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P23" i="12"/>
  <c r="AA2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<sst xmlns="http://schemas.openxmlformats.org/spreadsheetml/2006/main" count="1064" uniqueCount="588">
  <si>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</si>
  <si>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</si>
  <si>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</si>
  <si>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</si>
  <si>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</si>
  <si>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</si>
  <si>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</si>
  <si>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</si>
  <si>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</si>
  <si>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</si>
  <si>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</si>
  <si>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</si>
  <si>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</si>
  <si>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</si>
  <si>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</si>
  <si>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</si>
  <si>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</si>
  <si>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</si>
  <si>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</si>
  <si>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</si>
  <si>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</si>
  <si>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</si>
  <si>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</si>
  <si>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</si>
  <si>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</si>
  <si>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</si>
  <si>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</si>
  <si>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</si>
  <si>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</si>
  <si>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</si>
  <si>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</si>
  <si>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</si>
  <si>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</si>
  <si>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</si>
  <si>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</si>
  <si>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</si>
  <si>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</si>
  <si>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</si>
  <si>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</si>
  <si>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</si>
  <si>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</si>
  <si>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</si>
  <si>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</si>
  <si>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</si>
  <si>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</si>
  <si>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</si>
  <si>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</si>
  <si>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</si>
  <si>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</si>
  <si>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</si>
  <si>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</si>
  <si>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</si>
  <si>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</si>
  <si>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</si>
  <si>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</si>
  <si>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</si>
  <si>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</si>
  <si>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</si>
  <si>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</si>
  <si>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</si>
  <si>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</si>
  <si>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</si>
  <si>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</si>
  <si>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</si>
  <si>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</si>
  <si>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</si>
  <si>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</si>
  <si>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</si>
  <si>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</si>
  <si>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</si>
  <si>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</si>
  <si>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</si>
  <si>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</si>
  <si>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</si>
  <si>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</si>
  <si>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</si>
  <si>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</si>
  <si>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</si>
  <si>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</si>
  <si>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</si>
  <si>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</si>
  <si>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</si>
  <si>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</si>
  <si>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</si>
  <si>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</si>
  <si>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</si>
  <si>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</si>
  <si>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</si>
  <si>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</si>
  <si>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</si>
  <si>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</si>
  <si>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府中町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</si>
  <si>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</si>
  <si>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</si>
  <si>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</si>
  <si>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</si>
  <si>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</si>
  <si>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</si>
  <si>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</si>
  <si>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</si>
  <si>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</si>
  <si>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</si>
  <si>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</si>
  <si>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</si>
  <si>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</si>
  <si>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</si>
  <si>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</si>
  <si>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</si>
  <si>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</si>
  <si>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</si>
  <si>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</si>
  <si>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</si>
  <si>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</si>
  <si>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</si>
  <si>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</si>
  <si>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</si>
  <si>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</si>
  <si>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</si>
  <si>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</si>
  <si>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</si>
  <si>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</si>
  <si>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</si>
  <si>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</si>
  <si>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</si>
  <si>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</si>
  <si>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</si>
  <si>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</si>
  <si>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</si>
  <si>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</si>
  <si>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</si>
  <si>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</si>
  <si>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</si>
  <si>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</si>
  <si>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</si>
  <si>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</si>
  <si>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</si>
  <si>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</si>
  <si>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</si>
  <si>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</si>
  <si>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</si>
  <si>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</si>
  <si>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</si>
  <si>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</si>
  <si>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</si>
  <si>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</si>
  <si>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</si>
  <si>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</si>
  <si>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</si>
  <si>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</si>
  <si>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</si>
  <si>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</si>
  <si>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</si>
  <si>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</si>
  <si>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</si>
  <si>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</si>
  <si>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</si>
  <si>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</si>
  <si>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</si>
  <si>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</si>
  <si>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</si>
  <si>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</si>
  <si>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</si>
  <si>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</si>
  <si>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</si>
  <si>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</si>
  <si>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</si>
  <si>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</si>
  <si>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</si>
  <si>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</si>
  <si>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</si>
  <si>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</si>
  <si>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</si>
  <si>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</si>
  <si>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</si>
  <si>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</si>
  <si>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</si>
  <si>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</si>
  <si>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</si>
  <si>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</si>
  <si>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</si>
  <si>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</si>
  <si>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</si>
  <si>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</si>
  <si>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</si>
  <si>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</si>
  <si>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</si>
  <si>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</si>
  <si>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</si>
  <si>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</si>
  <si>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</si>
  <si>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</si>
  <si>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</si>
  <si>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</si>
  <si>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</si>
  <si>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</si>
  <si>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</si>
  <si>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</si>
  <si>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</si>
  <si>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</si>
  <si>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</si>
  <si>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</si>
  <si>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</si>
  <si>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</si>
  <si>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</si>
  <si>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</si>
  <si>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</si>
  <si>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</si>
  <si>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広島県府中町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</si>
  <si>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</si>
  <si>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</si>
  <si>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</si>
  <si>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</si>
  <si>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</si>
  <si>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</si>
  <si>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</si>
  <si>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</si>
  <si>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</si>
  <si>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</si>
  <si>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</si>
  <si>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</si>
  <si>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</si>
  <si>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</si>
  <si>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</si>
  <si>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</si>
  <si>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</si>
  <si>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</si>
  <si>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</si>
  <si>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</si>
  <si>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</si>
  <si>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</si>
  <si>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</si>
  <si>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</si>
  <si>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</si>
  <si>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</si>
  <si>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</si>
  <si>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</si>
  <si>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</si>
  <si>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</si>
  <si>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</si>
  <si>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</si>
  <si>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</si>
  <si>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</si>
  <si>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</si>
  <si>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</si>
  <si>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</si>
  <si>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</si>
  <si>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</si>
  <si>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</si>
  <si>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</si>
  <si>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</si>
  <si>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</si>
  <si>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</si>
  <si>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</si>
  <si>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</si>
  <si>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</si>
  <si>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</si>
  <si>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</si>
  <si>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</si>
  <si>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</si>
  <si>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</si>
  <si>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</si>
  <si>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</si>
  <si>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</si>
  <si>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</si>
  <si>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</si>
  <si>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</si>
  <si>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</si>
  <si>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</si>
  <si>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</si>
  <si>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</si>
  <si>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</si>
  <si>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</si>
  <si>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</si>
  <si>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</si>
  <si>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</si>
  <si>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</si>
  <si>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</si>
  <si>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</si>
  <si>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</si>
  <si>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</si>
  <si>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</si>
  <si>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</si>
  <si>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</si>
  <si>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</si>
  <si>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</si>
  <si>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</si>
  <si>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</si>
  <si>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</si>
  <si>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</si>
  <si>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</si>
  <si>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</si>
  <si>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</si>
  <si>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</si>
  <si>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</si>
  <si>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</si>
  <si>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</si>
  <si>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</si>
  <si>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</si>
  <si>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</si>
  <si>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</si>
  <si>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</si>
  <si>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</si>
  <si>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</si>
  <si>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</si>
  <si>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</si>
  <si>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</si>
  <si>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</si>
  <si>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</si>
  <si>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</si>
  <si>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</si>
  <si>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</si>
  <si>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</si>
  <si>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</si>
  <si>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</si>
  <si>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</si>
  <si>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</si>
  <si>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</si>
  <si>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</si>
  <si>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</si>
  <si>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</si>
  <si>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</si>
  <si>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</si>
  <si>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</si>
  <si>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</si>
  <si>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</si>
  <si>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</si>
  <si>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</si>
  <si>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</si>
  <si>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</si>
  <si>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</si>
  <si>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</si>
  <si>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</si>
  <si>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</si>
  <si>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</si>
  <si>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</si>
  <si>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</si>
  <si>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</si>
  <si>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</si>
  <si>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</si>
  <si>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</si>
  <si>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</si>
  <si>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</si>
  <si>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</si>
  <si>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</si>
  <si>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</si>
  <si>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</si>
  <si>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</si>
  <si>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</si>
  <si>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</si>
  <si>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</si>
  <si>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</si>
  <si>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</si>
  <si>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</si>
  <si>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</si>
  <si>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</si>
  <si>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</si>
  <si>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</si>
  <si>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広島県府中町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</si>
  <si>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</si>
  <si>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</si>
  <si>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</si>
  <si>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</si>
  <si>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</si>
  <si>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</si>
  <si>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</si>
  <si>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</si>
  <si>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</si>
  <si>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</si>
  <si>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</si>
  <si>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</si>
  <si>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</si>
  <si>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</si>
  <si>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</si>
  <si>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</si>
  <si>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</si>
  <si>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</si>
  <si>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</si>
  <si>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</si>
  <si>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</si>
  <si>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</si>
  <si>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</si>
  <si>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</si>
  <si>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</si>
  <si>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</si>
  <si>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</si>
  <si>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</si>
  <si>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</si>
  <si>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</si>
  <si>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</si>
  <si>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</si>
  <si>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</si>
  <si>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</si>
  <si>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</si>
  <si>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</si>
  <si>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</si>
  <si>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</si>
  <si>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</si>
  <si>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</si>
  <si>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</si>
  <si>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</si>
  <si>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</si>
  <si>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</si>
  <si>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</si>
  <si>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</si>
  <si>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</si>
  <si>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</si>
  <si>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</si>
  <si>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</si>
  <si>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</si>
  <si>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</si>
  <si>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</si>
  <si>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</si>
  <si>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</si>
  <si>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</si>
  <si>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</si>
  <si>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</si>
  <si>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</si>
  <si>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</si>
  <si>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</si>
  <si>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</si>
  <si>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</si>
  <si>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</si>
  <si>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</si>
  <si>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</si>
  <si>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</si>
  <si>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</si>
  <si>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</si>
  <si>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</si>
  <si>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</si>
  <si>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</si>
  <si>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</si>
  <si>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</si>
  <si>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</si>
  <si>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</si>
  <si>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</si>
  <si>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</si>
  <si>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</si>
  <si>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</si>
  <si>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</si>
  <si>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</si>
  <si>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</si>
  <si>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</si>
  <si>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</si>
  <si>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</si>
  <si>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</si>
  <si>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</si>
  <si>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</si>
  <si>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</si>
  <si>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</si>
  <si>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</si>
  <si>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</si>
  <si>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</si>
  <si>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</si>
  <si>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</si>
  <si>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</si>
  <si>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</si>
  <si>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</si>
  <si>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</si>
  <si>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</si>
  <si>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</si>
  <si>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</si>
  <si>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</si>
  <si>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</si>
  <si>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</si>
  <si>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</si>
  <si>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</si>
  <si>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</si>
  <si>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</si>
  <si>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</si>
  <si>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</si>
  <si>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</si>
  <si>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</si>
  <si>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</si>
  <si>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</si>
  <si>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</si>
  <si>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</si>
  <si>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</si>
  <si>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</si>
  <si>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</si>
  <si>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</si>
  <si>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</si>
  <si>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</si>
  <si>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</si>
  <si>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</si>
  <si>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</si>
  <si>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</si>
  <si>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</si>
  <si>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</si>
  <si>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</si>
  <si>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</si>
  <si>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</si>
  <si>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</si>
  <si>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</si>
  <si>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</si>
  <si>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</si>
  <si>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</si>
  <si>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</si>
  <si>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</si>
  <si>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</si>
  <si>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</si>
  <si>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</si>
  <si>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</si>
  <si>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</si>
  <si>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</si>
  <si>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</si>
  <si>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</si>
  <si>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</si>
  <si>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</si>
  <si>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</si>
  <si>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</si>
  <si>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</si>
  <si>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</si>
  <si>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</si>
  <si>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</si>
  <si>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</si>
  <si>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</si>
  <si>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</si>
  <si>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</si>
  <si>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</si>
  <si>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</si>
  <si>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</si>
  <si>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</si>
  <si>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</si>
  <si>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</si>
  <si>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</si>
  <si>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</si>
  <si>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</si>
  <si>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</si>
  <si>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</si>
  <si>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</si>
  <si>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</si>
  <si>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</si>
  <si>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</si>
  <si>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</si>
  <si>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</si>
  <si>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</si>
  <si>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</si>
  <si>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</si>
  <si>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</si>
  <si>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</si>
  <si>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</si>
  <si>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</si>
  <si>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</si>
  <si>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</si>
  <si>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</si>
  <si>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</si>
  <si>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</si>
  <si>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</si>
  <si>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</si>
  <si>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</si>
  <si>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</si>
  <si>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</si>
  <si>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2.30</t>
  </si>
  <si>
    <t>▲ 6.93</t>
  </si>
  <si>
    <t>介護保険特別会計</t>
  </si>
  <si>
    <t>国民健康保険特別会計</t>
  </si>
  <si>
    <t>一般会計</t>
  </si>
  <si>
    <t>後期高齢者医療特別会計</t>
  </si>
  <si>
    <t>土地取得特別会計</t>
  </si>
  <si>
    <t>下水道事業特別会計</t>
  </si>
  <si>
    <t>その他会計（赤字）</t>
  </si>
  <si>
    <t>その他会計（黒字）</t>
  </si>
  <si>
    <t>-</t>
    <phoneticPr fontId="2"/>
  </si>
  <si>
    <t>広島県市町総合事務組合</t>
    <rPh sb="0" eb="3">
      <t>ヒロシマケン</t>
    </rPh>
    <rPh sb="3" eb="4">
      <t>シ</t>
    </rPh>
    <rPh sb="4" eb="5">
      <t>マチ</t>
    </rPh>
    <rPh sb="5" eb="7">
      <t>ソウゴウ</t>
    </rPh>
    <rPh sb="7" eb="9">
      <t>ジム</t>
    </rPh>
    <rPh sb="9" eb="11">
      <t>クミアイ</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</si>
  <si>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</si>
  <si>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</si>
  <si>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
  </si>
  <si>
    <t>安芸地区衛生施設管理組合（特別会計）</t>
    <rPh sb="0" eb="2">
      <t>アキ</t>
    </rPh>
    <rPh sb="2" eb="4">
      <t>チク</t>
    </rPh>
    <rPh sb="4" eb="6">
      <t>エイセイ</t>
    </rPh>
    <rPh sb="6" eb="8">
      <t>シセツ</t>
    </rPh>
    <rPh sb="8" eb="10">
      <t>カンリ</t>
    </rPh>
    <rPh sb="10" eb="12">
      <t>クミアイ</t>
    </rPh>
    <rPh sb="13" eb="15">
      <t>トクベツ</t>
    </rPh>
    <rPh sb="15" eb="17">
      <t>カイケイ</t>
    </rPh>
    <phoneticPr fontId="2"/>
  </si>
  <si>
    <t>-</t>
    <phoneticPr fontId="2"/>
  </si>
  <si>
    <t>府中町土地開発公社</t>
    <rPh sb="0" eb="3">
      <t>フチュウチョウ</t>
    </rPh>
    <rPh sb="3" eb="5">
      <t>トチ</t>
    </rPh>
    <rPh sb="5" eb="7">
      <t>カイハツ</t>
    </rPh>
    <rPh sb="7" eb="9">
      <t>コウシャ</t>
    </rPh>
    <phoneticPr fontId="2"/>
  </si>
  <si>
    <t>府中町まちづくり振興基金</t>
    <rPh sb="0" eb="3">
      <t>フチュウチョウ</t>
    </rPh>
    <rPh sb="8" eb="10">
      <t>シンコウ</t>
    </rPh>
    <rPh sb="10" eb="12">
      <t>キキン</t>
    </rPh>
    <phoneticPr fontId="11"/>
  </si>
  <si>
    <t>府中村永世守屋奨学基金</t>
    <rPh sb="0" eb="1">
      <t>フ</t>
    </rPh>
    <rPh sb="1" eb="3">
      <t>ナカムラ</t>
    </rPh>
    <rPh sb="3" eb="5">
      <t>ヒサオ</t>
    </rPh>
    <rPh sb="5" eb="7">
      <t>モリヤ</t>
    </rPh>
    <rPh sb="7" eb="9">
      <t>ショウガク</t>
    </rPh>
    <rPh sb="9" eb="11">
      <t>キキン</t>
    </rPh>
    <phoneticPr fontId="11"/>
  </si>
  <si>
    <t>安芸府中森づくり基金</t>
    <rPh sb="0" eb="2">
      <t>アキ</t>
    </rPh>
    <rPh sb="2" eb="4">
      <t>フチュウ</t>
    </rPh>
    <rPh sb="4" eb="5">
      <t>モリ</t>
    </rPh>
    <rPh sb="8" eb="10">
      <t>キキン</t>
    </rPh>
    <phoneticPr fontId="11"/>
  </si>
  <si>
    <t>府中町退職手当基金</t>
    <rPh sb="0" eb="3">
      <t>フチュウチョウ</t>
    </rPh>
    <rPh sb="3" eb="5">
      <t>タイショク</t>
    </rPh>
    <rPh sb="5" eb="7">
      <t>テアテ</t>
    </rPh>
    <rPh sb="7" eb="9">
      <t>キキン</t>
    </rPh>
    <phoneticPr fontId="11"/>
  </si>
  <si>
    <t>府中町営住宅建設基金</t>
    <rPh sb="0" eb="2">
      <t>フチュウ</t>
    </rPh>
    <rPh sb="2" eb="4">
      <t>チョウエイ</t>
    </rPh>
    <rPh sb="4" eb="6">
      <t>ジュウタク</t>
    </rPh>
    <rPh sb="6" eb="8">
      <t>ケンセツ</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</si>
  <si>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</si>
  <si>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</si>
  <si>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</si>
  <si>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有形固定資産減価償却率は類似団体内の平均値とほぼ同等の数値となっていますが、将来負担比率については類似団体内の平均値を大きく上回っています。
　今後資産の老朽化が進行した場合、類似他団体と比べ将来負担額を多く保有していることから、資産の修繕・更新に係る費用を調達できない可能性があるため、引き続き財政の健全化に努めます。
</t>
    <rPh sb="1" eb="3">
      <t>ユウケイ</t>
    </rPh>
    <rPh sb="3" eb="5">
      <t>コテイ</t>
    </rPh>
    <rPh sb="5" eb="7">
      <t>シサン</t>
    </rPh>
    <rPh sb="7" eb="9">
      <t>ゲンカ</t>
    </rPh>
    <rPh sb="9" eb="11">
      <t>ショウキャク</t>
    </rPh>
    <rPh sb="13" eb="15">
      <t>ルイジ</t>
    </rPh>
    <rPh sb="15" eb="17">
      <t>ダンタイ</t>
    </rPh>
    <rPh sb="17" eb="18">
      <t>ナイ</t>
    </rPh>
    <rPh sb="19" eb="21">
      <t>ヘイキン</t>
    </rPh>
    <rPh sb="21" eb="22">
      <t>チ</t>
    </rPh>
    <rPh sb="25" eb="27">
      <t>ドウトウ</t>
    </rPh>
    <rPh sb="28" eb="30">
      <t>スウチ</t>
    </rPh>
    <rPh sb="50" eb="52">
      <t>ルイジ</t>
    </rPh>
    <rPh sb="52" eb="54">
      <t>ダンタイ</t>
    </rPh>
    <rPh sb="54" eb="55">
      <t>ナイ</t>
    </rPh>
    <rPh sb="56" eb="58">
      <t>ヘイキン</t>
    </rPh>
    <rPh sb="58" eb="59">
      <t>チ</t>
    </rPh>
    <rPh sb="60" eb="61">
      <t>オオ</t>
    </rPh>
    <rPh sb="63" eb="65">
      <t>ウワマワ</t>
    </rPh>
    <rPh sb="73" eb="75">
      <t>コンゴ</t>
    </rPh>
    <rPh sb="75" eb="77">
      <t>シサン</t>
    </rPh>
    <rPh sb="78" eb="81">
      <t>ロウキュウカ</t>
    </rPh>
    <rPh sb="82" eb="84">
      <t>シンコウ</t>
    </rPh>
    <rPh sb="86" eb="88">
      <t>バアイ</t>
    </rPh>
    <rPh sb="89" eb="91">
      <t>ルイジ</t>
    </rPh>
    <rPh sb="91" eb="92">
      <t>タ</t>
    </rPh>
    <rPh sb="92" eb="94">
      <t>ダンタイ</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</si>
  <si>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</si>
  <si>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</si>
  <si>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</si>
  <si>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</si>
  <si>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</si>
  <si>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</si>
  <si>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平成25年度以降着実に減少していますが、将来負担比率は平成２９年度に増加しており、その増加の一要因が大型建設事業の実施等による地方債現在高の増加によるものであるため、今後は実質公債費比率の増加が見込まれ、留意が必要です。また、両比率とも類似団体内平均値を上回っており、引き続き財政の健全化に努めます。
　今後は中長期的な財政見通しを踏まえた計画的な事業執行に努めます。
</t>
    <rPh sb="5" eb="6">
      <t>ヒ</t>
    </rPh>
    <rPh sb="6" eb="8">
      <t>ヒリツ</t>
    </rPh>
    <rPh sb="9" eb="11">
      <t>ヘイセイ</t>
    </rPh>
    <rPh sb="13" eb="15">
      <t>ネンド</t>
    </rPh>
    <rPh sb="15" eb="17">
      <t>イコウ</t>
    </rPh>
    <rPh sb="17" eb="19">
      <t>チャクジツ</t>
    </rPh>
    <rPh sb="20" eb="22">
      <t>ゲンショウ</t>
    </rPh>
    <rPh sb="36" eb="38">
      <t>ヘイセイ</t>
    </rPh>
    <rPh sb="40" eb="42">
      <t>ネンド</t>
    </rPh>
    <rPh sb="43" eb="45">
      <t>ゾウカ</t>
    </rPh>
    <rPh sb="52" eb="54">
      <t>ゾウカ</t>
    </rPh>
    <rPh sb="55" eb="56">
      <t>イチ</t>
    </rPh>
    <rPh sb="56" eb="58">
      <t>ヨウイン</t>
    </rPh>
    <rPh sb="59" eb="61">
      <t>オオガタ</t>
    </rPh>
    <rPh sb="61" eb="63">
      <t>ケンセツ</t>
    </rPh>
    <rPh sb="63" eb="65">
      <t>ジギョウ</t>
    </rPh>
    <rPh sb="66" eb="68">
      <t>ジッシ</t>
    </rPh>
    <rPh sb="68" eb="69">
      <t>トウ</t>
    </rPh>
    <rPh sb="72" eb="75">
      <t>チホウサイ</t>
    </rPh>
    <rPh sb="75" eb="77">
      <t>ゲンザイ</t>
    </rPh>
    <rPh sb="77" eb="78">
      <t>ダカ</t>
    </rPh>
    <rPh sb="79" eb="81">
      <t>ゾウカ</t>
    </rPh>
    <rPh sb="92" eb="94">
      <t>コンゴ</t>
    </rPh>
    <rPh sb="95" eb="97">
      <t>ジッシツ</t>
    </rPh>
    <rPh sb="97" eb="100">
      <t>コウサイヒ</t>
    </rPh>
    <rPh sb="100" eb="102">
      <t>ヒリツ</t>
    </rPh>
    <rPh sb="103" eb="105">
      <t>ゾウカ</t>
    </rPh>
    <rPh sb="106" eb="108">
      <t>ミコ</t>
    </rPh>
    <rPh sb="111" eb="113">
      <t>リュウイ</t>
    </rPh>
    <rPh sb="114" eb="116">
      <t>ヒツヨウ</t>
    </rPh>
    <rPh sb="122" eb="123">
      <t>リョウ</t>
    </rPh>
    <rPh sb="123" eb="125">
      <t>ヒリツ</t>
    </rPh>
    <rPh sb="127" eb="129">
      <t>ルイジ</t>
    </rPh>
    <rPh sb="129" eb="131">
      <t>ダンタイ</t>
    </rPh>
    <rPh sb="131" eb="132">
      <t>ナイ</t>
    </rPh>
    <rPh sb="132" eb="135">
      <t>ヘイキンチ</t>
    </rPh>
    <rPh sb="136" eb="138">
      <t>ウワマワ</t>
    </rPh>
    <rPh sb="143" eb="144">
      <t>ヒ</t>
    </rPh>
    <rPh sb="145" eb="146">
      <t>ツヅ</t>
    </rPh>
    <rPh sb="147" eb="149">
      <t>ザイセイ</t>
    </rPh>
    <rPh sb="150" eb="153">
      <t>ケンゼンカ</t>
    </rPh>
    <rPh sb="154" eb="155">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</si>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</sst>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51EC-46E2-BAD2-6E40BAE6C5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38497</c:v>
                </c:pt>
                <c:pt idx="1">
                  <c:v>23838</c:v>
                </c:pt>
                <c:pt idx="2">
                  <c:v>75451</c:v>
                </c:pt>
                <c:pt idx="3">
                  <c:v>78135</c:v>
                </c:pt>
                <c:pt idx="4">
                  <c:v>88079</c:v>
                </c:pt>
              </c:numCache>
            </c:numRef>
          </c:val>
          <c:smooth val="0"/>
          <c:extLst xmlns:c16r2="http://schemas.microsoft.com/office/drawing/2015/06/chart">
            <c:ext xmlns:c16="http://schemas.microsoft.com/office/drawing/2014/chart" uri="{C3380CC4-5D6E-409C-BE32-E72D297353CC}">
              <c16:uniqueId val="{00000001-51EC-46E2-BAD2-6E40BAE6C52A}"/>
            </c:ext>
          </c:extLst>
        </c:ser>
        <c:dLbls>
          <c:showLegendKey val="0"/>
          <c:showVal val="0"/>
          <c:showCatName val="0"/>
          <c:showSerName val="0"/>
          <c:showPercent val="0"/>
          <c:showBubbleSize val="0"/>
        </c:dLbls>
        <c:marker val="1"/>
        <c:smooth val="0"/>
        <c:axId val="225869184"/>
        <c:axId val="225871360"/>
      </c:lineChart>
      <c:catAx>
        <c:axId val="225869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871360"/>
        <c:crosses val="autoZero"/>
        <c:auto val="1"/>
        <c:lblAlgn val="ctr"/>
        <c:lblOffset val="100"/>
        <c:tickLblSkip val="1"/>
        <c:tickMarkSkip val="1"/>
        <c:noMultiLvlLbl val="0"/>
      </c:catAx>
      <c:valAx>
        <c:axId val="2258713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869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0.14000000000000001</c:v>
                </c:pt>
                <c:pt idx="1">
                  <c:v>2.6</c:v>
                </c:pt>
                <c:pt idx="2">
                  <c:v>4.66</c:v>
                </c:pt>
                <c:pt idx="3">
                  <c:v>5.4</c:v>
                </c:pt>
                <c:pt idx="4">
                  <c:v>0.3</c:v>
                </c:pt>
              </c:numCache>
            </c:numRef>
          </c:val>
          <c:extLst xmlns:c16r2="http://schemas.microsoft.com/office/drawing/2015/06/chart">
            <c:ext xmlns:c16="http://schemas.microsoft.com/office/drawing/2014/chart" uri="{C3380CC4-5D6E-409C-BE32-E72D297353CC}">
              <c16:uniqueId val="{00000000-B3B9-4EA7-BD9D-4E5F6FDFA8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11.68</c:v>
                </c:pt>
                <c:pt idx="1">
                  <c:v>11.65</c:v>
                </c:pt>
                <c:pt idx="2">
                  <c:v>16.440000000000001</c:v>
                </c:pt>
                <c:pt idx="3">
                  <c:v>18.309999999999999</c:v>
                </c:pt>
                <c:pt idx="4">
                  <c:v>14.81</c:v>
                </c:pt>
              </c:numCache>
            </c:numRef>
          </c:val>
          <c:extLst xmlns:c16r2="http://schemas.microsoft.com/office/drawing/2015/06/chart">
            <c:ext xmlns:c16="http://schemas.microsoft.com/office/drawing/2014/chart" uri="{C3380CC4-5D6E-409C-BE32-E72D297353CC}">
              <c16:uniqueId val="{00000001-B3B9-4EA7-BD9D-4E5F6FDFA83E}"/>
            </c:ext>
          </c:extLst>
        </c:ser>
        <c:dLbls>
          <c:showLegendKey val="0"/>
          <c:showVal val="0"/>
          <c:showCatName val="0"/>
          <c:showSerName val="0"/>
          <c:showPercent val="0"/>
          <c:showBubbleSize val="0"/>
        </c:dLbls>
        <c:gapWidth val="250"/>
        <c:overlap val="100"/>
        <c:axId val="236928384"/>
        <c:axId val="236930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-2.2999999999999998</c:v>
                </c:pt>
                <c:pt idx="1">
                  <c:v>2.5299999999999998</c:v>
                </c:pt>
                <c:pt idx="2">
                  <c:v>7.18</c:v>
                </c:pt>
                <c:pt idx="3">
                  <c:v>3.13</c:v>
                </c:pt>
                <c:pt idx="4">
                  <c:v>-6.93</c:v>
                </c:pt>
              </c:numCache>
            </c:numRef>
          </c:val>
          <c:smooth val="0"/>
          <c:extLst xmlns:c16r2="http://schemas.microsoft.com/office/drawing/2015/06/chart">
            <c:ext xmlns:c16="http://schemas.microsoft.com/office/drawing/2014/chart" uri="{C3380CC4-5D6E-409C-BE32-E72D297353CC}">
              <c16:uniqueId val="{00000002-B3B9-4EA7-BD9D-4E5F6FDFA83E}"/>
            </c:ext>
          </c:extLst>
        </c:ser>
        <c:dLbls>
          <c:showLegendKey val="0"/>
          <c:showVal val="0"/>
          <c:showCatName val="0"/>
          <c:showSerName val="0"/>
          <c:showPercent val="0"/>
          <c:showBubbleSize val="0"/>
        </c:dLbls>
        <c:marker val="1"/>
        <c:smooth val="0"/>
        <c:axId val="236928384"/>
        <c:axId val="236930560"/>
      </c:lineChart>
      <c:catAx>
        <c:axId val="23692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6930560"/>
        <c:crosses val="autoZero"/>
        <c:auto val="1"/>
        <c:lblAlgn val="ctr"/>
        <c:lblOffset val="100"/>
        <c:tickLblSkip val="1"/>
        <c:tickMarkSkip val="1"/>
        <c:noMultiLvlLbl val="0"/>
      </c:catAx>
      <c:valAx>
        <c:axId val="23693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92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E00-4C20-A280-1CC0FDE869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E00-4C20-A280-1CC0FDE869C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E00-4C20-A280-1CC0FDE869C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E00-4C20-A280-1CC0FDE869CD}"/>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E00-4C20-A280-1CC0FDE869CD}"/>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2E00-4C20-A280-1CC0FDE869C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6-2E00-4C20-A280-1CC0FDE869C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0.14000000000000001</c:v>
                </c:pt>
                <c:pt idx="2">
                  <c:v>#N/A</c:v>
                </c:pt>
                <c:pt idx="3">
                  <c:v>2.59</c:v>
                </c:pt>
                <c:pt idx="4">
                  <c:v>#N/A</c:v>
                </c:pt>
                <c:pt idx="5">
                  <c:v>4.6500000000000004</c:v>
                </c:pt>
                <c:pt idx="6">
                  <c:v>#N/A</c:v>
                </c:pt>
                <c:pt idx="7">
                  <c:v>5.39</c:v>
                </c:pt>
                <c:pt idx="8">
                  <c:v>#N/A</c:v>
                </c:pt>
                <c:pt idx="9">
                  <c:v>0.3</c:v>
                </c:pt>
              </c:numCache>
            </c:numRef>
          </c:val>
          <c:extLst xmlns:c16r2="http://schemas.microsoft.com/office/drawing/2015/06/chart">
            <c:ext xmlns:c16="http://schemas.microsoft.com/office/drawing/2014/chart" uri="{C3380CC4-5D6E-409C-BE32-E72D297353CC}">
              <c16:uniqueId val="{00000007-2E00-4C20-A280-1CC0FDE869C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1.08</c:v>
                </c:pt>
              </c:numCache>
            </c:numRef>
          </c:val>
          <c:extLst xmlns:c16r2="http://schemas.microsoft.com/office/drawing/2015/06/chart">
            <c:ext xmlns:c16="http://schemas.microsoft.com/office/drawing/2014/chart" uri="{C3380CC4-5D6E-409C-BE32-E72D297353CC}">
              <c16:uniqueId val="{00000008-2E00-4C20-A280-1CC0FDE869CD}"/>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0.62</c:v>
                </c:pt>
                <c:pt idx="4">
                  <c:v>#N/A</c:v>
                </c:pt>
                <c:pt idx="5">
                  <c:v>0.57999999999999996</c:v>
                </c:pt>
                <c:pt idx="6">
                  <c:v>#N/A</c:v>
                </c:pt>
                <c:pt idx="7">
                  <c:v>1.08</c:v>
                </c:pt>
                <c:pt idx="8">
                  <c:v>#N/A</c:v>
                </c:pt>
                <c:pt idx="9">
                  <c:v>1.34</c:v>
                </c:pt>
              </c:numCache>
            </c:numRef>
          </c:val>
          <c:extLst xmlns:c16r2="http://schemas.microsoft.com/office/drawing/2015/06/chart">
            <c:ext xmlns:c16="http://schemas.microsoft.com/office/drawing/2014/chart" uri="{C3380CC4-5D6E-409C-BE32-E72D297353CC}">
              <c16:uniqueId val="{00000009-2E00-4C20-A280-1CC0FDE869CD}"/>
            </c:ext>
          </c:extLst>
        </c:ser>
        <c:dLbls>
          <c:showLegendKey val="0"/>
          <c:showVal val="0"/>
          <c:showCatName val="0"/>
          <c:showSerName val="0"/>
          <c:showPercent val="0"/>
          <c:showBubbleSize val="0"/>
        </c:dLbls>
        <c:gapWidth val="150"/>
        <c:overlap val="100"/>
        <c:axId val="236525440"/>
        <c:axId val="236526976"/>
      </c:barChart>
      <c:catAx>
        <c:axId val="23652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526976"/>
        <c:crosses val="autoZero"/>
        <c:auto val="1"/>
        <c:lblAlgn val="ctr"/>
        <c:lblOffset val="100"/>
        <c:tickLblSkip val="1"/>
        <c:tickMarkSkip val="1"/>
        <c:noMultiLvlLbl val="0"/>
      </c:catAx>
      <c:valAx>
        <c:axId val="23652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525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1361</c:v>
                </c:pt>
                <c:pt idx="5">
                  <c:v>1588</c:v>
                </c:pt>
                <c:pt idx="8">
                  <c:v>1568</c:v>
                </c:pt>
                <c:pt idx="11">
                  <c:v>1525</c:v>
                </c:pt>
                <c:pt idx="14">
                  <c:v>1543</c:v>
                </c:pt>
              </c:numCache>
            </c:numRef>
          </c:val>
          <c:extLst xmlns:c16r2="http://schemas.microsoft.com/office/drawing/2015/06/chart">
            <c:ext xmlns:c16="http://schemas.microsoft.com/office/drawing/2014/chart" uri="{C3380CC4-5D6E-409C-BE32-E72D297353CC}">
              <c16:uniqueId val="{00000000-3599-44EB-9989-3452408BD7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3599-44EB-9989-3452408BD7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244</c:v>
                </c:pt>
                <c:pt idx="3">
                  <c:v>62</c:v>
                </c:pt>
                <c:pt idx="6">
                  <c:v>92</c:v>
                </c:pt>
                <c:pt idx="9">
                  <c:v>185</c:v>
                </c:pt>
                <c:pt idx="12">
                  <c:v>171</c:v>
                </c:pt>
              </c:numCache>
            </c:numRef>
          </c:val>
          <c:extLst xmlns:c16r2="http://schemas.microsoft.com/office/drawing/2015/06/chart">
            <c:ext xmlns:c16="http://schemas.microsoft.com/office/drawing/2014/chart" uri="{C3380CC4-5D6E-409C-BE32-E72D297353CC}">
              <c16:uniqueId val="{00000002-3599-44EB-9989-3452408BD7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135</c:v>
                </c:pt>
                <c:pt idx="3">
                  <c:v>135</c:v>
                </c:pt>
                <c:pt idx="6">
                  <c:v>135</c:v>
                </c:pt>
                <c:pt idx="9">
                  <c:v>117</c:v>
                </c:pt>
                <c:pt idx="12">
                  <c:v>27</c:v>
                </c:pt>
              </c:numCache>
            </c:numRef>
          </c:val>
          <c:extLst xmlns:c16r2="http://schemas.microsoft.com/office/drawing/2015/06/chart">
            <c:ext xmlns:c16="http://schemas.microsoft.com/office/drawing/2014/chart" uri="{C3380CC4-5D6E-409C-BE32-E72D297353CC}">
              <c16:uniqueId val="{00000003-3599-44EB-9989-3452408BD7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385</c:v>
                </c:pt>
                <c:pt idx="3">
                  <c:v>372</c:v>
                </c:pt>
                <c:pt idx="6">
                  <c:v>396</c:v>
                </c:pt>
                <c:pt idx="9">
                  <c:v>315</c:v>
                </c:pt>
                <c:pt idx="12">
                  <c:v>283</c:v>
                </c:pt>
              </c:numCache>
            </c:numRef>
          </c:val>
          <c:extLst xmlns:c16r2="http://schemas.microsoft.com/office/drawing/2015/06/chart">
            <c:ext xmlns:c16="http://schemas.microsoft.com/office/drawing/2014/chart" uri="{C3380CC4-5D6E-409C-BE32-E72D297353CC}">
              <c16:uniqueId val="{00000004-3599-44EB-9989-3452408BD7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599-44EB-9989-3452408BD7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599-44EB-9989-3452408BD7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1746</c:v>
                </c:pt>
                <c:pt idx="3">
                  <c:v>1723</c:v>
                </c:pt>
                <c:pt idx="6">
                  <c:v>1612</c:v>
                </c:pt>
                <c:pt idx="9">
                  <c:v>1636</c:v>
                </c:pt>
                <c:pt idx="12">
                  <c:v>1620</c:v>
                </c:pt>
              </c:numCache>
            </c:numRef>
          </c:val>
          <c:extLst xmlns:c16r2="http://schemas.microsoft.com/office/drawing/2015/06/chart">
            <c:ext xmlns:c16="http://schemas.microsoft.com/office/drawing/2014/chart" uri="{C3380CC4-5D6E-409C-BE32-E72D297353CC}">
              <c16:uniqueId val="{00000007-3599-44EB-9989-3452408BD70E}"/>
            </c:ext>
          </c:extLst>
        </c:ser>
        <c:dLbls>
          <c:showLegendKey val="0"/>
          <c:showVal val="0"/>
          <c:showCatName val="0"/>
          <c:showSerName val="0"/>
          <c:showPercent val="0"/>
          <c:showBubbleSize val="0"/>
        </c:dLbls>
        <c:gapWidth val="100"/>
        <c:overlap val="100"/>
        <c:axId val="225960320"/>
        <c:axId val="225962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1150</c:v>
                </c:pt>
                <c:pt idx="2">
                  <c:v>#N/A</c:v>
                </c:pt>
                <c:pt idx="3">
                  <c:v>#N/A</c:v>
                </c:pt>
                <c:pt idx="4">
                  <c:v>705</c:v>
                </c:pt>
                <c:pt idx="5">
                  <c:v>#N/A</c:v>
                </c:pt>
                <c:pt idx="6">
                  <c:v>#N/A</c:v>
                </c:pt>
                <c:pt idx="7">
                  <c:v>667</c:v>
                </c:pt>
                <c:pt idx="8">
                  <c:v>#N/A</c:v>
                </c:pt>
                <c:pt idx="9">
                  <c:v>#N/A</c:v>
                </c:pt>
                <c:pt idx="10">
                  <c:v>728</c:v>
                </c:pt>
                <c:pt idx="11">
                  <c:v>#N/A</c:v>
                </c:pt>
                <c:pt idx="12">
                  <c:v>#N/A</c:v>
                </c:pt>
                <c:pt idx="13">
                  <c:v>558</c:v>
                </c:pt>
                <c:pt idx="14">
                  <c:v>#N/A</c:v>
                </c:pt>
              </c:numCache>
            </c:numRef>
          </c:val>
          <c:smooth val="0"/>
          <c:extLst xmlns:c16r2="http://schemas.microsoft.com/office/drawing/2015/06/chart">
            <c:ext xmlns:c16="http://schemas.microsoft.com/office/drawing/2014/chart" uri="{C3380CC4-5D6E-409C-BE32-E72D297353CC}">
              <c16:uniqueId val="{00000008-3599-44EB-9989-3452408BD70E}"/>
            </c:ext>
          </c:extLst>
        </c:ser>
        <c:dLbls>
          <c:showLegendKey val="0"/>
          <c:showVal val="0"/>
          <c:showCatName val="0"/>
          <c:showSerName val="0"/>
          <c:showPercent val="0"/>
          <c:showBubbleSize val="0"/>
        </c:dLbls>
        <c:marker val="1"/>
        <c:smooth val="0"/>
        <c:axId val="225960320"/>
        <c:axId val="225962240"/>
      </c:lineChart>
      <c:catAx>
        <c:axId val="22596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962240"/>
        <c:crosses val="autoZero"/>
        <c:auto val="1"/>
        <c:lblAlgn val="ctr"/>
        <c:lblOffset val="100"/>
        <c:tickLblSkip val="1"/>
        <c:tickMarkSkip val="1"/>
        <c:noMultiLvlLbl val="0"/>
      </c:catAx>
      <c:valAx>
        <c:axId val="22596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96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15960</c:v>
                </c:pt>
                <c:pt idx="5">
                  <c:v>16169</c:v>
                </c:pt>
                <c:pt idx="8">
                  <c:v>17490</c:v>
                </c:pt>
                <c:pt idx="11">
                  <c:v>18727</c:v>
                </c:pt>
                <c:pt idx="14">
                  <c:v>18222</c:v>
                </c:pt>
              </c:numCache>
            </c:numRef>
          </c:val>
          <c:extLst xmlns:c16r2="http://schemas.microsoft.com/office/drawing/2015/06/chart">
            <c:ext xmlns:c16="http://schemas.microsoft.com/office/drawing/2014/chart" uri="{C3380CC4-5D6E-409C-BE32-E72D297353CC}">
              <c16:uniqueId val="{00000000-7B8C-4E7F-80C0-EE630FDD40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1468</c:v>
                </c:pt>
                <c:pt idx="5">
                  <c:v>1969</c:v>
                </c:pt>
                <c:pt idx="8">
                  <c:v>2542</c:v>
                </c:pt>
                <c:pt idx="11">
                  <c:v>3078</c:v>
                </c:pt>
                <c:pt idx="14">
                  <c:v>3669</c:v>
                </c:pt>
              </c:numCache>
            </c:numRef>
          </c:val>
          <c:extLst xmlns:c16r2="http://schemas.microsoft.com/office/drawing/2015/06/chart">
            <c:ext xmlns:c16="http://schemas.microsoft.com/office/drawing/2014/chart" uri="{C3380CC4-5D6E-409C-BE32-E72D297353CC}">
              <c16:uniqueId val="{00000001-7B8C-4E7F-80C0-EE630FDD40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1302</c:v>
                </c:pt>
                <c:pt idx="5">
                  <c:v>1278</c:v>
                </c:pt>
                <c:pt idx="8">
                  <c:v>1762</c:v>
                </c:pt>
                <c:pt idx="11">
                  <c:v>1962</c:v>
                </c:pt>
                <c:pt idx="14">
                  <c:v>314</c:v>
                </c:pt>
              </c:numCache>
            </c:numRef>
          </c:val>
          <c:extLst xmlns:c16r2="http://schemas.microsoft.com/office/drawing/2015/06/chart">
            <c:ext xmlns:c16="http://schemas.microsoft.com/office/drawing/2014/chart" uri="{C3380CC4-5D6E-409C-BE32-E72D297353CC}">
              <c16:uniqueId val="{00000002-7B8C-4E7F-80C0-EE630FDD40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B8C-4E7F-80C0-EE630FDD40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B8C-4E7F-80C0-EE630FDD40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B8C-4E7F-80C0-EE630FDD40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2951</c:v>
                </c:pt>
                <c:pt idx="3">
                  <c:v>2787</c:v>
                </c:pt>
                <c:pt idx="6">
                  <c:v>2603</c:v>
                </c:pt>
                <c:pt idx="9">
                  <c:v>2563</c:v>
                </c:pt>
                <c:pt idx="12">
                  <c:v>2601</c:v>
                </c:pt>
              </c:numCache>
            </c:numRef>
          </c:val>
          <c:extLst xmlns:c16r2="http://schemas.microsoft.com/office/drawing/2015/06/chart">
            <c:ext xmlns:c16="http://schemas.microsoft.com/office/drawing/2014/chart" uri="{C3380CC4-5D6E-409C-BE32-E72D297353CC}">
              <c16:uniqueId val="{00000006-7B8C-4E7F-80C0-EE630FDD40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403</c:v>
                </c:pt>
                <c:pt idx="3">
                  <c:v>273</c:v>
                </c:pt>
                <c:pt idx="6">
                  <c:v>197</c:v>
                </c:pt>
                <c:pt idx="9">
                  <c:v>586</c:v>
                </c:pt>
                <c:pt idx="12">
                  <c:v>824</c:v>
                </c:pt>
              </c:numCache>
            </c:numRef>
          </c:val>
          <c:extLst xmlns:c16r2="http://schemas.microsoft.com/office/drawing/2015/06/chart">
            <c:ext xmlns:c16="http://schemas.microsoft.com/office/drawing/2014/chart" uri="{C3380CC4-5D6E-409C-BE32-E72D297353CC}">
              <c16:uniqueId val="{00000007-7B8C-4E7F-80C0-EE630FDD40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5770</c:v>
                </c:pt>
                <c:pt idx="3">
                  <c:v>5359</c:v>
                </c:pt>
                <c:pt idx="6">
                  <c:v>5228</c:v>
                </c:pt>
                <c:pt idx="9">
                  <c:v>5015</c:v>
                </c:pt>
                <c:pt idx="12">
                  <c:v>4703</c:v>
                </c:pt>
              </c:numCache>
            </c:numRef>
          </c:val>
          <c:extLst xmlns:c16r2="http://schemas.microsoft.com/office/drawing/2015/06/chart">
            <c:ext xmlns:c16="http://schemas.microsoft.com/office/drawing/2014/chart" uri="{C3380CC4-5D6E-409C-BE32-E72D297353CC}">
              <c16:uniqueId val="{00000008-7B8C-4E7F-80C0-EE630FDD40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2034</c:v>
                </c:pt>
                <c:pt idx="3">
                  <c:v>2037</c:v>
                </c:pt>
                <c:pt idx="6">
                  <c:v>1868</c:v>
                </c:pt>
                <c:pt idx="9">
                  <c:v>1585</c:v>
                </c:pt>
                <c:pt idx="12">
                  <c:v>1557</c:v>
                </c:pt>
              </c:numCache>
            </c:numRef>
          </c:val>
          <c:extLst xmlns:c16r2="http://schemas.microsoft.com/office/drawing/2015/06/chart">
            <c:ext xmlns:c16="http://schemas.microsoft.com/office/drawing/2014/chart" uri="{C3380CC4-5D6E-409C-BE32-E72D297353CC}">
              <c16:uniqueId val="{00000009-7B8C-4E7F-80C0-EE630FDD40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18956</c:v>
                </c:pt>
                <c:pt idx="3">
                  <c:v>18970</c:v>
                </c:pt>
                <c:pt idx="6">
                  <c:v>20675</c:v>
                </c:pt>
                <c:pt idx="9">
                  <c:v>21858</c:v>
                </c:pt>
                <c:pt idx="12">
                  <c:v>24100</c:v>
                </c:pt>
              </c:numCache>
            </c:numRef>
          </c:val>
          <c:extLst xmlns:c16r2="http://schemas.microsoft.com/office/drawing/2015/06/chart">
            <c:ext xmlns:c16="http://schemas.microsoft.com/office/drawing/2014/chart" uri="{C3380CC4-5D6E-409C-BE32-E72D297353CC}">
              <c16:uniqueId val="{0000000A-7B8C-4E7F-80C0-EE630FDD40B0}"/>
            </c:ext>
          </c:extLst>
        </c:ser>
        <c:dLbls>
          <c:showLegendKey val="0"/>
          <c:showVal val="0"/>
          <c:showCatName val="0"/>
          <c:showSerName val="0"/>
          <c:showPercent val="0"/>
          <c:showBubbleSize val="0"/>
        </c:dLbls>
        <c:gapWidth val="100"/>
        <c:overlap val="100"/>
        <c:axId val="230737024"/>
        <c:axId val="23073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11384</c:v>
                </c:pt>
                <c:pt idx="2">
                  <c:v>#N/A</c:v>
                </c:pt>
                <c:pt idx="3">
                  <c:v>#N/A</c:v>
                </c:pt>
                <c:pt idx="4">
                  <c:v>10011</c:v>
                </c:pt>
                <c:pt idx="5">
                  <c:v>#N/A</c:v>
                </c:pt>
                <c:pt idx="6">
                  <c:v>#N/A</c:v>
                </c:pt>
                <c:pt idx="7">
                  <c:v>8776</c:v>
                </c:pt>
                <c:pt idx="8">
                  <c:v>#N/A</c:v>
                </c:pt>
                <c:pt idx="9">
                  <c:v>#N/A</c:v>
                </c:pt>
                <c:pt idx="10">
                  <c:v>7841</c:v>
                </c:pt>
                <c:pt idx="11">
                  <c:v>#N/A</c:v>
                </c:pt>
                <c:pt idx="12">
                  <c:v>#N/A</c:v>
                </c:pt>
                <c:pt idx="13">
                  <c:v>11581</c:v>
                </c:pt>
                <c:pt idx="14">
                  <c:v>#N/A</c:v>
                </c:pt>
              </c:numCache>
            </c:numRef>
          </c:val>
          <c:smooth val="0"/>
          <c:extLst xmlns:c16r2="http://schemas.microsoft.com/office/drawing/2015/06/chart">
            <c:ext xmlns:c16="http://schemas.microsoft.com/office/drawing/2014/chart" uri="{C3380CC4-5D6E-409C-BE32-E72D297353CC}">
              <c16:uniqueId val="{0000000B-7B8C-4E7F-80C0-EE630FDD40B0}"/>
            </c:ext>
          </c:extLst>
        </c:ser>
        <c:dLbls>
          <c:showLegendKey val="0"/>
          <c:showVal val="0"/>
          <c:showCatName val="0"/>
          <c:showSerName val="0"/>
          <c:showPercent val="0"/>
          <c:showBubbleSize val="0"/>
        </c:dLbls>
        <c:marker val="1"/>
        <c:smooth val="0"/>
        <c:axId val="230737024"/>
        <c:axId val="230738944"/>
      </c:lineChart>
      <c:catAx>
        <c:axId val="23073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738944"/>
        <c:crosses val="autoZero"/>
        <c:auto val="1"/>
        <c:lblAlgn val="ctr"/>
        <c:lblOffset val="100"/>
        <c:tickLblSkip val="1"/>
        <c:tickMarkSkip val="1"/>
        <c:noMultiLvlLbl val="0"/>
      </c:catAx>
      <c:valAx>
        <c:axId val="23073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73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1515</c:v>
                </c:pt>
                <c:pt idx="1">
                  <c:v>1730</c:v>
                </c:pt>
                <c:pt idx="2">
                  <c:v>1505</c:v>
                </c:pt>
              </c:numCache>
            </c:numRef>
          </c:val>
          <c:extLst xmlns:c16r2="http://schemas.microsoft.com/office/drawing/2015/06/chart">
            <c:ext xmlns:c16="http://schemas.microsoft.com/office/drawing/2014/chart" uri="{C3380CC4-5D6E-409C-BE32-E72D297353CC}">
              <c16:uniqueId val="{00000000-7BFA-4851-9AB7-3AFC04C3AE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BFA-4851-9AB7-3AFC04C3AE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c:v>
                </c:pt>
                <c:pt idx="1">
                  <c:v>9</c:v>
                </c:pt>
                <c:pt idx="2">
                  <c:v>10</c:v>
                </c:pt>
              </c:numCache>
            </c:numRef>
          </c:val>
          <c:extLst xmlns:c16r2="http://schemas.microsoft.com/office/drawing/2015/06/chart">
            <c:ext xmlns:c16="http://schemas.microsoft.com/office/drawing/2014/chart" uri="{C3380CC4-5D6E-409C-BE32-E72D297353CC}">
              <c16:uniqueId val="{00000002-7BFA-4851-9AB7-3AFC04C3AEAB}"/>
            </c:ext>
          </c:extLst>
        </c:ser>
        <c:dLbls>
          <c:showLegendKey val="0"/>
          <c:showVal val="0"/>
          <c:showCatName val="0"/>
          <c:showSerName val="0"/>
          <c:showPercent val="0"/>
          <c:showBubbleSize val="0"/>
        </c:dLbls>
        <c:gapWidth val="120"/>
        <c:overlap val="100"/>
        <c:axId val="237499520"/>
        <c:axId val="237501056"/>
      </c:barChart>
      <c:catAx>
        <c:axId val="23749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7501056"/>
        <c:crosses val="autoZero"/>
        <c:auto val="1"/>
        <c:lblAlgn val="ctr"/>
        <c:lblOffset val="100"/>
        <c:tickLblSkip val="1"/>
        <c:tickMarkSkip val="1"/>
        <c:noMultiLvlLbl val="0"/>
      </c:catAx>
      <c:valAx>
        <c:axId val="237501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749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{D1720397-C4AA-460F-B4C6-3A48F62D6F30}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E1C-40C8-8FC0-4176A6EC909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{337A43C3-7795-4315-AA6C-4833E8CE484D}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1C-40C8-8FC0-4176A6EC909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{9168979E-710F-4E1A-8DD9-0A49EE4A30D2}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1C-40C8-8FC0-4176A6EC909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{79F98EC3-3729-4429-835F-38DACAB825A3}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1C-40C8-8FC0-4176A6EC909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{94F069A3-C64C-46D0-9ADB-436E1A02475D}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1C-40C8-8FC0-4176A6EC909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{71FB9524-5989-47DF-9472-AC55D3260C60}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E1C-40C8-8FC0-4176A6EC909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{7E5BDDBB-2393-4880-B94D-79E2E8B7D0BA}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E1C-40C8-8FC0-4176A6EC909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{E48946AB-D06C-4905-AB3D-0112EC004F80}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E1C-40C8-8FC0-4176A6EC909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{BED4270F-B5EB-41A6-923E-4136B4F81606}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E1C-40C8-8FC0-4176A6EC90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55.1</c:v>
                </c:pt>
              </c:numCache>
            </c:numRef>
          </c:xVal>
          <c:yVal>
            <c:numRef>
              <c:f>公会計指標分析・財政指標組合せ分析表!$BP$51:$DC$51</c:f>
              <c:numCache>
                <c:formatCode>#,##0.0;"▲ "#,##0.0</c:formatCode>
                <c:ptCount val="40"/>
                <c:pt idx="24">
                  <c:v>96.4</c:v>
                </c:pt>
              </c:numCache>
            </c:numRef>
          </c:yVal>
          <c:smooth val="0"/>
          <c:extLst xmlns:c16r2="http://schemas.microsoft.com/office/drawing/2015/06/chart">
            <c:ext xmlns:c16="http://schemas.microsoft.com/office/drawing/2014/chart" uri="{C3380CC4-5D6E-409C-BE32-E72D297353CC}">
              <c16:uniqueId val="{00000009-AE1C-40C8-8FC0-4176A6EC909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{DE9373DF-A19B-4F9E-9A89-2C39F476736C}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E1C-40C8-8FC0-4176A6EC909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{B7A7BCDF-E5A5-4B23-9F47-4D27CE6AC8F6}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1C-40C8-8FC0-4176A6EC909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{12006FFE-EE40-4791-8EBC-E10291107E4D}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1C-40C8-8FC0-4176A6EC909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{26485A43-4E6C-4712-BCC4-69D312B036AC}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1C-40C8-8FC0-4176A6EC909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{A100FFA8-CB58-4E4B-9AE7-E4D13E48822C}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1C-40C8-8FC0-4176A6EC909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{B219197E-FF5C-4D91-86D9-3F1BA02F0502}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E1C-40C8-8FC0-4176A6EC909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{9A06A66B-F46C-45AE-B220-2728DE3A3CD6}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E1C-40C8-8FC0-4176A6EC909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{83C6239F-A7D9-45FD-AF9E-759D17CD09E8}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E1C-40C8-8FC0-4176A6EC909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{785454D7-C884-4590-AFE5-A0A8C68F256D}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E1C-40C8-8FC0-4176A6EC90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21</c:v>
                </c:pt>
              </c:numCache>
            </c:numRef>
          </c:yVal>
          <c:smooth val="0"/>
          <c:extLst xmlns:c16r2="http://schemas.microsoft.com/office/drawing/2015/06/chart">
            <c:ext xmlns:c16="http://schemas.microsoft.com/office/drawing/2014/chart" uri="{C3380CC4-5D6E-409C-BE32-E72D297353CC}">
              <c16:uniqueId val="{00000013-AE1C-40C8-8FC0-4176A6EC9096}"/>
            </c:ext>
          </c:extLst>
        </c:ser>
        <c:dLbls>
          <c:showLegendKey val="0"/>
          <c:showVal val="1"/>
          <c:showCatName val="0"/>
          <c:showSerName val="0"/>
          <c:showPercent val="0"/>
          <c:showBubbleSize val="0"/>
        </c:dLbls>
        <c:axId val="237142400"/>
        <c:axId val="237144320"/>
      </c:scatterChart>
      <c:valAx>
        <c:axId val="237142400"/>
        <c:scaling>
          <c:orientation val="minMax"/>
          <c:max val="56.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144320"/>
        <c:crosses val="autoZero"/>
        <c:crossBetween val="midCat"/>
      </c:valAx>
      <c:valAx>
        <c:axId val="237144320"/>
        <c:scaling>
          <c:orientation val="minMax"/>
          <c:max val="109"/>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142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{2C8CF78D-C43A-4C40-8B9E-C49A4E1F0AE2}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C93-4385-8A4B-F76C3C27B4D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{2DAF17D2-0C70-47B2-873D-0114E0FAE721}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93-4385-8A4B-F76C3C27B4D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{B1C9A28F-C0F9-4ACD-ABF9-BAD2FAAD3DE4}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93-4385-8A4B-F76C3C27B4D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{34557182-F552-4955-815C-266432B3DB56}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93-4385-8A4B-F76C3C27B4D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{585539EE-1B3D-462B-A6E5-A06576E3F511}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93-4385-8A4B-F76C3C27B4D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{C68A65CD-6475-483B-92AA-54F16C8AB6F4}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C93-4385-8A4B-F76C3C27B4D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{181DD773-3215-419A-BE1E-E429FBD3ED35}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C93-4385-8A4B-F76C3C27B4D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{0E7D08F2-9416-4A80-9E36-53B0E82C6FE5}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C93-4385-8A4B-F76C3C27B4D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{E513DA93-1B49-411F-B0EB-613C680F38A4}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C93-4385-8A4B-F76C3C27B4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12.4</c:v>
                </c:pt>
                <c:pt idx="16">
                  <c:v>10.8</c:v>
                </c:pt>
                <c:pt idx="24">
                  <c:v>8.8000000000000007</c:v>
                </c:pt>
                <c:pt idx="32">
                  <c:v>7.9</c:v>
                </c:pt>
              </c:numCache>
            </c:numRef>
          </c:xVal>
          <c:yVal>
            <c:numRef>
              <c:f>公会計指標分析・財政指標組合せ分析表!$BP$73:$DC$73</c:f>
              <c:numCache>
                <c:formatCode>#,##0.0;"▲ "#,##0.0</c:formatCode>
                <c:ptCount val="40"/>
                <c:pt idx="0">
                  <c:v>148.19999999999999</c:v>
                </c:pt>
                <c:pt idx="8">
                  <c:v>130.4</c:v>
                </c:pt>
                <c:pt idx="16">
                  <c:v>111.1</c:v>
                </c:pt>
                <c:pt idx="24">
                  <c:v>96.4</c:v>
                </c:pt>
                <c:pt idx="32">
                  <c:v>130.69999999999999</c:v>
                </c:pt>
              </c:numCache>
            </c:numRef>
          </c:yVal>
          <c:smooth val="0"/>
          <c:extLst xmlns:c16r2="http://schemas.microsoft.com/office/drawing/2015/06/chart">
            <c:ext xmlns:c16="http://schemas.microsoft.com/office/drawing/2014/chart" uri="{C3380CC4-5D6E-409C-BE32-E72D297353CC}">
              <c16:uniqueId val="{00000009-5C93-4385-8A4B-F76C3C27B4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{45FB9655-B822-4445-B6E2-E0D2057D3261}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C93-4385-8A4B-F76C3C27B4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{6C96B7D4-1D3F-494E-BC12-0092F770F646}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93-4385-8A4B-F76C3C27B4D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{4F92B373-D5A5-4A82-B2D6-98D9CDA0B027}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93-4385-8A4B-F76C3C27B4D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{02DBC767-43FF-43CA-9153-E0F5B9DE8210}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93-4385-8A4B-F76C3C27B4D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{F6F0B894-BB81-446A-A6B7-3E1135FFBB97}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93-4385-8A4B-F76C3C27B4D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{6E27575D-4EF8-4FD4-803A-8D4D35847607}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C93-4385-8A4B-F76C3C27B4DB}"/>
                </c:ext>
              </c:extLst>
            </c:dLbl>
            <c:dLbl>
              <c:idx val="16"/>
              <c:layout>
                <c:manualLayout>
                  <c:x val="-4.5160355153971293E-2"/>
                  <c:y val="-4.670297491552544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{D8DD8EF0-EFD9-426A-9FFD-CD56A97CD6A7}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C93-4385-8A4B-F76C3C27B4DB}"/>
                </c:ext>
              </c:extLst>
            </c:dLbl>
            <c:dLbl>
              <c:idx val="24"/>
              <c:layout>
                <c:manualLayout>
                  <c:x val="-1.8235628084249993E-2"/>
                  <c:y val="-8.746259179523087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{3BF5175A-49CA-46EB-A6B6-E575195DF499}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C93-4385-8A4B-F76C3C27B4DB}"/>
                </c:ext>
              </c:extLst>
            </c:dLbl>
            <c:dLbl>
              <c:idx val="32"/>
              <c:layout>
                <c:manualLayout>
                  <c:x val="-3.1697991619110633E-2"/>
                  <c:y val="-5.3084032065056276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{13604D38-68E2-4282-B58E-774D6D95F2B6}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C93-4385-8A4B-F76C3C27B4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5C93-4385-8A4B-F76C3C27B4DB}"/>
            </c:ext>
          </c:extLst>
        </c:ser>
        <c:dLbls>
          <c:showLegendKey val="0"/>
          <c:showVal val="1"/>
          <c:showCatName val="0"/>
          <c:showSerName val="0"/>
          <c:showPercent val="0"/>
          <c:showBubbleSize val="0"/>
        </c:dLbls>
        <c:axId val="238083456"/>
        <c:axId val="238138880"/>
      </c:scatterChart>
      <c:valAx>
        <c:axId val="238083456"/>
        <c:scaling>
          <c:orientation val="minMax"/>
          <c:max val="14.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138880"/>
        <c:crosses val="autoZero"/>
        <c:crossBetween val="midCat"/>
      </c:valAx>
      <c:valAx>
        <c:axId val="23813888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083456"/>
        <c:crosses val="autoZero"/>
        <c:crossBetween val="midCat"/>
        <c:majorUnit val="2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年度と比較した場合、平成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年度は、債務負担行為に基づく支出額が</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百万円増加したものの、元利償還金が</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百万円減少したこと、組合等が起こした地方債の元利償還金に対する負担金等が</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百万円減少しています。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年平均の実質公債費率としても前年度と比較して</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ポイント低下し、</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となっています。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年度の一般会計にかかる地方債の現在高は、府中中学校耐震化事業債や向洋駅周辺土地区画整理事業債の増等により、</a:t>
          </a:r>
          <a:r>
            <a:rPr kumimoji="1" lang="en-US" altLang="ja-JP" sz="1400">
              <a:latin typeface="ＭＳ ゴシック" pitchFamily="49" charset="-128"/>
              <a:ea typeface="ＭＳ ゴシック" pitchFamily="49" charset="-128"/>
            </a:rPr>
            <a:t>2,242</a:t>
          </a:r>
          <a:r>
            <a:rPr kumimoji="1" lang="ja-JP" altLang="en-US" sz="1400">
              <a:latin typeface="ＭＳ ゴシック" pitchFamily="49" charset="-128"/>
              <a:ea typeface="ＭＳ ゴシック" pitchFamily="49" charset="-128"/>
            </a:rPr>
            <a:t>百万円と大きく増加しています。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また、地方税及び地方交付税の減収により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月末日現在で財政調整基金の繰替運用を行っていたことも要因となっています。（繰替運用した基金については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月末までに全額繰戻しています。）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これにより、将来負担比率としては</a:t>
          </a:r>
          <a:r>
            <a:rPr kumimoji="1" lang="en-US" altLang="ja-JP" sz="1400">
              <a:latin typeface="ＭＳ ゴシック" pitchFamily="49" charset="-128"/>
              <a:ea typeface="ＭＳ ゴシック" pitchFamily="49" charset="-128"/>
            </a:rPr>
            <a:t>47.69</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130.7%</a:t>
          </a:r>
          <a:r>
            <a:rPr kumimoji="1" lang="ja-JP" altLang="en-US" sz="1400">
              <a:latin typeface="ＭＳ ゴシック" pitchFamily="49" charset="-128"/>
              <a:ea typeface="ＭＳ ゴシック" pitchFamily="49" charset="-128"/>
            </a:rPr>
            <a:t>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今後は中長期的な財政見通しを踏まえた計画的な事業執行に努め、改善を目指します。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広島県府中町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地方税や地方交付税の減収に伴う財源不足により財政調整基金の取崩しを行った影響で、基金全体で前年度と比較して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安定的で弾力性のある財政運営を目指すため、基金を一定額確保する必要があり、財政調整基金を始め各基金の使途に応じて、引き続き必要な額を確保できるよう努めます。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・府中町まちづくり振興基金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まちづくりの振興に要する事業の財源に充てるための基金です。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・府中村永世守屋奨学基金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教育奨励事業に充てるのための基金です。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・府中町退職手当基金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職員の退職給付に充てるための基金です。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・安芸府中森づくり基金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森林の公益的機能を維持増進し、緑豊かな町を形成するための施策に充てる基金です。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・府中町営住宅建設基金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町営住宅又は共同施設の敷地の取得造成、整備等に要する経費に充てるための基金です。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・府中町まちづくり振興基金については、府中町ふるさと応援寄付金により平成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年度に積み立てた基金を指定の使途に充当するため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年度に入金のあった寄付金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の積立を行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百万円の増となっています。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・府中町営住宅建設基金については、平成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年度に実施した（仮称）本町住宅・北部総合福祉施設等整備事業に全額を充当したため、平成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・その他の特定目的基金についての増減は百万円未満となっています。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・府中町まちづくり振興基金については、公共施設の老朽化等を見据え、平成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年度に一般財源による積み増しを行いましたが、引き続き</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今後も可能な範囲での積み立てを検討します。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日をもって廃止します。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・その他の特定目的基金については、基金の使途に応じて必要な額を確保できるよう努めます。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百万円の積立を行った一方で、地方税や地方交付税の減収により財源不足が生じたため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百万円の取崩しを行っており、残高としては前年度末と比較して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当町の財政規模から考慮すると、現在の財政調整基金積立額は少ないとみなしています。安定的な財政運営を目指すためには一定額を確保する必要があるため、引き続き基金の確保に努めます。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52,081
51,431
10.41
19,360,200
19,292,073
30,879
10,160,506
24,100,399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003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655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全国市町村や広島県市町、類似団体内の平均とほぼ同等の数値となっています。</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kumimoji="1" lang="ja-JP" altLang="en-US" sz="1100">
              <a:latin typeface="ＭＳ Ｐゴシック" panose="020B0600070205080204" pitchFamily="50" charset="-128"/>
              <a:ea typeface="ＭＳ Ｐゴシック" panose="020B0600070205080204" pitchFamily="50" charset="-128"/>
            </a:rPr>
            <a:t>　平均的な資産老朽化であると考えますが、今後も公共施設等総合管理計画等に基づき、公共施設の適正管理に努めます。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年度決算分については財務書類作成中により未算定となっています。</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300220" y="5075192"/>
          <a:ext cx="1270" cy="1324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352925" y="640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213225" y="639980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352925" y="4856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213225" y="507519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352925" y="568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251325" y="57114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3616325" y="57667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2930525" y="58500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63591</xdr:rowOff>
    </xdr:from>
    <xdr:to>
      <xdr:col>19</xdr:col>
      <xdr:colOff>187325</xdr:colOff>
      <xdr:row>30</xdr:row>
      <xdr:rowOff>165191</xdr:rowOff>
    </xdr:to>
    <xdr:sp macro="" textlink="">
      <xdr:nvSpPr>
        <xdr:cNvPr id="80" name="楕円 79"/>
        <xdr:cNvSpPr/>
      </xdr:nvSpPr>
      <xdr:spPr>
        <a:xfrm>
          <a:off x="3616325" y="57976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150875</xdr:rowOff>
    </xdr:from>
    <xdr:ext cx="405111" cy="259045"/>
    <xdr:sp macro="" textlink="">
      <xdr:nvSpPr>
        <xdr:cNvPr id="81" name="n_1aveValue有形固定資産減価償却率"/>
        <xdr:cNvSpPr txBox="1"/>
      </xdr:nvSpPr>
      <xdr:spPr>
        <a:xfrm>
          <a:off x="3470919" y="555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2" name="n_2aveValue有形固定資産減価償却率"/>
        <xdr:cNvSpPr txBox="1"/>
      </xdr:nvSpPr>
      <xdr:spPr>
        <a:xfrm>
          <a:off x="2797819" y="5631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156318</xdr:rowOff>
    </xdr:from>
    <xdr:ext cx="405111" cy="259045"/>
    <xdr:sp macro="" textlink="">
      <xdr:nvSpPr>
        <xdr:cNvPr id="83" name="n_1mainValue有形固定資産減価償却率"/>
        <xdr:cNvSpPr txBox="1"/>
      </xdr:nvSpPr>
      <xdr:spPr>
        <a:xfrm>
          <a:off x="3470919" y="589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1028276" y="4494467"/>
          <a:ext cx="1184447"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6" name="正方形/長方形 85"/>
        <xdr:cNvSpPr/>
      </xdr:nvSpPr>
      <xdr:spPr>
        <a:xfrm>
          <a:off x="12485364" y="4477796"/>
          <a:ext cx="77852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全国市町村や広島県市町の平均を大きく上回り、類似団体内の順位も最下位となっています。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経常収支比率と将来負担比率がどちらも高率であることを要因として、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年間で計上可能な償還原資が少ないうえ、多額な債務を抱えた状態となっています。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長期的スパンにより、歳出削減・歳入確保を検討する必要があります。</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9861428" y="61048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4" name="テキスト ボックス 103"/>
        <xdr:cNvSpPr txBox="1"/>
      </xdr:nvSpPr>
      <xdr:spPr>
        <a:xfrm>
          <a:off x="981013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6" name="テキスト ボックス 105"/>
        <xdr:cNvSpPr txBox="1"/>
      </xdr:nvSpPr>
      <xdr:spPr>
        <a:xfrm>
          <a:off x="981013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981013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981013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2" name="直線コネクタ 111"/>
        <xdr:cNvCxnSpPr/>
      </xdr:nvCxnSpPr>
      <xdr:spPr>
        <a:xfrm flipV="1">
          <a:off x="13323570" y="5316432"/>
          <a:ext cx="1269" cy="1229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5" name="債務償還可能年数最大値テキスト"/>
        <xdr:cNvSpPr txBox="1"/>
      </xdr:nvSpPr>
      <xdr:spPr>
        <a:xfrm>
          <a:off x="13376275" y="5098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6" name="直線コネクタ 115"/>
        <xdr:cNvCxnSpPr/>
      </xdr:nvCxnSpPr>
      <xdr:spPr>
        <a:xfrm>
          <a:off x="13255625" y="53164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17" name="債務償還可能年数平均値テキスト"/>
        <xdr:cNvSpPr txBox="1"/>
      </xdr:nvSpPr>
      <xdr:spPr>
        <a:xfrm>
          <a:off x="13376275" y="606151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18" name="フローチャート: 判断 117"/>
        <xdr:cNvSpPr/>
      </xdr:nvSpPr>
      <xdr:spPr>
        <a:xfrm>
          <a:off x="13293725" y="60830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26882</xdr:rowOff>
    </xdr:from>
    <xdr:to>
      <xdr:col>76</xdr:col>
      <xdr:colOff>73025</xdr:colOff>
      <xdr:row>27</xdr:row>
      <xdr:rowOff>128482</xdr:rowOff>
    </xdr:to>
    <xdr:sp macro="" textlink="">
      <xdr:nvSpPr>
        <xdr:cNvPr id="124" name="楕円 123"/>
        <xdr:cNvSpPr/>
      </xdr:nvSpPr>
      <xdr:spPr>
        <a:xfrm>
          <a:off x="13293725" y="52656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151359</xdr:rowOff>
    </xdr:from>
    <xdr:ext cx="405111" cy="259045"/>
    <xdr:sp macro="" textlink="">
      <xdr:nvSpPr>
        <xdr:cNvPr id="125" name="債務償還可能年数該当値テキスト"/>
        <xdr:cNvSpPr txBox="1"/>
      </xdr:nvSpPr>
      <xdr:spPr>
        <a:xfrm>
          <a:off x="13376275" y="522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152525" y="11426825"/>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835025" y="11649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296025" y="14303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52,081
51,431
10.41
19,360,200
19,292,073
30,879
10,160,506
24,100,399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57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177665" y="5532755"/>
          <a:ext cx="0" cy="127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216400" y="680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108450" y="68040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216400"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108450" y="5532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216400" y="6134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1275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384550" y="62223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571750" y="6269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78740</xdr:rowOff>
    </xdr:from>
    <xdr:to>
      <xdr:col>20</xdr:col>
      <xdr:colOff>38100</xdr:colOff>
      <xdr:row>39</xdr:row>
      <xdr:rowOff>8890</xdr:rowOff>
    </xdr:to>
    <xdr:sp macro="" textlink="">
      <xdr:nvSpPr>
        <xdr:cNvPr id="70" name="楕円 69"/>
        <xdr:cNvSpPr/>
      </xdr:nvSpPr>
      <xdr:spPr>
        <a:xfrm>
          <a:off x="3384550" y="63588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53992</xdr:rowOff>
    </xdr:from>
    <xdr:ext cx="405111" cy="259045"/>
    <xdr:sp macro="" textlink="">
      <xdr:nvSpPr>
        <xdr:cNvPr id="71" name="n_1aveValue【道路】&#10;有形固定資産減価償却率"/>
        <xdr:cNvSpPr txBox="1"/>
      </xdr:nvSpPr>
      <xdr:spPr>
        <a:xfrm>
          <a:off x="3239144"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2" name="n_2aveValue【道路】&#10;有形固定資産減価償却率"/>
        <xdr:cNvSpPr txBox="1"/>
      </xdr:nvSpPr>
      <xdr:spPr>
        <a:xfrm>
          <a:off x="2439044" y="605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xdr:rowOff>
    </xdr:from>
    <xdr:ext cx="405111" cy="259045"/>
    <xdr:sp macro="" textlink="">
      <xdr:nvSpPr>
        <xdr:cNvPr id="73" name="n_1mainValue【道路】&#10;有形固定資産減価償却率"/>
        <xdr:cNvSpPr txBox="1"/>
      </xdr:nvSpPr>
      <xdr:spPr>
        <a:xfrm>
          <a:off x="3239144" y="644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54821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54821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5" name="直線コネクタ 94"/>
        <xdr:cNvCxnSpPr/>
      </xdr:nvCxnSpPr>
      <xdr:spPr>
        <a:xfrm flipV="1">
          <a:off x="9429115" y="5601990"/>
          <a:ext cx="0" cy="119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6" name="【道路】&#10;一人当たり延長最小値テキスト"/>
        <xdr:cNvSpPr txBox="1"/>
      </xdr:nvSpPr>
      <xdr:spPr>
        <a:xfrm>
          <a:off x="9467850" y="679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97" name="直線コネクタ 96"/>
        <xdr:cNvCxnSpPr/>
      </xdr:nvCxnSpPr>
      <xdr:spPr>
        <a:xfrm>
          <a:off x="9359900" y="67931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98" name="【道路】&#10;一人当たり延長最大値テキスト"/>
        <xdr:cNvSpPr txBox="1"/>
      </xdr:nvSpPr>
      <xdr:spPr>
        <a:xfrm>
          <a:off x="9467850" y="538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99" name="直線コネクタ 98"/>
        <xdr:cNvCxnSpPr/>
      </xdr:nvCxnSpPr>
      <xdr:spPr>
        <a:xfrm>
          <a:off x="9359900" y="5601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0" name="【道路】&#10;一人当たり延長平均値テキスト"/>
        <xdr:cNvSpPr txBox="1"/>
      </xdr:nvSpPr>
      <xdr:spPr>
        <a:xfrm>
          <a:off x="9467850" y="6393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1" name="フローチャート: 判断 100"/>
        <xdr:cNvSpPr/>
      </xdr:nvSpPr>
      <xdr:spPr>
        <a:xfrm>
          <a:off x="9398000" y="64147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2" name="フローチャート: 判断 101"/>
        <xdr:cNvSpPr/>
      </xdr:nvSpPr>
      <xdr:spPr>
        <a:xfrm>
          <a:off x="8636000" y="64230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3" name="フローチャート: 判断 102"/>
        <xdr:cNvSpPr/>
      </xdr:nvSpPr>
      <xdr:spPr>
        <a:xfrm>
          <a:off x="7842250" y="64428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156068</xdr:rowOff>
    </xdr:from>
    <xdr:to>
      <xdr:col>50</xdr:col>
      <xdr:colOff>165100</xdr:colOff>
      <xdr:row>41</xdr:row>
      <xdr:rowOff>86218</xdr:rowOff>
    </xdr:to>
    <xdr:sp macro="" textlink="">
      <xdr:nvSpPr>
        <xdr:cNvPr id="109" name="楕円 108"/>
        <xdr:cNvSpPr/>
      </xdr:nvSpPr>
      <xdr:spPr>
        <a:xfrm>
          <a:off x="8636000" y="67664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89623</xdr:rowOff>
    </xdr:from>
    <xdr:ext cx="469744" cy="259045"/>
    <xdr:sp macro="" textlink="">
      <xdr:nvSpPr>
        <xdr:cNvPr id="110" name="n_1aveValue【道路】&#10;一人当たり延長"/>
        <xdr:cNvSpPr txBox="1"/>
      </xdr:nvSpPr>
      <xdr:spPr>
        <a:xfrm>
          <a:off x="8458277" y="620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1" name="n_2aveValue【道路】&#10;一人当たり延長"/>
        <xdr:cNvSpPr txBox="1"/>
      </xdr:nvSpPr>
      <xdr:spPr>
        <a:xfrm>
          <a:off x="7677227" y="622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77345</xdr:rowOff>
    </xdr:from>
    <xdr:ext cx="469744" cy="259045"/>
    <xdr:sp macro="" textlink="">
      <xdr:nvSpPr>
        <xdr:cNvPr id="112" name="n_1mainValue【道路】&#10;一人当たり延長"/>
        <xdr:cNvSpPr txBox="1"/>
      </xdr:nvSpPr>
      <xdr:spPr>
        <a:xfrm>
          <a:off x="8458277" y="685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1" name="正方形/長方形 120"/>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2" name="正方形/長方形 121"/>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3" name="正方形/長方形 122"/>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4" name="正方形/長方形 123"/>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25" name="正方形/長方形 124"/>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26" name="正方形/長方形 125"/>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27" name="正方形/長方形 126"/>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28" name="正方形/長方形 127"/>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9" name="テキスト ボックス 138"/>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0" name="直線コネクタ 139"/>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1" name="テキスト ボックス 140"/>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2" name="直線コネクタ 141"/>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3" name="テキスト ボックス 142"/>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4" name="直線コネクタ 143"/>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5" name="テキスト ボックス 144"/>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6" name="直線コネクタ 145"/>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7" name="テキスト ボックス 146"/>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48" name="直線コネクタ 147"/>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49" name="テキスト ボックス 148"/>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0" name="直線コネクタ 14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1" name="テキスト ボックス 150"/>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2"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153" name="直線コネクタ 152"/>
        <xdr:cNvCxnSpPr/>
      </xdr:nvCxnSpPr>
      <xdr:spPr>
        <a:xfrm flipV="1">
          <a:off x="4177665" y="1285240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154" name="【公営住宅】&#10;有形固定資産減価償却率最小値テキスト"/>
        <xdr:cNvSpPr txBox="1"/>
      </xdr:nvSpPr>
      <xdr:spPr>
        <a:xfrm>
          <a:off x="4216400" y="1421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155" name="直線コネクタ 154"/>
        <xdr:cNvCxnSpPr/>
      </xdr:nvCxnSpPr>
      <xdr:spPr>
        <a:xfrm>
          <a:off x="4108450" y="14212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56" name="【公営住宅】&#10;有形固定資産減価償却率最大値テキスト"/>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57" name="直線コネクタ 156"/>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158" name="【公営住宅】&#10;有形固定資産減価償却率平均値テキスト"/>
        <xdr:cNvSpPr txBox="1"/>
      </xdr:nvSpPr>
      <xdr:spPr>
        <a:xfrm>
          <a:off x="4216400" y="1344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159" name="フローチャート: 判断 158"/>
        <xdr:cNvSpPr/>
      </xdr:nvSpPr>
      <xdr:spPr>
        <a:xfrm>
          <a:off x="4127500" y="13465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160" name="フローチャート: 判断 159"/>
        <xdr:cNvSpPr/>
      </xdr:nvSpPr>
      <xdr:spPr>
        <a:xfrm>
          <a:off x="33845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161" name="フローチャート: 判断 160"/>
        <xdr:cNvSpPr/>
      </xdr:nvSpPr>
      <xdr:spPr>
        <a:xfrm>
          <a:off x="2571750" y="1348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2" name="テキスト ボックス 16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80645</xdr:rowOff>
    </xdr:from>
    <xdr:to>
      <xdr:col>20</xdr:col>
      <xdr:colOff>38100</xdr:colOff>
      <xdr:row>85</xdr:row>
      <xdr:rowOff>10795</xdr:rowOff>
    </xdr:to>
    <xdr:sp macro="" textlink="">
      <xdr:nvSpPr>
        <xdr:cNvPr id="167" name="楕円 166"/>
        <xdr:cNvSpPr/>
      </xdr:nvSpPr>
      <xdr:spPr>
        <a:xfrm>
          <a:off x="3384550" y="139553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67327</xdr:rowOff>
    </xdr:from>
    <xdr:ext cx="405111" cy="259045"/>
    <xdr:sp macro="" textlink="">
      <xdr:nvSpPr>
        <xdr:cNvPr id="168" name="n_1aveValue【公営住宅】&#10;有形固定資産減価償却率"/>
        <xdr:cNvSpPr txBox="1"/>
      </xdr:nvSpPr>
      <xdr:spPr>
        <a:xfrm>
          <a:off x="3239144"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169" name="n_2aveValue【公営住宅】&#10;有形固定資産減価償却率"/>
        <xdr:cNvSpPr txBox="1"/>
      </xdr:nvSpPr>
      <xdr:spPr>
        <a:xfrm>
          <a:off x="2439044"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1922</xdr:rowOff>
    </xdr:from>
    <xdr:ext cx="405111" cy="259045"/>
    <xdr:sp macro="" textlink="">
      <xdr:nvSpPr>
        <xdr:cNvPr id="170" name="n_1mainValue【公営住宅】&#10;有形固定資産減価償却率"/>
        <xdr:cNvSpPr txBox="1"/>
      </xdr:nvSpPr>
      <xdr:spPr>
        <a:xfrm>
          <a:off x="32391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9" name="テキスト ボックス 178"/>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0" name="直線コネクタ 179"/>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81" name="直線コネクタ 180"/>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82" name="テキスト ボックス 181"/>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83" name="直線コネクタ 182"/>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84" name="テキスト ボックス 183"/>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85" name="直線コネクタ 184"/>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86" name="テキスト ボックス 185"/>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87" name="直線コネクタ 186"/>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88" name="テキスト ボックス 187"/>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89" name="直線コネクタ 188"/>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90" name="テキスト ボックス 189"/>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91" name="直線コネクタ 190"/>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92" name="テキスト ボックス 191"/>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3" name="直線コネクタ 19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4" name="テキスト ボックス 19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5"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196" name="直線コネクタ 195"/>
        <xdr:cNvCxnSpPr/>
      </xdr:nvCxnSpPr>
      <xdr:spPr>
        <a:xfrm flipV="1">
          <a:off x="9429115" y="12846957"/>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197" name="【公営住宅】&#10;一人当たり面積最小値テキスト"/>
        <xdr:cNvSpPr txBox="1"/>
      </xdr:nvSpPr>
      <xdr:spPr>
        <a:xfrm>
          <a:off x="9467850" y="1436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198" name="直線コネクタ 197"/>
        <xdr:cNvCxnSpPr/>
      </xdr:nvCxnSpPr>
      <xdr:spPr>
        <a:xfrm>
          <a:off x="9359900" y="14369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199" name="【公営住宅】&#10;一人当たり面積最大値テキスト"/>
        <xdr:cNvSpPr txBox="1"/>
      </xdr:nvSpPr>
      <xdr:spPr>
        <a:xfrm>
          <a:off x="9467850" y="1262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00" name="直線コネクタ 199"/>
        <xdr:cNvCxnSpPr/>
      </xdr:nvCxnSpPr>
      <xdr:spPr>
        <a:xfrm>
          <a:off x="9359900" y="12846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01" name="【公営住宅】&#10;一人当たり面積平均値テキスト"/>
        <xdr:cNvSpPr txBox="1"/>
      </xdr:nvSpPr>
      <xdr:spPr>
        <a:xfrm>
          <a:off x="9467850" y="14124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02" name="フローチャート: 判断 201"/>
        <xdr:cNvSpPr/>
      </xdr:nvSpPr>
      <xdr:spPr>
        <a:xfrm>
          <a:off x="9398000" y="141456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03" name="フローチャート: 判断 202"/>
        <xdr:cNvSpPr/>
      </xdr:nvSpPr>
      <xdr:spPr>
        <a:xfrm>
          <a:off x="8636000" y="141274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04" name="フローチャート: 判断 203"/>
        <xdr:cNvSpPr/>
      </xdr:nvSpPr>
      <xdr:spPr>
        <a:xfrm>
          <a:off x="7842250" y="141532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05" name="テキスト ボックス 20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6" name="テキスト ボックス 20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7" name="テキスト ボックス 20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8" name="テキスト ボックス 20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9" name="テキスト ボックス 20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70248</xdr:rowOff>
    </xdr:from>
    <xdr:to>
      <xdr:col>50</xdr:col>
      <xdr:colOff>165100</xdr:colOff>
      <xdr:row>87</xdr:row>
      <xdr:rowOff>398</xdr:rowOff>
    </xdr:to>
    <xdr:sp macro="" textlink="">
      <xdr:nvSpPr>
        <xdr:cNvPr id="210" name="楕円 209"/>
        <xdr:cNvSpPr/>
      </xdr:nvSpPr>
      <xdr:spPr>
        <a:xfrm>
          <a:off x="8636000" y="142751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34234</xdr:rowOff>
    </xdr:from>
    <xdr:ext cx="469744" cy="259045"/>
    <xdr:sp macro="" textlink="">
      <xdr:nvSpPr>
        <xdr:cNvPr id="211" name="n_1aveValue【公営住宅】&#10;一人当たり面積"/>
        <xdr:cNvSpPr txBox="1"/>
      </xdr:nvSpPr>
      <xdr:spPr>
        <a:xfrm>
          <a:off x="8458277" y="1390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12" name="n_2aveValue【公営住宅】&#10;一人当たり面積"/>
        <xdr:cNvSpPr txBox="1"/>
      </xdr:nvSpPr>
      <xdr:spPr>
        <a:xfrm>
          <a:off x="7677227" y="1393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162975</xdr:rowOff>
    </xdr:from>
    <xdr:ext cx="469744" cy="259045"/>
    <xdr:sp macro="" textlink="">
      <xdr:nvSpPr>
        <xdr:cNvPr id="213" name="n_1mainValue【公営住宅】&#10;一人当たり面積"/>
        <xdr:cNvSpPr txBox="1"/>
      </xdr:nvSpPr>
      <xdr:spPr>
        <a:xfrm>
          <a:off x="8458277" y="1436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2" name="正方形/長方形 22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3" name="正方形/長方形 222"/>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4" name="正方形/長方形 223"/>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5" name="正方形/長方形 224"/>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6" name="正方形/長方形 225"/>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7" name="正方形/長方形 226"/>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8" name="正方形/長方形 227"/>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9" name="正方形/長方形 228"/>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0" name="正方形/長方形 22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1" name="正方形/長方形 230"/>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2" name="正方形/長方形 231"/>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3" name="正方形/長方形 232"/>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4" name="正方形/長方形 233"/>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5" name="正方形/長方形 234"/>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6" name="正方形/長方形 235"/>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7" name="正方形/長方形 236"/>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38" name="正方形/長方形 23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9" name="正方形/長方形 23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0" name="正方形/長方形 23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1" name="正方形/長方形 24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2" name="正方形/長方形 24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3" name="正方形/長方形 24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4" name="正方形/長方形 24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5" name="正方形/長方形 244"/>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6" name="正方形/長方形 245"/>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7" name="正方形/長方形 246"/>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8" name="正方形/長方形 247"/>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9" name="正方形/長方形 248"/>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0" name="正方形/長方形 249"/>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1" name="正方形/長方形 250"/>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2" name="正方形/長方形 251"/>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3" name="正方形/長方形 252"/>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4" name="テキスト ボックス 253"/>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5" name="直線コネクタ 254"/>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56" name="テキスト ボックス 255"/>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57" name="直線コネクタ 256"/>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58" name="テキスト ボックス 257"/>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59" name="直線コネクタ 258"/>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60" name="テキスト ボックス 259"/>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61" name="直線コネクタ 260"/>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62" name="テキスト ボックス 261"/>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63" name="直線コネクタ 262"/>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64" name="テキスト ボックス 263"/>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65" name="直線コネクタ 264"/>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66" name="テキスト ボックス 265"/>
        <xdr:cNvSpPr txBox="1"/>
      </xdr:nvSpPr>
      <xdr:spPr>
        <a:xfrm>
          <a:off x="107977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67" name="直線コネクタ 266"/>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68" name="テキスト ボックス 267"/>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69"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270" name="直線コネクタ 269"/>
        <xdr:cNvCxnSpPr/>
      </xdr:nvCxnSpPr>
      <xdr:spPr>
        <a:xfrm flipV="1">
          <a:off x="14699614" y="9415780"/>
          <a:ext cx="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271" name="【学校施設】&#10;有形固定資産減価償却率最小値テキスト"/>
        <xdr:cNvSpPr txBox="1"/>
      </xdr:nvSpPr>
      <xdr:spPr>
        <a:xfrm>
          <a:off x="14738350"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272" name="直線コネクタ 271"/>
        <xdr:cNvCxnSpPr/>
      </xdr:nvCxnSpPr>
      <xdr:spPr>
        <a:xfrm>
          <a:off x="14611350" y="10570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273" name="【学校施設】&#10;有形固定資産減価償却率最大値テキスト"/>
        <xdr:cNvSpPr txBox="1"/>
      </xdr:nvSpPr>
      <xdr:spPr>
        <a:xfrm>
          <a:off x="1473835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274" name="直線コネクタ 273"/>
        <xdr:cNvCxnSpPr/>
      </xdr:nvCxnSpPr>
      <xdr:spPr>
        <a:xfrm>
          <a:off x="14611350" y="9415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275" name="【学校施設】&#10;有形固定資産減価償却率平均値テキスト"/>
        <xdr:cNvSpPr txBox="1"/>
      </xdr:nvSpPr>
      <xdr:spPr>
        <a:xfrm>
          <a:off x="14738350" y="9859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276" name="フローチャート: 判断 275"/>
        <xdr:cNvSpPr/>
      </xdr:nvSpPr>
      <xdr:spPr>
        <a:xfrm>
          <a:off x="14649450" y="98812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277" name="フローチャート: 判断 276"/>
        <xdr:cNvSpPr/>
      </xdr:nvSpPr>
      <xdr:spPr>
        <a:xfrm>
          <a:off x="13887450" y="9843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278" name="フローチャート: 判断 277"/>
        <xdr:cNvSpPr/>
      </xdr:nvSpPr>
      <xdr:spPr>
        <a:xfrm>
          <a:off x="13093700" y="9850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79" name="テキスト ボックス 278"/>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0" name="テキスト ボックス 279"/>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1" name="テキスト ボックス 280"/>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2" name="テキスト ボックス 281"/>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3" name="テキスト ボックス 282"/>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21590</xdr:rowOff>
    </xdr:from>
    <xdr:to>
      <xdr:col>81</xdr:col>
      <xdr:colOff>101600</xdr:colOff>
      <xdr:row>59</xdr:row>
      <xdr:rowOff>123190</xdr:rowOff>
    </xdr:to>
    <xdr:sp macro="" textlink="">
      <xdr:nvSpPr>
        <xdr:cNvPr id="284" name="楕円 283"/>
        <xdr:cNvSpPr/>
      </xdr:nvSpPr>
      <xdr:spPr>
        <a:xfrm>
          <a:off x="1388745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17162</xdr:rowOff>
    </xdr:from>
    <xdr:ext cx="405111" cy="259045"/>
    <xdr:sp macro="" textlink="">
      <xdr:nvSpPr>
        <xdr:cNvPr id="285" name="n_1aveValue【学校施設】&#10;有形固定資産減価償却率"/>
        <xdr:cNvSpPr txBox="1"/>
      </xdr:nvSpPr>
      <xdr:spPr>
        <a:xfrm>
          <a:off x="13742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286" name="n_2aveValue【学校施設】&#10;有形固定資産減価償却率"/>
        <xdr:cNvSpPr txBox="1"/>
      </xdr:nvSpPr>
      <xdr:spPr>
        <a:xfrm>
          <a:off x="1296099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139717</xdr:rowOff>
    </xdr:from>
    <xdr:ext cx="405111" cy="259045"/>
    <xdr:sp macro="" textlink="">
      <xdr:nvSpPr>
        <xdr:cNvPr id="287" name="n_1mainValue【学校施設】&#10;有形固定資産減価償却率"/>
        <xdr:cNvSpPr txBox="1"/>
      </xdr:nvSpPr>
      <xdr:spPr>
        <a:xfrm>
          <a:off x="13742044" y="955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88" name="正方形/長方形 28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9" name="正方形/長方形 28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0" name="正方形/長方形 28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1" name="正方形/長方形 29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2" name="正方形/長方形 29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3" name="正方形/長方形 29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4" name="正方形/長方形 29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5" name="正方形/長方形 29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96" name="テキスト ボックス 29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97" name="直線コネクタ 29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298" name="テキスト ボックス 297"/>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299" name="直線コネクタ 298"/>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00" name="テキスト ボックス 299"/>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01" name="直線コネクタ 300"/>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02" name="テキスト ボックス 301"/>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03" name="直線コネクタ 302"/>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04" name="テキスト ボックス 303"/>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05" name="直線コネクタ 304"/>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06" name="テキスト ボックス 305"/>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07" name="直線コネクタ 30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08" name="テキスト ボックス 30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09"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310" name="直線コネクタ 309"/>
        <xdr:cNvCxnSpPr/>
      </xdr:nvCxnSpPr>
      <xdr:spPr>
        <a:xfrm flipV="1">
          <a:off x="19951064" y="9226296"/>
          <a:ext cx="0" cy="13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311" name="【学校施設】&#10;一人当たり面積最小値テキスト"/>
        <xdr:cNvSpPr txBox="1"/>
      </xdr:nvSpPr>
      <xdr:spPr>
        <a:xfrm>
          <a:off x="19989800" y="105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312" name="直線コネクタ 311"/>
        <xdr:cNvCxnSpPr/>
      </xdr:nvCxnSpPr>
      <xdr:spPr>
        <a:xfrm>
          <a:off x="19881850" y="105828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313" name="【学校施設】&#10;一人当たり面積最大値テキスト"/>
        <xdr:cNvSpPr txBox="1"/>
      </xdr:nvSpPr>
      <xdr:spPr>
        <a:xfrm>
          <a:off x="19989800" y="900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314" name="直線コネクタ 313"/>
        <xdr:cNvCxnSpPr/>
      </xdr:nvCxnSpPr>
      <xdr:spPr>
        <a:xfrm>
          <a:off x="19881850" y="92262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315" name="【学校施設】&#10;一人当たり面積平均値テキスト"/>
        <xdr:cNvSpPr txBox="1"/>
      </xdr:nvSpPr>
      <xdr:spPr>
        <a:xfrm>
          <a:off x="19989800" y="10063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316" name="フローチャート: 判断 315"/>
        <xdr:cNvSpPr/>
      </xdr:nvSpPr>
      <xdr:spPr>
        <a:xfrm>
          <a:off x="19900900" y="100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317" name="フローチャート: 判断 316"/>
        <xdr:cNvSpPr/>
      </xdr:nvSpPr>
      <xdr:spPr>
        <a:xfrm>
          <a:off x="19157950" y="101121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318" name="フローチャート: 判断 317"/>
        <xdr:cNvSpPr/>
      </xdr:nvSpPr>
      <xdr:spPr>
        <a:xfrm>
          <a:off x="18345150" y="1012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19" name="テキスト ボックス 31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20" name="テキスト ボックス 31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21" name="テキスト ボックス 32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22" name="テキスト ボックス 32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23" name="テキスト ボックス 32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68986</xdr:rowOff>
    </xdr:from>
    <xdr:to>
      <xdr:col>112</xdr:col>
      <xdr:colOff>38100</xdr:colOff>
      <xdr:row>62</xdr:row>
      <xdr:rowOff>170586</xdr:rowOff>
    </xdr:to>
    <xdr:sp macro="" textlink="">
      <xdr:nvSpPr>
        <xdr:cNvPr id="324" name="楕円 323"/>
        <xdr:cNvSpPr/>
      </xdr:nvSpPr>
      <xdr:spPr>
        <a:xfrm>
          <a:off x="19157950" y="103115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152823</xdr:rowOff>
    </xdr:from>
    <xdr:ext cx="469744" cy="259045"/>
    <xdr:sp macro="" textlink="">
      <xdr:nvSpPr>
        <xdr:cNvPr id="325" name="n_1aveValue【学校施設】&#10;一人当たり面積"/>
        <xdr:cNvSpPr txBox="1"/>
      </xdr:nvSpPr>
      <xdr:spPr>
        <a:xfrm>
          <a:off x="18980227" y="990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326" name="n_2aveValue【学校施設】&#10;一人当たり面積"/>
        <xdr:cNvSpPr txBox="1"/>
      </xdr:nvSpPr>
      <xdr:spPr>
        <a:xfrm>
          <a:off x="18180127" y="991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161713</xdr:rowOff>
    </xdr:from>
    <xdr:ext cx="469744" cy="259045"/>
    <xdr:sp macro="" textlink="">
      <xdr:nvSpPr>
        <xdr:cNvPr id="327" name="n_1mainValue【学校施設】&#10;一人当たり面積"/>
        <xdr:cNvSpPr txBox="1"/>
      </xdr:nvSpPr>
      <xdr:spPr>
        <a:xfrm>
          <a:off x="18980227" y="1040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8" name="正方形/長方形 32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9" name="正方形/長方形 32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0" name="正方形/長方形 32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1" name="正方形/長方形 33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2" name="正方形/長方形 33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3" name="正方形/長方形 33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4" name="正方形/長方形 33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5" name="正方形/長方形 33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6" name="テキスト ボックス 33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7" name="直線コネクタ 33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38" name="直線コネクタ 337"/>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39" name="テキスト ボックス 338"/>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0" name="直線コネクタ 339"/>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1" name="テキスト ボックス 340"/>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2" name="直線コネクタ 341"/>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3" name="テキスト ボックス 342"/>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4" name="直線コネクタ 343"/>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5" name="テキスト ボックス 344"/>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6" name="直線コネクタ 345"/>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7" name="テキスト ボックス 346"/>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8" name="直線コネクタ 347"/>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49" name="テキスト ボックス 348"/>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0" name="直線コネクタ 349"/>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1" name="テキスト ボックス 350"/>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2"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353" name="直線コネクタ 352"/>
        <xdr:cNvCxnSpPr/>
      </xdr:nvCxnSpPr>
      <xdr:spPr>
        <a:xfrm flipV="1">
          <a:off x="14699614" y="127979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354" name="【児童館】&#10;有形固定資産減価償却率最小値テキスト"/>
        <xdr:cNvSpPr txBox="1"/>
      </xdr:nvSpPr>
      <xdr:spPr>
        <a:xfrm>
          <a:off x="14738350" y="142272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355" name="直線コネクタ 354"/>
        <xdr:cNvCxnSpPr/>
      </xdr:nvCxnSpPr>
      <xdr:spPr>
        <a:xfrm>
          <a:off x="14611350" y="142234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56" name="【児童館】&#10;有形固定資産減価償却率最大値テキスト"/>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57" name="直線コネクタ 356"/>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358" name="【児童館】&#10;有形固定資産減価償却率平均値テキスト"/>
        <xdr:cNvSpPr txBox="1"/>
      </xdr:nvSpPr>
      <xdr:spPr>
        <a:xfrm>
          <a:off x="14738350" y="135935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359" name="フローチャート: 判断 358"/>
        <xdr:cNvSpPr/>
      </xdr:nvSpPr>
      <xdr:spPr>
        <a:xfrm>
          <a:off x="14649450" y="136151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360" name="フローチャート: 判断 359"/>
        <xdr:cNvSpPr/>
      </xdr:nvSpPr>
      <xdr:spPr>
        <a:xfrm>
          <a:off x="1388745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361" name="フローチャート: 判断 360"/>
        <xdr:cNvSpPr/>
      </xdr:nvSpPr>
      <xdr:spPr>
        <a:xfrm>
          <a:off x="13093700" y="137098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2" name="テキスト ボックス 361"/>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3" name="テキスト ボックス 362"/>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4" name="テキスト ボックス 363"/>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5" name="テキスト ボックス 364"/>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6" name="テキスト ボックス 365"/>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60779</xdr:rowOff>
    </xdr:from>
    <xdr:to>
      <xdr:col>81</xdr:col>
      <xdr:colOff>101600</xdr:colOff>
      <xdr:row>85</xdr:row>
      <xdr:rowOff>162379</xdr:rowOff>
    </xdr:to>
    <xdr:sp macro="" textlink="">
      <xdr:nvSpPr>
        <xdr:cNvPr id="367" name="楕円 366"/>
        <xdr:cNvSpPr/>
      </xdr:nvSpPr>
      <xdr:spPr>
        <a:xfrm>
          <a:off x="13887450" y="141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368" name="n_1aveValue【児童館】&#10;有形固定資産減価償却率"/>
        <xdr:cNvSpPr txBox="1"/>
      </xdr:nvSpPr>
      <xdr:spPr>
        <a:xfrm>
          <a:off x="13742044" y="13411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369" name="n_2aveValue【児童館】&#10;有形固定資産減価償却率"/>
        <xdr:cNvSpPr txBox="1"/>
      </xdr:nvSpPr>
      <xdr:spPr>
        <a:xfrm>
          <a:off x="12960994" y="1349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153506</xdr:rowOff>
    </xdr:from>
    <xdr:ext cx="405111" cy="259045"/>
    <xdr:sp macro="" textlink="">
      <xdr:nvSpPr>
        <xdr:cNvPr id="370" name="n_1mainValue【児童館】&#10;有形固定資産減価償却率"/>
        <xdr:cNvSpPr txBox="1"/>
      </xdr:nvSpPr>
      <xdr:spPr>
        <a:xfrm>
          <a:off x="13742044" y="1419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1" name="正方形/長方形 37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2" name="正方形/長方形 371"/>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3" name="正方形/長方形 372"/>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4" name="正方形/長方形 373"/>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5" name="正方形/長方形 374"/>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6" name="正方形/長方形 375"/>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7" name="正方形/長方形 376"/>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8" name="正方形/長方形 377"/>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9" name="テキスト ボックス 378"/>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0" name="直線コネクタ 379"/>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1" name="直線コネクタ 380"/>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2" name="テキスト ボックス 381"/>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3" name="直線コネクタ 382"/>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84" name="テキスト ボックス 383"/>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85" name="直線コネクタ 384"/>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86" name="テキスト ボックス 385"/>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87" name="直線コネクタ 386"/>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88" name="テキスト ボックス 387"/>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89" name="直線コネクタ 388"/>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90" name="テキスト ボックス 389"/>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1" name="直線コネクタ 390"/>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2" name="テキスト ボックス 391"/>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3"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394" name="直線コネクタ 393"/>
        <xdr:cNvCxnSpPr/>
      </xdr:nvCxnSpPr>
      <xdr:spPr>
        <a:xfrm flipV="1">
          <a:off x="19951064" y="12827000"/>
          <a:ext cx="0" cy="1454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395"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396" name="直線コネクタ 395"/>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397" name="【児童館】&#10;一人当たり面積最大値テキスト"/>
        <xdr:cNvSpPr txBox="1"/>
      </xdr:nvSpPr>
      <xdr:spPr>
        <a:xfrm>
          <a:off x="19989800" y="126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398" name="直線コネクタ 397"/>
        <xdr:cNvCxnSpPr/>
      </xdr:nvCxnSpPr>
      <xdr:spPr>
        <a:xfrm>
          <a:off x="19881850" y="1282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399" name="【児童館】&#10;一人当たり面積平均値テキスト"/>
        <xdr:cNvSpPr txBox="1"/>
      </xdr:nvSpPr>
      <xdr:spPr>
        <a:xfrm>
          <a:off x="19989800" y="1385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400" name="フローチャート: 判断 399"/>
        <xdr:cNvSpPr/>
      </xdr:nvSpPr>
      <xdr:spPr>
        <a:xfrm>
          <a:off x="199009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401" name="フローチャート: 判断 400"/>
        <xdr:cNvSpPr/>
      </xdr:nvSpPr>
      <xdr:spPr>
        <a:xfrm>
          <a:off x="19157950" y="13887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402" name="フローチャート: 判断 401"/>
        <xdr:cNvSpPr/>
      </xdr:nvSpPr>
      <xdr:spPr>
        <a:xfrm>
          <a:off x="18345150" y="1384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3" name="テキスト ボックス 402"/>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4" name="テキスト ボックス 403"/>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5" name="テキスト ボックス 404"/>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6" name="テキスト ボックス 405"/>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7" name="テキスト ボックス 406"/>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408" name="楕円 407"/>
        <xdr:cNvSpPr/>
      </xdr:nvSpPr>
      <xdr:spPr>
        <a:xfrm>
          <a:off x="19157950" y="14097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130827</xdr:rowOff>
    </xdr:from>
    <xdr:ext cx="469744" cy="259045"/>
    <xdr:sp macro="" textlink="">
      <xdr:nvSpPr>
        <xdr:cNvPr id="409" name="n_1aveValue【児童館】&#10;一人当たり面積"/>
        <xdr:cNvSpPr txBox="1"/>
      </xdr:nvSpPr>
      <xdr:spPr>
        <a:xfrm>
          <a:off x="18980227" y="1367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410" name="n_2aveValue【児童館】&#10;一人当たり面積"/>
        <xdr:cNvSpPr txBox="1"/>
      </xdr:nvSpPr>
      <xdr:spPr>
        <a:xfrm>
          <a:off x="18180127" y="1362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149877</xdr:rowOff>
    </xdr:from>
    <xdr:ext cx="469744" cy="259045"/>
    <xdr:sp macro="" textlink="">
      <xdr:nvSpPr>
        <xdr:cNvPr id="411" name="n_1mainValue【児童館】&#10;一人当たり面積"/>
        <xdr:cNvSpPr txBox="1"/>
      </xdr:nvSpPr>
      <xdr:spPr>
        <a:xfrm>
          <a:off x="189802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2" name="正方形/長方形 411"/>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3" name="正方形/長方形 412"/>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4" name="正方形/長方形 413"/>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5" name="正方形/長方形 414"/>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6" name="正方形/長方形 415"/>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7" name="正方形/長方形 416"/>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8" name="正方形/長方形 417"/>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9" name="正方形/長方形 41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0" name="テキスト ボックス 41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1" name="直線コネクタ 42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22" name="テキスト ボックス 421"/>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23" name="直線コネクタ 422"/>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24" name="テキスト ボックス 423"/>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25" name="直線コネクタ 424"/>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26" name="テキスト ボックス 425"/>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27" name="直線コネクタ 426"/>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28" name="テキスト ボックス 427"/>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29" name="直線コネクタ 428"/>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30" name="テキスト ボックス 429"/>
        <xdr:cNvSpPr txBox="1"/>
      </xdr:nvSpPr>
      <xdr:spPr>
        <a:xfrm>
          <a:off x="107977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1" name="直線コネクタ 430"/>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2" name="テキスト ボックス 431"/>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3"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434" name="直線コネクタ 433"/>
        <xdr:cNvCxnSpPr/>
      </xdr:nvCxnSpPr>
      <xdr:spPr>
        <a:xfrm flipV="1">
          <a:off x="14699614" y="166497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435" name="【公民館】&#10;有形固定資産減価償却率最小値テキスト"/>
        <xdr:cNvSpPr txBox="1"/>
      </xdr:nvSpPr>
      <xdr:spPr>
        <a:xfrm>
          <a:off x="14738350" y="1806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436" name="直線コネクタ 435"/>
        <xdr:cNvCxnSpPr/>
      </xdr:nvCxnSpPr>
      <xdr:spPr>
        <a:xfrm>
          <a:off x="14611350" y="180578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37" name="【公民館】&#10;有形固定資産減価償却率最大値テキスト"/>
        <xdr:cNvSpPr txBox="1"/>
      </xdr:nvSpPr>
      <xdr:spPr>
        <a:xfrm>
          <a:off x="1473835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38" name="直線コネクタ 437"/>
        <xdr:cNvCxnSpPr/>
      </xdr:nvCxnSpPr>
      <xdr:spPr>
        <a:xfrm>
          <a:off x="146113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439" name="【公民館】&#10;有形固定資産減価償却率平均値テキスト"/>
        <xdr:cNvSpPr txBox="1"/>
      </xdr:nvSpPr>
      <xdr:spPr>
        <a:xfrm>
          <a:off x="14738350" y="17407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440" name="フローチャート: 判断 439"/>
        <xdr:cNvSpPr/>
      </xdr:nvSpPr>
      <xdr:spPr>
        <a:xfrm>
          <a:off x="14649450" y="1742871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441" name="フローチャート: 判断 440"/>
        <xdr:cNvSpPr/>
      </xdr:nvSpPr>
      <xdr:spPr>
        <a:xfrm>
          <a:off x="13887450" y="1746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442" name="フローチャート: 判断 441"/>
        <xdr:cNvSpPr/>
      </xdr:nvSpPr>
      <xdr:spPr>
        <a:xfrm>
          <a:off x="13093700" y="1751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3" name="テキスト ボックス 44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4" name="テキスト ボックス 44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5" name="テキスト ボックス 44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6" name="テキスト ボックス 44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7" name="テキスト ボックス 44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45974</xdr:rowOff>
    </xdr:from>
    <xdr:to>
      <xdr:col>81</xdr:col>
      <xdr:colOff>101600</xdr:colOff>
      <xdr:row>100</xdr:row>
      <xdr:rowOff>147574</xdr:rowOff>
    </xdr:to>
    <xdr:sp macro="" textlink="">
      <xdr:nvSpPr>
        <xdr:cNvPr id="448" name="楕円 447"/>
        <xdr:cNvSpPr/>
      </xdr:nvSpPr>
      <xdr:spPr>
        <a:xfrm>
          <a:off x="13887450" y="166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131842</xdr:rowOff>
    </xdr:from>
    <xdr:ext cx="405111" cy="259045"/>
    <xdr:sp macro="" textlink="">
      <xdr:nvSpPr>
        <xdr:cNvPr id="449" name="n_1aveValue【公民館】&#10;有形固定資産減価償却率"/>
        <xdr:cNvSpPr txBox="1"/>
      </xdr:nvSpPr>
      <xdr:spPr>
        <a:xfrm>
          <a:off x="13742044" y="1756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450" name="n_2aveValue【公民館】&#10;有形固定資産減価償却率"/>
        <xdr:cNvSpPr txBox="1"/>
      </xdr:nvSpPr>
      <xdr:spPr>
        <a:xfrm>
          <a:off x="12960994"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164101</xdr:rowOff>
    </xdr:from>
    <xdr:ext cx="405111" cy="259045"/>
    <xdr:sp macro="" textlink="">
      <xdr:nvSpPr>
        <xdr:cNvPr id="451" name="n_1mainValue【公民館】&#10;有形固定資産減価償却率"/>
        <xdr:cNvSpPr txBox="1"/>
      </xdr:nvSpPr>
      <xdr:spPr>
        <a:xfrm>
          <a:off x="13742044" y="1639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2" name="正方形/長方形 45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3" name="正方形/長方形 45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4" name="正方形/長方形 45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5" name="正方形/長方形 45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6" name="正方形/長方形 45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7" name="正方形/長方形 45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8" name="正方形/長方形 45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9" name="正方形/長方形 45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0" name="テキスト ボックス 45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1" name="直線コネクタ 46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62" name="直線コネクタ 461"/>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63" name="テキスト ボックス 462"/>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64" name="直線コネクタ 463"/>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65" name="テキスト ボックス 464"/>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66" name="直線コネクタ 465"/>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67" name="テキスト ボックス 466"/>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68" name="直線コネクタ 467"/>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69" name="テキスト ボックス 468"/>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0" name="直線コネクタ 46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1" name="テキスト ボックス 47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2"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473" name="直線コネクタ 472"/>
        <xdr:cNvCxnSpPr/>
      </xdr:nvCxnSpPr>
      <xdr:spPr>
        <a:xfrm flipV="1">
          <a:off x="19951064" y="167022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474" name="【公民館】&#10;一人当たり面積最小値テキスト"/>
        <xdr:cNvSpPr txBox="1"/>
      </xdr:nvSpPr>
      <xdr:spPr>
        <a:xfrm>
          <a:off x="19989800" y="1799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475" name="直線コネクタ 474"/>
        <xdr:cNvCxnSpPr/>
      </xdr:nvCxnSpPr>
      <xdr:spPr>
        <a:xfrm>
          <a:off x="19881850" y="179892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476" name="【公民館】&#10;一人当たり面積最大値テキスト"/>
        <xdr:cNvSpPr txBox="1"/>
      </xdr:nvSpPr>
      <xdr:spPr>
        <a:xfrm>
          <a:off x="19989800" y="1647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477" name="直線コネクタ 476"/>
        <xdr:cNvCxnSpPr/>
      </xdr:nvCxnSpPr>
      <xdr:spPr>
        <a:xfrm>
          <a:off x="19881850" y="16702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478" name="【公民館】&#10;一人当たり面積平均値テキスト"/>
        <xdr:cNvSpPr txBox="1"/>
      </xdr:nvSpPr>
      <xdr:spPr>
        <a:xfrm>
          <a:off x="19989800" y="1759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479" name="フローチャート: 判断 478"/>
        <xdr:cNvSpPr/>
      </xdr:nvSpPr>
      <xdr:spPr>
        <a:xfrm>
          <a:off x="199009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480" name="フローチャート: 判断 479"/>
        <xdr:cNvSpPr/>
      </xdr:nvSpPr>
      <xdr:spPr>
        <a:xfrm>
          <a:off x="19157950" y="176801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481" name="フローチャート: 判断 480"/>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82" name="テキスト ボックス 481"/>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3" name="テキスト ボックス 482"/>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4" name="テキスト ボックス 483"/>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5" name="テキスト ボックス 484"/>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6" name="テキスト ボックス 485"/>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34544</xdr:rowOff>
    </xdr:from>
    <xdr:to>
      <xdr:col>112</xdr:col>
      <xdr:colOff>38100</xdr:colOff>
      <xdr:row>107</xdr:row>
      <xdr:rowOff>136144</xdr:rowOff>
    </xdr:to>
    <xdr:sp macro="" textlink="">
      <xdr:nvSpPr>
        <xdr:cNvPr id="487" name="楕円 486"/>
        <xdr:cNvSpPr/>
      </xdr:nvSpPr>
      <xdr:spPr>
        <a:xfrm>
          <a:off x="19157950" y="178081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24655</xdr:rowOff>
    </xdr:from>
    <xdr:ext cx="469744" cy="259045"/>
    <xdr:sp macro="" textlink="">
      <xdr:nvSpPr>
        <xdr:cNvPr id="488" name="n_1aveValue【公民館】&#10;一人当たり面積"/>
        <xdr:cNvSpPr txBox="1"/>
      </xdr:nvSpPr>
      <xdr:spPr>
        <a:xfrm>
          <a:off x="18980227" y="1745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489" name="n_2aveValue【公民館】&#10;一人当たり面積"/>
        <xdr:cNvSpPr txBox="1"/>
      </xdr:nvSpPr>
      <xdr:spPr>
        <a:xfrm>
          <a:off x="181801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127271</xdr:rowOff>
    </xdr:from>
    <xdr:ext cx="469744" cy="259045"/>
    <xdr:sp macro="" textlink="">
      <xdr:nvSpPr>
        <xdr:cNvPr id="490" name="n_1mainValue【公民館】&#10;一人当たり面積"/>
        <xdr:cNvSpPr txBox="1"/>
      </xdr:nvSpPr>
      <xdr:spPr>
        <a:xfrm>
          <a:off x="18980227" y="1790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1" name="正方形/長方形 49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2" name="正方形/長方形 49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3" name="テキスト ボックス 49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有形固定資産減価償却率において類似団体と比較して高率となっているのは、学校施設及び公民館です。</a:t>
          </a:r>
        </a:p>
        <a:p>
          <a:r>
            <a:rPr kumimoji="1" lang="ja-JP" altLang="en-US" sz="1300">
              <a:latin typeface="ＭＳ Ｐゴシック" panose="020B0600070205080204" pitchFamily="50" charset="-128"/>
              <a:ea typeface="ＭＳ Ｐゴシック" panose="020B0600070205080204" pitchFamily="50" charset="-128"/>
            </a:rPr>
            <a:t>　学校施設については、平成２３年度から平成２７年度へかけて耐震改修並びに改築工事を実施し耐震化率は１００％を確保しましたが、老朽化が進んでいる学校施設もあり、予防保全型の維持管理により長寿命化を図ることとしています。　公民館については、２施設保有している中、そのうち１施設は耐震化を含め今後のあり方を検討中ですが、もう１施設は消防団詰所等との複合化による改築工事を既に予算化しており、平成３４年度に開館予定となっています。</a:t>
          </a:r>
        </a:p>
        <a:p>
          <a:r>
            <a:rPr kumimoji="1" lang="ja-JP" altLang="en-US" sz="1300">
              <a:latin typeface="ＭＳ Ｐゴシック" panose="020B0600070205080204" pitchFamily="50" charset="-128"/>
              <a:ea typeface="ＭＳ Ｐゴシック" panose="020B0600070205080204" pitchFamily="50" charset="-128"/>
            </a:rPr>
            <a:t>　なお、平成２９年度決算分については、財務書類作成中により未算定となっています。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52,081
51,431
10.41
19,360,200
19,292,073
30,879
10,160,506
24,100,399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177665" y="5549138"/>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216400" y="6977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108450" y="69733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216400" y="5330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108450" y="55491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216400" y="6370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127500" y="63924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384550" y="63787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45229</xdr:rowOff>
    </xdr:from>
    <xdr:ext cx="405111" cy="259045"/>
    <xdr:sp macro="" textlink="">
      <xdr:nvSpPr>
        <xdr:cNvPr id="62" name="n_1aveValue【図書館】&#10;有形固定資産減価償却率"/>
        <xdr:cNvSpPr txBox="1"/>
      </xdr:nvSpPr>
      <xdr:spPr>
        <a:xfrm>
          <a:off x="3239144"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571750" y="63992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65803</xdr:rowOff>
    </xdr:from>
    <xdr:ext cx="405111" cy="259045"/>
    <xdr:sp macro="" textlink="">
      <xdr:nvSpPr>
        <xdr:cNvPr id="64" name="n_2aveValue【図書館】&#10;有形固定資産減価償却率"/>
        <xdr:cNvSpPr txBox="1"/>
      </xdr:nvSpPr>
      <xdr:spPr>
        <a:xfrm>
          <a:off x="2439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82550</xdr:rowOff>
    </xdr:from>
    <xdr:to>
      <xdr:col>20</xdr:col>
      <xdr:colOff>38100</xdr:colOff>
      <xdr:row>42</xdr:row>
      <xdr:rowOff>12700</xdr:rowOff>
    </xdr:to>
    <xdr:sp macro="" textlink="">
      <xdr:nvSpPr>
        <xdr:cNvPr id="70" name="楕円 69"/>
        <xdr:cNvSpPr/>
      </xdr:nvSpPr>
      <xdr:spPr>
        <a:xfrm>
          <a:off x="3384550" y="6858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42</xdr:row>
      <xdr:rowOff>3827</xdr:rowOff>
    </xdr:from>
    <xdr:ext cx="405111" cy="259045"/>
    <xdr:sp macro="" textlink="">
      <xdr:nvSpPr>
        <xdr:cNvPr id="71" name="n_1mainValue【図書館】&#10;有形固定資産減価償却率"/>
        <xdr:cNvSpPr txBox="1"/>
      </xdr:nvSpPr>
      <xdr:spPr>
        <a:xfrm>
          <a:off x="3239144" y="694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3" name="直線コネクタ 92"/>
        <xdr:cNvCxnSpPr/>
      </xdr:nvCxnSpPr>
      <xdr:spPr>
        <a:xfrm flipV="1">
          <a:off x="9429115" y="5782818"/>
          <a:ext cx="0" cy="10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4" name="【図書館】&#10;一人当たり面積最小値テキスト"/>
        <xdr:cNvSpPr txBox="1"/>
      </xdr:nvSpPr>
      <xdr:spPr>
        <a:xfrm>
          <a:off x="9467850" y="687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5" name="直線コネクタ 94"/>
        <xdr:cNvCxnSpPr/>
      </xdr:nvCxnSpPr>
      <xdr:spPr>
        <a:xfrm>
          <a:off x="9359900" y="6867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6" name="【図書館】&#10;一人当たり面積最大値テキスト"/>
        <xdr:cNvSpPr txBox="1"/>
      </xdr:nvSpPr>
      <xdr:spPr>
        <a:xfrm>
          <a:off x="9467850" y="55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97" name="直線コネクタ 96"/>
        <xdr:cNvCxnSpPr/>
      </xdr:nvCxnSpPr>
      <xdr:spPr>
        <a:xfrm>
          <a:off x="9359900" y="57828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98" name="【図書館】&#10;一人当たり面積平均値テキスト"/>
        <xdr:cNvSpPr txBox="1"/>
      </xdr:nvSpPr>
      <xdr:spPr>
        <a:xfrm>
          <a:off x="946785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99" name="フローチャート: 判断 98"/>
        <xdr:cNvSpPr/>
      </xdr:nvSpPr>
      <xdr:spPr>
        <a:xfrm>
          <a:off x="9398000" y="65872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0" name="フローチャート: 判断 99"/>
        <xdr:cNvSpPr/>
      </xdr:nvSpPr>
      <xdr:spPr>
        <a:xfrm>
          <a:off x="8636000" y="65918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1" name="n_1aveValue【図書館】&#10;一人当たり面積"/>
        <xdr:cNvSpPr txBox="1"/>
      </xdr:nvSpPr>
      <xdr:spPr>
        <a:xfrm>
          <a:off x="8458277" y="63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2" name="フローチャート: 判断 101"/>
        <xdr:cNvSpPr/>
      </xdr:nvSpPr>
      <xdr:spPr>
        <a:xfrm>
          <a:off x="7842250" y="66174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3" name="n_2aveValue【図書館】&#10;一人当たり面積"/>
        <xdr:cNvSpPr txBox="1"/>
      </xdr:nvSpPr>
      <xdr:spPr>
        <a:xfrm>
          <a:off x="7677227" y="64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112268</xdr:rowOff>
    </xdr:from>
    <xdr:to>
      <xdr:col>50</xdr:col>
      <xdr:colOff>165100</xdr:colOff>
      <xdr:row>41</xdr:row>
      <xdr:rowOff>42418</xdr:rowOff>
    </xdr:to>
    <xdr:sp macro="" textlink="">
      <xdr:nvSpPr>
        <xdr:cNvPr id="109" name="楕円 108"/>
        <xdr:cNvSpPr/>
      </xdr:nvSpPr>
      <xdr:spPr>
        <a:xfrm>
          <a:off x="8636000" y="67226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33545</xdr:rowOff>
    </xdr:from>
    <xdr:ext cx="469744" cy="259045"/>
    <xdr:sp macro="" textlink="">
      <xdr:nvSpPr>
        <xdr:cNvPr id="110" name="n_1mainValue【図書館】&#10;一人当たり面積"/>
        <xdr:cNvSpPr txBox="1"/>
      </xdr:nvSpPr>
      <xdr:spPr>
        <a:xfrm>
          <a:off x="8458277" y="680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36" name="直線コネクタ 135"/>
        <xdr:cNvCxnSpPr/>
      </xdr:nvCxnSpPr>
      <xdr:spPr>
        <a:xfrm flipV="1">
          <a:off x="4177665" y="9127672"/>
          <a:ext cx="0" cy="13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37" name="【体育館・プール】&#10;有形固定資産減価償却率最小値テキスト"/>
        <xdr:cNvSpPr txBox="1"/>
      </xdr:nvSpPr>
      <xdr:spPr>
        <a:xfrm>
          <a:off x="4216400" y="1048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38" name="直線コネクタ 137"/>
        <xdr:cNvCxnSpPr/>
      </xdr:nvCxnSpPr>
      <xdr:spPr>
        <a:xfrm>
          <a:off x="4108450" y="10477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39" name="【体育館・プール】&#10;有形固定資産減価償却率最大値テキスト"/>
        <xdr:cNvSpPr txBox="1"/>
      </xdr:nvSpPr>
      <xdr:spPr>
        <a:xfrm>
          <a:off x="4216400" y="89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0" name="直線コネクタ 139"/>
        <xdr:cNvCxnSpPr/>
      </xdr:nvCxnSpPr>
      <xdr:spPr>
        <a:xfrm>
          <a:off x="41084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1" name="【体育館・プール】&#10;有形固定資産減価償却率平均値テキスト"/>
        <xdr:cNvSpPr txBox="1"/>
      </xdr:nvSpPr>
      <xdr:spPr>
        <a:xfrm>
          <a:off x="4216400" y="96910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2" name="フローチャート: 判断 141"/>
        <xdr:cNvSpPr/>
      </xdr:nvSpPr>
      <xdr:spPr>
        <a:xfrm>
          <a:off x="4127500" y="97125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3" name="フローチャート: 判断 142"/>
        <xdr:cNvSpPr/>
      </xdr:nvSpPr>
      <xdr:spPr>
        <a:xfrm>
          <a:off x="3384550" y="97370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44" name="n_1aveValue【体育館・プール】&#10;有形固定資産減価償却率"/>
        <xdr:cNvSpPr txBox="1"/>
      </xdr:nvSpPr>
      <xdr:spPr>
        <a:xfrm>
          <a:off x="3239144" y="982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45" name="フローチャート: 判断 144"/>
        <xdr:cNvSpPr/>
      </xdr:nvSpPr>
      <xdr:spPr>
        <a:xfrm>
          <a:off x="2571750" y="97436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146" name="n_2aveValue【体育館・プール】&#10;有形固定資産減価償却率"/>
        <xdr:cNvSpPr txBox="1"/>
      </xdr:nvSpPr>
      <xdr:spPr>
        <a:xfrm>
          <a:off x="2439044" y="9525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19413</xdr:rowOff>
    </xdr:from>
    <xdr:to>
      <xdr:col>20</xdr:col>
      <xdr:colOff>38100</xdr:colOff>
      <xdr:row>57</xdr:row>
      <xdr:rowOff>121013</xdr:rowOff>
    </xdr:to>
    <xdr:sp macro="" textlink="">
      <xdr:nvSpPr>
        <xdr:cNvPr id="152" name="楕円 151"/>
        <xdr:cNvSpPr/>
      </xdr:nvSpPr>
      <xdr:spPr>
        <a:xfrm>
          <a:off x="3384550" y="94364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137540</xdr:rowOff>
    </xdr:from>
    <xdr:ext cx="405111" cy="259045"/>
    <xdr:sp macro="" textlink="">
      <xdr:nvSpPr>
        <xdr:cNvPr id="153" name="n_1mainValue【体育館・プール】&#10;有形固定資産減価償却率"/>
        <xdr:cNvSpPr txBox="1"/>
      </xdr:nvSpPr>
      <xdr:spPr>
        <a:xfrm>
          <a:off x="3239144" y="922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77" name="直線コネクタ 176"/>
        <xdr:cNvCxnSpPr/>
      </xdr:nvCxnSpPr>
      <xdr:spPr>
        <a:xfrm flipV="1">
          <a:off x="9429115" y="922782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78" name="【体育館・プール】&#10;一人当たり面積最小値テキスト"/>
        <xdr:cNvSpPr txBox="1"/>
      </xdr:nvSpPr>
      <xdr:spPr>
        <a:xfrm>
          <a:off x="946785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79" name="直線コネクタ 178"/>
        <xdr:cNvCxnSpPr/>
      </xdr:nvCxnSpPr>
      <xdr:spPr>
        <a:xfrm>
          <a:off x="9359900" y="1058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0" name="【体育館・プール】&#10;一人当たり面積最大値テキスト"/>
        <xdr:cNvSpPr txBox="1"/>
      </xdr:nvSpPr>
      <xdr:spPr>
        <a:xfrm>
          <a:off x="9467850" y="900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81" name="直線コネクタ 180"/>
        <xdr:cNvCxnSpPr/>
      </xdr:nvCxnSpPr>
      <xdr:spPr>
        <a:xfrm>
          <a:off x="9359900" y="9227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82" name="【体育館・プール】&#10;一人当たり面積平均値テキスト"/>
        <xdr:cNvSpPr txBox="1"/>
      </xdr:nvSpPr>
      <xdr:spPr>
        <a:xfrm>
          <a:off x="9467850" y="999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83" name="フローチャート: 判断 182"/>
        <xdr:cNvSpPr/>
      </xdr:nvSpPr>
      <xdr:spPr>
        <a:xfrm>
          <a:off x="9398000" y="10013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84" name="フローチャート: 判断 183"/>
        <xdr:cNvSpPr/>
      </xdr:nvSpPr>
      <xdr:spPr>
        <a:xfrm>
          <a:off x="86360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85" name="n_1aveValue【体育館・プール】&#10;一人当たり面積"/>
        <xdr:cNvSpPr txBox="1"/>
      </xdr:nvSpPr>
      <xdr:spPr>
        <a:xfrm>
          <a:off x="845827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86" name="フローチャート: 判断 185"/>
        <xdr:cNvSpPr/>
      </xdr:nvSpPr>
      <xdr:spPr>
        <a:xfrm>
          <a:off x="7842250" y="10013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87" name="n_2aveValue【体育館・プール】&#10;一人当たり面積"/>
        <xdr:cNvSpPr txBox="1"/>
      </xdr:nvSpPr>
      <xdr:spPr>
        <a:xfrm>
          <a:off x="767722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55880</xdr:rowOff>
    </xdr:from>
    <xdr:to>
      <xdr:col>50</xdr:col>
      <xdr:colOff>165100</xdr:colOff>
      <xdr:row>63</xdr:row>
      <xdr:rowOff>157480</xdr:rowOff>
    </xdr:to>
    <xdr:sp macro="" textlink="">
      <xdr:nvSpPr>
        <xdr:cNvPr id="193" name="楕円 192"/>
        <xdr:cNvSpPr/>
      </xdr:nvSpPr>
      <xdr:spPr>
        <a:xfrm>
          <a:off x="8636000" y="104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148607</xdr:rowOff>
    </xdr:from>
    <xdr:ext cx="469744" cy="259045"/>
    <xdr:sp macro="" textlink="">
      <xdr:nvSpPr>
        <xdr:cNvPr id="194" name="n_1mainValue【体育館・プール】&#10;一人当たり面積"/>
        <xdr:cNvSpPr txBox="1"/>
      </xdr:nvSpPr>
      <xdr:spPr>
        <a:xfrm>
          <a:off x="8458277" y="105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1" name="正方形/長方形 21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2" name="正方形/長方形 21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3" name="正方形/長方形 21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4" name="正方形/長方形 21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5" name="正方形/長方形 21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6" name="正方形/長方形 21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7" name="正方形/長方形 21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8" name="正方形/長方形 21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19" name="テキスト ボックス 21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0" name="直線コネクタ 21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21" name="テキスト ボックス 220"/>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22" name="直線コネクタ 221"/>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23" name="テキスト ボックス 222"/>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24" name="直線コネクタ 223"/>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25" name="テキスト ボックス 224"/>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26" name="直線コネクタ 225"/>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27" name="テキスト ボックス 226"/>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28" name="直線コネクタ 227"/>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29" name="テキスト ボックス 228"/>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30" name="直線コネクタ 229"/>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31" name="テキスト ボックス 230"/>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2" name="直線コネクタ 23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3" name="テキスト ボックス 232"/>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4"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35" name="直線コネクタ 234"/>
        <xdr:cNvCxnSpPr/>
      </xdr:nvCxnSpPr>
      <xdr:spPr>
        <a:xfrm flipV="1">
          <a:off x="4177665" y="165735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36" name="【市民会館】&#10;有形固定資産減価償却率最小値テキスト"/>
        <xdr:cNvSpPr txBox="1"/>
      </xdr:nvSpPr>
      <xdr:spPr>
        <a:xfrm>
          <a:off x="4216400"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37" name="直線コネクタ 236"/>
        <xdr:cNvCxnSpPr/>
      </xdr:nvCxnSpPr>
      <xdr:spPr>
        <a:xfrm>
          <a:off x="4108450" y="180270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38"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39" name="直線コネクタ 238"/>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240" name="【市民会館】&#10;有形固定資産減価償却率平均値テキスト"/>
        <xdr:cNvSpPr txBox="1"/>
      </xdr:nvSpPr>
      <xdr:spPr>
        <a:xfrm>
          <a:off x="4216400" y="17394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41" name="フローチャート: 判断 240"/>
        <xdr:cNvSpPr/>
      </xdr:nvSpPr>
      <xdr:spPr>
        <a:xfrm>
          <a:off x="4127500" y="1741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42" name="フローチャート: 判断 241"/>
        <xdr:cNvSpPr/>
      </xdr:nvSpPr>
      <xdr:spPr>
        <a:xfrm>
          <a:off x="3384550" y="174466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243" name="n_1aveValue【市民会館】&#10;有形固定資産減価償却率"/>
        <xdr:cNvSpPr txBox="1"/>
      </xdr:nvSpPr>
      <xdr:spPr>
        <a:xfrm>
          <a:off x="3239144"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244" name="フローチャート: 判断 243"/>
        <xdr:cNvSpPr/>
      </xdr:nvSpPr>
      <xdr:spPr>
        <a:xfrm>
          <a:off x="257175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245" name="n_2aveValue【市民会館】&#10;有形固定資産減価償却率"/>
        <xdr:cNvSpPr txBox="1"/>
      </xdr:nvSpPr>
      <xdr:spPr>
        <a:xfrm>
          <a:off x="2439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6" name="テキスト ボックス 245"/>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7" name="テキスト ボックス 246"/>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8" name="テキスト ボックス 247"/>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49" name="テキスト ボックス 248"/>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0" name="テキスト ボックス 249"/>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251" name="楕円 250"/>
        <xdr:cNvSpPr/>
      </xdr:nvSpPr>
      <xdr:spPr>
        <a:xfrm>
          <a:off x="3384550" y="18046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109</xdr:row>
      <xdr:rowOff>22877</xdr:rowOff>
    </xdr:from>
    <xdr:ext cx="405111" cy="259045"/>
    <xdr:sp macro="" textlink="">
      <xdr:nvSpPr>
        <xdr:cNvPr id="252" name="n_1mainValue【市民会館】&#10;有形固定資産減価償却率"/>
        <xdr:cNvSpPr txBox="1"/>
      </xdr:nvSpPr>
      <xdr:spPr>
        <a:xfrm>
          <a:off x="32391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1" name="テキスト ボックス 26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2" name="直線コネクタ 26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63" name="直線コネクタ 262"/>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4" name="テキスト ボックス 263"/>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5" name="直線コネクタ 264"/>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66" name="テキスト ボックス 265"/>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67" name="直線コネクタ 266"/>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68" name="テキスト ボックス 267"/>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69" name="直線コネクタ 268"/>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0" name="テキスト ボックス 269"/>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1" name="直線コネクタ 270"/>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2" name="テキスト ボックス 271"/>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3" name="直線コネクタ 272"/>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4" name="テキスト ボックス 273"/>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5" name="直線コネクタ 274"/>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6" name="テキスト ボックス 275"/>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7"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278" name="直線コネクタ 277"/>
        <xdr:cNvCxnSpPr/>
      </xdr:nvCxnSpPr>
      <xdr:spPr>
        <a:xfrm flipV="1">
          <a:off x="9429115" y="165549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279" name="【市民会館】&#10;一人当たり面積最小値テキスト"/>
        <xdr:cNvSpPr txBox="1"/>
      </xdr:nvSpPr>
      <xdr:spPr>
        <a:xfrm>
          <a:off x="9467850" y="1812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280" name="直線コネクタ 279"/>
        <xdr:cNvCxnSpPr/>
      </xdr:nvCxnSpPr>
      <xdr:spPr>
        <a:xfrm>
          <a:off x="9359900" y="181225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281" name="【市民会館】&#10;一人当たり面積最大値テキスト"/>
        <xdr:cNvSpPr txBox="1"/>
      </xdr:nvSpPr>
      <xdr:spPr>
        <a:xfrm>
          <a:off x="9467850" y="1633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282" name="直線コネクタ 281"/>
        <xdr:cNvCxnSpPr/>
      </xdr:nvCxnSpPr>
      <xdr:spPr>
        <a:xfrm>
          <a:off x="9359900" y="16554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283" name="【市民会館】&#10;一人当たり面積平均値テキスト"/>
        <xdr:cNvSpPr txBox="1"/>
      </xdr:nvSpPr>
      <xdr:spPr>
        <a:xfrm>
          <a:off x="9467850" y="17557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284" name="フローチャート: 判断 283"/>
        <xdr:cNvSpPr/>
      </xdr:nvSpPr>
      <xdr:spPr>
        <a:xfrm>
          <a:off x="9398000" y="17578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285" name="フローチャート: 判断 284"/>
        <xdr:cNvSpPr/>
      </xdr:nvSpPr>
      <xdr:spPr>
        <a:xfrm>
          <a:off x="86360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286" name="n_1aveValue【市民会館】&#10;一人当たり面積"/>
        <xdr:cNvSpPr txBox="1"/>
      </xdr:nvSpPr>
      <xdr:spPr>
        <a:xfrm>
          <a:off x="8458277" y="173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287" name="フローチャート: 判断 286"/>
        <xdr:cNvSpPr/>
      </xdr:nvSpPr>
      <xdr:spPr>
        <a:xfrm>
          <a:off x="7842250" y="17627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288" name="n_2aveValue【市民会館】&#10;一人当たり面積"/>
        <xdr:cNvSpPr txBox="1"/>
      </xdr:nvSpPr>
      <xdr:spPr>
        <a:xfrm>
          <a:off x="76772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89" name="テキスト ボックス 288"/>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0" name="テキスト ボックス 289"/>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1" name="テキスト ボックス 290"/>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2" name="テキスト ボックス 291"/>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3" name="テキスト ボックス 292"/>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159294</xdr:rowOff>
    </xdr:from>
    <xdr:to>
      <xdr:col>50</xdr:col>
      <xdr:colOff>165100</xdr:colOff>
      <xdr:row>107</xdr:row>
      <xdr:rowOff>89444</xdr:rowOff>
    </xdr:to>
    <xdr:sp macro="" textlink="">
      <xdr:nvSpPr>
        <xdr:cNvPr id="294" name="楕円 293"/>
        <xdr:cNvSpPr/>
      </xdr:nvSpPr>
      <xdr:spPr>
        <a:xfrm>
          <a:off x="86360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80571</xdr:rowOff>
    </xdr:from>
    <xdr:ext cx="469744" cy="259045"/>
    <xdr:sp macro="" textlink="">
      <xdr:nvSpPr>
        <xdr:cNvPr id="295" name="n_1mainValue【市民会館】&#10;一人当たり面積"/>
        <xdr:cNvSpPr txBox="1"/>
      </xdr:nvSpPr>
      <xdr:spPr>
        <a:xfrm>
          <a:off x="8458277" y="178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6" name="テキスト ボックス 305"/>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8" name="テキスト ボックス 307"/>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6" name="テキスト ボックス 315"/>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20" name="直線コネクタ 319"/>
        <xdr:cNvCxnSpPr/>
      </xdr:nvCxnSpPr>
      <xdr:spPr>
        <a:xfrm flipV="1">
          <a:off x="14699614" y="5650230"/>
          <a:ext cx="0"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21" name="【一般廃棄物処理施設】&#10;有形固定資産減価償却率最小値テキスト"/>
        <xdr:cNvSpPr txBox="1"/>
      </xdr:nvSpPr>
      <xdr:spPr>
        <a:xfrm>
          <a:off x="14738350" y="703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22" name="直線コネクタ 321"/>
        <xdr:cNvCxnSpPr/>
      </xdr:nvCxnSpPr>
      <xdr:spPr>
        <a:xfrm>
          <a:off x="14611350" y="7030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23" name="【一般廃棄物処理施設】&#10;有形固定資産減価償却率最大値テキスト"/>
        <xdr:cNvSpPr txBox="1"/>
      </xdr:nvSpPr>
      <xdr:spPr>
        <a:xfrm>
          <a:off x="14738350" y="54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24" name="直線コネクタ 323"/>
        <xdr:cNvCxnSpPr/>
      </xdr:nvCxnSpPr>
      <xdr:spPr>
        <a:xfrm>
          <a:off x="1461135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25" name="【一般廃棄物処理施設】&#10;有形固定資産減価償却率平均値テキスト"/>
        <xdr:cNvSpPr txBox="1"/>
      </xdr:nvSpPr>
      <xdr:spPr>
        <a:xfrm>
          <a:off x="14738350" y="6124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26" name="フローチャート: 判断 325"/>
        <xdr:cNvSpPr/>
      </xdr:nvSpPr>
      <xdr:spPr>
        <a:xfrm>
          <a:off x="14649450" y="61461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27" name="フローチャート: 判断 326"/>
        <xdr:cNvSpPr/>
      </xdr:nvSpPr>
      <xdr:spPr>
        <a:xfrm>
          <a:off x="1388745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328" name="n_1aveValue【一般廃棄物処理施設】&#10;有形固定資産減価償却率"/>
        <xdr:cNvSpPr txBox="1"/>
      </xdr:nvSpPr>
      <xdr:spPr>
        <a:xfrm>
          <a:off x="13742044" y="626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29" name="フローチャート: 判断 328"/>
        <xdr:cNvSpPr/>
      </xdr:nvSpPr>
      <xdr:spPr>
        <a:xfrm>
          <a:off x="13093700" y="6254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86377</xdr:rowOff>
    </xdr:from>
    <xdr:ext cx="405111" cy="259045"/>
    <xdr:sp macro="" textlink="">
      <xdr:nvSpPr>
        <xdr:cNvPr id="330" name="n_2aveValue【一般廃棄物処理施設】&#10;有形固定資産減価償却率"/>
        <xdr:cNvSpPr txBox="1"/>
      </xdr:nvSpPr>
      <xdr:spPr>
        <a:xfrm>
          <a:off x="12960994"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1" name="テキスト ボックス 330"/>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114935</xdr:rowOff>
    </xdr:from>
    <xdr:to>
      <xdr:col>81</xdr:col>
      <xdr:colOff>101600</xdr:colOff>
      <xdr:row>36</xdr:row>
      <xdr:rowOff>45085</xdr:rowOff>
    </xdr:to>
    <xdr:sp macro="" textlink="">
      <xdr:nvSpPr>
        <xdr:cNvPr id="336" name="楕円 335"/>
        <xdr:cNvSpPr/>
      </xdr:nvSpPr>
      <xdr:spPr>
        <a:xfrm>
          <a:off x="13887450" y="5899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61612</xdr:rowOff>
    </xdr:from>
    <xdr:ext cx="405111" cy="259045"/>
    <xdr:sp macro="" textlink="">
      <xdr:nvSpPr>
        <xdr:cNvPr id="337" name="n_1mainValue【一般廃棄物処理施設】&#10;有形固定資産減価償却率"/>
        <xdr:cNvSpPr txBox="1"/>
      </xdr:nvSpPr>
      <xdr:spPr>
        <a:xfrm>
          <a:off x="13742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8" name="直線コネクタ 347"/>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9" name="テキスト ボックス 348"/>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0" name="直線コネクタ 349"/>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1" name="テキスト ボックス 350"/>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2" name="直線コネクタ 351"/>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3" name="テキスト ボックス 352"/>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4" name="直線コネクタ 353"/>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5" name="テキスト ボックス 354"/>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7" name="テキスト ボックス 356"/>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59" name="直線コネクタ 358"/>
        <xdr:cNvCxnSpPr/>
      </xdr:nvCxnSpPr>
      <xdr:spPr>
        <a:xfrm flipV="1">
          <a:off x="19951064" y="5871346"/>
          <a:ext cx="0" cy="1022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60" name="【一般廃棄物処理施設】&#10;一人当たり有形固定資産（償却資産）額最小値テキスト"/>
        <xdr:cNvSpPr txBox="1"/>
      </xdr:nvSpPr>
      <xdr:spPr>
        <a:xfrm>
          <a:off x="19989800" y="68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61" name="直線コネクタ 360"/>
        <xdr:cNvCxnSpPr/>
      </xdr:nvCxnSpPr>
      <xdr:spPr>
        <a:xfrm>
          <a:off x="19881850" y="6894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62" name="【一般廃棄物処理施設】&#10;一人当たり有形固定資産（償却資産）額最大値テキスト"/>
        <xdr:cNvSpPr txBox="1"/>
      </xdr:nvSpPr>
      <xdr:spPr>
        <a:xfrm>
          <a:off x="19989800" y="565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63" name="直線コネクタ 362"/>
        <xdr:cNvCxnSpPr/>
      </xdr:nvCxnSpPr>
      <xdr:spPr>
        <a:xfrm>
          <a:off x="19881850" y="58713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64" name="【一般廃棄物処理施設】&#10;一人当たり有形固定資産（償却資産）額平均値テキスト"/>
        <xdr:cNvSpPr txBox="1"/>
      </xdr:nvSpPr>
      <xdr:spPr>
        <a:xfrm>
          <a:off x="19989800" y="647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65" name="フローチャート: 判断 364"/>
        <xdr:cNvSpPr/>
      </xdr:nvSpPr>
      <xdr:spPr>
        <a:xfrm>
          <a:off x="19900900" y="64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66" name="フローチャート: 判断 365"/>
        <xdr:cNvSpPr/>
      </xdr:nvSpPr>
      <xdr:spPr>
        <a:xfrm>
          <a:off x="19157950" y="6541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367" name="n_1aveValue【一般廃棄物処理施設】&#10;一人当たり有形固定資産（償却資産）額"/>
        <xdr:cNvSpPr txBox="1"/>
      </xdr:nvSpPr>
      <xdr:spPr>
        <a:xfrm>
          <a:off x="18947911" y="632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368" name="フローチャート: 判断 367"/>
        <xdr:cNvSpPr/>
      </xdr:nvSpPr>
      <xdr:spPr>
        <a:xfrm>
          <a:off x="18345150" y="65767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369" name="n_2aveValue【一般廃棄物処理施設】&#10;一人当たり有形固定資産（償却資産）額"/>
        <xdr:cNvSpPr txBox="1"/>
      </xdr:nvSpPr>
      <xdr:spPr>
        <a:xfrm>
          <a:off x="18166861" y="63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0" name="テキスト ボックス 36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97331</xdr:rowOff>
    </xdr:from>
    <xdr:to>
      <xdr:col>112</xdr:col>
      <xdr:colOff>38100</xdr:colOff>
      <xdr:row>40</xdr:row>
      <xdr:rowOff>27481</xdr:rowOff>
    </xdr:to>
    <xdr:sp macro="" textlink="">
      <xdr:nvSpPr>
        <xdr:cNvPr id="375" name="楕円 374"/>
        <xdr:cNvSpPr/>
      </xdr:nvSpPr>
      <xdr:spPr>
        <a:xfrm>
          <a:off x="19157950" y="65425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18608</xdr:rowOff>
    </xdr:from>
    <xdr:ext cx="534377" cy="259045"/>
    <xdr:sp macro="" textlink="">
      <xdr:nvSpPr>
        <xdr:cNvPr id="376" name="n_1mainValue【一般廃棄物処理施設】&#10;一人当たり有形固定資産（償却資産）額"/>
        <xdr:cNvSpPr txBox="1"/>
      </xdr:nvSpPr>
      <xdr:spPr>
        <a:xfrm>
          <a:off x="18947911" y="66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5" name="正方形/長方形 38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6" name="正方形/長方形 385"/>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7" name="正方形/長方形 386"/>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8" name="正方形/長方形 387"/>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9" name="正方形/長方形 388"/>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0" name="正方形/長方形 389"/>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1" name="正方形/長方形 390"/>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2" name="正方形/長方形 391"/>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3" name="正方形/長方形 39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4" name="正方形/長方形 39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5" name="正方形/長方形 39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6" name="正方形/長方形 39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7" name="正方形/長方形 39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8" name="正方形/長方形 39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9" name="正方形/長方形 39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0" name="正方形/長方形 39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1" name="テキスト ボックス 40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2" name="直線コネクタ 40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3" name="直線コネクタ 402"/>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4" name="テキスト ボックス 403"/>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5" name="直線コネクタ 404"/>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6" name="テキスト ボックス 405"/>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7" name="直線コネクタ 406"/>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8" name="テキスト ボックス 407"/>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9" name="直線コネクタ 408"/>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0" name="テキスト ボックス 409"/>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1" name="直線コネクタ 410"/>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2" name="テキスト ボックス 411"/>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3" name="直線コネクタ 412"/>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4" name="テキスト ボックス 413"/>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5" name="直線コネクタ 414"/>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6" name="テキスト ボックス 415"/>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7"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18" name="直線コネクタ 417"/>
        <xdr:cNvCxnSpPr/>
      </xdr:nvCxnSpPr>
      <xdr:spPr>
        <a:xfrm flipV="1">
          <a:off x="14699614" y="12943477"/>
          <a:ext cx="0" cy="13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19" name="【消防施設】&#10;有形固定資産減価償却率最小値テキスト"/>
        <xdr:cNvSpPr txBox="1"/>
      </xdr:nvSpPr>
      <xdr:spPr>
        <a:xfrm>
          <a:off x="14738350" y="143154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20" name="直線コネクタ 419"/>
        <xdr:cNvCxnSpPr/>
      </xdr:nvCxnSpPr>
      <xdr:spPr>
        <a:xfrm>
          <a:off x="1461135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21" name="【消防施設】&#10;有形固定資産減価償却率最大値テキスト"/>
        <xdr:cNvSpPr txBox="1"/>
      </xdr:nvSpPr>
      <xdr:spPr>
        <a:xfrm>
          <a:off x="14738350" y="12725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22" name="直線コネクタ 421"/>
        <xdr:cNvCxnSpPr/>
      </xdr:nvCxnSpPr>
      <xdr:spPr>
        <a:xfrm>
          <a:off x="14611350" y="12943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23" name="【消防施設】&#10;有形固定資産減価償却率平均値テキスト"/>
        <xdr:cNvSpPr txBox="1"/>
      </xdr:nvSpPr>
      <xdr:spPr>
        <a:xfrm>
          <a:off x="14738350" y="13495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24" name="フローチャート: 判断 423"/>
        <xdr:cNvSpPr/>
      </xdr:nvSpPr>
      <xdr:spPr>
        <a:xfrm>
          <a:off x="14649450" y="1351697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25" name="フローチャート: 判断 424"/>
        <xdr:cNvSpPr/>
      </xdr:nvSpPr>
      <xdr:spPr>
        <a:xfrm>
          <a:off x="13887450" y="13521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426" name="n_1aveValue【消防施設】&#10;有形固定資産減価償却率"/>
        <xdr:cNvSpPr txBox="1"/>
      </xdr:nvSpPr>
      <xdr:spPr>
        <a:xfrm>
          <a:off x="13742044" y="13608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427" name="フローチャート: 判断 426"/>
        <xdr:cNvSpPr/>
      </xdr:nvSpPr>
      <xdr:spPr>
        <a:xfrm>
          <a:off x="13093700" y="1357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428" name="n_2aveValue【消防施設】&#10;有形固定資産減価償却率"/>
        <xdr:cNvSpPr txBox="1"/>
      </xdr:nvSpPr>
      <xdr:spPr>
        <a:xfrm>
          <a:off x="12960994" y="1336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9" name="テキスト ボックス 42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0" name="テキスト ボックス 42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1" name="テキスト ボックス 43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2" name="テキスト ボックス 43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3" name="テキスト ボックス 43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18324</xdr:rowOff>
    </xdr:from>
    <xdr:to>
      <xdr:col>81</xdr:col>
      <xdr:colOff>101600</xdr:colOff>
      <xdr:row>80</xdr:row>
      <xdr:rowOff>119924</xdr:rowOff>
    </xdr:to>
    <xdr:sp macro="" textlink="">
      <xdr:nvSpPr>
        <xdr:cNvPr id="434" name="楕円 433"/>
        <xdr:cNvSpPr/>
      </xdr:nvSpPr>
      <xdr:spPr>
        <a:xfrm>
          <a:off x="13887450" y="1323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136451</xdr:rowOff>
    </xdr:from>
    <xdr:ext cx="405111" cy="259045"/>
    <xdr:sp macro="" textlink="">
      <xdr:nvSpPr>
        <xdr:cNvPr id="435" name="n_1mainValue【消防施設】&#10;有形固定資産減価償却率"/>
        <xdr:cNvSpPr txBox="1"/>
      </xdr:nvSpPr>
      <xdr:spPr>
        <a:xfrm>
          <a:off x="13742044" y="1302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4" name="テキスト ボックス 44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5" name="直線コネクタ 44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6" name="直線コネクタ 445"/>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7" name="テキスト ボックス 446"/>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8" name="直線コネクタ 447"/>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9" name="テキスト ボックス 448"/>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0" name="直線コネクタ 449"/>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1" name="テキスト ボックス 450"/>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2" name="直線コネクタ 451"/>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3" name="テキスト ボックス 452"/>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4" name="直線コネクタ 453"/>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5" name="テキスト ボックス 454"/>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6"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457" name="直線コネクタ 456"/>
        <xdr:cNvCxnSpPr/>
      </xdr:nvCxnSpPr>
      <xdr:spPr>
        <a:xfrm flipV="1">
          <a:off x="19951064" y="13162787"/>
          <a:ext cx="0" cy="1013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458" name="【消防施設】&#10;一人当たり面積最小値テキスト"/>
        <xdr:cNvSpPr txBox="1"/>
      </xdr:nvSpPr>
      <xdr:spPr>
        <a:xfrm>
          <a:off x="19989800" y="1418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459" name="直線コネクタ 458"/>
        <xdr:cNvCxnSpPr/>
      </xdr:nvCxnSpPr>
      <xdr:spPr>
        <a:xfrm>
          <a:off x="19881850" y="14176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460" name="【消防施設】&#10;一人当たり面積最大値テキスト"/>
        <xdr:cNvSpPr txBox="1"/>
      </xdr:nvSpPr>
      <xdr:spPr>
        <a:xfrm>
          <a:off x="19989800" y="1294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461" name="直線コネクタ 460"/>
        <xdr:cNvCxnSpPr/>
      </xdr:nvCxnSpPr>
      <xdr:spPr>
        <a:xfrm>
          <a:off x="19881850" y="131627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462" name="【消防施設】&#10;一人当たり面積平均値テキスト"/>
        <xdr:cNvSpPr txBox="1"/>
      </xdr:nvSpPr>
      <xdr:spPr>
        <a:xfrm>
          <a:off x="19989800" y="13860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463" name="フローチャート: 判断 462"/>
        <xdr:cNvSpPr/>
      </xdr:nvSpPr>
      <xdr:spPr>
        <a:xfrm>
          <a:off x="19900900" y="138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464" name="フローチャート: 判断 463"/>
        <xdr:cNvSpPr/>
      </xdr:nvSpPr>
      <xdr:spPr>
        <a:xfrm>
          <a:off x="19157950" y="13875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465" name="n_1aveValue【消防施設】&#10;一人当たり面積"/>
        <xdr:cNvSpPr txBox="1"/>
      </xdr:nvSpPr>
      <xdr:spPr>
        <a:xfrm>
          <a:off x="18980227" y="1366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466" name="フローチャート: 判断 465"/>
        <xdr:cNvSpPr/>
      </xdr:nvSpPr>
      <xdr:spPr>
        <a:xfrm>
          <a:off x="18345150" y="1389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467" name="n_2aveValue【消防施設】&#10;一人当たり面積"/>
        <xdr:cNvSpPr txBox="1"/>
      </xdr:nvSpPr>
      <xdr:spPr>
        <a:xfrm>
          <a:off x="18180127" y="1368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8" name="テキスト ボックス 46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9" name="テキスト ボックス 46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0" name="テキスト ボックス 46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1" name="テキスト ボックス 47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2" name="テキスト ボックス 47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39878</xdr:rowOff>
    </xdr:from>
    <xdr:to>
      <xdr:col>112</xdr:col>
      <xdr:colOff>38100</xdr:colOff>
      <xdr:row>85</xdr:row>
      <xdr:rowOff>141478</xdr:rowOff>
    </xdr:to>
    <xdr:sp macro="" textlink="">
      <xdr:nvSpPr>
        <xdr:cNvPr id="473" name="楕円 472"/>
        <xdr:cNvSpPr/>
      </xdr:nvSpPr>
      <xdr:spPr>
        <a:xfrm>
          <a:off x="19157950" y="140797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132605</xdr:rowOff>
    </xdr:from>
    <xdr:ext cx="469744" cy="259045"/>
    <xdr:sp macro="" textlink="">
      <xdr:nvSpPr>
        <xdr:cNvPr id="474" name="n_1mainValue【消防施設】&#10;一人当たり面積"/>
        <xdr:cNvSpPr txBox="1"/>
      </xdr:nvSpPr>
      <xdr:spPr>
        <a:xfrm>
          <a:off x="18980227" y="1417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5" name="直線コネクタ 484"/>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6" name="テキスト ボックス 485"/>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7" name="直線コネクタ 486"/>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8" name="テキスト ボックス 487"/>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9" name="直線コネクタ 488"/>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0" name="テキスト ボックス 489"/>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1" name="直線コネクタ 490"/>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2" name="テキスト ボックス 491"/>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3" name="直線コネクタ 492"/>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4" name="テキスト ボックス 493"/>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5" name="直線コネクタ 494"/>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6" name="テキスト ボックス 495"/>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00" name="直線コネクタ 499"/>
        <xdr:cNvCxnSpPr/>
      </xdr:nvCxnSpPr>
      <xdr:spPr>
        <a:xfrm flipV="1">
          <a:off x="14699614" y="165223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01" name="【庁舎】&#10;有形固定資産減価償却率最小値テキスト"/>
        <xdr:cNvSpPr txBox="1"/>
      </xdr:nvSpPr>
      <xdr:spPr>
        <a:xfrm>
          <a:off x="14738350" y="18155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02" name="直線コネクタ 501"/>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03" name="【庁舎】&#10;有形固定資産減価償却率最大値テキスト"/>
        <xdr:cNvSpPr txBox="1"/>
      </xdr:nvSpPr>
      <xdr:spPr>
        <a:xfrm>
          <a:off x="14738350" y="1629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04" name="直線コネクタ 503"/>
        <xdr:cNvCxnSpPr/>
      </xdr:nvCxnSpPr>
      <xdr:spPr>
        <a:xfrm>
          <a:off x="14611350" y="165223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05" name="【庁舎】&#10;有形固定資産減価償却率平均値テキスト"/>
        <xdr:cNvSpPr txBox="1"/>
      </xdr:nvSpPr>
      <xdr:spPr>
        <a:xfrm>
          <a:off x="14738350" y="17223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06" name="フローチャート: 判断 505"/>
        <xdr:cNvSpPr/>
      </xdr:nvSpPr>
      <xdr:spPr>
        <a:xfrm>
          <a:off x="14649450" y="1724551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07" name="フローチャート: 判断 506"/>
        <xdr:cNvSpPr/>
      </xdr:nvSpPr>
      <xdr:spPr>
        <a:xfrm>
          <a:off x="13887450" y="172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508" name="n_1aveValue【庁舎】&#10;有形固定資産減価償却率"/>
        <xdr:cNvSpPr txBox="1"/>
      </xdr:nvSpPr>
      <xdr:spPr>
        <a:xfrm>
          <a:off x="13742044" y="17361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509" name="フローチャート: 判断 508"/>
        <xdr:cNvSpPr/>
      </xdr:nvSpPr>
      <xdr:spPr>
        <a:xfrm>
          <a:off x="13093700" y="1727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510" name="n_2aveValue【庁舎】&#10;有形固定資産減価償却率"/>
        <xdr:cNvSpPr txBox="1"/>
      </xdr:nvSpPr>
      <xdr:spPr>
        <a:xfrm>
          <a:off x="12960994" y="1705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1" name="テキスト ボックス 51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100512</xdr:rowOff>
    </xdr:from>
    <xdr:to>
      <xdr:col>81</xdr:col>
      <xdr:colOff>101600</xdr:colOff>
      <xdr:row>104</xdr:row>
      <xdr:rowOff>30662</xdr:rowOff>
    </xdr:to>
    <xdr:sp macro="" textlink="">
      <xdr:nvSpPr>
        <xdr:cNvPr id="516" name="楕円 515"/>
        <xdr:cNvSpPr/>
      </xdr:nvSpPr>
      <xdr:spPr>
        <a:xfrm>
          <a:off x="13887450" y="171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47189</xdr:rowOff>
    </xdr:from>
    <xdr:ext cx="405111" cy="259045"/>
    <xdr:sp macro="" textlink="">
      <xdr:nvSpPr>
        <xdr:cNvPr id="517" name="n_1mainValue【庁舎】&#10;有形固定資産減価償却率"/>
        <xdr:cNvSpPr txBox="1"/>
      </xdr:nvSpPr>
      <xdr:spPr>
        <a:xfrm>
          <a:off x="13742044" y="1696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8" name="直線コネクタ 527"/>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9" name="テキスト ボックス 528"/>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0" name="直線コネクタ 529"/>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1" name="テキスト ボックス 530"/>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2" name="直線コネクタ 531"/>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3" name="テキスト ボックス 532"/>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4" name="直線コネクタ 533"/>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5" name="テキスト ボックス 534"/>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6" name="直線コネクタ 535"/>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7" name="テキスト ボックス 536"/>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8" name="直線コネクタ 537"/>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9" name="テキスト ボックス 538"/>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1" name="テキスト ボックス 54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43" name="直線コネクタ 542"/>
        <xdr:cNvCxnSpPr/>
      </xdr:nvCxnSpPr>
      <xdr:spPr>
        <a:xfrm flipV="1">
          <a:off x="19951064" y="167237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44" name="【庁舎】&#10;一人当たり面積最小値テキスト"/>
        <xdr:cNvSpPr txBox="1"/>
      </xdr:nvSpPr>
      <xdr:spPr>
        <a:xfrm>
          <a:off x="19989800"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45" name="直線コネクタ 544"/>
        <xdr:cNvCxnSpPr/>
      </xdr:nvCxnSpPr>
      <xdr:spPr>
        <a:xfrm>
          <a:off x="19881850" y="18072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546" name="【庁舎】&#10;一人当たり面積最大値テキスト"/>
        <xdr:cNvSpPr txBox="1"/>
      </xdr:nvSpPr>
      <xdr:spPr>
        <a:xfrm>
          <a:off x="19989800" y="164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547" name="直線コネクタ 546"/>
        <xdr:cNvCxnSpPr/>
      </xdr:nvCxnSpPr>
      <xdr:spPr>
        <a:xfrm>
          <a:off x="19881850" y="167237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548" name="【庁舎】&#10;一人当たり面積平均値テキスト"/>
        <xdr:cNvSpPr txBox="1"/>
      </xdr:nvSpPr>
      <xdr:spPr>
        <a:xfrm>
          <a:off x="19989800" y="17840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549" name="フローチャート: 判断 548"/>
        <xdr:cNvSpPr/>
      </xdr:nvSpPr>
      <xdr:spPr>
        <a:xfrm>
          <a:off x="19900900" y="1786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550" name="フローチャート: 判断 549"/>
        <xdr:cNvSpPr/>
      </xdr:nvSpPr>
      <xdr:spPr>
        <a:xfrm>
          <a:off x="19157950" y="178768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551" name="n_1aveValue【庁舎】&#10;一人当たり面積"/>
        <xdr:cNvSpPr txBox="1"/>
      </xdr:nvSpPr>
      <xdr:spPr>
        <a:xfrm>
          <a:off x="18980227" y="176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552" name="フローチャート: 判断 551"/>
        <xdr:cNvSpPr/>
      </xdr:nvSpPr>
      <xdr:spPr>
        <a:xfrm>
          <a:off x="1834515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553" name="n_2aveValue【庁舎】&#10;一人当たり面積"/>
        <xdr:cNvSpPr txBox="1"/>
      </xdr:nvSpPr>
      <xdr:spPr>
        <a:xfrm>
          <a:off x="181801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4" name="テキスト ボックス 553"/>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5" name="テキスト ボックス 554"/>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6" name="テキスト ボックス 555"/>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7" name="テキスト ボックス 556"/>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8" name="テキスト ボックス 557"/>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19957</xdr:rowOff>
    </xdr:from>
    <xdr:to>
      <xdr:col>112</xdr:col>
      <xdr:colOff>38100</xdr:colOff>
      <xdr:row>108</xdr:row>
      <xdr:rowOff>121557</xdr:rowOff>
    </xdr:to>
    <xdr:sp macro="" textlink="">
      <xdr:nvSpPr>
        <xdr:cNvPr id="559" name="楕円 558"/>
        <xdr:cNvSpPr/>
      </xdr:nvSpPr>
      <xdr:spPr>
        <a:xfrm>
          <a:off x="19157950" y="179650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112684</xdr:rowOff>
    </xdr:from>
    <xdr:ext cx="469744" cy="259045"/>
    <xdr:sp macro="" textlink="">
      <xdr:nvSpPr>
        <xdr:cNvPr id="560" name="n_1mainValue【庁舎】&#10;一人当たり面積"/>
        <xdr:cNvSpPr txBox="1"/>
      </xdr:nvSpPr>
      <xdr:spPr>
        <a:xfrm>
          <a:off x="18980227" y="1805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有形固定資産減価償却率において類似団体と比較して高率となっているのは、体育館、一般廃棄物処理施設、消防施設及び庁舎です。</a:t>
          </a:r>
        </a:p>
        <a:p>
          <a:r>
            <a:rPr kumimoji="1" lang="ja-JP" altLang="en-US" sz="1300">
              <a:latin typeface="ＭＳ Ｐゴシック" panose="020B0600070205080204" pitchFamily="50" charset="-128"/>
              <a:ea typeface="ＭＳ Ｐゴシック" panose="020B0600070205080204" pitchFamily="50" charset="-128"/>
            </a:rPr>
            <a:t>　体育館については、２施設保有している中、そのうち１施設は学校施設として活用しており、平均的な老朽化比率を示していますが、もう１施設は老朽化が著しく耐震性も確保されていないことから、利用実態を踏まえた機能回復について検討したうえで除却する予定としています。　一般廃棄物処理施設については、基本的には予防保全型の維持管理により長寿命化を図りますが、受入ヤードの容量の不足等を踏まえ、施設整備方針を検討します。　消防施設については、消防団詰所のうち２施設の老朽化が進んでいますが、そのうち１施設は公民館等との複合化による改築工事、もう１施設は建替えに係る実施設計を、それぞれ既に予算化しています。　庁舎については、予防保全型の維持管理により長寿命化を図ることとしています。</a:t>
          </a:r>
        </a:p>
        <a:p>
          <a:r>
            <a:rPr kumimoji="1" lang="ja-JP" altLang="en-US" sz="1300">
              <a:latin typeface="ＭＳ Ｐゴシック" panose="020B0600070205080204" pitchFamily="50" charset="-128"/>
              <a:ea typeface="ＭＳ Ｐゴシック" panose="020B0600070205080204" pitchFamily="50" charset="-128"/>
            </a:rPr>
            <a:t>　なお、平成２９年度決算分については、財務書類作成中により未算定となっています。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52,081
51,431
10.41
19,360,200
19,292,073
30,879
10,160,506
24,100,399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全国市町村や広島県市町の平均をかなり上回るとともに、類似団体内の順位も８位と高い水準にあります。財政基盤強化の観点から、引き続き同水準の確保に努めます。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167217</xdr:rowOff>
    </xdr:to>
    <xdr:cxnSp macro="">
      <xdr:nvCxnSpPr>
        <xdr:cNvPr id="69" name="直線コネクタ 68"/>
        <xdr:cNvCxnSpPr/>
      </xdr:nvCxnSpPr>
      <xdr:spPr>
        <a:xfrm flipV="1">
          <a:off x="4114800" y="6971595"/>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9172</xdr:rowOff>
    </xdr:to>
    <xdr:cxnSp macro="">
      <xdr:nvCxnSpPr>
        <xdr:cNvPr id="72" name="直線コネクタ 71"/>
        <xdr:cNvCxnSpPr/>
      </xdr:nvCxnSpPr>
      <xdr:spPr>
        <a:xfrm flipV="1">
          <a:off x="3225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9172</xdr:rowOff>
    </xdr:to>
    <xdr:cxnSp macro="">
      <xdr:nvCxnSpPr>
        <xdr:cNvPr id="75" name="直線コネクタ 74"/>
        <xdr:cNvCxnSpPr/>
      </xdr:nvCxnSpPr>
      <xdr:spPr>
        <a:xfrm>
          <a:off x="2336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129822</xdr:rowOff>
    </xdr:from>
    <xdr:to>
      <xdr:col>15</xdr:col>
      <xdr:colOff>133350</xdr:colOff>
      <xdr:row>41</xdr:row>
      <xdr:rowOff>59972</xdr:rowOff>
    </xdr:to>
    <xdr:sp macro="" textlink="">
      <xdr:nvSpPr>
        <xdr:cNvPr id="92" name="楕円 91"/>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93" name="テキスト ボックス 92"/>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全国市町村及び広島県市町の平均を大きく上回り、類似団体内の順位も最下位となっています。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年度決算と比較し、特に業績不調による法人住民税の低迷が大きく影響し、約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千万円もの経常一般財源が減少したため、</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ポイントも増加しました。比率の低減へ向け、調査・研究を進めます。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65</xdr:row>
      <xdr:rowOff>169545</xdr:rowOff>
    </xdr:to>
    <xdr:cxnSp macro="">
      <xdr:nvCxnSpPr>
        <xdr:cNvPr id="132" name="直線コネクタ 131"/>
        <xdr:cNvCxnSpPr/>
      </xdr:nvCxnSpPr>
      <xdr:spPr>
        <a:xfrm>
          <a:off x="4114800" y="10843260"/>
          <a:ext cx="8382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146473</xdr:rowOff>
    </xdr:to>
    <xdr:cxnSp macro="">
      <xdr:nvCxnSpPr>
        <xdr:cNvPr id="135" name="直線コネクタ 134"/>
        <xdr:cNvCxnSpPr/>
      </xdr:nvCxnSpPr>
      <xdr:spPr>
        <a:xfrm flipV="1">
          <a:off x="3225800" y="108432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65</xdr:row>
      <xdr:rowOff>77046</xdr:rowOff>
    </xdr:to>
    <xdr:cxnSp macro="">
      <xdr:nvCxnSpPr>
        <xdr:cNvPr id="138" name="直線コネクタ 137"/>
        <xdr:cNvCxnSpPr/>
      </xdr:nvCxnSpPr>
      <xdr:spPr>
        <a:xfrm flipV="1">
          <a:off x="2336800" y="10947823"/>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77046</xdr:rowOff>
    </xdr:to>
    <xdr:cxnSp macro="">
      <xdr:nvCxnSpPr>
        <xdr:cNvPr id="141" name="直線コネクタ 140"/>
        <xdr:cNvCxnSpPr/>
      </xdr:nvCxnSpPr>
      <xdr:spPr>
        <a:xfrm>
          <a:off x="1447800" y="1106043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118745</xdr:rowOff>
    </xdr:from>
    <xdr:to>
      <xdr:col>23</xdr:col>
      <xdr:colOff>184150</xdr:colOff>
      <xdr:row>66</xdr:row>
      <xdr:rowOff>48895</xdr:rowOff>
    </xdr:to>
    <xdr:sp macro="" textlink="">
      <xdr:nvSpPr>
        <xdr:cNvPr id="151" name="楕円 150"/>
        <xdr:cNvSpPr/>
      </xdr:nvSpPr>
      <xdr:spPr>
        <a:xfrm>
          <a:off x="49022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14622</xdr:rowOff>
    </xdr:from>
    <xdr:ext cx="762000" cy="259045"/>
    <xdr:sp macro="" textlink="">
      <xdr:nvSpPr>
        <xdr:cNvPr id="152" name="財政構造の弾力性該当値テキスト"/>
        <xdr:cNvSpPr txBox="1"/>
      </xdr:nvSpPr>
      <xdr:spPr>
        <a:xfrm>
          <a:off x="5041900" y="1115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5" name="楕円 154"/>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10600</xdr:rowOff>
    </xdr:from>
    <xdr:ext cx="762000" cy="259045"/>
    <xdr:sp macro="" textlink="">
      <xdr:nvSpPr>
        <xdr:cNvPr id="156" name="テキスト ボックス 155"/>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26246</xdr:rowOff>
    </xdr:from>
    <xdr:to>
      <xdr:col>11</xdr:col>
      <xdr:colOff>82550</xdr:colOff>
      <xdr:row>65</xdr:row>
      <xdr:rowOff>127846</xdr:rowOff>
    </xdr:to>
    <xdr:sp macro="" textlink="">
      <xdr:nvSpPr>
        <xdr:cNvPr id="157" name="楕円 156"/>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112623</xdr:rowOff>
    </xdr:from>
    <xdr:ext cx="762000" cy="259045"/>
    <xdr:sp macro="" textlink="">
      <xdr:nvSpPr>
        <xdr:cNvPr id="158" name="テキスト ボックス 157"/>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9" name="楕円 158"/>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60" name="テキスト ボックス 159"/>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類似団体や全国市町村、広島県内市町の平均より低く、適正な執行状況となっています。今後も引き続き適正な執行を行います。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53727</xdr:rowOff>
    </xdr:from>
    <xdr:to>
      <xdr:col>23</xdr:col>
      <xdr:colOff>133350</xdr:colOff>
      <xdr:row>82</xdr:row>
      <xdr:rowOff>87999</xdr:rowOff>
    </xdr:to>
    <xdr:cxnSp macro="">
      <xdr:nvCxnSpPr>
        <xdr:cNvPr id="195" name="直線コネクタ 194"/>
        <xdr:cNvCxnSpPr/>
      </xdr:nvCxnSpPr>
      <xdr:spPr>
        <a:xfrm>
          <a:off x="4114800" y="14112627"/>
          <a:ext cx="838200" cy="3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34367</xdr:rowOff>
    </xdr:from>
    <xdr:to>
      <xdr:col>19</xdr:col>
      <xdr:colOff>133350</xdr:colOff>
      <xdr:row>82</xdr:row>
      <xdr:rowOff>53727</xdr:rowOff>
    </xdr:to>
    <xdr:cxnSp macro="">
      <xdr:nvCxnSpPr>
        <xdr:cNvPr id="198" name="直線コネクタ 197"/>
        <xdr:cNvCxnSpPr/>
      </xdr:nvCxnSpPr>
      <xdr:spPr>
        <a:xfrm>
          <a:off x="3225800" y="14093267"/>
          <a:ext cx="889000" cy="1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169413</xdr:rowOff>
    </xdr:from>
    <xdr:to>
      <xdr:col>15</xdr:col>
      <xdr:colOff>82550</xdr:colOff>
      <xdr:row>82</xdr:row>
      <xdr:rowOff>34367</xdr:rowOff>
    </xdr:to>
    <xdr:cxnSp macro="">
      <xdr:nvCxnSpPr>
        <xdr:cNvPr id="201" name="直線コネクタ 200"/>
        <xdr:cNvCxnSpPr/>
      </xdr:nvCxnSpPr>
      <xdr:spPr>
        <a:xfrm>
          <a:off x="2336800" y="14056863"/>
          <a:ext cx="889000" cy="3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144897</xdr:rowOff>
    </xdr:from>
    <xdr:to>
      <xdr:col>11</xdr:col>
      <xdr:colOff>31750</xdr:colOff>
      <xdr:row>81</xdr:row>
      <xdr:rowOff>169413</xdr:rowOff>
    </xdr:to>
    <xdr:cxnSp macro="">
      <xdr:nvCxnSpPr>
        <xdr:cNvPr id="204" name="直線コネクタ 203"/>
        <xdr:cNvCxnSpPr/>
      </xdr:nvCxnSpPr>
      <xdr:spPr>
        <a:xfrm>
          <a:off x="1447800" y="14032347"/>
          <a:ext cx="889000" cy="2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37199</xdr:rowOff>
    </xdr:from>
    <xdr:to>
      <xdr:col>23</xdr:col>
      <xdr:colOff>184150</xdr:colOff>
      <xdr:row>82</xdr:row>
      <xdr:rowOff>138799</xdr:rowOff>
    </xdr:to>
    <xdr:sp macro="" textlink="">
      <xdr:nvSpPr>
        <xdr:cNvPr id="214" name="楕円 213"/>
        <xdr:cNvSpPr/>
      </xdr:nvSpPr>
      <xdr:spPr>
        <a:xfrm>
          <a:off x="4902200" y="140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129926</xdr:rowOff>
    </xdr:from>
    <xdr:ext cx="762000" cy="259045"/>
    <xdr:sp macro="" textlink="">
      <xdr:nvSpPr>
        <xdr:cNvPr id="215" name="人件費・物件費等の状況該当値テキスト"/>
        <xdr:cNvSpPr txBox="1"/>
      </xdr:nvSpPr>
      <xdr:spPr>
        <a:xfrm>
          <a:off x="5041900" y="1401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2927</xdr:rowOff>
    </xdr:from>
    <xdr:to>
      <xdr:col>19</xdr:col>
      <xdr:colOff>184150</xdr:colOff>
      <xdr:row>82</xdr:row>
      <xdr:rowOff>104527</xdr:rowOff>
    </xdr:to>
    <xdr:sp macro="" textlink="">
      <xdr:nvSpPr>
        <xdr:cNvPr id="216" name="楕円 215"/>
        <xdr:cNvSpPr/>
      </xdr:nvSpPr>
      <xdr:spPr>
        <a:xfrm>
          <a:off x="4064000" y="1406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114704</xdr:rowOff>
    </xdr:from>
    <xdr:ext cx="736600" cy="259045"/>
    <xdr:sp macro="" textlink="">
      <xdr:nvSpPr>
        <xdr:cNvPr id="217" name="テキスト ボックス 216"/>
        <xdr:cNvSpPr txBox="1"/>
      </xdr:nvSpPr>
      <xdr:spPr>
        <a:xfrm>
          <a:off x="3733800" y="13830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155017</xdr:rowOff>
    </xdr:from>
    <xdr:to>
      <xdr:col>15</xdr:col>
      <xdr:colOff>133350</xdr:colOff>
      <xdr:row>82</xdr:row>
      <xdr:rowOff>85167</xdr:rowOff>
    </xdr:to>
    <xdr:sp macro="" textlink="">
      <xdr:nvSpPr>
        <xdr:cNvPr id="218" name="楕円 217"/>
        <xdr:cNvSpPr/>
      </xdr:nvSpPr>
      <xdr:spPr>
        <a:xfrm>
          <a:off x="3175000" y="1404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95344</xdr:rowOff>
    </xdr:from>
    <xdr:ext cx="762000" cy="259045"/>
    <xdr:sp macro="" textlink="">
      <xdr:nvSpPr>
        <xdr:cNvPr id="219" name="テキスト ボックス 218"/>
        <xdr:cNvSpPr txBox="1"/>
      </xdr:nvSpPr>
      <xdr:spPr>
        <a:xfrm>
          <a:off x="2844800" y="1381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118613</xdr:rowOff>
    </xdr:from>
    <xdr:to>
      <xdr:col>11</xdr:col>
      <xdr:colOff>82550</xdr:colOff>
      <xdr:row>82</xdr:row>
      <xdr:rowOff>48763</xdr:rowOff>
    </xdr:to>
    <xdr:sp macro="" textlink="">
      <xdr:nvSpPr>
        <xdr:cNvPr id="220" name="楕円 219"/>
        <xdr:cNvSpPr/>
      </xdr:nvSpPr>
      <xdr:spPr>
        <a:xfrm>
          <a:off x="2286000" y="1400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58940</xdr:rowOff>
    </xdr:from>
    <xdr:ext cx="762000" cy="259045"/>
    <xdr:sp macro="" textlink="">
      <xdr:nvSpPr>
        <xdr:cNvPr id="221" name="テキスト ボックス 220"/>
        <xdr:cNvSpPr txBox="1"/>
      </xdr:nvSpPr>
      <xdr:spPr>
        <a:xfrm>
          <a:off x="1955800" y="137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94097</xdr:rowOff>
    </xdr:from>
    <xdr:to>
      <xdr:col>7</xdr:col>
      <xdr:colOff>31750</xdr:colOff>
      <xdr:row>82</xdr:row>
      <xdr:rowOff>24247</xdr:rowOff>
    </xdr:to>
    <xdr:sp macro="" textlink="">
      <xdr:nvSpPr>
        <xdr:cNvPr id="222" name="楕円 221"/>
        <xdr:cNvSpPr/>
      </xdr:nvSpPr>
      <xdr:spPr>
        <a:xfrm>
          <a:off x="1397000" y="139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34424</xdr:rowOff>
    </xdr:from>
    <xdr:ext cx="762000" cy="259045"/>
    <xdr:sp macro="" textlink="">
      <xdr:nvSpPr>
        <xdr:cNvPr id="223" name="テキスト ボックス 222"/>
        <xdr:cNvSpPr txBox="1"/>
      </xdr:nvSpPr>
      <xdr:spPr>
        <a:xfrm>
          <a:off x="1066800" y="1375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類似団体や全国市町村の平均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を上回っています。国や県の制度を踏まえながら職員給与の適正化に努めます。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年度の指数については、根拠資料が未公開であるため、前年度の指数をそのまま引用しています。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57" name="直線コネクタ 256"/>
        <xdr:cNvCxnSpPr/>
      </xdr:nvCxnSpPr>
      <xdr:spPr>
        <a:xfrm>
          <a:off x="16179800" y="15047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13405</xdr:rowOff>
    </xdr:to>
    <xdr:cxnSp macro="">
      <xdr:nvCxnSpPr>
        <xdr:cNvPr id="260" name="直線コネクタ 259"/>
        <xdr:cNvCxnSpPr/>
      </xdr:nvCxnSpPr>
      <xdr:spPr>
        <a:xfrm flipV="1">
          <a:off x="15290800" y="150473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xdr:rowOff>
    </xdr:from>
    <xdr:to>
      <xdr:col>72</xdr:col>
      <xdr:colOff>203200</xdr:colOff>
      <xdr:row>88</xdr:row>
      <xdr:rowOff>40216</xdr:rowOff>
    </xdr:to>
    <xdr:cxnSp macro="">
      <xdr:nvCxnSpPr>
        <xdr:cNvPr id="263" name="直線コネクタ 262"/>
        <xdr:cNvCxnSpPr/>
      </xdr:nvCxnSpPr>
      <xdr:spPr>
        <a:xfrm flipV="1">
          <a:off x="14401800" y="151010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26811</xdr:rowOff>
    </xdr:from>
    <xdr:to>
      <xdr:col>68</xdr:col>
      <xdr:colOff>152400</xdr:colOff>
      <xdr:row>88</xdr:row>
      <xdr:rowOff>40216</xdr:rowOff>
    </xdr:to>
    <xdr:cxnSp macro="">
      <xdr:nvCxnSpPr>
        <xdr:cNvPr id="266" name="直線コネクタ 265"/>
        <xdr:cNvCxnSpPr/>
      </xdr:nvCxnSpPr>
      <xdr:spPr>
        <a:xfrm>
          <a:off x="13512800" y="151144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6" name="楕円 275"/>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7"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8" name="楕円 277"/>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9" name="テキスト ボックス 278"/>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80" name="楕円 279"/>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81" name="テキスト ボックス 280"/>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2" name="楕円 281"/>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3" name="テキスト ボックス 282"/>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4" name="楕円 283"/>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5" name="テキスト ボックス 284"/>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類似団体や全国市町村、広島県内市町平均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職員数のいずれに対しても少ない職員数となっています。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「定員適正化計画」（平成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年度）を着実に実施し、計画後も適正な定員管理を継続してきた結果を反映しており、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効率的な行政運営に向けて、職員数の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化に努め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64276</xdr:rowOff>
    </xdr:from>
    <xdr:to>
      <xdr:col>81</xdr:col>
      <xdr:colOff>44450</xdr:colOff>
      <xdr:row>60</xdr:row>
      <xdr:rowOff>65617</xdr:rowOff>
    </xdr:to>
    <xdr:cxnSp macro="">
      <xdr:nvCxnSpPr>
        <xdr:cNvPr id="320" name="直線コネクタ 319"/>
        <xdr:cNvCxnSpPr/>
      </xdr:nvCxnSpPr>
      <xdr:spPr>
        <a:xfrm>
          <a:off x="16179800" y="10351276"/>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53552</xdr:rowOff>
    </xdr:from>
    <xdr:to>
      <xdr:col>77</xdr:col>
      <xdr:colOff>44450</xdr:colOff>
      <xdr:row>60</xdr:row>
      <xdr:rowOff>64276</xdr:rowOff>
    </xdr:to>
    <xdr:cxnSp macro="">
      <xdr:nvCxnSpPr>
        <xdr:cNvPr id="323" name="直線コネクタ 322"/>
        <xdr:cNvCxnSpPr/>
      </xdr:nvCxnSpPr>
      <xdr:spPr>
        <a:xfrm>
          <a:off x="15290800" y="10340552"/>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53552</xdr:rowOff>
    </xdr:from>
    <xdr:to>
      <xdr:col>72</xdr:col>
      <xdr:colOff>203200</xdr:colOff>
      <xdr:row>60</xdr:row>
      <xdr:rowOff>57573</xdr:rowOff>
    </xdr:to>
    <xdr:cxnSp macro="">
      <xdr:nvCxnSpPr>
        <xdr:cNvPr id="326" name="直線コネクタ 325"/>
        <xdr:cNvCxnSpPr/>
      </xdr:nvCxnSpPr>
      <xdr:spPr>
        <a:xfrm flipV="1">
          <a:off x="14401800" y="1034055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70979</xdr:rowOff>
    </xdr:to>
    <xdr:cxnSp macro="">
      <xdr:nvCxnSpPr>
        <xdr:cNvPr id="329" name="直線コネクタ 328"/>
        <xdr:cNvCxnSpPr/>
      </xdr:nvCxnSpPr>
      <xdr:spPr>
        <a:xfrm flipV="1">
          <a:off x="13512800" y="1034457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39" name="楕円 338"/>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31344</xdr:rowOff>
    </xdr:from>
    <xdr:ext cx="762000" cy="259045"/>
    <xdr:sp macro="" textlink="">
      <xdr:nvSpPr>
        <xdr:cNvPr id="340" name="定員管理の状況該当値テキスト"/>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13476</xdr:rowOff>
    </xdr:from>
    <xdr:to>
      <xdr:col>77</xdr:col>
      <xdr:colOff>95250</xdr:colOff>
      <xdr:row>60</xdr:row>
      <xdr:rowOff>115076</xdr:rowOff>
    </xdr:to>
    <xdr:sp macro="" textlink="">
      <xdr:nvSpPr>
        <xdr:cNvPr id="341" name="楕円 340"/>
        <xdr:cNvSpPr/>
      </xdr:nvSpPr>
      <xdr:spPr>
        <a:xfrm>
          <a:off x="16129000" y="103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125253</xdr:rowOff>
    </xdr:from>
    <xdr:ext cx="736600" cy="259045"/>
    <xdr:sp macro="" textlink="">
      <xdr:nvSpPr>
        <xdr:cNvPr id="342" name="テキスト ボックス 341"/>
        <xdr:cNvSpPr txBox="1"/>
      </xdr:nvSpPr>
      <xdr:spPr>
        <a:xfrm>
          <a:off x="15798800" y="1006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2752</xdr:rowOff>
    </xdr:from>
    <xdr:to>
      <xdr:col>73</xdr:col>
      <xdr:colOff>44450</xdr:colOff>
      <xdr:row>60</xdr:row>
      <xdr:rowOff>104352</xdr:rowOff>
    </xdr:to>
    <xdr:sp macro="" textlink="">
      <xdr:nvSpPr>
        <xdr:cNvPr id="343" name="楕円 342"/>
        <xdr:cNvSpPr/>
      </xdr:nvSpPr>
      <xdr:spPr>
        <a:xfrm>
          <a:off x="15240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114529</xdr:rowOff>
    </xdr:from>
    <xdr:ext cx="762000" cy="259045"/>
    <xdr:sp macro="" textlink="">
      <xdr:nvSpPr>
        <xdr:cNvPr id="344" name="テキスト ボックス 343"/>
        <xdr:cNvSpPr txBox="1"/>
      </xdr:nvSpPr>
      <xdr:spPr>
        <a:xfrm>
          <a:off x="14909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45" name="楕円 344"/>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118550</xdr:rowOff>
    </xdr:from>
    <xdr:ext cx="762000" cy="259045"/>
    <xdr:sp macro="" textlink="">
      <xdr:nvSpPr>
        <xdr:cNvPr id="346" name="テキスト ボックス 345"/>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20179</xdr:rowOff>
    </xdr:from>
    <xdr:to>
      <xdr:col>64</xdr:col>
      <xdr:colOff>152400</xdr:colOff>
      <xdr:row>60</xdr:row>
      <xdr:rowOff>121779</xdr:rowOff>
    </xdr:to>
    <xdr:sp macro="" textlink="">
      <xdr:nvSpPr>
        <xdr:cNvPr id="347" name="楕円 346"/>
        <xdr:cNvSpPr/>
      </xdr:nvSpPr>
      <xdr:spPr>
        <a:xfrm>
          <a:off x="13462000" y="103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131956</xdr:rowOff>
    </xdr:from>
    <xdr:ext cx="762000" cy="259045"/>
    <xdr:sp macro="" textlink="">
      <xdr:nvSpPr>
        <xdr:cNvPr id="348" name="テキスト ボックス 347"/>
        <xdr:cNvSpPr txBox="1"/>
      </xdr:nvSpPr>
      <xdr:spPr>
        <a:xfrm>
          <a:off x="13131800" y="1007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広島県市町の平均を下回っているものの、類似団体や全国市町村の平均より高い率となっています。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年度は、地方債の一部完済に伴い一部事務組合の起こした地方債に充てたと認められる負担金が減少したため、前年度と比較すると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ポイント低減しています。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今後も引き続き、財政の健全化に努めます。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81026</xdr:rowOff>
    </xdr:to>
    <xdr:cxnSp macro="">
      <xdr:nvCxnSpPr>
        <xdr:cNvPr id="380" name="直線コネクタ 379"/>
        <xdr:cNvCxnSpPr/>
      </xdr:nvCxnSpPr>
      <xdr:spPr>
        <a:xfrm flipV="1">
          <a:off x="16179800" y="70236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42</xdr:row>
      <xdr:rowOff>102616</xdr:rowOff>
    </xdr:to>
    <xdr:cxnSp macro="">
      <xdr:nvCxnSpPr>
        <xdr:cNvPr id="383" name="直線コネクタ 382"/>
        <xdr:cNvCxnSpPr/>
      </xdr:nvCxnSpPr>
      <xdr:spPr>
        <a:xfrm flipV="1">
          <a:off x="15290800" y="711047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102616</xdr:rowOff>
    </xdr:from>
    <xdr:to>
      <xdr:col>72</xdr:col>
      <xdr:colOff>203200</xdr:colOff>
      <xdr:row>43</xdr:row>
      <xdr:rowOff>85598</xdr:rowOff>
    </xdr:to>
    <xdr:cxnSp macro="">
      <xdr:nvCxnSpPr>
        <xdr:cNvPr id="386" name="直線コネクタ 385"/>
        <xdr:cNvCxnSpPr/>
      </xdr:nvCxnSpPr>
      <xdr:spPr>
        <a:xfrm flipV="1">
          <a:off x="14401800" y="73035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85598</xdr:rowOff>
    </xdr:from>
    <xdr:to>
      <xdr:col>68</xdr:col>
      <xdr:colOff>152400</xdr:colOff>
      <xdr:row>44</xdr:row>
      <xdr:rowOff>58928</xdr:rowOff>
    </xdr:to>
    <xdr:cxnSp macro="">
      <xdr:nvCxnSpPr>
        <xdr:cNvPr id="389" name="直線コネクタ 388"/>
        <xdr:cNvCxnSpPr/>
      </xdr:nvCxnSpPr>
      <xdr:spPr>
        <a:xfrm flipV="1">
          <a:off x="13512800" y="745794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9" name="楕円 398"/>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400" name="公債費負担の状況該当値テキスト"/>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1" name="楕円 400"/>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2" name="テキスト ボックス 401"/>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51816</xdr:rowOff>
    </xdr:from>
    <xdr:to>
      <xdr:col>73</xdr:col>
      <xdr:colOff>44450</xdr:colOff>
      <xdr:row>42</xdr:row>
      <xdr:rowOff>153416</xdr:rowOff>
    </xdr:to>
    <xdr:sp macro="" textlink="">
      <xdr:nvSpPr>
        <xdr:cNvPr id="403" name="楕円 402"/>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138193</xdr:rowOff>
    </xdr:from>
    <xdr:ext cx="762000" cy="259045"/>
    <xdr:sp macro="" textlink="">
      <xdr:nvSpPr>
        <xdr:cNvPr id="404" name="テキスト ボックス 403"/>
        <xdr:cNvSpPr txBox="1"/>
      </xdr:nvSpPr>
      <xdr:spPr>
        <a:xfrm>
          <a:off x="14909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34798</xdr:rowOff>
    </xdr:from>
    <xdr:to>
      <xdr:col>68</xdr:col>
      <xdr:colOff>203200</xdr:colOff>
      <xdr:row>43</xdr:row>
      <xdr:rowOff>136398</xdr:rowOff>
    </xdr:to>
    <xdr:sp macro="" textlink="">
      <xdr:nvSpPr>
        <xdr:cNvPr id="405" name="楕円 404"/>
        <xdr:cNvSpPr/>
      </xdr:nvSpPr>
      <xdr:spPr>
        <a:xfrm>
          <a:off x="14351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121175</xdr:rowOff>
    </xdr:from>
    <xdr:ext cx="762000" cy="259045"/>
    <xdr:sp macro="" textlink="">
      <xdr:nvSpPr>
        <xdr:cNvPr id="406" name="テキスト ボックス 405"/>
        <xdr:cNvSpPr txBox="1"/>
      </xdr:nvSpPr>
      <xdr:spPr>
        <a:xfrm>
          <a:off x="14020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8128</xdr:rowOff>
    </xdr:from>
    <xdr:to>
      <xdr:col>64</xdr:col>
      <xdr:colOff>152400</xdr:colOff>
      <xdr:row>44</xdr:row>
      <xdr:rowOff>109728</xdr:rowOff>
    </xdr:to>
    <xdr:sp macro="" textlink="">
      <xdr:nvSpPr>
        <xdr:cNvPr id="407" name="楕円 406"/>
        <xdr:cNvSpPr/>
      </xdr:nvSpPr>
      <xdr:spPr>
        <a:xfrm>
          <a:off x="13462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94505</xdr:rowOff>
    </xdr:from>
    <xdr:ext cx="762000" cy="259045"/>
    <xdr:sp macro="" textlink="">
      <xdr:nvSpPr>
        <xdr:cNvPr id="408" name="テキスト ボックス 407"/>
        <xdr:cNvSpPr txBox="1"/>
      </xdr:nvSpPr>
      <xdr:spPr>
        <a:xfrm>
          <a:off x="13131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全国市町村及び広島県市町の平均を大きく上回り、類似団体内でもかなりの高率となっています。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大型建設事業の実施等により地方債現在高が増加したことが主な要因です。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また、地方税及び地方交付税の減収により、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月末日現在で財政調整基金の繰替運用を行っていたことから比率が上昇しました。なお、繰替運用した基金については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月末までに全額繰戻しています。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今後は中長期的な財政見通しを踏まえた計画的な事業執行に努めます。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163346</xdr:rowOff>
    </xdr:from>
    <xdr:to>
      <xdr:col>81</xdr:col>
      <xdr:colOff>44450</xdr:colOff>
      <xdr:row>22</xdr:row>
      <xdr:rowOff>43119</xdr:rowOff>
    </xdr:to>
    <xdr:cxnSp macro="">
      <xdr:nvCxnSpPr>
        <xdr:cNvPr id="444" name="直線コネクタ 443"/>
        <xdr:cNvCxnSpPr/>
      </xdr:nvCxnSpPr>
      <xdr:spPr>
        <a:xfrm>
          <a:off x="16179800" y="3420896"/>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163346</xdr:rowOff>
    </xdr:from>
    <xdr:to>
      <xdr:col>77</xdr:col>
      <xdr:colOff>44450</xdr:colOff>
      <xdr:row>20</xdr:row>
      <xdr:rowOff>160806</xdr:rowOff>
    </xdr:to>
    <xdr:cxnSp macro="">
      <xdr:nvCxnSpPr>
        <xdr:cNvPr id="447" name="直線コネクタ 446"/>
        <xdr:cNvCxnSpPr/>
      </xdr:nvCxnSpPr>
      <xdr:spPr>
        <a:xfrm flipV="1">
          <a:off x="15290800" y="342089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160806</xdr:rowOff>
    </xdr:from>
    <xdr:to>
      <xdr:col>72</xdr:col>
      <xdr:colOff>203200</xdr:colOff>
      <xdr:row>22</xdr:row>
      <xdr:rowOff>39672</xdr:rowOff>
    </xdr:to>
    <xdr:cxnSp macro="">
      <xdr:nvCxnSpPr>
        <xdr:cNvPr id="450" name="直線コネクタ 449"/>
        <xdr:cNvCxnSpPr/>
      </xdr:nvCxnSpPr>
      <xdr:spPr>
        <a:xfrm flipV="1">
          <a:off x="14401800" y="3589806"/>
          <a:ext cx="889000" cy="2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39672</xdr:rowOff>
    </xdr:from>
    <xdr:to>
      <xdr:col>68</xdr:col>
      <xdr:colOff>152400</xdr:colOff>
      <xdr:row>23</xdr:row>
      <xdr:rowOff>72753</xdr:rowOff>
    </xdr:to>
    <xdr:cxnSp macro="">
      <xdr:nvCxnSpPr>
        <xdr:cNvPr id="453" name="直線コネクタ 452"/>
        <xdr:cNvCxnSpPr/>
      </xdr:nvCxnSpPr>
      <xdr:spPr>
        <a:xfrm flipV="1">
          <a:off x="13512800" y="3811572"/>
          <a:ext cx="889000" cy="20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163769</xdr:rowOff>
    </xdr:from>
    <xdr:to>
      <xdr:col>81</xdr:col>
      <xdr:colOff>95250</xdr:colOff>
      <xdr:row>22</xdr:row>
      <xdr:rowOff>93919</xdr:rowOff>
    </xdr:to>
    <xdr:sp macro="" textlink="">
      <xdr:nvSpPr>
        <xdr:cNvPr id="463" name="楕円 462"/>
        <xdr:cNvSpPr/>
      </xdr:nvSpPr>
      <xdr:spPr>
        <a:xfrm>
          <a:off x="16967200" y="376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135846</xdr:rowOff>
    </xdr:from>
    <xdr:ext cx="762000" cy="259045"/>
    <xdr:sp macro="" textlink="">
      <xdr:nvSpPr>
        <xdr:cNvPr id="464" name="将来負担の状況該当値テキスト"/>
        <xdr:cNvSpPr txBox="1"/>
      </xdr:nvSpPr>
      <xdr:spPr>
        <a:xfrm>
          <a:off x="17106900" y="373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112546</xdr:rowOff>
    </xdr:from>
    <xdr:to>
      <xdr:col>77</xdr:col>
      <xdr:colOff>95250</xdr:colOff>
      <xdr:row>20</xdr:row>
      <xdr:rowOff>42696</xdr:rowOff>
    </xdr:to>
    <xdr:sp macro="" textlink="">
      <xdr:nvSpPr>
        <xdr:cNvPr id="465" name="楕円 464"/>
        <xdr:cNvSpPr/>
      </xdr:nvSpPr>
      <xdr:spPr>
        <a:xfrm>
          <a:off x="16129000" y="33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27473</xdr:rowOff>
    </xdr:from>
    <xdr:ext cx="736600" cy="259045"/>
    <xdr:sp macro="" textlink="">
      <xdr:nvSpPr>
        <xdr:cNvPr id="466" name="テキスト ボックス 465"/>
        <xdr:cNvSpPr txBox="1"/>
      </xdr:nvSpPr>
      <xdr:spPr>
        <a:xfrm>
          <a:off x="15798800" y="345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110006</xdr:rowOff>
    </xdr:from>
    <xdr:to>
      <xdr:col>73</xdr:col>
      <xdr:colOff>44450</xdr:colOff>
      <xdr:row>21</xdr:row>
      <xdr:rowOff>40156</xdr:rowOff>
    </xdr:to>
    <xdr:sp macro="" textlink="">
      <xdr:nvSpPr>
        <xdr:cNvPr id="467" name="楕円 466"/>
        <xdr:cNvSpPr/>
      </xdr:nvSpPr>
      <xdr:spPr>
        <a:xfrm>
          <a:off x="15240000" y="35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24933</xdr:rowOff>
    </xdr:from>
    <xdr:ext cx="762000" cy="259045"/>
    <xdr:sp macro="" textlink="">
      <xdr:nvSpPr>
        <xdr:cNvPr id="468" name="テキスト ボックス 467"/>
        <xdr:cNvSpPr txBox="1"/>
      </xdr:nvSpPr>
      <xdr:spPr>
        <a:xfrm>
          <a:off x="14909800" y="362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160322</xdr:rowOff>
    </xdr:from>
    <xdr:to>
      <xdr:col>68</xdr:col>
      <xdr:colOff>203200</xdr:colOff>
      <xdr:row>22</xdr:row>
      <xdr:rowOff>90472</xdr:rowOff>
    </xdr:to>
    <xdr:sp macro="" textlink="">
      <xdr:nvSpPr>
        <xdr:cNvPr id="469" name="楕円 468"/>
        <xdr:cNvSpPr/>
      </xdr:nvSpPr>
      <xdr:spPr>
        <a:xfrm>
          <a:off x="14351000" y="37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75249</xdr:rowOff>
    </xdr:from>
    <xdr:ext cx="762000" cy="259045"/>
    <xdr:sp macro="" textlink="">
      <xdr:nvSpPr>
        <xdr:cNvPr id="470" name="テキスト ボックス 469"/>
        <xdr:cNvSpPr txBox="1"/>
      </xdr:nvSpPr>
      <xdr:spPr>
        <a:xfrm>
          <a:off x="14020800" y="38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21953</xdr:rowOff>
    </xdr:from>
    <xdr:to>
      <xdr:col>64</xdr:col>
      <xdr:colOff>152400</xdr:colOff>
      <xdr:row>23</xdr:row>
      <xdr:rowOff>123553</xdr:rowOff>
    </xdr:to>
    <xdr:sp macro="" textlink="">
      <xdr:nvSpPr>
        <xdr:cNvPr id="471" name="楕円 470"/>
        <xdr:cNvSpPr/>
      </xdr:nvSpPr>
      <xdr:spPr>
        <a:xfrm>
          <a:off x="13462000" y="39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108330</xdr:rowOff>
    </xdr:from>
    <xdr:ext cx="762000" cy="259045"/>
    <xdr:sp macro="" textlink="">
      <xdr:nvSpPr>
        <xdr:cNvPr id="472" name="テキスト ボックス 471"/>
        <xdr:cNvSpPr txBox="1"/>
      </xdr:nvSpPr>
      <xdr:spPr>
        <a:xfrm>
          <a:off x="13131800" y="405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52,081
51,431
10.41
19,360,200
19,292,073
30,879
10,160,506
24,100,399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広島県市町の平均を下回っているものの、全国市町村や類似団体の平均を上回っています。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人件費充当一般財源は減少したものの、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地方税の減等に伴い</a:t>
          </a:r>
          <a:r>
            <a:rPr kumimoji="1" lang="ja-JP" altLang="en-US" sz="1300">
              <a:latin typeface="ＭＳ Ｐゴシック" panose="020B0600070205080204" pitchFamily="50" charset="-128"/>
              <a:ea typeface="ＭＳ Ｐゴシック" panose="020B0600070205080204" pitchFamily="50" charset="-128"/>
            </a:rPr>
            <a:t>経常一般財源等がより大きく減少したため、前年度比較で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ポイント上昇しています。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38</xdr:row>
      <xdr:rowOff>35560</xdr:rowOff>
    </xdr:to>
    <xdr:cxnSp macro="">
      <xdr:nvCxnSpPr>
        <xdr:cNvPr id="64" name="直線コネクタ 63"/>
        <xdr:cNvCxnSpPr/>
      </xdr:nvCxnSpPr>
      <xdr:spPr>
        <a:xfrm>
          <a:off x="3987800" y="643178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138430</xdr:rowOff>
    </xdr:to>
    <xdr:cxnSp macro="">
      <xdr:nvCxnSpPr>
        <xdr:cNvPr id="67" name="直線コネクタ 66"/>
        <xdr:cNvCxnSpPr/>
      </xdr:nvCxnSpPr>
      <xdr:spPr>
        <a:xfrm flipV="1">
          <a:off x="3098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108712</xdr:rowOff>
    </xdr:to>
    <xdr:cxnSp macro="">
      <xdr:nvCxnSpPr>
        <xdr:cNvPr id="70" name="直線コネクタ 69"/>
        <xdr:cNvCxnSpPr/>
      </xdr:nvCxnSpPr>
      <xdr:spPr>
        <a:xfrm flipV="1">
          <a:off x="2209800" y="648208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108712</xdr:rowOff>
    </xdr:from>
    <xdr:to>
      <xdr:col>11</xdr:col>
      <xdr:colOff>9525</xdr:colOff>
      <xdr:row>38</xdr:row>
      <xdr:rowOff>113284</xdr:rowOff>
    </xdr:to>
    <xdr:cxnSp macro="">
      <xdr:nvCxnSpPr>
        <xdr:cNvPr id="73" name="直線コネクタ 72"/>
        <xdr:cNvCxnSpPr/>
      </xdr:nvCxnSpPr>
      <xdr:spPr>
        <a:xfrm flipV="1">
          <a:off x="1320800" y="66238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3" name="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57912</xdr:rowOff>
    </xdr:from>
    <xdr:to>
      <xdr:col>11</xdr:col>
      <xdr:colOff>60325</xdr:colOff>
      <xdr:row>38</xdr:row>
      <xdr:rowOff>159512</xdr:rowOff>
    </xdr:to>
    <xdr:sp macro="" textlink="">
      <xdr:nvSpPr>
        <xdr:cNvPr id="89" name="楕円 88"/>
        <xdr:cNvSpPr/>
      </xdr:nvSpPr>
      <xdr:spPr>
        <a:xfrm>
          <a:off x="2159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144289</xdr:rowOff>
    </xdr:from>
    <xdr:ext cx="762000" cy="259045"/>
    <xdr:sp macro="" textlink="">
      <xdr:nvSpPr>
        <xdr:cNvPr id="90" name="テキスト ボックス 89"/>
        <xdr:cNvSpPr txBox="1"/>
      </xdr:nvSpPr>
      <xdr:spPr>
        <a:xfrm>
          <a:off x="1828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62484</xdr:rowOff>
    </xdr:from>
    <xdr:to>
      <xdr:col>6</xdr:col>
      <xdr:colOff>171450</xdr:colOff>
      <xdr:row>38</xdr:row>
      <xdr:rowOff>164084</xdr:rowOff>
    </xdr:to>
    <xdr:sp macro="" textlink="">
      <xdr:nvSpPr>
        <xdr:cNvPr id="91" name="楕円 90"/>
        <xdr:cNvSpPr/>
      </xdr:nvSpPr>
      <xdr:spPr>
        <a:xfrm>
          <a:off x="1270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148861</xdr:rowOff>
    </xdr:from>
    <xdr:ext cx="762000" cy="259045"/>
    <xdr:sp macro="" textlink="">
      <xdr:nvSpPr>
        <xdr:cNvPr id="92" name="テキスト ボックス 91"/>
        <xdr:cNvSpPr txBox="1"/>
      </xdr:nvSpPr>
      <xdr:spPr>
        <a:xfrm>
          <a:off x="939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広島県市町や全国市町村、類似団体の平均をいずれも上回っています。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年度は地方税の減等に伴う経常一般財源等の減少により、前年度比較で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ポイント上昇しています。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16</xdr:row>
      <xdr:rowOff>96520</xdr:rowOff>
    </xdr:to>
    <xdr:cxnSp macro="">
      <xdr:nvCxnSpPr>
        <xdr:cNvPr id="125" name="直線コネクタ 124"/>
        <xdr:cNvCxnSpPr/>
      </xdr:nvCxnSpPr>
      <xdr:spPr>
        <a:xfrm>
          <a:off x="15671800" y="25958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111760</xdr:rowOff>
    </xdr:from>
    <xdr:to>
      <xdr:col>78</xdr:col>
      <xdr:colOff>69850</xdr:colOff>
      <xdr:row>15</xdr:row>
      <xdr:rowOff>24130</xdr:rowOff>
    </xdr:to>
    <xdr:cxnSp macro="">
      <xdr:nvCxnSpPr>
        <xdr:cNvPr id="128" name="直線コネクタ 127"/>
        <xdr:cNvCxnSpPr/>
      </xdr:nvCxnSpPr>
      <xdr:spPr>
        <a:xfrm>
          <a:off x="14782800" y="251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111760</xdr:rowOff>
    </xdr:to>
    <xdr:cxnSp macro="">
      <xdr:nvCxnSpPr>
        <xdr:cNvPr id="131" name="直線コネクタ 130"/>
        <xdr:cNvCxnSpPr/>
      </xdr:nvCxnSpPr>
      <xdr:spPr>
        <a:xfrm>
          <a:off x="13893800" y="248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20320</xdr:rowOff>
    </xdr:from>
    <xdr:to>
      <xdr:col>69</xdr:col>
      <xdr:colOff>92075</xdr:colOff>
      <xdr:row>14</xdr:row>
      <xdr:rowOff>81280</xdr:rowOff>
    </xdr:to>
    <xdr:cxnSp macro="">
      <xdr:nvCxnSpPr>
        <xdr:cNvPr id="134" name="直線コネクタ 133"/>
        <xdr:cNvCxnSpPr/>
      </xdr:nvCxnSpPr>
      <xdr:spPr>
        <a:xfrm>
          <a:off x="13004800" y="242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4" name="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17797</xdr:rowOff>
    </xdr:from>
    <xdr:ext cx="762000" cy="259045"/>
    <xdr:sp macro="" textlink="">
      <xdr:nvSpPr>
        <xdr:cNvPr id="145" name="物件費該当値テキスト"/>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6" name="楕円 145"/>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47" name="テキスト ボックス 146"/>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60960</xdr:rowOff>
    </xdr:from>
    <xdr:to>
      <xdr:col>74</xdr:col>
      <xdr:colOff>31750</xdr:colOff>
      <xdr:row>14</xdr:row>
      <xdr:rowOff>162560</xdr:rowOff>
    </xdr:to>
    <xdr:sp macro="" textlink="">
      <xdr:nvSpPr>
        <xdr:cNvPr id="148" name="楕円 147"/>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1287</xdr:rowOff>
    </xdr:from>
    <xdr:ext cx="762000" cy="259045"/>
    <xdr:sp macro="" textlink="">
      <xdr:nvSpPr>
        <xdr:cNvPr id="149" name="テキスト ボックス 148"/>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50" name="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140970</xdr:rowOff>
    </xdr:from>
    <xdr:to>
      <xdr:col>65</xdr:col>
      <xdr:colOff>53975</xdr:colOff>
      <xdr:row>14</xdr:row>
      <xdr:rowOff>71120</xdr:rowOff>
    </xdr:to>
    <xdr:sp macro="" textlink="">
      <xdr:nvSpPr>
        <xdr:cNvPr id="152" name="楕円 151"/>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81297</xdr:rowOff>
    </xdr:from>
    <xdr:ext cx="762000" cy="259045"/>
    <xdr:sp macro="" textlink="">
      <xdr:nvSpPr>
        <xdr:cNvPr id="153" name="テキスト ボックス 152"/>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広島県市町や全国市町村、類似団体の平均をいずれも上回っており、前年度比較で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設置した</a:t>
          </a:r>
          <a:r>
            <a:rPr kumimoji="1" lang="ja-JP" altLang="en-US" sz="1300">
              <a:latin typeface="ＭＳ Ｐゴシック" panose="020B0600070205080204" pitchFamily="50" charset="-128"/>
              <a:ea typeface="ＭＳ Ｐゴシック" panose="020B0600070205080204" pitchFamily="50" charset="-128"/>
            </a:rPr>
            <a:t>福祉事務所に係る給付費等により、高率のまま推移しています。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97065</xdr:rowOff>
    </xdr:to>
    <xdr:cxnSp macro="">
      <xdr:nvCxnSpPr>
        <xdr:cNvPr id="188" name="直線コネクタ 187"/>
        <xdr:cNvCxnSpPr/>
      </xdr:nvCxnSpPr>
      <xdr:spPr>
        <a:xfrm>
          <a:off x="3987800" y="9994900"/>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159657</xdr:rowOff>
    </xdr:to>
    <xdr:cxnSp macro="">
      <xdr:nvCxnSpPr>
        <xdr:cNvPr id="191" name="直線コネクタ 190"/>
        <xdr:cNvCxnSpPr/>
      </xdr:nvCxnSpPr>
      <xdr:spPr>
        <a:xfrm flipV="1">
          <a:off x="3098800" y="9994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148772</xdr:rowOff>
    </xdr:from>
    <xdr:to>
      <xdr:col>15</xdr:col>
      <xdr:colOff>98425</xdr:colOff>
      <xdr:row>58</xdr:row>
      <xdr:rowOff>159657</xdr:rowOff>
    </xdr:to>
    <xdr:cxnSp macro="">
      <xdr:nvCxnSpPr>
        <xdr:cNvPr id="194" name="直線コネクタ 193"/>
        <xdr:cNvCxnSpPr/>
      </xdr:nvCxnSpPr>
      <xdr:spPr>
        <a:xfrm>
          <a:off x="2209800" y="10092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58</xdr:row>
      <xdr:rowOff>148772</xdr:rowOff>
    </xdr:to>
    <xdr:cxnSp macro="">
      <xdr:nvCxnSpPr>
        <xdr:cNvPr id="197" name="直線コネクタ 196"/>
        <xdr:cNvCxnSpPr/>
      </xdr:nvCxnSpPr>
      <xdr:spPr>
        <a:xfrm>
          <a:off x="1320800" y="9733643"/>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46265</xdr:rowOff>
    </xdr:from>
    <xdr:to>
      <xdr:col>24</xdr:col>
      <xdr:colOff>76200</xdr:colOff>
      <xdr:row>59</xdr:row>
      <xdr:rowOff>147865</xdr:rowOff>
    </xdr:to>
    <xdr:sp macro="" textlink="">
      <xdr:nvSpPr>
        <xdr:cNvPr id="207" name="楕円 206"/>
        <xdr:cNvSpPr/>
      </xdr:nvSpPr>
      <xdr:spPr>
        <a:xfrm>
          <a:off x="47752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18342</xdr:rowOff>
    </xdr:from>
    <xdr:ext cx="762000" cy="259045"/>
    <xdr:sp macro="" textlink="">
      <xdr:nvSpPr>
        <xdr:cNvPr id="208" name="扶助費該当値テキスト"/>
        <xdr:cNvSpPr txBox="1"/>
      </xdr:nvSpPr>
      <xdr:spPr>
        <a:xfrm>
          <a:off x="49149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1" name="楕円 210"/>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2" name="テキスト ボックス 211"/>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97972</xdr:rowOff>
    </xdr:from>
    <xdr:to>
      <xdr:col>11</xdr:col>
      <xdr:colOff>60325</xdr:colOff>
      <xdr:row>59</xdr:row>
      <xdr:rowOff>28122</xdr:rowOff>
    </xdr:to>
    <xdr:sp macro="" textlink="">
      <xdr:nvSpPr>
        <xdr:cNvPr id="213" name="楕円 212"/>
        <xdr:cNvSpPr/>
      </xdr:nvSpPr>
      <xdr:spPr>
        <a:xfrm>
          <a:off x="2159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12899</xdr:rowOff>
    </xdr:from>
    <xdr:ext cx="762000" cy="259045"/>
    <xdr:sp macro="" textlink="">
      <xdr:nvSpPr>
        <xdr:cNvPr id="214" name="テキスト ボックス 213"/>
        <xdr:cNvSpPr txBox="1"/>
      </xdr:nvSpPr>
      <xdr:spPr>
        <a:xfrm>
          <a:off x="1828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5" name="楕円 214"/>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6" name="テキスト ボックス 215"/>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広島県市町や全国市町村、類似団体の平均をいずれも上回っています。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年度は地方税の減等に伴う経常一般財源等の減少により、前年度比較で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ポイント上昇しています。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157480</xdr:rowOff>
    </xdr:to>
    <xdr:cxnSp macro="">
      <xdr:nvCxnSpPr>
        <xdr:cNvPr id="249" name="直線コネクタ 248"/>
        <xdr:cNvCxnSpPr/>
      </xdr:nvCxnSpPr>
      <xdr:spPr>
        <a:xfrm>
          <a:off x="15671800" y="99568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58420</xdr:rowOff>
    </xdr:to>
    <xdr:cxnSp macro="">
      <xdr:nvCxnSpPr>
        <xdr:cNvPr id="252" name="直線コネクタ 251"/>
        <xdr:cNvCxnSpPr/>
      </xdr:nvCxnSpPr>
      <xdr:spPr>
        <a:xfrm flipV="1">
          <a:off x="14782800" y="995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81280</xdr:rowOff>
    </xdr:to>
    <xdr:cxnSp macro="">
      <xdr:nvCxnSpPr>
        <xdr:cNvPr id="255" name="直線コネクタ 254"/>
        <xdr:cNvCxnSpPr/>
      </xdr:nvCxnSpPr>
      <xdr:spPr>
        <a:xfrm flipV="1">
          <a:off x="13893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81280</xdr:rowOff>
    </xdr:to>
    <xdr:cxnSp macro="">
      <xdr:nvCxnSpPr>
        <xdr:cNvPr id="258" name="直線コネクタ 257"/>
        <xdr:cNvCxnSpPr/>
      </xdr:nvCxnSpPr>
      <xdr:spPr>
        <a:xfrm>
          <a:off x="13004800" y="999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68" name="楕円 267"/>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69"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1" name="テキスト ボックス 270"/>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2" name="楕円 271"/>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3" name="テキスト ボックス 272"/>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4" name="楕円 273"/>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5" name="テキスト ボックス 27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6" name="楕円 275"/>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7" name="テキスト ボックス 276"/>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年度は地方税の減等に伴う経常一般財源等の減少により、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前年度比較で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広島県市町や全国市町村、類似団体の平均をいずれも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います。</a:t>
          </a:r>
          <a:endParaRPr lang="ja-JP" altLang="ja-JP" sz="13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42418</xdr:rowOff>
    </xdr:to>
    <xdr:cxnSp macro="">
      <xdr:nvCxnSpPr>
        <xdr:cNvPr id="307" name="直線コネクタ 306"/>
        <xdr:cNvCxnSpPr/>
      </xdr:nvCxnSpPr>
      <xdr:spPr>
        <a:xfrm>
          <a:off x="15671800" y="60340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74422</xdr:rowOff>
    </xdr:to>
    <xdr:cxnSp macro="">
      <xdr:nvCxnSpPr>
        <xdr:cNvPr id="310" name="直線コネクタ 309"/>
        <xdr:cNvCxnSpPr/>
      </xdr:nvCxnSpPr>
      <xdr:spPr>
        <a:xfrm flipV="1">
          <a:off x="14782800" y="60340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124714</xdr:rowOff>
    </xdr:to>
    <xdr:cxnSp macro="">
      <xdr:nvCxnSpPr>
        <xdr:cNvPr id="313" name="直線コネクタ 312"/>
        <xdr:cNvCxnSpPr/>
      </xdr:nvCxnSpPr>
      <xdr:spPr>
        <a:xfrm flipV="1">
          <a:off x="13893800" y="60751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124714</xdr:rowOff>
    </xdr:to>
    <xdr:cxnSp macro="">
      <xdr:nvCxnSpPr>
        <xdr:cNvPr id="316" name="直線コネクタ 315"/>
        <xdr:cNvCxnSpPr/>
      </xdr:nvCxnSpPr>
      <xdr:spPr>
        <a:xfrm>
          <a:off x="13004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163068</xdr:rowOff>
    </xdr:from>
    <xdr:to>
      <xdr:col>82</xdr:col>
      <xdr:colOff>158750</xdr:colOff>
      <xdr:row>35</xdr:row>
      <xdr:rowOff>93218</xdr:rowOff>
    </xdr:to>
    <xdr:sp macro="" textlink="">
      <xdr:nvSpPr>
        <xdr:cNvPr id="326" name="楕円 325"/>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8145</xdr:rowOff>
    </xdr:from>
    <xdr:ext cx="762000" cy="259045"/>
    <xdr:sp macro="" textlink="">
      <xdr:nvSpPr>
        <xdr:cNvPr id="327"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153924</xdr:rowOff>
    </xdr:from>
    <xdr:to>
      <xdr:col>78</xdr:col>
      <xdr:colOff>120650</xdr:colOff>
      <xdr:row>35</xdr:row>
      <xdr:rowOff>84074</xdr:rowOff>
    </xdr:to>
    <xdr:sp macro="" textlink="">
      <xdr:nvSpPr>
        <xdr:cNvPr id="328" name="楕円 327"/>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94251</xdr:rowOff>
    </xdr:from>
    <xdr:ext cx="736600" cy="259045"/>
    <xdr:sp macro="" textlink="">
      <xdr:nvSpPr>
        <xdr:cNvPr id="329" name="テキスト ボックス 328"/>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0" name="楕円 329"/>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1" name="テキスト ボックス 330"/>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2" name="楕円 331"/>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3" name="テキスト ボックス 332"/>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34" name="楕円 333"/>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5" name="テキスト ボックス 334"/>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広島県市町の平均を下回っているものの、全国市町村や類似団体の平均を上回っています。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公債費充当一般財源は減少したものの、地方税の減等に伴い経常一般財源等がより大きく減少したため、前年度比較で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78</xdr:row>
      <xdr:rowOff>96520</xdr:rowOff>
    </xdr:to>
    <xdr:cxnSp macro="">
      <xdr:nvCxnSpPr>
        <xdr:cNvPr id="368" name="直線コネクタ 367"/>
        <xdr:cNvCxnSpPr/>
      </xdr:nvCxnSpPr>
      <xdr:spPr>
        <a:xfrm>
          <a:off x="3987800" y="133324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77</xdr:row>
      <xdr:rowOff>138430</xdr:rowOff>
    </xdr:to>
    <xdr:cxnSp macro="">
      <xdr:nvCxnSpPr>
        <xdr:cNvPr id="371" name="直線コネクタ 370"/>
        <xdr:cNvCxnSpPr/>
      </xdr:nvCxnSpPr>
      <xdr:spPr>
        <a:xfrm flipV="1">
          <a:off x="3098800" y="13332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79</xdr:row>
      <xdr:rowOff>8889</xdr:rowOff>
    </xdr:to>
    <xdr:cxnSp macro="">
      <xdr:nvCxnSpPr>
        <xdr:cNvPr id="374" name="直線コネクタ 373"/>
        <xdr:cNvCxnSpPr/>
      </xdr:nvCxnSpPr>
      <xdr:spPr>
        <a:xfrm flipV="1">
          <a:off x="2209800" y="133400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8889</xdr:rowOff>
    </xdr:from>
    <xdr:to>
      <xdr:col>11</xdr:col>
      <xdr:colOff>9525</xdr:colOff>
      <xdr:row>79</xdr:row>
      <xdr:rowOff>46989</xdr:rowOff>
    </xdr:to>
    <xdr:cxnSp macro="">
      <xdr:nvCxnSpPr>
        <xdr:cNvPr id="377" name="直線コネクタ 376"/>
        <xdr:cNvCxnSpPr/>
      </xdr:nvCxnSpPr>
      <xdr:spPr>
        <a:xfrm flipV="1">
          <a:off x="1320800" y="13553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87" name="楕円 386"/>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88"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80011</xdr:rowOff>
    </xdr:from>
    <xdr:to>
      <xdr:col>20</xdr:col>
      <xdr:colOff>38100</xdr:colOff>
      <xdr:row>78</xdr:row>
      <xdr:rowOff>10161</xdr:rowOff>
    </xdr:to>
    <xdr:sp macro="" textlink="">
      <xdr:nvSpPr>
        <xdr:cNvPr id="389" name="楕円 388"/>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90" name="テキスト ボックス 389"/>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1" name="楕円 390"/>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2" name="テキスト ボックス 391"/>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129539</xdr:rowOff>
    </xdr:from>
    <xdr:to>
      <xdr:col>11</xdr:col>
      <xdr:colOff>60325</xdr:colOff>
      <xdr:row>79</xdr:row>
      <xdr:rowOff>59689</xdr:rowOff>
    </xdr:to>
    <xdr:sp macro="" textlink="">
      <xdr:nvSpPr>
        <xdr:cNvPr id="393" name="楕円 392"/>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94" name="テキスト ボックス 393"/>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5" name="楕円 394"/>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6" name="テキスト ボックス 395"/>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広島県市町や全国市町村、類似団体の平均をいずれも上回っています。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主に扶助費の増に伴う経常経費充当一般財源の増と、地方税の減等に伴う経常一般財源等の減により、前年度比較で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ポイント上昇しています。</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80</xdr:row>
      <xdr:rowOff>26415</xdr:rowOff>
    </xdr:to>
    <xdr:cxnSp macro="">
      <xdr:nvCxnSpPr>
        <xdr:cNvPr id="427" name="直線コネクタ 426"/>
        <xdr:cNvCxnSpPr/>
      </xdr:nvCxnSpPr>
      <xdr:spPr>
        <a:xfrm>
          <a:off x="15671800" y="13289787"/>
          <a:ext cx="8382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78</xdr:row>
      <xdr:rowOff>30987</xdr:rowOff>
    </xdr:to>
    <xdr:cxnSp macro="">
      <xdr:nvCxnSpPr>
        <xdr:cNvPr id="430" name="直線コネクタ 429"/>
        <xdr:cNvCxnSpPr/>
      </xdr:nvCxnSpPr>
      <xdr:spPr>
        <a:xfrm flipV="1">
          <a:off x="14782800" y="132897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79</xdr:row>
      <xdr:rowOff>42418</xdr:rowOff>
    </xdr:to>
    <xdr:cxnSp macro="">
      <xdr:nvCxnSpPr>
        <xdr:cNvPr id="433" name="直線コネクタ 432"/>
        <xdr:cNvCxnSpPr/>
      </xdr:nvCxnSpPr>
      <xdr:spPr>
        <a:xfrm flipV="1">
          <a:off x="13893800" y="13404087"/>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79</xdr:row>
      <xdr:rowOff>42418</xdr:rowOff>
    </xdr:to>
    <xdr:cxnSp macro="">
      <xdr:nvCxnSpPr>
        <xdr:cNvPr id="436" name="直線コネクタ 435"/>
        <xdr:cNvCxnSpPr/>
      </xdr:nvCxnSpPr>
      <xdr:spPr>
        <a:xfrm>
          <a:off x="13004800" y="1338122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147065</xdr:rowOff>
    </xdr:from>
    <xdr:to>
      <xdr:col>82</xdr:col>
      <xdr:colOff>158750</xdr:colOff>
      <xdr:row>80</xdr:row>
      <xdr:rowOff>77215</xdr:rowOff>
    </xdr:to>
    <xdr:sp macro="" textlink="">
      <xdr:nvSpPr>
        <xdr:cNvPr id="446" name="楕円 445"/>
        <xdr:cNvSpPr/>
      </xdr:nvSpPr>
      <xdr:spPr>
        <a:xfrm>
          <a:off x="164592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119142</xdr:rowOff>
    </xdr:from>
    <xdr:ext cx="762000" cy="259045"/>
    <xdr:sp macro="" textlink="">
      <xdr:nvSpPr>
        <xdr:cNvPr id="447" name="公債費以外該当値テキスト"/>
        <xdr:cNvSpPr txBox="1"/>
      </xdr:nvSpPr>
      <xdr:spPr>
        <a:xfrm>
          <a:off x="165989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8" name="楕円 447"/>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49" name="テキスト ボックス 448"/>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0" name="楕円 449"/>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51" name="テキスト ボックス 450"/>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163068</xdr:rowOff>
    </xdr:from>
    <xdr:to>
      <xdr:col>69</xdr:col>
      <xdr:colOff>142875</xdr:colOff>
      <xdr:row>79</xdr:row>
      <xdr:rowOff>93218</xdr:rowOff>
    </xdr:to>
    <xdr:sp macro="" textlink="">
      <xdr:nvSpPr>
        <xdr:cNvPr id="452" name="楕円 451"/>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77995</xdr:rowOff>
    </xdr:from>
    <xdr:ext cx="762000" cy="259045"/>
    <xdr:sp macro="" textlink="">
      <xdr:nvSpPr>
        <xdr:cNvPr id="453" name="テキスト ボックス 452"/>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4" name="楕円 453"/>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55" name="テキスト ボックス 454"/>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1444</xdr:rowOff>
    </xdr:from>
    <xdr:to>
      <xdr:col>29</xdr:col>
      <xdr:colOff>127000</xdr:colOff>
      <xdr:row>19</xdr:row>
      <xdr:rowOff>14736</xdr:rowOff>
    </xdr:to>
    <xdr:cxnSp macro="">
      <xdr:nvCxnSpPr>
        <xdr:cNvPr id="52" name="直線コネクタ 51"/>
        <xdr:cNvCxnSpPr/>
      </xdr:nvCxnSpPr>
      <xdr:spPr bwMode="auto">
        <a:xfrm flipV="1">
          <a:off x="5003800" y="3306619"/>
          <a:ext cx="647700" cy="1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170510</xdr:rowOff>
    </xdr:from>
    <xdr:to>
      <xdr:col>26</xdr:col>
      <xdr:colOff>50800</xdr:colOff>
      <xdr:row>19</xdr:row>
      <xdr:rowOff>14736</xdr:rowOff>
    </xdr:to>
    <xdr:cxnSp macro="">
      <xdr:nvCxnSpPr>
        <xdr:cNvPr id="55" name="直線コネクタ 54"/>
        <xdr:cNvCxnSpPr/>
      </xdr:nvCxnSpPr>
      <xdr:spPr bwMode="auto">
        <a:xfrm>
          <a:off x="4305300" y="3304235"/>
          <a:ext cx="698500" cy="15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143258</xdr:rowOff>
    </xdr:from>
    <xdr:to>
      <xdr:col>22</xdr:col>
      <xdr:colOff>114300</xdr:colOff>
      <xdr:row>18</xdr:row>
      <xdr:rowOff>170510</xdr:rowOff>
    </xdr:to>
    <xdr:cxnSp macro="">
      <xdr:nvCxnSpPr>
        <xdr:cNvPr id="58" name="直線コネクタ 57"/>
        <xdr:cNvCxnSpPr/>
      </xdr:nvCxnSpPr>
      <xdr:spPr bwMode="auto">
        <a:xfrm>
          <a:off x="3606800" y="3276983"/>
          <a:ext cx="698500" cy="27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143258</xdr:rowOff>
    </xdr:from>
    <xdr:to>
      <xdr:col>18</xdr:col>
      <xdr:colOff>177800</xdr:colOff>
      <xdr:row>19</xdr:row>
      <xdr:rowOff>22704</xdr:rowOff>
    </xdr:to>
    <xdr:cxnSp macro="">
      <xdr:nvCxnSpPr>
        <xdr:cNvPr id="61" name="直線コネクタ 60"/>
        <xdr:cNvCxnSpPr/>
      </xdr:nvCxnSpPr>
      <xdr:spPr bwMode="auto">
        <a:xfrm flipV="1">
          <a:off x="2908300" y="3276983"/>
          <a:ext cx="698500" cy="50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122094</xdr:rowOff>
    </xdr:from>
    <xdr:to>
      <xdr:col>29</xdr:col>
      <xdr:colOff>177800</xdr:colOff>
      <xdr:row>19</xdr:row>
      <xdr:rowOff>52244</xdr:rowOff>
    </xdr:to>
    <xdr:sp macro="" textlink="">
      <xdr:nvSpPr>
        <xdr:cNvPr id="71" name="楕円 70"/>
        <xdr:cNvSpPr/>
      </xdr:nvSpPr>
      <xdr:spPr bwMode="auto">
        <a:xfrm>
          <a:off x="5600700" y="325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94171</xdr:rowOff>
    </xdr:from>
    <xdr:ext cx="762000" cy="259045"/>
    <xdr:sp macro="" textlink="">
      <xdr:nvSpPr>
        <xdr:cNvPr id="72" name="人口1人当たり決算額の推移該当値テキスト130"/>
        <xdr:cNvSpPr txBox="1"/>
      </xdr:nvSpPr>
      <xdr:spPr>
        <a:xfrm>
          <a:off x="5740400" y="322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135386</xdr:rowOff>
    </xdr:from>
    <xdr:to>
      <xdr:col>26</xdr:col>
      <xdr:colOff>101600</xdr:colOff>
      <xdr:row>19</xdr:row>
      <xdr:rowOff>65536</xdr:rowOff>
    </xdr:to>
    <xdr:sp macro="" textlink="">
      <xdr:nvSpPr>
        <xdr:cNvPr id="73" name="楕円 72"/>
        <xdr:cNvSpPr/>
      </xdr:nvSpPr>
      <xdr:spPr bwMode="auto">
        <a:xfrm>
          <a:off x="4953000" y="326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50313</xdr:rowOff>
    </xdr:from>
    <xdr:ext cx="736600" cy="259045"/>
    <xdr:sp macro="" textlink="">
      <xdr:nvSpPr>
        <xdr:cNvPr id="74" name="テキスト ボックス 73"/>
        <xdr:cNvSpPr txBox="1"/>
      </xdr:nvSpPr>
      <xdr:spPr>
        <a:xfrm>
          <a:off x="4622800" y="3355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119710</xdr:rowOff>
    </xdr:from>
    <xdr:to>
      <xdr:col>22</xdr:col>
      <xdr:colOff>165100</xdr:colOff>
      <xdr:row>19</xdr:row>
      <xdr:rowOff>49860</xdr:rowOff>
    </xdr:to>
    <xdr:sp macro="" textlink="">
      <xdr:nvSpPr>
        <xdr:cNvPr id="75" name="楕円 74"/>
        <xdr:cNvSpPr/>
      </xdr:nvSpPr>
      <xdr:spPr bwMode="auto">
        <a:xfrm>
          <a:off x="4254500" y="3253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34637</xdr:rowOff>
    </xdr:from>
    <xdr:ext cx="762000" cy="259045"/>
    <xdr:sp macro="" textlink="">
      <xdr:nvSpPr>
        <xdr:cNvPr id="76" name="テキスト ボックス 75"/>
        <xdr:cNvSpPr txBox="1"/>
      </xdr:nvSpPr>
      <xdr:spPr>
        <a:xfrm>
          <a:off x="3924300" y="333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92458</xdr:rowOff>
    </xdr:from>
    <xdr:to>
      <xdr:col>19</xdr:col>
      <xdr:colOff>38100</xdr:colOff>
      <xdr:row>19</xdr:row>
      <xdr:rowOff>22608</xdr:rowOff>
    </xdr:to>
    <xdr:sp macro="" textlink="">
      <xdr:nvSpPr>
        <xdr:cNvPr id="77" name="楕円 76"/>
        <xdr:cNvSpPr/>
      </xdr:nvSpPr>
      <xdr:spPr bwMode="auto">
        <a:xfrm>
          <a:off x="3556000" y="322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7385</xdr:rowOff>
    </xdr:from>
    <xdr:ext cx="762000" cy="259045"/>
    <xdr:sp macro="" textlink="">
      <xdr:nvSpPr>
        <xdr:cNvPr id="78" name="テキスト ボックス 77"/>
        <xdr:cNvSpPr txBox="1"/>
      </xdr:nvSpPr>
      <xdr:spPr>
        <a:xfrm>
          <a:off x="3225800" y="331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143354</xdr:rowOff>
    </xdr:from>
    <xdr:to>
      <xdr:col>15</xdr:col>
      <xdr:colOff>101600</xdr:colOff>
      <xdr:row>19</xdr:row>
      <xdr:rowOff>73504</xdr:rowOff>
    </xdr:to>
    <xdr:sp macro="" textlink="">
      <xdr:nvSpPr>
        <xdr:cNvPr id="79" name="楕円 78"/>
        <xdr:cNvSpPr/>
      </xdr:nvSpPr>
      <xdr:spPr bwMode="auto">
        <a:xfrm>
          <a:off x="2857500" y="3277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58281</xdr:rowOff>
    </xdr:from>
    <xdr:ext cx="762000" cy="259045"/>
    <xdr:sp macro="" textlink="">
      <xdr:nvSpPr>
        <xdr:cNvPr id="80" name="テキスト ボックス 79"/>
        <xdr:cNvSpPr txBox="1"/>
      </xdr:nvSpPr>
      <xdr:spPr>
        <a:xfrm>
          <a:off x="2527300" y="336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217199</xdr:rowOff>
    </xdr:from>
    <xdr:to>
      <xdr:col>29</xdr:col>
      <xdr:colOff>127000</xdr:colOff>
      <xdr:row>35</xdr:row>
      <xdr:rowOff>324772</xdr:rowOff>
    </xdr:to>
    <xdr:cxnSp macro="">
      <xdr:nvCxnSpPr>
        <xdr:cNvPr id="115" name="直線コネクタ 114"/>
        <xdr:cNvCxnSpPr/>
      </xdr:nvCxnSpPr>
      <xdr:spPr bwMode="auto">
        <a:xfrm>
          <a:off x="5003800" y="6827549"/>
          <a:ext cx="647700" cy="107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217199</xdr:rowOff>
    </xdr:from>
    <xdr:to>
      <xdr:col>26</xdr:col>
      <xdr:colOff>50800</xdr:colOff>
      <xdr:row>35</xdr:row>
      <xdr:rowOff>255898</xdr:rowOff>
    </xdr:to>
    <xdr:cxnSp macro="">
      <xdr:nvCxnSpPr>
        <xdr:cNvPr id="118" name="直線コネクタ 117"/>
        <xdr:cNvCxnSpPr/>
      </xdr:nvCxnSpPr>
      <xdr:spPr bwMode="auto">
        <a:xfrm flipV="1">
          <a:off x="4305300" y="6827549"/>
          <a:ext cx="698500" cy="38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231242</xdr:rowOff>
    </xdr:from>
    <xdr:to>
      <xdr:col>22</xdr:col>
      <xdr:colOff>114300</xdr:colOff>
      <xdr:row>35</xdr:row>
      <xdr:rowOff>255898</xdr:rowOff>
    </xdr:to>
    <xdr:cxnSp macro="">
      <xdr:nvCxnSpPr>
        <xdr:cNvPr id="121" name="直線コネクタ 120"/>
        <xdr:cNvCxnSpPr/>
      </xdr:nvCxnSpPr>
      <xdr:spPr bwMode="auto">
        <a:xfrm>
          <a:off x="3606800" y="6841592"/>
          <a:ext cx="698500" cy="24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289208</xdr:rowOff>
    </xdr:from>
    <xdr:to>
      <xdr:col>18</xdr:col>
      <xdr:colOff>177800</xdr:colOff>
      <xdr:row>35</xdr:row>
      <xdr:rowOff>231242</xdr:rowOff>
    </xdr:to>
    <xdr:cxnSp macro="">
      <xdr:nvCxnSpPr>
        <xdr:cNvPr id="124" name="直線コネクタ 123"/>
        <xdr:cNvCxnSpPr/>
      </xdr:nvCxnSpPr>
      <xdr:spPr bwMode="auto">
        <a:xfrm>
          <a:off x="2908300" y="6556658"/>
          <a:ext cx="698500" cy="284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273972</xdr:rowOff>
    </xdr:from>
    <xdr:to>
      <xdr:col>29</xdr:col>
      <xdr:colOff>177800</xdr:colOff>
      <xdr:row>36</xdr:row>
      <xdr:rowOff>32672</xdr:rowOff>
    </xdr:to>
    <xdr:sp macro="" textlink="">
      <xdr:nvSpPr>
        <xdr:cNvPr id="134" name="楕円 133"/>
        <xdr:cNvSpPr/>
      </xdr:nvSpPr>
      <xdr:spPr bwMode="auto">
        <a:xfrm>
          <a:off x="5600700" y="688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246049</xdr:rowOff>
    </xdr:from>
    <xdr:ext cx="762000" cy="259045"/>
    <xdr:sp macro="" textlink="">
      <xdr:nvSpPr>
        <xdr:cNvPr id="135" name="人口1人当たり決算額の推移該当値テキスト445"/>
        <xdr:cNvSpPr txBox="1"/>
      </xdr:nvSpPr>
      <xdr:spPr>
        <a:xfrm>
          <a:off x="5740400" y="685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166399</xdr:rowOff>
    </xdr:from>
    <xdr:to>
      <xdr:col>26</xdr:col>
      <xdr:colOff>101600</xdr:colOff>
      <xdr:row>35</xdr:row>
      <xdr:rowOff>267999</xdr:rowOff>
    </xdr:to>
    <xdr:sp macro="" textlink="">
      <xdr:nvSpPr>
        <xdr:cNvPr id="136" name="楕円 135"/>
        <xdr:cNvSpPr/>
      </xdr:nvSpPr>
      <xdr:spPr bwMode="auto">
        <a:xfrm>
          <a:off x="4953000" y="6776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278176</xdr:rowOff>
    </xdr:from>
    <xdr:ext cx="736600" cy="259045"/>
    <xdr:sp macro="" textlink="">
      <xdr:nvSpPr>
        <xdr:cNvPr id="137" name="テキスト ボックス 136"/>
        <xdr:cNvSpPr txBox="1"/>
      </xdr:nvSpPr>
      <xdr:spPr>
        <a:xfrm>
          <a:off x="4622800" y="6545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205098</xdr:rowOff>
    </xdr:from>
    <xdr:to>
      <xdr:col>22</xdr:col>
      <xdr:colOff>165100</xdr:colOff>
      <xdr:row>35</xdr:row>
      <xdr:rowOff>306698</xdr:rowOff>
    </xdr:to>
    <xdr:sp macro="" textlink="">
      <xdr:nvSpPr>
        <xdr:cNvPr id="138" name="楕円 137"/>
        <xdr:cNvSpPr/>
      </xdr:nvSpPr>
      <xdr:spPr bwMode="auto">
        <a:xfrm>
          <a:off x="4254500" y="681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316875</xdr:rowOff>
    </xdr:from>
    <xdr:ext cx="762000" cy="259045"/>
    <xdr:sp macro="" textlink="">
      <xdr:nvSpPr>
        <xdr:cNvPr id="139" name="テキスト ボックス 138"/>
        <xdr:cNvSpPr txBox="1"/>
      </xdr:nvSpPr>
      <xdr:spPr>
        <a:xfrm>
          <a:off x="3924300" y="658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180442</xdr:rowOff>
    </xdr:from>
    <xdr:to>
      <xdr:col>19</xdr:col>
      <xdr:colOff>38100</xdr:colOff>
      <xdr:row>35</xdr:row>
      <xdr:rowOff>282042</xdr:rowOff>
    </xdr:to>
    <xdr:sp macro="" textlink="">
      <xdr:nvSpPr>
        <xdr:cNvPr id="140" name="楕円 139"/>
        <xdr:cNvSpPr/>
      </xdr:nvSpPr>
      <xdr:spPr bwMode="auto">
        <a:xfrm>
          <a:off x="3556000" y="679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292219</xdr:rowOff>
    </xdr:from>
    <xdr:ext cx="762000" cy="259045"/>
    <xdr:sp macro="" textlink="">
      <xdr:nvSpPr>
        <xdr:cNvPr id="141" name="テキスト ボックス 140"/>
        <xdr:cNvSpPr txBox="1"/>
      </xdr:nvSpPr>
      <xdr:spPr>
        <a:xfrm>
          <a:off x="3225800" y="655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238408</xdr:rowOff>
    </xdr:from>
    <xdr:to>
      <xdr:col>15</xdr:col>
      <xdr:colOff>101600</xdr:colOff>
      <xdr:row>34</xdr:row>
      <xdr:rowOff>340008</xdr:rowOff>
    </xdr:to>
    <xdr:sp macro="" textlink="">
      <xdr:nvSpPr>
        <xdr:cNvPr id="142" name="楕円 141"/>
        <xdr:cNvSpPr/>
      </xdr:nvSpPr>
      <xdr:spPr bwMode="auto">
        <a:xfrm>
          <a:off x="2857500" y="6505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7285</xdr:rowOff>
    </xdr:from>
    <xdr:ext cx="762000" cy="259045"/>
    <xdr:sp macro="" textlink="">
      <xdr:nvSpPr>
        <xdr:cNvPr id="143" name="テキスト ボックス 142"/>
        <xdr:cNvSpPr txBox="1"/>
      </xdr:nvSpPr>
      <xdr:spPr>
        <a:xfrm>
          <a:off x="2527300" y="627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52,081
51,431
10.41
19,360,200
19,292,073
30,879
10,160,506
24,100,399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42170</xdr:rowOff>
    </xdr:from>
    <xdr:to>
      <xdr:col>24</xdr:col>
      <xdr:colOff>63500</xdr:colOff>
      <xdr:row>36</xdr:row>
      <xdr:rowOff>51738</xdr:rowOff>
    </xdr:to>
    <xdr:cxnSp macro="">
      <xdr:nvCxnSpPr>
        <xdr:cNvPr id="63" name="直線コネクタ 62"/>
        <xdr:cNvCxnSpPr/>
      </xdr:nvCxnSpPr>
      <xdr:spPr>
        <a:xfrm>
          <a:off x="3797300" y="6214370"/>
          <a:ext cx="8382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26902</xdr:rowOff>
    </xdr:from>
    <xdr:to>
      <xdr:col>19</xdr:col>
      <xdr:colOff>177800</xdr:colOff>
      <xdr:row>36</xdr:row>
      <xdr:rowOff>42170</xdr:rowOff>
    </xdr:to>
    <xdr:cxnSp macro="">
      <xdr:nvCxnSpPr>
        <xdr:cNvPr id="66" name="直線コネクタ 65"/>
        <xdr:cNvCxnSpPr/>
      </xdr:nvCxnSpPr>
      <xdr:spPr>
        <a:xfrm>
          <a:off x="2908300" y="6199102"/>
          <a:ext cx="889000" cy="1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13839</xdr:rowOff>
    </xdr:from>
    <xdr:to>
      <xdr:col>15</xdr:col>
      <xdr:colOff>50800</xdr:colOff>
      <xdr:row>36</xdr:row>
      <xdr:rowOff>26902</xdr:rowOff>
    </xdr:to>
    <xdr:cxnSp macro="">
      <xdr:nvCxnSpPr>
        <xdr:cNvPr id="69" name="直線コネクタ 68"/>
        <xdr:cNvCxnSpPr/>
      </xdr:nvCxnSpPr>
      <xdr:spPr>
        <a:xfrm>
          <a:off x="2019300" y="61860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8174</xdr:rowOff>
    </xdr:from>
    <xdr:to>
      <xdr:col>10</xdr:col>
      <xdr:colOff>114300</xdr:colOff>
      <xdr:row>36</xdr:row>
      <xdr:rowOff>13839</xdr:rowOff>
    </xdr:to>
    <xdr:cxnSp macro="">
      <xdr:nvCxnSpPr>
        <xdr:cNvPr id="72" name="直線コネクタ 71"/>
        <xdr:cNvCxnSpPr/>
      </xdr:nvCxnSpPr>
      <xdr:spPr>
        <a:xfrm>
          <a:off x="1130300" y="6180374"/>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938</xdr:rowOff>
    </xdr:from>
    <xdr:to>
      <xdr:col>24</xdr:col>
      <xdr:colOff>114300</xdr:colOff>
      <xdr:row>36</xdr:row>
      <xdr:rowOff>102538</xdr:rowOff>
    </xdr:to>
    <xdr:sp macro="" textlink="">
      <xdr:nvSpPr>
        <xdr:cNvPr id="82" name="楕円 81"/>
        <xdr:cNvSpPr/>
      </xdr:nvSpPr>
      <xdr:spPr>
        <a:xfrm>
          <a:off x="4584700" y="61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150815</xdr:rowOff>
    </xdr:from>
    <xdr:ext cx="534377" cy="259045"/>
    <xdr:sp macro="" textlink="">
      <xdr:nvSpPr>
        <xdr:cNvPr id="83" name="人件費該当値テキスト"/>
        <xdr:cNvSpPr txBox="1"/>
      </xdr:nvSpPr>
      <xdr:spPr>
        <a:xfrm>
          <a:off x="4686300" y="615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162820</xdr:rowOff>
    </xdr:from>
    <xdr:to>
      <xdr:col>20</xdr:col>
      <xdr:colOff>38100</xdr:colOff>
      <xdr:row>36</xdr:row>
      <xdr:rowOff>92970</xdr:rowOff>
    </xdr:to>
    <xdr:sp macro="" textlink="">
      <xdr:nvSpPr>
        <xdr:cNvPr id="84" name="楕円 83"/>
        <xdr:cNvSpPr/>
      </xdr:nvSpPr>
      <xdr:spPr>
        <a:xfrm>
          <a:off x="3746500" y="61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84097</xdr:rowOff>
    </xdr:from>
    <xdr:ext cx="534377" cy="259045"/>
    <xdr:sp macro="" textlink="">
      <xdr:nvSpPr>
        <xdr:cNvPr id="85" name="テキスト ボックス 84"/>
        <xdr:cNvSpPr txBox="1"/>
      </xdr:nvSpPr>
      <xdr:spPr>
        <a:xfrm>
          <a:off x="3530111" y="625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147552</xdr:rowOff>
    </xdr:from>
    <xdr:to>
      <xdr:col>15</xdr:col>
      <xdr:colOff>101600</xdr:colOff>
      <xdr:row>36</xdr:row>
      <xdr:rowOff>77702</xdr:rowOff>
    </xdr:to>
    <xdr:sp macro="" textlink="">
      <xdr:nvSpPr>
        <xdr:cNvPr id="86" name="楕円 85"/>
        <xdr:cNvSpPr/>
      </xdr:nvSpPr>
      <xdr:spPr>
        <a:xfrm>
          <a:off x="2857500" y="61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94229</xdr:rowOff>
    </xdr:from>
    <xdr:ext cx="534377" cy="259045"/>
    <xdr:sp macro="" textlink="">
      <xdr:nvSpPr>
        <xdr:cNvPr id="87" name="テキスト ボックス 86"/>
        <xdr:cNvSpPr txBox="1"/>
      </xdr:nvSpPr>
      <xdr:spPr>
        <a:xfrm>
          <a:off x="2641111" y="59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134489</xdr:rowOff>
    </xdr:from>
    <xdr:to>
      <xdr:col>10</xdr:col>
      <xdr:colOff>165100</xdr:colOff>
      <xdr:row>36</xdr:row>
      <xdr:rowOff>64639</xdr:rowOff>
    </xdr:to>
    <xdr:sp macro="" textlink="">
      <xdr:nvSpPr>
        <xdr:cNvPr id="88" name="楕円 87"/>
        <xdr:cNvSpPr/>
      </xdr:nvSpPr>
      <xdr:spPr>
        <a:xfrm>
          <a:off x="1968500" y="613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55766</xdr:rowOff>
    </xdr:from>
    <xdr:ext cx="534377" cy="259045"/>
    <xdr:sp macro="" textlink="">
      <xdr:nvSpPr>
        <xdr:cNvPr id="89" name="テキスト ボックス 88"/>
        <xdr:cNvSpPr txBox="1"/>
      </xdr:nvSpPr>
      <xdr:spPr>
        <a:xfrm>
          <a:off x="1752111" y="62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128824</xdr:rowOff>
    </xdr:from>
    <xdr:to>
      <xdr:col>6</xdr:col>
      <xdr:colOff>38100</xdr:colOff>
      <xdr:row>36</xdr:row>
      <xdr:rowOff>58974</xdr:rowOff>
    </xdr:to>
    <xdr:sp macro="" textlink="">
      <xdr:nvSpPr>
        <xdr:cNvPr id="90" name="楕円 89"/>
        <xdr:cNvSpPr/>
      </xdr:nvSpPr>
      <xdr:spPr>
        <a:xfrm>
          <a:off x="1079500" y="612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50101</xdr:rowOff>
    </xdr:from>
    <xdr:ext cx="534377" cy="259045"/>
    <xdr:sp macro="" textlink="">
      <xdr:nvSpPr>
        <xdr:cNvPr id="91" name="テキスト ボックス 90"/>
        <xdr:cNvSpPr txBox="1"/>
      </xdr:nvSpPr>
      <xdr:spPr>
        <a:xfrm>
          <a:off x="863111" y="622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39108</xdr:rowOff>
    </xdr:from>
    <xdr:to>
      <xdr:col>24</xdr:col>
      <xdr:colOff>62865</xdr:colOff>
      <xdr:row>57</xdr:row>
      <xdr:rowOff>132103</xdr:rowOff>
    </xdr:to>
    <xdr:cxnSp macro="">
      <xdr:nvCxnSpPr>
        <xdr:cNvPr id="115" name="直線コネクタ 114"/>
        <xdr:cNvCxnSpPr/>
      </xdr:nvCxnSpPr>
      <xdr:spPr>
        <a:xfrm flipV="1">
          <a:off x="4633595" y="8783058"/>
          <a:ext cx="1270" cy="112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135930</xdr:rowOff>
    </xdr:from>
    <xdr:ext cx="534377" cy="259045"/>
    <xdr:sp macro="" textlink="">
      <xdr:nvSpPr>
        <xdr:cNvPr id="116" name="物件費最小値テキスト"/>
        <xdr:cNvSpPr txBox="1"/>
      </xdr:nvSpPr>
      <xdr:spPr>
        <a:xfrm>
          <a:off x="4686300" y="990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132103</xdr:rowOff>
    </xdr:from>
    <xdr:to>
      <xdr:col>24</xdr:col>
      <xdr:colOff>152400</xdr:colOff>
      <xdr:row>57</xdr:row>
      <xdr:rowOff>132103</xdr:rowOff>
    </xdr:to>
    <xdr:cxnSp macro="">
      <xdr:nvCxnSpPr>
        <xdr:cNvPr id="117" name="直線コネクタ 116"/>
        <xdr:cNvCxnSpPr/>
      </xdr:nvCxnSpPr>
      <xdr:spPr>
        <a:xfrm>
          <a:off x="4546600" y="990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157235</xdr:rowOff>
    </xdr:from>
    <xdr:ext cx="599010" cy="259045"/>
    <xdr:sp macro="" textlink="">
      <xdr:nvSpPr>
        <xdr:cNvPr id="118" name="物件費最大値テキスト"/>
        <xdr:cNvSpPr txBox="1"/>
      </xdr:nvSpPr>
      <xdr:spPr>
        <a:xfrm>
          <a:off x="4686300" y="855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39108</xdr:rowOff>
    </xdr:from>
    <xdr:to>
      <xdr:col>24</xdr:col>
      <xdr:colOff>152400</xdr:colOff>
      <xdr:row>51</xdr:row>
      <xdr:rowOff>39108</xdr:rowOff>
    </xdr:to>
    <xdr:cxnSp macro="">
      <xdr:nvCxnSpPr>
        <xdr:cNvPr id="119" name="直線コネクタ 118"/>
        <xdr:cNvCxnSpPr/>
      </xdr:nvCxnSpPr>
      <xdr:spPr>
        <a:xfrm>
          <a:off x="4546600" y="8783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96038</xdr:rowOff>
    </xdr:from>
    <xdr:to>
      <xdr:col>24</xdr:col>
      <xdr:colOff>63500</xdr:colOff>
      <xdr:row>57</xdr:row>
      <xdr:rowOff>119979</xdr:rowOff>
    </xdr:to>
    <xdr:cxnSp macro="">
      <xdr:nvCxnSpPr>
        <xdr:cNvPr id="120" name="直線コネクタ 119"/>
        <xdr:cNvCxnSpPr/>
      </xdr:nvCxnSpPr>
      <xdr:spPr>
        <a:xfrm flipV="1">
          <a:off x="3797300" y="9868688"/>
          <a:ext cx="838200" cy="2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88589</xdr:rowOff>
    </xdr:from>
    <xdr:ext cx="534377" cy="259045"/>
    <xdr:sp macro="" textlink="">
      <xdr:nvSpPr>
        <xdr:cNvPr id="121" name="物件費平均値テキスト"/>
        <xdr:cNvSpPr txBox="1"/>
      </xdr:nvSpPr>
      <xdr:spPr>
        <a:xfrm>
          <a:off x="4686300" y="9518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65712</xdr:rowOff>
    </xdr:from>
    <xdr:to>
      <xdr:col>24</xdr:col>
      <xdr:colOff>114300</xdr:colOff>
      <xdr:row>56</xdr:row>
      <xdr:rowOff>167312</xdr:rowOff>
    </xdr:to>
    <xdr:sp macro="" textlink="">
      <xdr:nvSpPr>
        <xdr:cNvPr id="122" name="フローチャート: 判断 121"/>
        <xdr:cNvSpPr/>
      </xdr:nvSpPr>
      <xdr:spPr>
        <a:xfrm>
          <a:off x="4584700" y="966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119979</xdr:rowOff>
    </xdr:from>
    <xdr:to>
      <xdr:col>19</xdr:col>
      <xdr:colOff>177800</xdr:colOff>
      <xdr:row>57</xdr:row>
      <xdr:rowOff>134747</xdr:rowOff>
    </xdr:to>
    <xdr:cxnSp macro="">
      <xdr:nvCxnSpPr>
        <xdr:cNvPr id="123" name="直線コネクタ 122"/>
        <xdr:cNvCxnSpPr/>
      </xdr:nvCxnSpPr>
      <xdr:spPr>
        <a:xfrm flipV="1">
          <a:off x="2908300" y="989262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63533</xdr:rowOff>
    </xdr:from>
    <xdr:to>
      <xdr:col>20</xdr:col>
      <xdr:colOff>38100</xdr:colOff>
      <xdr:row>56</xdr:row>
      <xdr:rowOff>165133</xdr:rowOff>
    </xdr:to>
    <xdr:sp macro="" textlink="">
      <xdr:nvSpPr>
        <xdr:cNvPr id="124" name="フローチャート: 判断 123"/>
        <xdr:cNvSpPr/>
      </xdr:nvSpPr>
      <xdr:spPr>
        <a:xfrm>
          <a:off x="3746500" y="96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10210</xdr:rowOff>
    </xdr:from>
    <xdr:ext cx="534377" cy="259045"/>
    <xdr:sp macro="" textlink="">
      <xdr:nvSpPr>
        <xdr:cNvPr id="125" name="テキスト ボックス 124"/>
        <xdr:cNvSpPr txBox="1"/>
      </xdr:nvSpPr>
      <xdr:spPr>
        <a:xfrm>
          <a:off x="3530111" y="94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134747</xdr:rowOff>
    </xdr:from>
    <xdr:to>
      <xdr:col>15</xdr:col>
      <xdr:colOff>50800</xdr:colOff>
      <xdr:row>57</xdr:row>
      <xdr:rowOff>167086</xdr:rowOff>
    </xdr:to>
    <xdr:cxnSp macro="">
      <xdr:nvCxnSpPr>
        <xdr:cNvPr id="126" name="直線コネクタ 125"/>
        <xdr:cNvCxnSpPr/>
      </xdr:nvCxnSpPr>
      <xdr:spPr>
        <a:xfrm flipV="1">
          <a:off x="2019300" y="9907397"/>
          <a:ext cx="889000" cy="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98737</xdr:rowOff>
    </xdr:from>
    <xdr:to>
      <xdr:col>15</xdr:col>
      <xdr:colOff>101600</xdr:colOff>
      <xdr:row>57</xdr:row>
      <xdr:rowOff>28887</xdr:rowOff>
    </xdr:to>
    <xdr:sp macro="" textlink="">
      <xdr:nvSpPr>
        <xdr:cNvPr id="127" name="フローチャート: 判断 126"/>
        <xdr:cNvSpPr/>
      </xdr:nvSpPr>
      <xdr:spPr>
        <a:xfrm>
          <a:off x="2857500" y="969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45414</xdr:rowOff>
    </xdr:from>
    <xdr:ext cx="534377" cy="259045"/>
    <xdr:sp macro="" textlink="">
      <xdr:nvSpPr>
        <xdr:cNvPr id="128" name="テキスト ボックス 127"/>
        <xdr:cNvSpPr txBox="1"/>
      </xdr:nvSpPr>
      <xdr:spPr>
        <a:xfrm>
          <a:off x="2641111" y="94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167086</xdr:rowOff>
    </xdr:from>
    <xdr:to>
      <xdr:col>10</xdr:col>
      <xdr:colOff>114300</xdr:colOff>
      <xdr:row>58</xdr:row>
      <xdr:rowOff>12095</xdr:rowOff>
    </xdr:to>
    <xdr:cxnSp macro="">
      <xdr:nvCxnSpPr>
        <xdr:cNvPr id="129" name="直線コネクタ 128"/>
        <xdr:cNvCxnSpPr/>
      </xdr:nvCxnSpPr>
      <xdr:spPr>
        <a:xfrm flipV="1">
          <a:off x="1130300" y="993973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91438</xdr:rowOff>
    </xdr:from>
    <xdr:to>
      <xdr:col>10</xdr:col>
      <xdr:colOff>165100</xdr:colOff>
      <xdr:row>57</xdr:row>
      <xdr:rowOff>21588</xdr:rowOff>
    </xdr:to>
    <xdr:sp macro="" textlink="">
      <xdr:nvSpPr>
        <xdr:cNvPr id="130" name="フローチャート: 判断 129"/>
        <xdr:cNvSpPr/>
      </xdr:nvSpPr>
      <xdr:spPr>
        <a:xfrm>
          <a:off x="1968500" y="96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38115</xdr:rowOff>
    </xdr:from>
    <xdr:ext cx="534377" cy="259045"/>
    <xdr:sp macro="" textlink="">
      <xdr:nvSpPr>
        <xdr:cNvPr id="131" name="テキスト ボックス 130"/>
        <xdr:cNvSpPr txBox="1"/>
      </xdr:nvSpPr>
      <xdr:spPr>
        <a:xfrm>
          <a:off x="1752111" y="94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114183</xdr:rowOff>
    </xdr:from>
    <xdr:to>
      <xdr:col>6</xdr:col>
      <xdr:colOff>38100</xdr:colOff>
      <xdr:row>57</xdr:row>
      <xdr:rowOff>44333</xdr:rowOff>
    </xdr:to>
    <xdr:sp macro="" textlink="">
      <xdr:nvSpPr>
        <xdr:cNvPr id="132" name="フローチャート: 判断 131"/>
        <xdr:cNvSpPr/>
      </xdr:nvSpPr>
      <xdr:spPr>
        <a:xfrm>
          <a:off x="1079500" y="97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60860</xdr:rowOff>
    </xdr:from>
    <xdr:ext cx="534377" cy="259045"/>
    <xdr:sp macro="" textlink="">
      <xdr:nvSpPr>
        <xdr:cNvPr id="133" name="テキスト ボックス 132"/>
        <xdr:cNvSpPr txBox="1"/>
      </xdr:nvSpPr>
      <xdr:spPr>
        <a:xfrm>
          <a:off x="863111" y="94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45238</xdr:rowOff>
    </xdr:from>
    <xdr:to>
      <xdr:col>24</xdr:col>
      <xdr:colOff>114300</xdr:colOff>
      <xdr:row>57</xdr:row>
      <xdr:rowOff>146838</xdr:rowOff>
    </xdr:to>
    <xdr:sp macro="" textlink="">
      <xdr:nvSpPr>
        <xdr:cNvPr id="139" name="楕円 138"/>
        <xdr:cNvSpPr/>
      </xdr:nvSpPr>
      <xdr:spPr>
        <a:xfrm>
          <a:off x="4584700" y="98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131615</xdr:rowOff>
    </xdr:from>
    <xdr:ext cx="534377" cy="259045"/>
    <xdr:sp macro="" textlink="">
      <xdr:nvSpPr>
        <xdr:cNvPr id="140" name="物件費該当値テキスト"/>
        <xdr:cNvSpPr txBox="1"/>
      </xdr:nvSpPr>
      <xdr:spPr>
        <a:xfrm>
          <a:off x="4686300" y="97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69179</xdr:rowOff>
    </xdr:from>
    <xdr:to>
      <xdr:col>20</xdr:col>
      <xdr:colOff>38100</xdr:colOff>
      <xdr:row>57</xdr:row>
      <xdr:rowOff>170779</xdr:rowOff>
    </xdr:to>
    <xdr:sp macro="" textlink="">
      <xdr:nvSpPr>
        <xdr:cNvPr id="141" name="楕円 140"/>
        <xdr:cNvSpPr/>
      </xdr:nvSpPr>
      <xdr:spPr>
        <a:xfrm>
          <a:off x="3746500" y="98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161906</xdr:rowOff>
    </xdr:from>
    <xdr:ext cx="534377" cy="259045"/>
    <xdr:sp macro="" textlink="">
      <xdr:nvSpPr>
        <xdr:cNvPr id="142" name="テキスト ボックス 141"/>
        <xdr:cNvSpPr txBox="1"/>
      </xdr:nvSpPr>
      <xdr:spPr>
        <a:xfrm>
          <a:off x="3530111" y="99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83947</xdr:rowOff>
    </xdr:from>
    <xdr:to>
      <xdr:col>15</xdr:col>
      <xdr:colOff>101600</xdr:colOff>
      <xdr:row>58</xdr:row>
      <xdr:rowOff>14097</xdr:rowOff>
    </xdr:to>
    <xdr:sp macro="" textlink="">
      <xdr:nvSpPr>
        <xdr:cNvPr id="143" name="楕円 142"/>
        <xdr:cNvSpPr/>
      </xdr:nvSpPr>
      <xdr:spPr>
        <a:xfrm>
          <a:off x="2857500" y="98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5224</xdr:rowOff>
    </xdr:from>
    <xdr:ext cx="534377" cy="259045"/>
    <xdr:sp macro="" textlink="">
      <xdr:nvSpPr>
        <xdr:cNvPr id="144" name="テキスト ボックス 143"/>
        <xdr:cNvSpPr txBox="1"/>
      </xdr:nvSpPr>
      <xdr:spPr>
        <a:xfrm>
          <a:off x="2641111" y="99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116286</xdr:rowOff>
    </xdr:from>
    <xdr:to>
      <xdr:col>10</xdr:col>
      <xdr:colOff>165100</xdr:colOff>
      <xdr:row>58</xdr:row>
      <xdr:rowOff>46436</xdr:rowOff>
    </xdr:to>
    <xdr:sp macro="" textlink="">
      <xdr:nvSpPr>
        <xdr:cNvPr id="145" name="楕円 144"/>
        <xdr:cNvSpPr/>
      </xdr:nvSpPr>
      <xdr:spPr>
        <a:xfrm>
          <a:off x="1968500" y="98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37563</xdr:rowOff>
    </xdr:from>
    <xdr:ext cx="534377" cy="259045"/>
    <xdr:sp macro="" textlink="">
      <xdr:nvSpPr>
        <xdr:cNvPr id="146" name="テキスト ボックス 145"/>
        <xdr:cNvSpPr txBox="1"/>
      </xdr:nvSpPr>
      <xdr:spPr>
        <a:xfrm>
          <a:off x="1752111" y="998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132745</xdr:rowOff>
    </xdr:from>
    <xdr:to>
      <xdr:col>6</xdr:col>
      <xdr:colOff>38100</xdr:colOff>
      <xdr:row>58</xdr:row>
      <xdr:rowOff>62895</xdr:rowOff>
    </xdr:to>
    <xdr:sp macro="" textlink="">
      <xdr:nvSpPr>
        <xdr:cNvPr id="147" name="楕円 146"/>
        <xdr:cNvSpPr/>
      </xdr:nvSpPr>
      <xdr:spPr>
        <a:xfrm>
          <a:off x="1079500" y="99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54022</xdr:rowOff>
    </xdr:from>
    <xdr:ext cx="534377" cy="259045"/>
    <xdr:sp macro="" textlink="">
      <xdr:nvSpPr>
        <xdr:cNvPr id="148" name="テキスト ボックス 147"/>
        <xdr:cNvSpPr txBox="1"/>
      </xdr:nvSpPr>
      <xdr:spPr>
        <a:xfrm>
          <a:off x="863111" y="999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2" name="直線コネクタ 171"/>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3"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4" name="直線コネクタ 173"/>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5"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6" name="直線コネクタ 175"/>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46583</xdr:rowOff>
    </xdr:from>
    <xdr:to>
      <xdr:col>24</xdr:col>
      <xdr:colOff>63500</xdr:colOff>
      <xdr:row>78</xdr:row>
      <xdr:rowOff>73788</xdr:rowOff>
    </xdr:to>
    <xdr:cxnSp macro="">
      <xdr:nvCxnSpPr>
        <xdr:cNvPr id="177" name="直線コネクタ 176"/>
        <xdr:cNvCxnSpPr/>
      </xdr:nvCxnSpPr>
      <xdr:spPr>
        <a:xfrm flipV="1">
          <a:off x="3797300" y="13419683"/>
          <a:ext cx="838200" cy="2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78"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79" name="フローチャート: 判断 178"/>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73788</xdr:rowOff>
    </xdr:from>
    <xdr:to>
      <xdr:col>19</xdr:col>
      <xdr:colOff>177800</xdr:colOff>
      <xdr:row>78</xdr:row>
      <xdr:rowOff>126061</xdr:rowOff>
    </xdr:to>
    <xdr:cxnSp macro="">
      <xdr:nvCxnSpPr>
        <xdr:cNvPr id="180" name="直線コネクタ 179"/>
        <xdr:cNvCxnSpPr/>
      </xdr:nvCxnSpPr>
      <xdr:spPr>
        <a:xfrm flipV="1">
          <a:off x="2908300" y="13446888"/>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1" name="フローチャート: 判断 180"/>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2" name="テキスト ボックス 181"/>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126061</xdr:rowOff>
    </xdr:from>
    <xdr:to>
      <xdr:col>15</xdr:col>
      <xdr:colOff>50800</xdr:colOff>
      <xdr:row>78</xdr:row>
      <xdr:rowOff>132308</xdr:rowOff>
    </xdr:to>
    <xdr:cxnSp macro="">
      <xdr:nvCxnSpPr>
        <xdr:cNvPr id="183" name="直線コネクタ 182"/>
        <xdr:cNvCxnSpPr/>
      </xdr:nvCxnSpPr>
      <xdr:spPr>
        <a:xfrm flipV="1">
          <a:off x="2019300" y="13499161"/>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4" name="フローチャート: 判断 183"/>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5" name="テキスト ボックス 184"/>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131547</xdr:rowOff>
    </xdr:from>
    <xdr:to>
      <xdr:col>10</xdr:col>
      <xdr:colOff>114300</xdr:colOff>
      <xdr:row>78</xdr:row>
      <xdr:rowOff>132308</xdr:rowOff>
    </xdr:to>
    <xdr:cxnSp macro="">
      <xdr:nvCxnSpPr>
        <xdr:cNvPr id="186" name="直線コネクタ 185"/>
        <xdr:cNvCxnSpPr/>
      </xdr:nvCxnSpPr>
      <xdr:spPr>
        <a:xfrm>
          <a:off x="1130300" y="1350464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87" name="フローチャート: 判断 186"/>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88" name="テキスト ボックス 187"/>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89" name="フローチャート: 判断 188"/>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0" name="テキスト ボックス 189"/>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167233</xdr:rowOff>
    </xdr:from>
    <xdr:to>
      <xdr:col>24</xdr:col>
      <xdr:colOff>114300</xdr:colOff>
      <xdr:row>78</xdr:row>
      <xdr:rowOff>97383</xdr:rowOff>
    </xdr:to>
    <xdr:sp macro="" textlink="">
      <xdr:nvSpPr>
        <xdr:cNvPr id="196" name="楕円 195"/>
        <xdr:cNvSpPr/>
      </xdr:nvSpPr>
      <xdr:spPr>
        <a:xfrm>
          <a:off x="4584700" y="1336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145660</xdr:rowOff>
    </xdr:from>
    <xdr:ext cx="469744" cy="259045"/>
    <xdr:sp macro="" textlink="">
      <xdr:nvSpPr>
        <xdr:cNvPr id="197" name="維持補修費該当値テキスト"/>
        <xdr:cNvSpPr txBox="1"/>
      </xdr:nvSpPr>
      <xdr:spPr>
        <a:xfrm>
          <a:off x="4686300" y="1334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22988</xdr:rowOff>
    </xdr:from>
    <xdr:to>
      <xdr:col>20</xdr:col>
      <xdr:colOff>38100</xdr:colOff>
      <xdr:row>78</xdr:row>
      <xdr:rowOff>124588</xdr:rowOff>
    </xdr:to>
    <xdr:sp macro="" textlink="">
      <xdr:nvSpPr>
        <xdr:cNvPr id="198" name="楕円 197"/>
        <xdr:cNvSpPr/>
      </xdr:nvSpPr>
      <xdr:spPr>
        <a:xfrm>
          <a:off x="3746500" y="133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115715</xdr:rowOff>
    </xdr:from>
    <xdr:ext cx="469744" cy="259045"/>
    <xdr:sp macro="" textlink="">
      <xdr:nvSpPr>
        <xdr:cNvPr id="199" name="テキスト ボックス 198"/>
        <xdr:cNvSpPr txBox="1"/>
      </xdr:nvSpPr>
      <xdr:spPr>
        <a:xfrm>
          <a:off x="3562428" y="1348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75261</xdr:rowOff>
    </xdr:from>
    <xdr:to>
      <xdr:col>15</xdr:col>
      <xdr:colOff>101600</xdr:colOff>
      <xdr:row>79</xdr:row>
      <xdr:rowOff>5411</xdr:rowOff>
    </xdr:to>
    <xdr:sp macro="" textlink="">
      <xdr:nvSpPr>
        <xdr:cNvPr id="200" name="楕円 199"/>
        <xdr:cNvSpPr/>
      </xdr:nvSpPr>
      <xdr:spPr>
        <a:xfrm>
          <a:off x="2857500" y="134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167988</xdr:rowOff>
    </xdr:from>
    <xdr:ext cx="469744" cy="259045"/>
    <xdr:sp macro="" textlink="">
      <xdr:nvSpPr>
        <xdr:cNvPr id="201" name="テキスト ボックス 200"/>
        <xdr:cNvSpPr txBox="1"/>
      </xdr:nvSpPr>
      <xdr:spPr>
        <a:xfrm>
          <a:off x="2673428" y="1354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81508</xdr:rowOff>
    </xdr:from>
    <xdr:to>
      <xdr:col>10</xdr:col>
      <xdr:colOff>165100</xdr:colOff>
      <xdr:row>79</xdr:row>
      <xdr:rowOff>11658</xdr:rowOff>
    </xdr:to>
    <xdr:sp macro="" textlink="">
      <xdr:nvSpPr>
        <xdr:cNvPr id="202" name="楕円 201"/>
        <xdr:cNvSpPr/>
      </xdr:nvSpPr>
      <xdr:spPr>
        <a:xfrm>
          <a:off x="1968500" y="134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2785</xdr:rowOff>
    </xdr:from>
    <xdr:ext cx="469744" cy="259045"/>
    <xdr:sp macro="" textlink="">
      <xdr:nvSpPr>
        <xdr:cNvPr id="203" name="テキスト ボックス 202"/>
        <xdr:cNvSpPr txBox="1"/>
      </xdr:nvSpPr>
      <xdr:spPr>
        <a:xfrm>
          <a:off x="1784428" y="135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80747</xdr:rowOff>
    </xdr:from>
    <xdr:to>
      <xdr:col>6</xdr:col>
      <xdr:colOff>38100</xdr:colOff>
      <xdr:row>79</xdr:row>
      <xdr:rowOff>10897</xdr:rowOff>
    </xdr:to>
    <xdr:sp macro="" textlink="">
      <xdr:nvSpPr>
        <xdr:cNvPr id="204" name="楕円 203"/>
        <xdr:cNvSpPr/>
      </xdr:nvSpPr>
      <xdr:spPr>
        <a:xfrm>
          <a:off x="1079500" y="134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2024</xdr:rowOff>
    </xdr:from>
    <xdr:ext cx="469744" cy="259045"/>
    <xdr:sp macro="" textlink="">
      <xdr:nvSpPr>
        <xdr:cNvPr id="205" name="テキスト ボックス 204"/>
        <xdr:cNvSpPr txBox="1"/>
      </xdr:nvSpPr>
      <xdr:spPr>
        <a:xfrm>
          <a:off x="895428" y="1354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2" name="直線コネクタ 231"/>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3"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4" name="直線コネクタ 233"/>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5"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6" name="直線コネクタ 235"/>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163736</xdr:rowOff>
    </xdr:from>
    <xdr:to>
      <xdr:col>24</xdr:col>
      <xdr:colOff>63500</xdr:colOff>
      <xdr:row>94</xdr:row>
      <xdr:rowOff>167525</xdr:rowOff>
    </xdr:to>
    <xdr:cxnSp macro="">
      <xdr:nvCxnSpPr>
        <xdr:cNvPr id="237" name="直線コネクタ 236"/>
        <xdr:cNvCxnSpPr/>
      </xdr:nvCxnSpPr>
      <xdr:spPr>
        <a:xfrm>
          <a:off x="3797300" y="16280036"/>
          <a:ext cx="8382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38"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39" name="フローチャート: 判断 238"/>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163736</xdr:rowOff>
    </xdr:from>
    <xdr:to>
      <xdr:col>19</xdr:col>
      <xdr:colOff>177800</xdr:colOff>
      <xdr:row>95</xdr:row>
      <xdr:rowOff>46594</xdr:rowOff>
    </xdr:to>
    <xdr:cxnSp macro="">
      <xdr:nvCxnSpPr>
        <xdr:cNvPr id="240" name="直線コネクタ 239"/>
        <xdr:cNvCxnSpPr/>
      </xdr:nvCxnSpPr>
      <xdr:spPr>
        <a:xfrm flipV="1">
          <a:off x="2908300" y="16280036"/>
          <a:ext cx="889000" cy="5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1" name="フローチャート: 判断 240"/>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2" name="テキスト ボックス 241"/>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46594</xdr:rowOff>
    </xdr:from>
    <xdr:to>
      <xdr:col>15</xdr:col>
      <xdr:colOff>50800</xdr:colOff>
      <xdr:row>95</xdr:row>
      <xdr:rowOff>137348</xdr:rowOff>
    </xdr:to>
    <xdr:cxnSp macro="">
      <xdr:nvCxnSpPr>
        <xdr:cNvPr id="243" name="直線コネクタ 242"/>
        <xdr:cNvCxnSpPr/>
      </xdr:nvCxnSpPr>
      <xdr:spPr>
        <a:xfrm flipV="1">
          <a:off x="2019300" y="16334344"/>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4" name="フローチャート: 判断 243"/>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5" name="テキスト ボックス 244"/>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137348</xdr:rowOff>
    </xdr:from>
    <xdr:to>
      <xdr:col>10</xdr:col>
      <xdr:colOff>114300</xdr:colOff>
      <xdr:row>98</xdr:row>
      <xdr:rowOff>19196</xdr:rowOff>
    </xdr:to>
    <xdr:cxnSp macro="">
      <xdr:nvCxnSpPr>
        <xdr:cNvPr id="246" name="直線コネクタ 245"/>
        <xdr:cNvCxnSpPr/>
      </xdr:nvCxnSpPr>
      <xdr:spPr>
        <a:xfrm flipV="1">
          <a:off x="1130300" y="16425098"/>
          <a:ext cx="889000" cy="39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47" name="フローチャート: 判断 246"/>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48" name="テキスト ボックス 247"/>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49" name="フローチャート: 判断 248"/>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0" name="テキスト ボックス 249"/>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116725</xdr:rowOff>
    </xdr:from>
    <xdr:to>
      <xdr:col>24</xdr:col>
      <xdr:colOff>114300</xdr:colOff>
      <xdr:row>95</xdr:row>
      <xdr:rowOff>46875</xdr:rowOff>
    </xdr:to>
    <xdr:sp macro="" textlink="">
      <xdr:nvSpPr>
        <xdr:cNvPr id="256" name="楕円 255"/>
        <xdr:cNvSpPr/>
      </xdr:nvSpPr>
      <xdr:spPr>
        <a:xfrm>
          <a:off x="4584700" y="16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139602</xdr:rowOff>
    </xdr:from>
    <xdr:ext cx="534377" cy="259045"/>
    <xdr:sp macro="" textlink="">
      <xdr:nvSpPr>
        <xdr:cNvPr id="257" name="扶助費該当値テキスト"/>
        <xdr:cNvSpPr txBox="1"/>
      </xdr:nvSpPr>
      <xdr:spPr>
        <a:xfrm>
          <a:off x="4686300" y="16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112936</xdr:rowOff>
    </xdr:from>
    <xdr:to>
      <xdr:col>20</xdr:col>
      <xdr:colOff>38100</xdr:colOff>
      <xdr:row>95</xdr:row>
      <xdr:rowOff>43086</xdr:rowOff>
    </xdr:to>
    <xdr:sp macro="" textlink="">
      <xdr:nvSpPr>
        <xdr:cNvPr id="258" name="楕円 257"/>
        <xdr:cNvSpPr/>
      </xdr:nvSpPr>
      <xdr:spPr>
        <a:xfrm>
          <a:off x="3746500" y="162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59613</xdr:rowOff>
    </xdr:from>
    <xdr:ext cx="534377" cy="259045"/>
    <xdr:sp macro="" textlink="">
      <xdr:nvSpPr>
        <xdr:cNvPr id="259" name="テキスト ボックス 258"/>
        <xdr:cNvSpPr txBox="1"/>
      </xdr:nvSpPr>
      <xdr:spPr>
        <a:xfrm>
          <a:off x="3530111" y="160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167244</xdr:rowOff>
    </xdr:from>
    <xdr:to>
      <xdr:col>15</xdr:col>
      <xdr:colOff>101600</xdr:colOff>
      <xdr:row>95</xdr:row>
      <xdr:rowOff>97394</xdr:rowOff>
    </xdr:to>
    <xdr:sp macro="" textlink="">
      <xdr:nvSpPr>
        <xdr:cNvPr id="260" name="楕円 259"/>
        <xdr:cNvSpPr/>
      </xdr:nvSpPr>
      <xdr:spPr>
        <a:xfrm>
          <a:off x="2857500" y="162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113921</xdr:rowOff>
    </xdr:from>
    <xdr:ext cx="534377" cy="259045"/>
    <xdr:sp macro="" textlink="">
      <xdr:nvSpPr>
        <xdr:cNvPr id="261" name="テキスト ボックス 260"/>
        <xdr:cNvSpPr txBox="1"/>
      </xdr:nvSpPr>
      <xdr:spPr>
        <a:xfrm>
          <a:off x="2641111" y="1605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86548</xdr:rowOff>
    </xdr:from>
    <xdr:to>
      <xdr:col>10</xdr:col>
      <xdr:colOff>165100</xdr:colOff>
      <xdr:row>96</xdr:row>
      <xdr:rowOff>16698</xdr:rowOff>
    </xdr:to>
    <xdr:sp macro="" textlink="">
      <xdr:nvSpPr>
        <xdr:cNvPr id="262" name="楕円 261"/>
        <xdr:cNvSpPr/>
      </xdr:nvSpPr>
      <xdr:spPr>
        <a:xfrm>
          <a:off x="1968500" y="163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33225</xdr:rowOff>
    </xdr:from>
    <xdr:ext cx="534377" cy="259045"/>
    <xdr:sp macro="" textlink="">
      <xdr:nvSpPr>
        <xdr:cNvPr id="263" name="テキスト ボックス 262"/>
        <xdr:cNvSpPr txBox="1"/>
      </xdr:nvSpPr>
      <xdr:spPr>
        <a:xfrm>
          <a:off x="1752111" y="1614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139846</xdr:rowOff>
    </xdr:from>
    <xdr:to>
      <xdr:col>6</xdr:col>
      <xdr:colOff>38100</xdr:colOff>
      <xdr:row>98</xdr:row>
      <xdr:rowOff>69996</xdr:rowOff>
    </xdr:to>
    <xdr:sp macro="" textlink="">
      <xdr:nvSpPr>
        <xdr:cNvPr id="264" name="楕円 263"/>
        <xdr:cNvSpPr/>
      </xdr:nvSpPr>
      <xdr:spPr>
        <a:xfrm>
          <a:off x="1079500" y="167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86523</xdr:rowOff>
    </xdr:from>
    <xdr:ext cx="534377" cy="259045"/>
    <xdr:sp macro="" textlink="">
      <xdr:nvSpPr>
        <xdr:cNvPr id="265" name="テキスト ボックス 264"/>
        <xdr:cNvSpPr txBox="1"/>
      </xdr:nvSpPr>
      <xdr:spPr>
        <a:xfrm>
          <a:off x="863111" y="1654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1" name="テキスト ボックス 280"/>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5" name="直線コネクタ 284"/>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6"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87" name="直線コネクタ 286"/>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88"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89" name="直線コネクタ 288"/>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71640</xdr:rowOff>
    </xdr:from>
    <xdr:to>
      <xdr:col>55</xdr:col>
      <xdr:colOff>0</xdr:colOff>
      <xdr:row>37</xdr:row>
      <xdr:rowOff>74355</xdr:rowOff>
    </xdr:to>
    <xdr:cxnSp macro="">
      <xdr:nvCxnSpPr>
        <xdr:cNvPr id="290" name="直線コネクタ 289"/>
        <xdr:cNvCxnSpPr/>
      </xdr:nvCxnSpPr>
      <xdr:spPr>
        <a:xfrm flipV="1">
          <a:off x="9639300" y="6415290"/>
          <a:ext cx="8382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1"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2" name="フローチャート: 判断 291"/>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56592</xdr:rowOff>
    </xdr:from>
    <xdr:to>
      <xdr:col>50</xdr:col>
      <xdr:colOff>114300</xdr:colOff>
      <xdr:row>37</xdr:row>
      <xdr:rowOff>74355</xdr:rowOff>
    </xdr:to>
    <xdr:cxnSp macro="">
      <xdr:nvCxnSpPr>
        <xdr:cNvPr id="293" name="直線コネクタ 292"/>
        <xdr:cNvCxnSpPr/>
      </xdr:nvCxnSpPr>
      <xdr:spPr>
        <a:xfrm>
          <a:off x="8750300" y="6400242"/>
          <a:ext cx="889000" cy="1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4" name="フローチャート: 判断 293"/>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5" name="テキスト ボックス 294"/>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56592</xdr:rowOff>
    </xdr:from>
    <xdr:to>
      <xdr:col>45</xdr:col>
      <xdr:colOff>177800</xdr:colOff>
      <xdr:row>37</xdr:row>
      <xdr:rowOff>92900</xdr:rowOff>
    </xdr:to>
    <xdr:cxnSp macro="">
      <xdr:nvCxnSpPr>
        <xdr:cNvPr id="296" name="直線コネクタ 295"/>
        <xdr:cNvCxnSpPr/>
      </xdr:nvCxnSpPr>
      <xdr:spPr>
        <a:xfrm flipV="1">
          <a:off x="7861300" y="6400242"/>
          <a:ext cx="889000" cy="3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297" name="フローチャート: 判断 296"/>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298" name="テキスト ボックス 297"/>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91974</xdr:rowOff>
    </xdr:from>
    <xdr:to>
      <xdr:col>41</xdr:col>
      <xdr:colOff>50800</xdr:colOff>
      <xdr:row>37</xdr:row>
      <xdr:rowOff>92900</xdr:rowOff>
    </xdr:to>
    <xdr:cxnSp macro="">
      <xdr:nvCxnSpPr>
        <xdr:cNvPr id="299" name="直線コネクタ 298"/>
        <xdr:cNvCxnSpPr/>
      </xdr:nvCxnSpPr>
      <xdr:spPr>
        <a:xfrm>
          <a:off x="6972300" y="6435624"/>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0" name="フローチャート: 判断 299"/>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1" name="テキスト ボックス 300"/>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2" name="フローチャート: 判断 301"/>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3" name="テキスト ボックス 302"/>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20840</xdr:rowOff>
    </xdr:from>
    <xdr:to>
      <xdr:col>55</xdr:col>
      <xdr:colOff>50800</xdr:colOff>
      <xdr:row>37</xdr:row>
      <xdr:rowOff>122440</xdr:rowOff>
    </xdr:to>
    <xdr:sp macro="" textlink="">
      <xdr:nvSpPr>
        <xdr:cNvPr id="309" name="楕円 308"/>
        <xdr:cNvSpPr/>
      </xdr:nvSpPr>
      <xdr:spPr>
        <a:xfrm>
          <a:off x="10426700" y="63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107217</xdr:rowOff>
    </xdr:from>
    <xdr:ext cx="534377" cy="259045"/>
    <xdr:sp macro="" textlink="">
      <xdr:nvSpPr>
        <xdr:cNvPr id="310" name="補助費等該当値テキスト"/>
        <xdr:cNvSpPr txBox="1"/>
      </xdr:nvSpPr>
      <xdr:spPr>
        <a:xfrm>
          <a:off x="10528300" y="627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23555</xdr:rowOff>
    </xdr:from>
    <xdr:to>
      <xdr:col>50</xdr:col>
      <xdr:colOff>165100</xdr:colOff>
      <xdr:row>37</xdr:row>
      <xdr:rowOff>125155</xdr:rowOff>
    </xdr:to>
    <xdr:sp macro="" textlink="">
      <xdr:nvSpPr>
        <xdr:cNvPr id="311" name="楕円 310"/>
        <xdr:cNvSpPr/>
      </xdr:nvSpPr>
      <xdr:spPr>
        <a:xfrm>
          <a:off x="9588500" y="63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116282</xdr:rowOff>
    </xdr:from>
    <xdr:ext cx="534377" cy="259045"/>
    <xdr:sp macro="" textlink="">
      <xdr:nvSpPr>
        <xdr:cNvPr id="312" name="テキスト ボックス 311"/>
        <xdr:cNvSpPr txBox="1"/>
      </xdr:nvSpPr>
      <xdr:spPr>
        <a:xfrm>
          <a:off x="9372111" y="645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5792</xdr:rowOff>
    </xdr:from>
    <xdr:to>
      <xdr:col>46</xdr:col>
      <xdr:colOff>38100</xdr:colOff>
      <xdr:row>37</xdr:row>
      <xdr:rowOff>107392</xdr:rowOff>
    </xdr:to>
    <xdr:sp macro="" textlink="">
      <xdr:nvSpPr>
        <xdr:cNvPr id="313" name="楕円 312"/>
        <xdr:cNvSpPr/>
      </xdr:nvSpPr>
      <xdr:spPr>
        <a:xfrm>
          <a:off x="8699500" y="63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98519</xdr:rowOff>
    </xdr:from>
    <xdr:ext cx="534377" cy="259045"/>
    <xdr:sp macro="" textlink="">
      <xdr:nvSpPr>
        <xdr:cNvPr id="314" name="テキスト ボックス 313"/>
        <xdr:cNvSpPr txBox="1"/>
      </xdr:nvSpPr>
      <xdr:spPr>
        <a:xfrm>
          <a:off x="8483111" y="644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42100</xdr:rowOff>
    </xdr:from>
    <xdr:to>
      <xdr:col>41</xdr:col>
      <xdr:colOff>101600</xdr:colOff>
      <xdr:row>37</xdr:row>
      <xdr:rowOff>143700</xdr:rowOff>
    </xdr:to>
    <xdr:sp macro="" textlink="">
      <xdr:nvSpPr>
        <xdr:cNvPr id="315" name="楕円 314"/>
        <xdr:cNvSpPr/>
      </xdr:nvSpPr>
      <xdr:spPr>
        <a:xfrm>
          <a:off x="7810500" y="63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134827</xdr:rowOff>
    </xdr:from>
    <xdr:ext cx="534377" cy="259045"/>
    <xdr:sp macro="" textlink="">
      <xdr:nvSpPr>
        <xdr:cNvPr id="316" name="テキスト ボックス 315"/>
        <xdr:cNvSpPr txBox="1"/>
      </xdr:nvSpPr>
      <xdr:spPr>
        <a:xfrm>
          <a:off x="7594111" y="64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41174</xdr:rowOff>
    </xdr:from>
    <xdr:to>
      <xdr:col>36</xdr:col>
      <xdr:colOff>165100</xdr:colOff>
      <xdr:row>37</xdr:row>
      <xdr:rowOff>142774</xdr:rowOff>
    </xdr:to>
    <xdr:sp macro="" textlink="">
      <xdr:nvSpPr>
        <xdr:cNvPr id="317" name="楕円 316"/>
        <xdr:cNvSpPr/>
      </xdr:nvSpPr>
      <xdr:spPr>
        <a:xfrm>
          <a:off x="6921500" y="63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133901</xdr:rowOff>
    </xdr:from>
    <xdr:ext cx="534377" cy="259045"/>
    <xdr:sp macro="" textlink="">
      <xdr:nvSpPr>
        <xdr:cNvPr id="318" name="テキスト ボックス 317"/>
        <xdr:cNvSpPr txBox="1"/>
      </xdr:nvSpPr>
      <xdr:spPr>
        <a:xfrm>
          <a:off x="6705111" y="647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2" name="直線コネクタ 341"/>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3"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4" name="直線コネクタ 343"/>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5"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6" name="直線コネクタ 345"/>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59088</xdr:rowOff>
    </xdr:from>
    <xdr:to>
      <xdr:col>55</xdr:col>
      <xdr:colOff>0</xdr:colOff>
      <xdr:row>55</xdr:row>
      <xdr:rowOff>134862</xdr:rowOff>
    </xdr:to>
    <xdr:cxnSp macro="">
      <xdr:nvCxnSpPr>
        <xdr:cNvPr id="347" name="直線コネクタ 346"/>
        <xdr:cNvCxnSpPr/>
      </xdr:nvCxnSpPr>
      <xdr:spPr>
        <a:xfrm flipV="1">
          <a:off x="9639300" y="9488838"/>
          <a:ext cx="838200" cy="7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48"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49" name="フローチャート: 判断 348"/>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134862</xdr:rowOff>
    </xdr:from>
    <xdr:to>
      <xdr:col>50</xdr:col>
      <xdr:colOff>114300</xdr:colOff>
      <xdr:row>55</xdr:row>
      <xdr:rowOff>155313</xdr:rowOff>
    </xdr:to>
    <xdr:cxnSp macro="">
      <xdr:nvCxnSpPr>
        <xdr:cNvPr id="350" name="直線コネクタ 349"/>
        <xdr:cNvCxnSpPr/>
      </xdr:nvCxnSpPr>
      <xdr:spPr>
        <a:xfrm flipV="1">
          <a:off x="8750300" y="9564612"/>
          <a:ext cx="889000" cy="2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1" name="フローチャート: 判断 350"/>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2" name="テキスト ボックス 351"/>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155313</xdr:rowOff>
    </xdr:from>
    <xdr:to>
      <xdr:col>45</xdr:col>
      <xdr:colOff>177800</xdr:colOff>
      <xdr:row>58</xdr:row>
      <xdr:rowOff>34254</xdr:rowOff>
    </xdr:to>
    <xdr:cxnSp macro="">
      <xdr:nvCxnSpPr>
        <xdr:cNvPr id="353" name="直線コネクタ 352"/>
        <xdr:cNvCxnSpPr/>
      </xdr:nvCxnSpPr>
      <xdr:spPr>
        <a:xfrm flipV="1">
          <a:off x="7861300" y="9585063"/>
          <a:ext cx="889000" cy="39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4" name="フローチャート: 判断 353"/>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5" name="テキスト ボックス 354"/>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94003</xdr:rowOff>
    </xdr:from>
    <xdr:to>
      <xdr:col>41</xdr:col>
      <xdr:colOff>50800</xdr:colOff>
      <xdr:row>58</xdr:row>
      <xdr:rowOff>34254</xdr:rowOff>
    </xdr:to>
    <xdr:cxnSp macro="">
      <xdr:nvCxnSpPr>
        <xdr:cNvPr id="356" name="直線コネクタ 355"/>
        <xdr:cNvCxnSpPr/>
      </xdr:nvCxnSpPr>
      <xdr:spPr>
        <a:xfrm>
          <a:off x="6972300" y="9866653"/>
          <a:ext cx="889000" cy="1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57" name="フローチャート: 判断 356"/>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58" name="テキスト ボックス 357"/>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59" name="フローチャート: 判断 358"/>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0" name="テキスト ボックス 359"/>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8288</xdr:rowOff>
    </xdr:from>
    <xdr:to>
      <xdr:col>55</xdr:col>
      <xdr:colOff>50800</xdr:colOff>
      <xdr:row>55</xdr:row>
      <xdr:rowOff>109888</xdr:rowOff>
    </xdr:to>
    <xdr:sp macro="" textlink="">
      <xdr:nvSpPr>
        <xdr:cNvPr id="366" name="楕円 365"/>
        <xdr:cNvSpPr/>
      </xdr:nvSpPr>
      <xdr:spPr>
        <a:xfrm>
          <a:off x="10426700" y="943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31165</xdr:rowOff>
    </xdr:from>
    <xdr:ext cx="534377" cy="259045"/>
    <xdr:sp macro="" textlink="">
      <xdr:nvSpPr>
        <xdr:cNvPr id="367" name="普通建設事業費該当値テキスト"/>
        <xdr:cNvSpPr txBox="1"/>
      </xdr:nvSpPr>
      <xdr:spPr>
        <a:xfrm>
          <a:off x="10528300" y="92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84062</xdr:rowOff>
    </xdr:from>
    <xdr:to>
      <xdr:col>50</xdr:col>
      <xdr:colOff>165100</xdr:colOff>
      <xdr:row>56</xdr:row>
      <xdr:rowOff>14212</xdr:rowOff>
    </xdr:to>
    <xdr:sp macro="" textlink="">
      <xdr:nvSpPr>
        <xdr:cNvPr id="368" name="楕円 367"/>
        <xdr:cNvSpPr/>
      </xdr:nvSpPr>
      <xdr:spPr>
        <a:xfrm>
          <a:off x="9588500" y="95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30739</xdr:rowOff>
    </xdr:from>
    <xdr:ext cx="534377" cy="259045"/>
    <xdr:sp macro="" textlink="">
      <xdr:nvSpPr>
        <xdr:cNvPr id="369" name="テキスト ボックス 368"/>
        <xdr:cNvSpPr txBox="1"/>
      </xdr:nvSpPr>
      <xdr:spPr>
        <a:xfrm>
          <a:off x="9372111" y="92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104513</xdr:rowOff>
    </xdr:from>
    <xdr:to>
      <xdr:col>46</xdr:col>
      <xdr:colOff>38100</xdr:colOff>
      <xdr:row>56</xdr:row>
      <xdr:rowOff>34663</xdr:rowOff>
    </xdr:to>
    <xdr:sp macro="" textlink="">
      <xdr:nvSpPr>
        <xdr:cNvPr id="370" name="楕円 369"/>
        <xdr:cNvSpPr/>
      </xdr:nvSpPr>
      <xdr:spPr>
        <a:xfrm>
          <a:off x="8699500" y="953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51190</xdr:rowOff>
    </xdr:from>
    <xdr:ext cx="534377" cy="259045"/>
    <xdr:sp macro="" textlink="">
      <xdr:nvSpPr>
        <xdr:cNvPr id="371" name="テキスト ボックス 370"/>
        <xdr:cNvSpPr txBox="1"/>
      </xdr:nvSpPr>
      <xdr:spPr>
        <a:xfrm>
          <a:off x="8483111" y="930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154904</xdr:rowOff>
    </xdr:from>
    <xdr:to>
      <xdr:col>41</xdr:col>
      <xdr:colOff>101600</xdr:colOff>
      <xdr:row>58</xdr:row>
      <xdr:rowOff>85054</xdr:rowOff>
    </xdr:to>
    <xdr:sp macro="" textlink="">
      <xdr:nvSpPr>
        <xdr:cNvPr id="372" name="楕円 371"/>
        <xdr:cNvSpPr/>
      </xdr:nvSpPr>
      <xdr:spPr>
        <a:xfrm>
          <a:off x="7810500" y="99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76181</xdr:rowOff>
    </xdr:from>
    <xdr:ext cx="534377" cy="259045"/>
    <xdr:sp macro="" textlink="">
      <xdr:nvSpPr>
        <xdr:cNvPr id="373" name="テキスト ボックス 372"/>
        <xdr:cNvSpPr txBox="1"/>
      </xdr:nvSpPr>
      <xdr:spPr>
        <a:xfrm>
          <a:off x="7594111" y="10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43203</xdr:rowOff>
    </xdr:from>
    <xdr:to>
      <xdr:col>36</xdr:col>
      <xdr:colOff>165100</xdr:colOff>
      <xdr:row>57</xdr:row>
      <xdr:rowOff>144803</xdr:rowOff>
    </xdr:to>
    <xdr:sp macro="" textlink="">
      <xdr:nvSpPr>
        <xdr:cNvPr id="374" name="楕円 373"/>
        <xdr:cNvSpPr/>
      </xdr:nvSpPr>
      <xdr:spPr>
        <a:xfrm>
          <a:off x="6921500" y="981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135930</xdr:rowOff>
    </xdr:from>
    <xdr:ext cx="534377" cy="259045"/>
    <xdr:sp macro="" textlink="">
      <xdr:nvSpPr>
        <xdr:cNvPr id="375" name="テキスト ボックス 374"/>
        <xdr:cNvSpPr txBox="1"/>
      </xdr:nvSpPr>
      <xdr:spPr>
        <a:xfrm>
          <a:off x="6705111" y="990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1" name="直線コネクタ 400"/>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4"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5" name="直線コネクタ 404"/>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120448</xdr:rowOff>
    </xdr:from>
    <xdr:to>
      <xdr:col>55</xdr:col>
      <xdr:colOff>0</xdr:colOff>
      <xdr:row>78</xdr:row>
      <xdr:rowOff>143145</xdr:rowOff>
    </xdr:to>
    <xdr:cxnSp macro="">
      <xdr:nvCxnSpPr>
        <xdr:cNvPr id="406" name="直線コネクタ 405"/>
        <xdr:cNvCxnSpPr/>
      </xdr:nvCxnSpPr>
      <xdr:spPr>
        <a:xfrm>
          <a:off x="9639300" y="13322098"/>
          <a:ext cx="838200" cy="19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07"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08" name="フローチャート: 判断 407"/>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147669</xdr:rowOff>
    </xdr:from>
    <xdr:to>
      <xdr:col>50</xdr:col>
      <xdr:colOff>114300</xdr:colOff>
      <xdr:row>77</xdr:row>
      <xdr:rowOff>120448</xdr:rowOff>
    </xdr:to>
    <xdr:cxnSp macro="">
      <xdr:nvCxnSpPr>
        <xdr:cNvPr id="409" name="直線コネクタ 408"/>
        <xdr:cNvCxnSpPr/>
      </xdr:nvCxnSpPr>
      <xdr:spPr>
        <a:xfrm>
          <a:off x="8750300" y="12663519"/>
          <a:ext cx="889000" cy="65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0" name="フローチャート: 判断 409"/>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1" name="テキスト ボックス 410"/>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147669</xdr:rowOff>
    </xdr:from>
    <xdr:to>
      <xdr:col>45</xdr:col>
      <xdr:colOff>177800</xdr:colOff>
      <xdr:row>78</xdr:row>
      <xdr:rowOff>64931</xdr:rowOff>
    </xdr:to>
    <xdr:cxnSp macro="">
      <xdr:nvCxnSpPr>
        <xdr:cNvPr id="412" name="直線コネクタ 411"/>
        <xdr:cNvCxnSpPr/>
      </xdr:nvCxnSpPr>
      <xdr:spPr>
        <a:xfrm flipV="1">
          <a:off x="7861300" y="12663519"/>
          <a:ext cx="889000" cy="77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3" name="フローチャート: 判断 412"/>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4" name="テキスト ボックス 413"/>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5" name="フローチャート: 判断 414"/>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6" name="テキスト ボックス 415"/>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92345</xdr:rowOff>
    </xdr:from>
    <xdr:to>
      <xdr:col>55</xdr:col>
      <xdr:colOff>50800</xdr:colOff>
      <xdr:row>79</xdr:row>
      <xdr:rowOff>22495</xdr:rowOff>
    </xdr:to>
    <xdr:sp macro="" textlink="">
      <xdr:nvSpPr>
        <xdr:cNvPr id="422" name="楕円 421"/>
        <xdr:cNvSpPr/>
      </xdr:nvSpPr>
      <xdr:spPr>
        <a:xfrm>
          <a:off x="10426700" y="134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70772</xdr:rowOff>
    </xdr:from>
    <xdr:ext cx="469744" cy="259045"/>
    <xdr:sp macro="" textlink="">
      <xdr:nvSpPr>
        <xdr:cNvPr id="423" name="普通建設事業費 （ うち新規整備　）該当値テキスト"/>
        <xdr:cNvSpPr txBox="1"/>
      </xdr:nvSpPr>
      <xdr:spPr>
        <a:xfrm>
          <a:off x="10528300" y="1344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69648</xdr:rowOff>
    </xdr:from>
    <xdr:to>
      <xdr:col>50</xdr:col>
      <xdr:colOff>165100</xdr:colOff>
      <xdr:row>77</xdr:row>
      <xdr:rowOff>171248</xdr:rowOff>
    </xdr:to>
    <xdr:sp macro="" textlink="">
      <xdr:nvSpPr>
        <xdr:cNvPr id="424" name="楕円 423"/>
        <xdr:cNvSpPr/>
      </xdr:nvSpPr>
      <xdr:spPr>
        <a:xfrm>
          <a:off x="9588500" y="132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16325</xdr:rowOff>
    </xdr:from>
    <xdr:ext cx="534377" cy="259045"/>
    <xdr:sp macro="" textlink="">
      <xdr:nvSpPr>
        <xdr:cNvPr id="425" name="テキスト ボックス 424"/>
        <xdr:cNvSpPr txBox="1"/>
      </xdr:nvSpPr>
      <xdr:spPr>
        <a:xfrm>
          <a:off x="9372111" y="1304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96869</xdr:rowOff>
    </xdr:from>
    <xdr:to>
      <xdr:col>46</xdr:col>
      <xdr:colOff>38100</xdr:colOff>
      <xdr:row>74</xdr:row>
      <xdr:rowOff>27019</xdr:rowOff>
    </xdr:to>
    <xdr:sp macro="" textlink="">
      <xdr:nvSpPr>
        <xdr:cNvPr id="426" name="楕円 425"/>
        <xdr:cNvSpPr/>
      </xdr:nvSpPr>
      <xdr:spPr>
        <a:xfrm>
          <a:off x="8699500" y="126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43546</xdr:rowOff>
    </xdr:from>
    <xdr:ext cx="534377" cy="259045"/>
    <xdr:sp macro="" textlink="">
      <xdr:nvSpPr>
        <xdr:cNvPr id="427" name="テキスト ボックス 426"/>
        <xdr:cNvSpPr txBox="1"/>
      </xdr:nvSpPr>
      <xdr:spPr>
        <a:xfrm>
          <a:off x="8483111" y="123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14131</xdr:rowOff>
    </xdr:from>
    <xdr:to>
      <xdr:col>41</xdr:col>
      <xdr:colOff>101600</xdr:colOff>
      <xdr:row>78</xdr:row>
      <xdr:rowOff>115731</xdr:rowOff>
    </xdr:to>
    <xdr:sp macro="" textlink="">
      <xdr:nvSpPr>
        <xdr:cNvPr id="428" name="楕円 427"/>
        <xdr:cNvSpPr/>
      </xdr:nvSpPr>
      <xdr:spPr>
        <a:xfrm>
          <a:off x="7810500" y="1338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106858</xdr:rowOff>
    </xdr:from>
    <xdr:ext cx="534377" cy="259045"/>
    <xdr:sp macro="" textlink="">
      <xdr:nvSpPr>
        <xdr:cNvPr id="429" name="テキスト ボックス 428"/>
        <xdr:cNvSpPr txBox="1"/>
      </xdr:nvSpPr>
      <xdr:spPr>
        <a:xfrm>
          <a:off x="7594111" y="1347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3" name="直線コネクタ 452"/>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4"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5" name="直線コネクタ 454"/>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6"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57" name="直線コネクタ 456"/>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9564</xdr:rowOff>
    </xdr:from>
    <xdr:to>
      <xdr:col>55</xdr:col>
      <xdr:colOff>0</xdr:colOff>
      <xdr:row>95</xdr:row>
      <xdr:rowOff>113716</xdr:rowOff>
    </xdr:to>
    <xdr:cxnSp macro="">
      <xdr:nvCxnSpPr>
        <xdr:cNvPr id="458" name="直線コネクタ 457"/>
        <xdr:cNvCxnSpPr/>
      </xdr:nvCxnSpPr>
      <xdr:spPr>
        <a:xfrm flipV="1">
          <a:off x="9639300" y="16125864"/>
          <a:ext cx="838200" cy="2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59"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0" name="フローチャート: 判断 459"/>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113716</xdr:rowOff>
    </xdr:from>
    <xdr:to>
      <xdr:col>50</xdr:col>
      <xdr:colOff>114300</xdr:colOff>
      <xdr:row>99</xdr:row>
      <xdr:rowOff>20828</xdr:rowOff>
    </xdr:to>
    <xdr:cxnSp macro="">
      <xdr:nvCxnSpPr>
        <xdr:cNvPr id="461" name="直線コネクタ 460"/>
        <xdr:cNvCxnSpPr/>
      </xdr:nvCxnSpPr>
      <xdr:spPr>
        <a:xfrm flipV="1">
          <a:off x="8750300" y="16401466"/>
          <a:ext cx="889000" cy="59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2" name="フローチャート: 判断 461"/>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3" name="テキスト ボックス 462"/>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115075</xdr:rowOff>
    </xdr:from>
    <xdr:to>
      <xdr:col>45</xdr:col>
      <xdr:colOff>177800</xdr:colOff>
      <xdr:row>99</xdr:row>
      <xdr:rowOff>20828</xdr:rowOff>
    </xdr:to>
    <xdr:cxnSp macro="">
      <xdr:nvCxnSpPr>
        <xdr:cNvPr id="464" name="直線コネクタ 463"/>
        <xdr:cNvCxnSpPr/>
      </xdr:nvCxnSpPr>
      <xdr:spPr>
        <a:xfrm>
          <a:off x="7861300" y="16917175"/>
          <a:ext cx="889000" cy="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5" name="フローチャート: 判断 464"/>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6" name="テキスト ボックス 465"/>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67" name="フローチャート: 判断 466"/>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68" name="テキスト ボックス 467"/>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130214</xdr:rowOff>
    </xdr:from>
    <xdr:to>
      <xdr:col>55</xdr:col>
      <xdr:colOff>50800</xdr:colOff>
      <xdr:row>94</xdr:row>
      <xdr:rowOff>60364</xdr:rowOff>
    </xdr:to>
    <xdr:sp macro="" textlink="">
      <xdr:nvSpPr>
        <xdr:cNvPr id="474" name="楕円 473"/>
        <xdr:cNvSpPr/>
      </xdr:nvSpPr>
      <xdr:spPr>
        <a:xfrm>
          <a:off x="10426700" y="160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153091</xdr:rowOff>
    </xdr:from>
    <xdr:ext cx="534377" cy="259045"/>
    <xdr:sp macro="" textlink="">
      <xdr:nvSpPr>
        <xdr:cNvPr id="475" name="普通建設事業費 （ うち更新整備　）該当値テキスト"/>
        <xdr:cNvSpPr txBox="1"/>
      </xdr:nvSpPr>
      <xdr:spPr>
        <a:xfrm>
          <a:off x="10528300" y="1592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62916</xdr:rowOff>
    </xdr:from>
    <xdr:to>
      <xdr:col>50</xdr:col>
      <xdr:colOff>165100</xdr:colOff>
      <xdr:row>95</xdr:row>
      <xdr:rowOff>164516</xdr:rowOff>
    </xdr:to>
    <xdr:sp macro="" textlink="">
      <xdr:nvSpPr>
        <xdr:cNvPr id="476" name="楕円 475"/>
        <xdr:cNvSpPr/>
      </xdr:nvSpPr>
      <xdr:spPr>
        <a:xfrm>
          <a:off x="9588500" y="163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9593</xdr:rowOff>
    </xdr:from>
    <xdr:ext cx="534377" cy="259045"/>
    <xdr:sp macro="" textlink="">
      <xdr:nvSpPr>
        <xdr:cNvPr id="477" name="テキスト ボックス 476"/>
        <xdr:cNvSpPr txBox="1"/>
      </xdr:nvSpPr>
      <xdr:spPr>
        <a:xfrm>
          <a:off x="9372111" y="161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141478</xdr:rowOff>
    </xdr:from>
    <xdr:to>
      <xdr:col>46</xdr:col>
      <xdr:colOff>38100</xdr:colOff>
      <xdr:row>99</xdr:row>
      <xdr:rowOff>71628</xdr:rowOff>
    </xdr:to>
    <xdr:sp macro="" textlink="">
      <xdr:nvSpPr>
        <xdr:cNvPr id="478" name="楕円 477"/>
        <xdr:cNvSpPr/>
      </xdr:nvSpPr>
      <xdr:spPr>
        <a:xfrm>
          <a:off x="8699500" y="169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62755</xdr:rowOff>
    </xdr:from>
    <xdr:ext cx="469744" cy="259045"/>
    <xdr:sp macro="" textlink="">
      <xdr:nvSpPr>
        <xdr:cNvPr id="479" name="テキスト ボックス 478"/>
        <xdr:cNvSpPr txBox="1"/>
      </xdr:nvSpPr>
      <xdr:spPr>
        <a:xfrm>
          <a:off x="8515428" y="1703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64275</xdr:rowOff>
    </xdr:from>
    <xdr:to>
      <xdr:col>41</xdr:col>
      <xdr:colOff>101600</xdr:colOff>
      <xdr:row>98</xdr:row>
      <xdr:rowOff>165875</xdr:rowOff>
    </xdr:to>
    <xdr:sp macro="" textlink="">
      <xdr:nvSpPr>
        <xdr:cNvPr id="480" name="楕円 479"/>
        <xdr:cNvSpPr/>
      </xdr:nvSpPr>
      <xdr:spPr>
        <a:xfrm>
          <a:off x="7810500" y="168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157002</xdr:rowOff>
    </xdr:from>
    <xdr:ext cx="469744" cy="259045"/>
    <xdr:sp macro="" textlink="">
      <xdr:nvSpPr>
        <xdr:cNvPr id="481" name="テキスト ボックス 480"/>
        <xdr:cNvSpPr txBox="1"/>
      </xdr:nvSpPr>
      <xdr:spPr>
        <a:xfrm>
          <a:off x="7626428" y="169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7" name="テキスト ボックス 49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9" name="テキスト ボックス 49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3" name="直線コネクタ 502"/>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4"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6"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07" name="直線コネクタ 506"/>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137478</xdr:rowOff>
    </xdr:from>
    <xdr:to>
      <xdr:col>85</xdr:col>
      <xdr:colOff>127000</xdr:colOff>
      <xdr:row>38</xdr:row>
      <xdr:rowOff>139700</xdr:rowOff>
    </xdr:to>
    <xdr:cxnSp macro="">
      <xdr:nvCxnSpPr>
        <xdr:cNvPr id="508" name="直線コネクタ 507"/>
        <xdr:cNvCxnSpPr/>
      </xdr:nvCxnSpPr>
      <xdr:spPr>
        <a:xfrm>
          <a:off x="15481300" y="6652578"/>
          <a:ext cx="8382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09"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0" name="フローチャート: 判断 509"/>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137478</xdr:rowOff>
    </xdr:from>
    <xdr:to>
      <xdr:col>81</xdr:col>
      <xdr:colOff>50800</xdr:colOff>
      <xdr:row>38</xdr:row>
      <xdr:rowOff>139700</xdr:rowOff>
    </xdr:to>
    <xdr:cxnSp macro="">
      <xdr:nvCxnSpPr>
        <xdr:cNvPr id="511" name="直線コネクタ 510"/>
        <xdr:cNvCxnSpPr/>
      </xdr:nvCxnSpPr>
      <xdr:spPr>
        <a:xfrm flipV="1">
          <a:off x="14592300" y="6652578"/>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2" name="フローチャート: 判断 511"/>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3" name="テキスト ボックス 512"/>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139627</xdr:rowOff>
    </xdr:from>
    <xdr:to>
      <xdr:col>76</xdr:col>
      <xdr:colOff>114300</xdr:colOff>
      <xdr:row>38</xdr:row>
      <xdr:rowOff>139700</xdr:rowOff>
    </xdr:to>
    <xdr:cxnSp macro="">
      <xdr:nvCxnSpPr>
        <xdr:cNvPr id="514" name="直線コネクタ 513"/>
        <xdr:cNvCxnSpPr/>
      </xdr:nvCxnSpPr>
      <xdr:spPr>
        <a:xfrm>
          <a:off x="13703300" y="6654727"/>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5" name="フローチャート: 判断 514"/>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6" name="テキスト ボックス 515"/>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139627</xdr:rowOff>
    </xdr:from>
    <xdr:to>
      <xdr:col>71</xdr:col>
      <xdr:colOff>177800</xdr:colOff>
      <xdr:row>38</xdr:row>
      <xdr:rowOff>139700</xdr:rowOff>
    </xdr:to>
    <xdr:cxnSp macro="">
      <xdr:nvCxnSpPr>
        <xdr:cNvPr id="517" name="直線コネクタ 516"/>
        <xdr:cNvCxnSpPr/>
      </xdr:nvCxnSpPr>
      <xdr:spPr>
        <a:xfrm flipV="1">
          <a:off x="12814300" y="6654727"/>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18" name="フローチャート: 判断 517"/>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19" name="テキスト ボックス 518"/>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0" name="フローチャート: 判断 519"/>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1" name="テキスト ボックス 520"/>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7" name="楕円 52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28"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86678</xdr:rowOff>
    </xdr:from>
    <xdr:to>
      <xdr:col>81</xdr:col>
      <xdr:colOff>101600</xdr:colOff>
      <xdr:row>39</xdr:row>
      <xdr:rowOff>16828</xdr:rowOff>
    </xdr:to>
    <xdr:sp macro="" textlink="">
      <xdr:nvSpPr>
        <xdr:cNvPr id="529" name="楕円 528"/>
        <xdr:cNvSpPr/>
      </xdr:nvSpPr>
      <xdr:spPr>
        <a:xfrm>
          <a:off x="15430500" y="66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7955</xdr:rowOff>
    </xdr:from>
    <xdr:ext cx="378565" cy="259045"/>
    <xdr:sp macro="" textlink="">
      <xdr:nvSpPr>
        <xdr:cNvPr id="530" name="テキスト ボックス 529"/>
        <xdr:cNvSpPr txBox="1"/>
      </xdr:nvSpPr>
      <xdr:spPr>
        <a:xfrm>
          <a:off x="15292017" y="669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1" name="楕円 53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2" name="テキスト ボックス 53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88827</xdr:rowOff>
    </xdr:from>
    <xdr:to>
      <xdr:col>72</xdr:col>
      <xdr:colOff>38100</xdr:colOff>
      <xdr:row>39</xdr:row>
      <xdr:rowOff>18977</xdr:rowOff>
    </xdr:to>
    <xdr:sp macro="" textlink="">
      <xdr:nvSpPr>
        <xdr:cNvPr id="533" name="楕円 532"/>
        <xdr:cNvSpPr/>
      </xdr:nvSpPr>
      <xdr:spPr>
        <a:xfrm>
          <a:off x="13652500" y="66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10104</xdr:rowOff>
    </xdr:from>
    <xdr:ext cx="249299" cy="259045"/>
    <xdr:sp macro="" textlink="">
      <xdr:nvSpPr>
        <xdr:cNvPr id="534" name="テキスト ボックス 533"/>
        <xdr:cNvSpPr txBox="1"/>
      </xdr:nvSpPr>
      <xdr:spPr>
        <a:xfrm>
          <a:off x="13578650" y="66966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5" name="楕円 53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6" name="テキスト ボックス 53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3" name="テキスト ボックス 60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5" name="テキスト ボックス 60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1" name="直線コネクタ 610"/>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2"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3" name="直線コネクタ 612"/>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4"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5" name="直線コネクタ 614"/>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100495</xdr:rowOff>
    </xdr:from>
    <xdr:to>
      <xdr:col>85</xdr:col>
      <xdr:colOff>127000</xdr:colOff>
      <xdr:row>76</xdr:row>
      <xdr:rowOff>105328</xdr:rowOff>
    </xdr:to>
    <xdr:cxnSp macro="">
      <xdr:nvCxnSpPr>
        <xdr:cNvPr id="616" name="直線コネクタ 615"/>
        <xdr:cNvCxnSpPr/>
      </xdr:nvCxnSpPr>
      <xdr:spPr>
        <a:xfrm>
          <a:off x="15481300" y="13130695"/>
          <a:ext cx="8382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17"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18" name="フローチャート: 判断 617"/>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100495</xdr:rowOff>
    </xdr:from>
    <xdr:to>
      <xdr:col>81</xdr:col>
      <xdr:colOff>50800</xdr:colOff>
      <xdr:row>76</xdr:row>
      <xdr:rowOff>107893</xdr:rowOff>
    </xdr:to>
    <xdr:cxnSp macro="">
      <xdr:nvCxnSpPr>
        <xdr:cNvPr id="619" name="直線コネクタ 618"/>
        <xdr:cNvCxnSpPr/>
      </xdr:nvCxnSpPr>
      <xdr:spPr>
        <a:xfrm flipV="1">
          <a:off x="14592300" y="13130695"/>
          <a:ext cx="8890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0" name="フローチャート: 判断 619"/>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1" name="テキスト ボックス 620"/>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71692</xdr:rowOff>
    </xdr:from>
    <xdr:to>
      <xdr:col>76</xdr:col>
      <xdr:colOff>114300</xdr:colOff>
      <xdr:row>76</xdr:row>
      <xdr:rowOff>107893</xdr:rowOff>
    </xdr:to>
    <xdr:cxnSp macro="">
      <xdr:nvCxnSpPr>
        <xdr:cNvPr id="622" name="直線コネクタ 621"/>
        <xdr:cNvCxnSpPr/>
      </xdr:nvCxnSpPr>
      <xdr:spPr>
        <a:xfrm>
          <a:off x="13703300" y="13101892"/>
          <a:ext cx="889000" cy="3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3" name="フローチャート: 判断 622"/>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4" name="テキスト ボックス 623"/>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60082</xdr:rowOff>
    </xdr:from>
    <xdr:to>
      <xdr:col>71</xdr:col>
      <xdr:colOff>177800</xdr:colOff>
      <xdr:row>76</xdr:row>
      <xdr:rowOff>71692</xdr:rowOff>
    </xdr:to>
    <xdr:cxnSp macro="">
      <xdr:nvCxnSpPr>
        <xdr:cNvPr id="625" name="直線コネクタ 624"/>
        <xdr:cNvCxnSpPr/>
      </xdr:nvCxnSpPr>
      <xdr:spPr>
        <a:xfrm>
          <a:off x="12814300" y="13090282"/>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6" name="フローチャート: 判断 625"/>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27" name="テキスト ボックス 626"/>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8" name="フローチャート: 判断 627"/>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29" name="テキスト ボックス 628"/>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54528</xdr:rowOff>
    </xdr:from>
    <xdr:to>
      <xdr:col>85</xdr:col>
      <xdr:colOff>177800</xdr:colOff>
      <xdr:row>76</xdr:row>
      <xdr:rowOff>156128</xdr:rowOff>
    </xdr:to>
    <xdr:sp macro="" textlink="">
      <xdr:nvSpPr>
        <xdr:cNvPr id="635" name="楕円 634"/>
        <xdr:cNvSpPr/>
      </xdr:nvSpPr>
      <xdr:spPr>
        <a:xfrm>
          <a:off x="16268700" y="130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32955</xdr:rowOff>
    </xdr:from>
    <xdr:ext cx="534377" cy="259045"/>
    <xdr:sp macro="" textlink="">
      <xdr:nvSpPr>
        <xdr:cNvPr id="636" name="公債費該当値テキスト"/>
        <xdr:cNvSpPr txBox="1"/>
      </xdr:nvSpPr>
      <xdr:spPr>
        <a:xfrm>
          <a:off x="16370300" y="1306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49695</xdr:rowOff>
    </xdr:from>
    <xdr:to>
      <xdr:col>81</xdr:col>
      <xdr:colOff>101600</xdr:colOff>
      <xdr:row>76</xdr:row>
      <xdr:rowOff>151295</xdr:rowOff>
    </xdr:to>
    <xdr:sp macro="" textlink="">
      <xdr:nvSpPr>
        <xdr:cNvPr id="637" name="楕円 636"/>
        <xdr:cNvSpPr/>
      </xdr:nvSpPr>
      <xdr:spPr>
        <a:xfrm>
          <a:off x="15430500" y="130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142422</xdr:rowOff>
    </xdr:from>
    <xdr:ext cx="534377" cy="259045"/>
    <xdr:sp macro="" textlink="">
      <xdr:nvSpPr>
        <xdr:cNvPr id="638" name="テキスト ボックス 637"/>
        <xdr:cNvSpPr txBox="1"/>
      </xdr:nvSpPr>
      <xdr:spPr>
        <a:xfrm>
          <a:off x="15214111" y="1317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57093</xdr:rowOff>
    </xdr:from>
    <xdr:to>
      <xdr:col>76</xdr:col>
      <xdr:colOff>165100</xdr:colOff>
      <xdr:row>76</xdr:row>
      <xdr:rowOff>158693</xdr:rowOff>
    </xdr:to>
    <xdr:sp macro="" textlink="">
      <xdr:nvSpPr>
        <xdr:cNvPr id="639" name="楕円 638"/>
        <xdr:cNvSpPr/>
      </xdr:nvSpPr>
      <xdr:spPr>
        <a:xfrm>
          <a:off x="14541500" y="130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3769</xdr:rowOff>
    </xdr:from>
    <xdr:ext cx="534377" cy="259045"/>
    <xdr:sp macro="" textlink="">
      <xdr:nvSpPr>
        <xdr:cNvPr id="640" name="テキスト ボックス 639"/>
        <xdr:cNvSpPr txBox="1"/>
      </xdr:nvSpPr>
      <xdr:spPr>
        <a:xfrm>
          <a:off x="14325111" y="128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20892</xdr:rowOff>
    </xdr:from>
    <xdr:to>
      <xdr:col>72</xdr:col>
      <xdr:colOff>38100</xdr:colOff>
      <xdr:row>76</xdr:row>
      <xdr:rowOff>122492</xdr:rowOff>
    </xdr:to>
    <xdr:sp macro="" textlink="">
      <xdr:nvSpPr>
        <xdr:cNvPr id="641" name="楕円 640"/>
        <xdr:cNvSpPr/>
      </xdr:nvSpPr>
      <xdr:spPr>
        <a:xfrm>
          <a:off x="13652500" y="130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113619</xdr:rowOff>
    </xdr:from>
    <xdr:ext cx="534377" cy="259045"/>
    <xdr:sp macro="" textlink="">
      <xdr:nvSpPr>
        <xdr:cNvPr id="642" name="テキスト ボックス 641"/>
        <xdr:cNvSpPr txBox="1"/>
      </xdr:nvSpPr>
      <xdr:spPr>
        <a:xfrm>
          <a:off x="13436111" y="131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9282</xdr:rowOff>
    </xdr:from>
    <xdr:to>
      <xdr:col>67</xdr:col>
      <xdr:colOff>101600</xdr:colOff>
      <xdr:row>76</xdr:row>
      <xdr:rowOff>110882</xdr:rowOff>
    </xdr:to>
    <xdr:sp macro="" textlink="">
      <xdr:nvSpPr>
        <xdr:cNvPr id="643" name="楕円 642"/>
        <xdr:cNvSpPr/>
      </xdr:nvSpPr>
      <xdr:spPr>
        <a:xfrm>
          <a:off x="12763500" y="130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102009</xdr:rowOff>
    </xdr:from>
    <xdr:ext cx="534377" cy="259045"/>
    <xdr:sp macro="" textlink="">
      <xdr:nvSpPr>
        <xdr:cNvPr id="644" name="テキスト ボックス 643"/>
        <xdr:cNvSpPr txBox="1"/>
      </xdr:nvSpPr>
      <xdr:spPr>
        <a:xfrm>
          <a:off x="12547111" y="131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6" name="直線コネクタ 665"/>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6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68" name="直線コネクタ 66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69"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0" name="直線コネクタ 669"/>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117201</xdr:rowOff>
    </xdr:from>
    <xdr:to>
      <xdr:col>85</xdr:col>
      <xdr:colOff>127000</xdr:colOff>
      <xdr:row>98</xdr:row>
      <xdr:rowOff>120785</xdr:rowOff>
    </xdr:to>
    <xdr:cxnSp macro="">
      <xdr:nvCxnSpPr>
        <xdr:cNvPr id="671" name="直線コネクタ 670"/>
        <xdr:cNvCxnSpPr/>
      </xdr:nvCxnSpPr>
      <xdr:spPr>
        <a:xfrm flipV="1">
          <a:off x="15481300" y="16919301"/>
          <a:ext cx="8382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2"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3" name="フローチャート: 判断 672"/>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98735</xdr:rowOff>
    </xdr:from>
    <xdr:to>
      <xdr:col>81</xdr:col>
      <xdr:colOff>50800</xdr:colOff>
      <xdr:row>98</xdr:row>
      <xdr:rowOff>120785</xdr:rowOff>
    </xdr:to>
    <xdr:cxnSp macro="">
      <xdr:nvCxnSpPr>
        <xdr:cNvPr id="674" name="直線コネクタ 673"/>
        <xdr:cNvCxnSpPr/>
      </xdr:nvCxnSpPr>
      <xdr:spPr>
        <a:xfrm>
          <a:off x="14592300" y="16900835"/>
          <a:ext cx="889000" cy="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5" name="フローチャート: 判断 674"/>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6" name="テキスト ボックス 675"/>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98735</xdr:rowOff>
    </xdr:from>
    <xdr:to>
      <xdr:col>76</xdr:col>
      <xdr:colOff>114300</xdr:colOff>
      <xdr:row>98</xdr:row>
      <xdr:rowOff>139088</xdr:rowOff>
    </xdr:to>
    <xdr:cxnSp macro="">
      <xdr:nvCxnSpPr>
        <xdr:cNvPr id="677" name="直線コネクタ 676"/>
        <xdr:cNvCxnSpPr/>
      </xdr:nvCxnSpPr>
      <xdr:spPr>
        <a:xfrm flipV="1">
          <a:off x="13703300" y="16900835"/>
          <a:ext cx="889000" cy="4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78" name="フローチャート: 判断 677"/>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79" name="テキスト ボックス 678"/>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138933</xdr:rowOff>
    </xdr:from>
    <xdr:to>
      <xdr:col>71</xdr:col>
      <xdr:colOff>177800</xdr:colOff>
      <xdr:row>98</xdr:row>
      <xdr:rowOff>139088</xdr:rowOff>
    </xdr:to>
    <xdr:cxnSp macro="">
      <xdr:nvCxnSpPr>
        <xdr:cNvPr id="680" name="直線コネクタ 679"/>
        <xdr:cNvCxnSpPr/>
      </xdr:nvCxnSpPr>
      <xdr:spPr>
        <a:xfrm>
          <a:off x="12814300" y="16941033"/>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1" name="フローチャート: 判断 680"/>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2" name="テキスト ボックス 681"/>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3" name="フローチャート: 判断 682"/>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4" name="テキスト ボックス 683"/>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66401</xdr:rowOff>
    </xdr:from>
    <xdr:to>
      <xdr:col>85</xdr:col>
      <xdr:colOff>177800</xdr:colOff>
      <xdr:row>98</xdr:row>
      <xdr:rowOff>168001</xdr:rowOff>
    </xdr:to>
    <xdr:sp macro="" textlink="">
      <xdr:nvSpPr>
        <xdr:cNvPr id="690" name="楕円 689"/>
        <xdr:cNvSpPr/>
      </xdr:nvSpPr>
      <xdr:spPr>
        <a:xfrm>
          <a:off x="16268700" y="1686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469744" cy="259045"/>
    <xdr:sp macro="" textlink="">
      <xdr:nvSpPr>
        <xdr:cNvPr id="691" name="積立金該当値テキスト"/>
        <xdr:cNvSpPr txBox="1"/>
      </xdr:nvSpPr>
      <xdr:spPr>
        <a:xfrm>
          <a:off x="16370300" y="1679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69985</xdr:rowOff>
    </xdr:from>
    <xdr:to>
      <xdr:col>81</xdr:col>
      <xdr:colOff>101600</xdr:colOff>
      <xdr:row>99</xdr:row>
      <xdr:rowOff>135</xdr:rowOff>
    </xdr:to>
    <xdr:sp macro="" textlink="">
      <xdr:nvSpPr>
        <xdr:cNvPr id="692" name="楕円 691"/>
        <xdr:cNvSpPr/>
      </xdr:nvSpPr>
      <xdr:spPr>
        <a:xfrm>
          <a:off x="15430500" y="16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162712</xdr:rowOff>
    </xdr:from>
    <xdr:ext cx="469744" cy="259045"/>
    <xdr:sp macro="" textlink="">
      <xdr:nvSpPr>
        <xdr:cNvPr id="693" name="テキスト ボックス 692"/>
        <xdr:cNvSpPr txBox="1"/>
      </xdr:nvSpPr>
      <xdr:spPr>
        <a:xfrm>
          <a:off x="15246428" y="169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47935</xdr:rowOff>
    </xdr:from>
    <xdr:to>
      <xdr:col>76</xdr:col>
      <xdr:colOff>165100</xdr:colOff>
      <xdr:row>98</xdr:row>
      <xdr:rowOff>149535</xdr:rowOff>
    </xdr:to>
    <xdr:sp macro="" textlink="">
      <xdr:nvSpPr>
        <xdr:cNvPr id="694" name="楕円 693"/>
        <xdr:cNvSpPr/>
      </xdr:nvSpPr>
      <xdr:spPr>
        <a:xfrm>
          <a:off x="14541500" y="168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140662</xdr:rowOff>
    </xdr:from>
    <xdr:ext cx="469744" cy="259045"/>
    <xdr:sp macro="" textlink="">
      <xdr:nvSpPr>
        <xdr:cNvPr id="695" name="テキスト ボックス 694"/>
        <xdr:cNvSpPr txBox="1"/>
      </xdr:nvSpPr>
      <xdr:spPr>
        <a:xfrm>
          <a:off x="14357428" y="1694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88288</xdr:rowOff>
    </xdr:from>
    <xdr:to>
      <xdr:col>72</xdr:col>
      <xdr:colOff>38100</xdr:colOff>
      <xdr:row>99</xdr:row>
      <xdr:rowOff>18438</xdr:rowOff>
    </xdr:to>
    <xdr:sp macro="" textlink="">
      <xdr:nvSpPr>
        <xdr:cNvPr id="696" name="楕円 695"/>
        <xdr:cNvSpPr/>
      </xdr:nvSpPr>
      <xdr:spPr>
        <a:xfrm>
          <a:off x="13652500" y="1689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9565</xdr:rowOff>
    </xdr:from>
    <xdr:ext cx="378565" cy="259045"/>
    <xdr:sp macro="" textlink="">
      <xdr:nvSpPr>
        <xdr:cNvPr id="697" name="テキスト ボックス 696"/>
        <xdr:cNvSpPr txBox="1"/>
      </xdr:nvSpPr>
      <xdr:spPr>
        <a:xfrm>
          <a:off x="13514017" y="1698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88133</xdr:rowOff>
    </xdr:from>
    <xdr:to>
      <xdr:col>67</xdr:col>
      <xdr:colOff>101600</xdr:colOff>
      <xdr:row>99</xdr:row>
      <xdr:rowOff>18283</xdr:rowOff>
    </xdr:to>
    <xdr:sp macro="" textlink="">
      <xdr:nvSpPr>
        <xdr:cNvPr id="698" name="楕円 697"/>
        <xdr:cNvSpPr/>
      </xdr:nvSpPr>
      <xdr:spPr>
        <a:xfrm>
          <a:off x="12763500" y="168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9410</xdr:rowOff>
    </xdr:from>
    <xdr:ext cx="378565" cy="259045"/>
    <xdr:sp macro="" textlink="">
      <xdr:nvSpPr>
        <xdr:cNvPr id="699" name="テキスト ボックス 698"/>
        <xdr:cNvSpPr txBox="1"/>
      </xdr:nvSpPr>
      <xdr:spPr>
        <a:xfrm>
          <a:off x="12625017" y="16982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3" name="テキスト ボックス 71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5" name="テキスト ボックス 71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7" name="テキスト ボックス 71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5" name="直線コネクタ 724"/>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28"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29" name="直線コネクタ 728"/>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1"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2" name="フローチャート: 判断 731"/>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4" name="フローチャート: 判断 733"/>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5" name="テキスト ボックス 734"/>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37" name="フローチャート: 判断 736"/>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38" name="テキスト ボックス 737"/>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0" name="フローチャート: 判断 739"/>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1" name="テキスト ボックス 740"/>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2" name="フローチャート: 判断 741"/>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3" name="テキスト ボックス 742"/>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0" name="直線コネクタ 779"/>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3"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4" name="直線コネクタ 783"/>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107238</xdr:rowOff>
    </xdr:from>
    <xdr:to>
      <xdr:col>116</xdr:col>
      <xdr:colOff>63500</xdr:colOff>
      <xdr:row>58</xdr:row>
      <xdr:rowOff>107284</xdr:rowOff>
    </xdr:to>
    <xdr:cxnSp macro="">
      <xdr:nvCxnSpPr>
        <xdr:cNvPr id="785" name="直線コネクタ 784"/>
        <xdr:cNvCxnSpPr/>
      </xdr:nvCxnSpPr>
      <xdr:spPr>
        <a:xfrm flipV="1">
          <a:off x="21323300" y="10051338"/>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6"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87" name="フローチャート: 判断 786"/>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107238</xdr:rowOff>
    </xdr:from>
    <xdr:to>
      <xdr:col>111</xdr:col>
      <xdr:colOff>177800</xdr:colOff>
      <xdr:row>58</xdr:row>
      <xdr:rowOff>107284</xdr:rowOff>
    </xdr:to>
    <xdr:cxnSp macro="">
      <xdr:nvCxnSpPr>
        <xdr:cNvPr id="788" name="直線コネクタ 787"/>
        <xdr:cNvCxnSpPr/>
      </xdr:nvCxnSpPr>
      <xdr:spPr>
        <a:xfrm>
          <a:off x="20434300" y="1005133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89" name="フローチャート: 判断 788"/>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0" name="テキスト ボックス 789"/>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107148</xdr:rowOff>
    </xdr:from>
    <xdr:to>
      <xdr:col>107</xdr:col>
      <xdr:colOff>50800</xdr:colOff>
      <xdr:row>58</xdr:row>
      <xdr:rowOff>107238</xdr:rowOff>
    </xdr:to>
    <xdr:cxnSp macro="">
      <xdr:nvCxnSpPr>
        <xdr:cNvPr id="791" name="直線コネクタ 790"/>
        <xdr:cNvCxnSpPr/>
      </xdr:nvCxnSpPr>
      <xdr:spPr>
        <a:xfrm>
          <a:off x="19545300" y="10051248"/>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2" name="フローチャート: 判断 791"/>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3" name="テキスト ボックス 792"/>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106873</xdr:rowOff>
    </xdr:from>
    <xdr:to>
      <xdr:col>102</xdr:col>
      <xdr:colOff>114300</xdr:colOff>
      <xdr:row>58</xdr:row>
      <xdr:rowOff>107148</xdr:rowOff>
    </xdr:to>
    <xdr:cxnSp macro="">
      <xdr:nvCxnSpPr>
        <xdr:cNvPr id="794" name="直線コネクタ 793"/>
        <xdr:cNvCxnSpPr/>
      </xdr:nvCxnSpPr>
      <xdr:spPr>
        <a:xfrm>
          <a:off x="18656300" y="10050973"/>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5" name="フローチャート: 判断 794"/>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6" name="テキスト ボックス 795"/>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797" name="フローチャート: 判断 796"/>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798" name="テキスト ボックス 797"/>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56438</xdr:rowOff>
    </xdr:from>
    <xdr:to>
      <xdr:col>116</xdr:col>
      <xdr:colOff>114300</xdr:colOff>
      <xdr:row>58</xdr:row>
      <xdr:rowOff>158038</xdr:rowOff>
    </xdr:to>
    <xdr:sp macro="" textlink="">
      <xdr:nvSpPr>
        <xdr:cNvPr id="804" name="楕円 803"/>
        <xdr:cNvSpPr/>
      </xdr:nvSpPr>
      <xdr:spPr>
        <a:xfrm>
          <a:off x="22110700" y="10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4827</xdr:rowOff>
    </xdr:from>
    <xdr:ext cx="378565" cy="259045"/>
    <xdr:sp macro="" textlink="">
      <xdr:nvSpPr>
        <xdr:cNvPr id="805" name="貸付金該当値テキスト"/>
        <xdr:cNvSpPr txBox="1"/>
      </xdr:nvSpPr>
      <xdr:spPr>
        <a:xfrm>
          <a:off x="22212300" y="994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56484</xdr:rowOff>
    </xdr:from>
    <xdr:to>
      <xdr:col>112</xdr:col>
      <xdr:colOff>38100</xdr:colOff>
      <xdr:row>58</xdr:row>
      <xdr:rowOff>158084</xdr:rowOff>
    </xdr:to>
    <xdr:sp macro="" textlink="">
      <xdr:nvSpPr>
        <xdr:cNvPr id="806" name="楕円 805"/>
        <xdr:cNvSpPr/>
      </xdr:nvSpPr>
      <xdr:spPr>
        <a:xfrm>
          <a:off x="21272500" y="100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149211</xdr:rowOff>
    </xdr:from>
    <xdr:ext cx="378565" cy="259045"/>
    <xdr:sp macro="" textlink="">
      <xdr:nvSpPr>
        <xdr:cNvPr id="807" name="テキスト ボックス 806"/>
        <xdr:cNvSpPr txBox="1"/>
      </xdr:nvSpPr>
      <xdr:spPr>
        <a:xfrm>
          <a:off x="21134017" y="100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56438</xdr:rowOff>
    </xdr:from>
    <xdr:to>
      <xdr:col>107</xdr:col>
      <xdr:colOff>101600</xdr:colOff>
      <xdr:row>58</xdr:row>
      <xdr:rowOff>158038</xdr:rowOff>
    </xdr:to>
    <xdr:sp macro="" textlink="">
      <xdr:nvSpPr>
        <xdr:cNvPr id="808" name="楕円 807"/>
        <xdr:cNvSpPr/>
      </xdr:nvSpPr>
      <xdr:spPr>
        <a:xfrm>
          <a:off x="20383500" y="10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149165</xdr:rowOff>
    </xdr:from>
    <xdr:ext cx="378565" cy="259045"/>
    <xdr:sp macro="" textlink="">
      <xdr:nvSpPr>
        <xdr:cNvPr id="809" name="テキスト ボックス 808"/>
        <xdr:cNvSpPr txBox="1"/>
      </xdr:nvSpPr>
      <xdr:spPr>
        <a:xfrm>
          <a:off x="20245017" y="1009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56348</xdr:rowOff>
    </xdr:from>
    <xdr:to>
      <xdr:col>102</xdr:col>
      <xdr:colOff>165100</xdr:colOff>
      <xdr:row>58</xdr:row>
      <xdr:rowOff>157948</xdr:rowOff>
    </xdr:to>
    <xdr:sp macro="" textlink="">
      <xdr:nvSpPr>
        <xdr:cNvPr id="810" name="楕円 809"/>
        <xdr:cNvSpPr/>
      </xdr:nvSpPr>
      <xdr:spPr>
        <a:xfrm>
          <a:off x="19494500" y="1000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149075</xdr:rowOff>
    </xdr:from>
    <xdr:ext cx="378565" cy="259045"/>
    <xdr:sp macro="" textlink="">
      <xdr:nvSpPr>
        <xdr:cNvPr id="811" name="テキスト ボックス 810"/>
        <xdr:cNvSpPr txBox="1"/>
      </xdr:nvSpPr>
      <xdr:spPr>
        <a:xfrm>
          <a:off x="19356017" y="1009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56073</xdr:rowOff>
    </xdr:from>
    <xdr:to>
      <xdr:col>98</xdr:col>
      <xdr:colOff>38100</xdr:colOff>
      <xdr:row>58</xdr:row>
      <xdr:rowOff>157673</xdr:rowOff>
    </xdr:to>
    <xdr:sp macro="" textlink="">
      <xdr:nvSpPr>
        <xdr:cNvPr id="812" name="楕円 811"/>
        <xdr:cNvSpPr/>
      </xdr:nvSpPr>
      <xdr:spPr>
        <a:xfrm>
          <a:off x="18605500" y="100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148800</xdr:rowOff>
    </xdr:from>
    <xdr:ext cx="378565" cy="259045"/>
    <xdr:sp macro="" textlink="">
      <xdr:nvSpPr>
        <xdr:cNvPr id="813" name="テキスト ボックス 812"/>
        <xdr:cNvSpPr txBox="1"/>
      </xdr:nvSpPr>
      <xdr:spPr>
        <a:xfrm>
          <a:off x="18467017" y="10092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5" name="直線コネクタ 82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6" name="テキスト ボックス 82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7" name="直線コネクタ 82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8" name="テキスト ボックス 82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9" name="直線コネクタ 82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0" name="テキスト ボックス 82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1" name="直線コネクタ 83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2" name="テキスト ボックス 83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6" name="直線コネクタ 835"/>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37"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38" name="直線コネクタ 837"/>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39"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0" name="直線コネクタ 839"/>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133596</xdr:rowOff>
    </xdr:from>
    <xdr:to>
      <xdr:col>116</xdr:col>
      <xdr:colOff>63500</xdr:colOff>
      <xdr:row>76</xdr:row>
      <xdr:rowOff>12485</xdr:rowOff>
    </xdr:to>
    <xdr:cxnSp macro="">
      <xdr:nvCxnSpPr>
        <xdr:cNvPr id="841" name="直線コネクタ 840"/>
        <xdr:cNvCxnSpPr/>
      </xdr:nvCxnSpPr>
      <xdr:spPr>
        <a:xfrm>
          <a:off x="21323300" y="12992346"/>
          <a:ext cx="838200" cy="5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2"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3" name="フローチャート: 判断 842"/>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122784</xdr:rowOff>
    </xdr:from>
    <xdr:to>
      <xdr:col>111</xdr:col>
      <xdr:colOff>177800</xdr:colOff>
      <xdr:row>75</xdr:row>
      <xdr:rowOff>133596</xdr:rowOff>
    </xdr:to>
    <xdr:cxnSp macro="">
      <xdr:nvCxnSpPr>
        <xdr:cNvPr id="844" name="直線コネクタ 843"/>
        <xdr:cNvCxnSpPr/>
      </xdr:nvCxnSpPr>
      <xdr:spPr>
        <a:xfrm>
          <a:off x="20434300" y="12981534"/>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5" name="フローチャート: 判断 844"/>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6" name="テキスト ボックス 845"/>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122784</xdr:rowOff>
    </xdr:from>
    <xdr:to>
      <xdr:col>107</xdr:col>
      <xdr:colOff>50800</xdr:colOff>
      <xdr:row>76</xdr:row>
      <xdr:rowOff>19090</xdr:rowOff>
    </xdr:to>
    <xdr:cxnSp macro="">
      <xdr:nvCxnSpPr>
        <xdr:cNvPr id="847" name="直線コネクタ 846"/>
        <xdr:cNvCxnSpPr/>
      </xdr:nvCxnSpPr>
      <xdr:spPr>
        <a:xfrm flipV="1">
          <a:off x="19545300" y="12981534"/>
          <a:ext cx="889000" cy="6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48" name="フローチャート: 判断 847"/>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49" name="テキスト ボックス 848"/>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143792</xdr:rowOff>
    </xdr:from>
    <xdr:to>
      <xdr:col>102</xdr:col>
      <xdr:colOff>114300</xdr:colOff>
      <xdr:row>76</xdr:row>
      <xdr:rowOff>19090</xdr:rowOff>
    </xdr:to>
    <xdr:cxnSp macro="">
      <xdr:nvCxnSpPr>
        <xdr:cNvPr id="850" name="直線コネクタ 849"/>
        <xdr:cNvCxnSpPr/>
      </xdr:nvCxnSpPr>
      <xdr:spPr>
        <a:xfrm>
          <a:off x="18656300" y="13002542"/>
          <a:ext cx="88900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1" name="フローチャート: 判断 850"/>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2" name="テキスト ボックス 851"/>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3" name="フローチャート: 判断 852"/>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4" name="テキスト ボックス 853"/>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133134</xdr:rowOff>
    </xdr:from>
    <xdr:to>
      <xdr:col>116</xdr:col>
      <xdr:colOff>114300</xdr:colOff>
      <xdr:row>76</xdr:row>
      <xdr:rowOff>63283</xdr:rowOff>
    </xdr:to>
    <xdr:sp macro="" textlink="">
      <xdr:nvSpPr>
        <xdr:cNvPr id="860" name="楕円 859"/>
        <xdr:cNvSpPr/>
      </xdr:nvSpPr>
      <xdr:spPr>
        <a:xfrm>
          <a:off x="22110700" y="12991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111561</xdr:rowOff>
    </xdr:from>
    <xdr:ext cx="534377" cy="259045"/>
    <xdr:sp macro="" textlink="">
      <xdr:nvSpPr>
        <xdr:cNvPr id="861" name="繰出金該当値テキスト"/>
        <xdr:cNvSpPr txBox="1"/>
      </xdr:nvSpPr>
      <xdr:spPr>
        <a:xfrm>
          <a:off x="22212300" y="1297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82796</xdr:rowOff>
    </xdr:from>
    <xdr:to>
      <xdr:col>112</xdr:col>
      <xdr:colOff>38100</xdr:colOff>
      <xdr:row>76</xdr:row>
      <xdr:rowOff>12946</xdr:rowOff>
    </xdr:to>
    <xdr:sp macro="" textlink="">
      <xdr:nvSpPr>
        <xdr:cNvPr id="862" name="楕円 861"/>
        <xdr:cNvSpPr/>
      </xdr:nvSpPr>
      <xdr:spPr>
        <a:xfrm>
          <a:off x="21272500" y="129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29473</xdr:rowOff>
    </xdr:from>
    <xdr:ext cx="534377" cy="259045"/>
    <xdr:sp macro="" textlink="">
      <xdr:nvSpPr>
        <xdr:cNvPr id="863" name="テキスト ボックス 862"/>
        <xdr:cNvSpPr txBox="1"/>
      </xdr:nvSpPr>
      <xdr:spPr>
        <a:xfrm>
          <a:off x="21056111" y="1271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71984</xdr:rowOff>
    </xdr:from>
    <xdr:to>
      <xdr:col>107</xdr:col>
      <xdr:colOff>101600</xdr:colOff>
      <xdr:row>76</xdr:row>
      <xdr:rowOff>2133</xdr:rowOff>
    </xdr:to>
    <xdr:sp macro="" textlink="">
      <xdr:nvSpPr>
        <xdr:cNvPr id="864" name="楕円 863"/>
        <xdr:cNvSpPr/>
      </xdr:nvSpPr>
      <xdr:spPr>
        <a:xfrm>
          <a:off x="20383500" y="129307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18661</xdr:rowOff>
    </xdr:from>
    <xdr:ext cx="534377" cy="259045"/>
    <xdr:sp macro="" textlink="">
      <xdr:nvSpPr>
        <xdr:cNvPr id="865" name="テキスト ボックス 864"/>
        <xdr:cNvSpPr txBox="1"/>
      </xdr:nvSpPr>
      <xdr:spPr>
        <a:xfrm>
          <a:off x="20167111" y="1270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139740</xdr:rowOff>
    </xdr:from>
    <xdr:to>
      <xdr:col>102</xdr:col>
      <xdr:colOff>165100</xdr:colOff>
      <xdr:row>76</xdr:row>
      <xdr:rowOff>69890</xdr:rowOff>
    </xdr:to>
    <xdr:sp macro="" textlink="">
      <xdr:nvSpPr>
        <xdr:cNvPr id="866" name="楕円 865"/>
        <xdr:cNvSpPr/>
      </xdr:nvSpPr>
      <xdr:spPr>
        <a:xfrm>
          <a:off x="19494500" y="129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61017</xdr:rowOff>
    </xdr:from>
    <xdr:ext cx="534377" cy="259045"/>
    <xdr:sp macro="" textlink="">
      <xdr:nvSpPr>
        <xdr:cNvPr id="867" name="テキスト ボックス 866"/>
        <xdr:cNvSpPr txBox="1"/>
      </xdr:nvSpPr>
      <xdr:spPr>
        <a:xfrm>
          <a:off x="19278111" y="1309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92992</xdr:rowOff>
    </xdr:from>
    <xdr:to>
      <xdr:col>98</xdr:col>
      <xdr:colOff>38100</xdr:colOff>
      <xdr:row>76</xdr:row>
      <xdr:rowOff>23143</xdr:rowOff>
    </xdr:to>
    <xdr:sp macro="" textlink="">
      <xdr:nvSpPr>
        <xdr:cNvPr id="868" name="楕円 867"/>
        <xdr:cNvSpPr/>
      </xdr:nvSpPr>
      <xdr:spPr>
        <a:xfrm>
          <a:off x="18605500" y="129517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39669</xdr:rowOff>
    </xdr:from>
    <xdr:ext cx="534377" cy="259045"/>
    <xdr:sp macro="" textlink="">
      <xdr:nvSpPr>
        <xdr:cNvPr id="869" name="テキスト ボックス 868"/>
        <xdr:cNvSpPr txBox="1"/>
      </xdr:nvSpPr>
      <xdr:spPr>
        <a:xfrm>
          <a:off x="18389111" y="1272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性質別費目において、類似団体や全国市町村、広島県市町の平均を下回っています。最小限の費用でサービスの提供ができており、効率的・効果的な行政運営を行った結果が反映されているといえ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ただし、普通建設事業費については、中学校施設耐震化事業や向洋駅周辺土地区画整理事業等を主要事業として進めた影響により、比較的高額となっています。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また、扶助費については、平成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年度に福祉事務所を設置したことにより、類似団体の平均と比べ高額となっています。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52,081
51,431
10.41
19,360,200
19,292,073
30,879
10,160,506
24,100,399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65024</xdr:rowOff>
    </xdr:from>
    <xdr:to>
      <xdr:col>24</xdr:col>
      <xdr:colOff>63500</xdr:colOff>
      <xdr:row>37</xdr:row>
      <xdr:rowOff>66167</xdr:rowOff>
    </xdr:to>
    <xdr:cxnSp macro="">
      <xdr:nvCxnSpPr>
        <xdr:cNvPr id="61" name="直線コネクタ 60"/>
        <xdr:cNvCxnSpPr/>
      </xdr:nvCxnSpPr>
      <xdr:spPr>
        <a:xfrm>
          <a:off x="3797300" y="640867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100076</xdr:rowOff>
    </xdr:from>
    <xdr:to>
      <xdr:col>19</xdr:col>
      <xdr:colOff>177800</xdr:colOff>
      <xdr:row>37</xdr:row>
      <xdr:rowOff>65024</xdr:rowOff>
    </xdr:to>
    <xdr:cxnSp macro="">
      <xdr:nvCxnSpPr>
        <xdr:cNvPr id="64" name="直線コネクタ 63"/>
        <xdr:cNvCxnSpPr/>
      </xdr:nvCxnSpPr>
      <xdr:spPr>
        <a:xfrm>
          <a:off x="2908300" y="6272276"/>
          <a:ext cx="889000" cy="1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100076</xdr:rowOff>
    </xdr:from>
    <xdr:to>
      <xdr:col>15</xdr:col>
      <xdr:colOff>50800</xdr:colOff>
      <xdr:row>36</xdr:row>
      <xdr:rowOff>162560</xdr:rowOff>
    </xdr:to>
    <xdr:cxnSp macro="">
      <xdr:nvCxnSpPr>
        <xdr:cNvPr id="67" name="直線コネクタ 66"/>
        <xdr:cNvCxnSpPr/>
      </xdr:nvCxnSpPr>
      <xdr:spPr>
        <a:xfrm flipV="1">
          <a:off x="2019300" y="6272276"/>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153416</xdr:rowOff>
    </xdr:from>
    <xdr:to>
      <xdr:col>10</xdr:col>
      <xdr:colOff>114300</xdr:colOff>
      <xdr:row>36</xdr:row>
      <xdr:rowOff>162560</xdr:rowOff>
    </xdr:to>
    <xdr:cxnSp macro="">
      <xdr:nvCxnSpPr>
        <xdr:cNvPr id="70" name="直線コネクタ 69"/>
        <xdr:cNvCxnSpPr/>
      </xdr:nvCxnSpPr>
      <xdr:spPr>
        <a:xfrm>
          <a:off x="1130300" y="6325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15367</xdr:rowOff>
    </xdr:from>
    <xdr:to>
      <xdr:col>24</xdr:col>
      <xdr:colOff>114300</xdr:colOff>
      <xdr:row>37</xdr:row>
      <xdr:rowOff>116967</xdr:rowOff>
    </xdr:to>
    <xdr:sp macro="" textlink="">
      <xdr:nvSpPr>
        <xdr:cNvPr id="80" name="楕円 79"/>
        <xdr:cNvSpPr/>
      </xdr:nvSpPr>
      <xdr:spPr>
        <a:xfrm>
          <a:off x="4584700" y="635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101744</xdr:rowOff>
    </xdr:from>
    <xdr:ext cx="469744" cy="259045"/>
    <xdr:sp macro="" textlink="">
      <xdr:nvSpPr>
        <xdr:cNvPr id="81" name="議会費該当値テキスト"/>
        <xdr:cNvSpPr txBox="1"/>
      </xdr:nvSpPr>
      <xdr:spPr>
        <a:xfrm>
          <a:off x="4686300" y="627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14224</xdr:rowOff>
    </xdr:from>
    <xdr:to>
      <xdr:col>20</xdr:col>
      <xdr:colOff>38100</xdr:colOff>
      <xdr:row>37</xdr:row>
      <xdr:rowOff>115824</xdr:rowOff>
    </xdr:to>
    <xdr:sp macro="" textlink="">
      <xdr:nvSpPr>
        <xdr:cNvPr id="82" name="楕円 81"/>
        <xdr:cNvSpPr/>
      </xdr:nvSpPr>
      <xdr:spPr>
        <a:xfrm>
          <a:off x="3746500" y="63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106951</xdr:rowOff>
    </xdr:from>
    <xdr:ext cx="469744" cy="259045"/>
    <xdr:sp macro="" textlink="">
      <xdr:nvSpPr>
        <xdr:cNvPr id="83" name="テキスト ボックス 82"/>
        <xdr:cNvSpPr txBox="1"/>
      </xdr:nvSpPr>
      <xdr:spPr>
        <a:xfrm>
          <a:off x="3562428" y="645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49276</xdr:rowOff>
    </xdr:from>
    <xdr:to>
      <xdr:col>15</xdr:col>
      <xdr:colOff>101600</xdr:colOff>
      <xdr:row>36</xdr:row>
      <xdr:rowOff>150876</xdr:rowOff>
    </xdr:to>
    <xdr:sp macro="" textlink="">
      <xdr:nvSpPr>
        <xdr:cNvPr id="84" name="楕円 83"/>
        <xdr:cNvSpPr/>
      </xdr:nvSpPr>
      <xdr:spPr>
        <a:xfrm>
          <a:off x="2857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142003</xdr:rowOff>
    </xdr:from>
    <xdr:ext cx="469744" cy="259045"/>
    <xdr:sp macro="" textlink="">
      <xdr:nvSpPr>
        <xdr:cNvPr id="85" name="テキスト ボックス 84"/>
        <xdr:cNvSpPr txBox="1"/>
      </xdr:nvSpPr>
      <xdr:spPr>
        <a:xfrm>
          <a:off x="2673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111760</xdr:rowOff>
    </xdr:from>
    <xdr:to>
      <xdr:col>10</xdr:col>
      <xdr:colOff>165100</xdr:colOff>
      <xdr:row>37</xdr:row>
      <xdr:rowOff>41910</xdr:rowOff>
    </xdr:to>
    <xdr:sp macro="" textlink="">
      <xdr:nvSpPr>
        <xdr:cNvPr id="86" name="楕円 85"/>
        <xdr:cNvSpPr/>
      </xdr:nvSpPr>
      <xdr:spPr>
        <a:xfrm>
          <a:off x="196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33037</xdr:rowOff>
    </xdr:from>
    <xdr:ext cx="469744" cy="259045"/>
    <xdr:sp macro="" textlink="">
      <xdr:nvSpPr>
        <xdr:cNvPr id="87" name="テキスト ボックス 86"/>
        <xdr:cNvSpPr txBox="1"/>
      </xdr:nvSpPr>
      <xdr:spPr>
        <a:xfrm>
          <a:off x="1784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102616</xdr:rowOff>
    </xdr:from>
    <xdr:to>
      <xdr:col>6</xdr:col>
      <xdr:colOff>38100</xdr:colOff>
      <xdr:row>37</xdr:row>
      <xdr:rowOff>32766</xdr:rowOff>
    </xdr:to>
    <xdr:sp macro="" textlink="">
      <xdr:nvSpPr>
        <xdr:cNvPr id="88" name="楕円 87"/>
        <xdr:cNvSpPr/>
      </xdr:nvSpPr>
      <xdr:spPr>
        <a:xfrm>
          <a:off x="1079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23893</xdr:rowOff>
    </xdr:from>
    <xdr:ext cx="469744" cy="259045"/>
    <xdr:sp macro="" textlink="">
      <xdr:nvSpPr>
        <xdr:cNvPr id="89" name="テキスト ボックス 88"/>
        <xdr:cNvSpPr txBox="1"/>
      </xdr:nvSpPr>
      <xdr:spPr>
        <a:xfrm>
          <a:off x="895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149432</xdr:rowOff>
    </xdr:from>
    <xdr:to>
      <xdr:col>24</xdr:col>
      <xdr:colOff>63500</xdr:colOff>
      <xdr:row>58</xdr:row>
      <xdr:rowOff>159248</xdr:rowOff>
    </xdr:to>
    <xdr:cxnSp macro="">
      <xdr:nvCxnSpPr>
        <xdr:cNvPr id="120" name="直線コネクタ 119"/>
        <xdr:cNvCxnSpPr/>
      </xdr:nvCxnSpPr>
      <xdr:spPr>
        <a:xfrm flipV="1">
          <a:off x="3797300" y="10093532"/>
          <a:ext cx="8382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138515</xdr:rowOff>
    </xdr:from>
    <xdr:to>
      <xdr:col>19</xdr:col>
      <xdr:colOff>177800</xdr:colOff>
      <xdr:row>58</xdr:row>
      <xdr:rowOff>159248</xdr:rowOff>
    </xdr:to>
    <xdr:cxnSp macro="">
      <xdr:nvCxnSpPr>
        <xdr:cNvPr id="123" name="直線コネクタ 122"/>
        <xdr:cNvCxnSpPr/>
      </xdr:nvCxnSpPr>
      <xdr:spPr>
        <a:xfrm>
          <a:off x="2908300" y="10082615"/>
          <a:ext cx="889000" cy="2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138515</xdr:rowOff>
    </xdr:from>
    <xdr:to>
      <xdr:col>15</xdr:col>
      <xdr:colOff>50800</xdr:colOff>
      <xdr:row>59</xdr:row>
      <xdr:rowOff>12210</xdr:rowOff>
    </xdr:to>
    <xdr:cxnSp macro="">
      <xdr:nvCxnSpPr>
        <xdr:cNvPr id="126" name="直線コネクタ 125"/>
        <xdr:cNvCxnSpPr/>
      </xdr:nvCxnSpPr>
      <xdr:spPr>
        <a:xfrm flipV="1">
          <a:off x="2019300" y="10082615"/>
          <a:ext cx="889000" cy="4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5110</xdr:rowOff>
    </xdr:from>
    <xdr:to>
      <xdr:col>10</xdr:col>
      <xdr:colOff>114300</xdr:colOff>
      <xdr:row>59</xdr:row>
      <xdr:rowOff>12210</xdr:rowOff>
    </xdr:to>
    <xdr:cxnSp macro="">
      <xdr:nvCxnSpPr>
        <xdr:cNvPr id="129" name="直線コネクタ 128"/>
        <xdr:cNvCxnSpPr/>
      </xdr:nvCxnSpPr>
      <xdr:spPr>
        <a:xfrm>
          <a:off x="1130300" y="10120660"/>
          <a:ext cx="8890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98632</xdr:rowOff>
    </xdr:from>
    <xdr:to>
      <xdr:col>24</xdr:col>
      <xdr:colOff>114300</xdr:colOff>
      <xdr:row>59</xdr:row>
      <xdr:rowOff>28782</xdr:rowOff>
    </xdr:to>
    <xdr:sp macro="" textlink="">
      <xdr:nvSpPr>
        <xdr:cNvPr id="139" name="楕円 138"/>
        <xdr:cNvSpPr/>
      </xdr:nvSpPr>
      <xdr:spPr>
        <a:xfrm>
          <a:off x="4584700" y="100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13559</xdr:rowOff>
    </xdr:from>
    <xdr:ext cx="534377" cy="259045"/>
    <xdr:sp macro="" textlink="">
      <xdr:nvSpPr>
        <xdr:cNvPr id="140" name="総務費該当値テキスト"/>
        <xdr:cNvSpPr txBox="1"/>
      </xdr:nvSpPr>
      <xdr:spPr>
        <a:xfrm>
          <a:off x="4686300" y="995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108448</xdr:rowOff>
    </xdr:from>
    <xdr:to>
      <xdr:col>20</xdr:col>
      <xdr:colOff>38100</xdr:colOff>
      <xdr:row>59</xdr:row>
      <xdr:rowOff>38598</xdr:rowOff>
    </xdr:to>
    <xdr:sp macro="" textlink="">
      <xdr:nvSpPr>
        <xdr:cNvPr id="141" name="楕円 140"/>
        <xdr:cNvSpPr/>
      </xdr:nvSpPr>
      <xdr:spPr>
        <a:xfrm>
          <a:off x="3746500" y="1005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29725</xdr:rowOff>
    </xdr:from>
    <xdr:ext cx="534377" cy="259045"/>
    <xdr:sp macro="" textlink="">
      <xdr:nvSpPr>
        <xdr:cNvPr id="142" name="テキスト ボックス 141"/>
        <xdr:cNvSpPr txBox="1"/>
      </xdr:nvSpPr>
      <xdr:spPr>
        <a:xfrm>
          <a:off x="3530111" y="1014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87715</xdr:rowOff>
    </xdr:from>
    <xdr:to>
      <xdr:col>15</xdr:col>
      <xdr:colOff>101600</xdr:colOff>
      <xdr:row>59</xdr:row>
      <xdr:rowOff>17865</xdr:rowOff>
    </xdr:to>
    <xdr:sp macro="" textlink="">
      <xdr:nvSpPr>
        <xdr:cNvPr id="143" name="楕円 142"/>
        <xdr:cNvSpPr/>
      </xdr:nvSpPr>
      <xdr:spPr>
        <a:xfrm>
          <a:off x="2857500" y="1003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8992</xdr:rowOff>
    </xdr:from>
    <xdr:ext cx="534377" cy="259045"/>
    <xdr:sp macro="" textlink="">
      <xdr:nvSpPr>
        <xdr:cNvPr id="144" name="テキスト ボックス 143"/>
        <xdr:cNvSpPr txBox="1"/>
      </xdr:nvSpPr>
      <xdr:spPr>
        <a:xfrm>
          <a:off x="2641111" y="101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132860</xdr:rowOff>
    </xdr:from>
    <xdr:to>
      <xdr:col>10</xdr:col>
      <xdr:colOff>165100</xdr:colOff>
      <xdr:row>59</xdr:row>
      <xdr:rowOff>63010</xdr:rowOff>
    </xdr:to>
    <xdr:sp macro="" textlink="">
      <xdr:nvSpPr>
        <xdr:cNvPr id="145" name="楕円 144"/>
        <xdr:cNvSpPr/>
      </xdr:nvSpPr>
      <xdr:spPr>
        <a:xfrm>
          <a:off x="1968500" y="100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54137</xdr:rowOff>
    </xdr:from>
    <xdr:ext cx="534377" cy="259045"/>
    <xdr:sp macro="" textlink="">
      <xdr:nvSpPr>
        <xdr:cNvPr id="146" name="テキスト ボックス 145"/>
        <xdr:cNvSpPr txBox="1"/>
      </xdr:nvSpPr>
      <xdr:spPr>
        <a:xfrm>
          <a:off x="1752111" y="1016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125760</xdr:rowOff>
    </xdr:from>
    <xdr:to>
      <xdr:col>6</xdr:col>
      <xdr:colOff>38100</xdr:colOff>
      <xdr:row>59</xdr:row>
      <xdr:rowOff>55910</xdr:rowOff>
    </xdr:to>
    <xdr:sp macro="" textlink="">
      <xdr:nvSpPr>
        <xdr:cNvPr id="147" name="楕円 146"/>
        <xdr:cNvSpPr/>
      </xdr:nvSpPr>
      <xdr:spPr>
        <a:xfrm>
          <a:off x="1079500" y="1006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47037</xdr:rowOff>
    </xdr:from>
    <xdr:ext cx="534377" cy="259045"/>
    <xdr:sp macro="" textlink="">
      <xdr:nvSpPr>
        <xdr:cNvPr id="148" name="テキスト ボックス 147"/>
        <xdr:cNvSpPr txBox="1"/>
      </xdr:nvSpPr>
      <xdr:spPr>
        <a:xfrm>
          <a:off x="863111" y="1016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32144</xdr:rowOff>
    </xdr:from>
    <xdr:to>
      <xdr:col>24</xdr:col>
      <xdr:colOff>63500</xdr:colOff>
      <xdr:row>76</xdr:row>
      <xdr:rowOff>49543</xdr:rowOff>
    </xdr:to>
    <xdr:cxnSp macro="">
      <xdr:nvCxnSpPr>
        <xdr:cNvPr id="178" name="直線コネクタ 177"/>
        <xdr:cNvCxnSpPr/>
      </xdr:nvCxnSpPr>
      <xdr:spPr>
        <a:xfrm flipV="1">
          <a:off x="3797300" y="13062344"/>
          <a:ext cx="8382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49543</xdr:rowOff>
    </xdr:from>
    <xdr:to>
      <xdr:col>19</xdr:col>
      <xdr:colOff>177800</xdr:colOff>
      <xdr:row>76</xdr:row>
      <xdr:rowOff>97980</xdr:rowOff>
    </xdr:to>
    <xdr:cxnSp macro="">
      <xdr:nvCxnSpPr>
        <xdr:cNvPr id="181" name="直線コネクタ 180"/>
        <xdr:cNvCxnSpPr/>
      </xdr:nvCxnSpPr>
      <xdr:spPr>
        <a:xfrm flipV="1">
          <a:off x="2908300" y="13079743"/>
          <a:ext cx="889000" cy="4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97980</xdr:rowOff>
    </xdr:from>
    <xdr:to>
      <xdr:col>15</xdr:col>
      <xdr:colOff>50800</xdr:colOff>
      <xdr:row>77</xdr:row>
      <xdr:rowOff>11621</xdr:rowOff>
    </xdr:to>
    <xdr:cxnSp macro="">
      <xdr:nvCxnSpPr>
        <xdr:cNvPr id="184" name="直線コネクタ 183"/>
        <xdr:cNvCxnSpPr/>
      </xdr:nvCxnSpPr>
      <xdr:spPr>
        <a:xfrm flipV="1">
          <a:off x="2019300" y="13128180"/>
          <a:ext cx="889000" cy="8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11621</xdr:rowOff>
    </xdr:from>
    <xdr:to>
      <xdr:col>10</xdr:col>
      <xdr:colOff>114300</xdr:colOff>
      <xdr:row>78</xdr:row>
      <xdr:rowOff>153136</xdr:rowOff>
    </xdr:to>
    <xdr:cxnSp macro="">
      <xdr:nvCxnSpPr>
        <xdr:cNvPr id="187" name="直線コネクタ 186"/>
        <xdr:cNvCxnSpPr/>
      </xdr:nvCxnSpPr>
      <xdr:spPr>
        <a:xfrm flipV="1">
          <a:off x="1130300" y="13213271"/>
          <a:ext cx="889000" cy="3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152794</xdr:rowOff>
    </xdr:from>
    <xdr:to>
      <xdr:col>24</xdr:col>
      <xdr:colOff>114300</xdr:colOff>
      <xdr:row>76</xdr:row>
      <xdr:rowOff>82944</xdr:rowOff>
    </xdr:to>
    <xdr:sp macro="" textlink="">
      <xdr:nvSpPr>
        <xdr:cNvPr id="197" name="楕円 196"/>
        <xdr:cNvSpPr/>
      </xdr:nvSpPr>
      <xdr:spPr>
        <a:xfrm>
          <a:off x="4584700" y="130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4221</xdr:rowOff>
    </xdr:from>
    <xdr:ext cx="599010" cy="259045"/>
    <xdr:sp macro="" textlink="">
      <xdr:nvSpPr>
        <xdr:cNvPr id="198" name="民生費該当値テキスト"/>
        <xdr:cNvSpPr txBox="1"/>
      </xdr:nvSpPr>
      <xdr:spPr>
        <a:xfrm>
          <a:off x="4686300" y="128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170193</xdr:rowOff>
    </xdr:from>
    <xdr:to>
      <xdr:col>20</xdr:col>
      <xdr:colOff>38100</xdr:colOff>
      <xdr:row>76</xdr:row>
      <xdr:rowOff>100343</xdr:rowOff>
    </xdr:to>
    <xdr:sp macro="" textlink="">
      <xdr:nvSpPr>
        <xdr:cNvPr id="199" name="楕円 198"/>
        <xdr:cNvSpPr/>
      </xdr:nvSpPr>
      <xdr:spPr>
        <a:xfrm>
          <a:off x="3746500" y="130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116870</xdr:rowOff>
    </xdr:from>
    <xdr:ext cx="599010" cy="259045"/>
    <xdr:sp macro="" textlink="">
      <xdr:nvSpPr>
        <xdr:cNvPr id="200" name="テキスト ボックス 199"/>
        <xdr:cNvSpPr txBox="1"/>
      </xdr:nvSpPr>
      <xdr:spPr>
        <a:xfrm>
          <a:off x="3497795" y="1280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47180</xdr:rowOff>
    </xdr:from>
    <xdr:to>
      <xdr:col>15</xdr:col>
      <xdr:colOff>101600</xdr:colOff>
      <xdr:row>76</xdr:row>
      <xdr:rowOff>148780</xdr:rowOff>
    </xdr:to>
    <xdr:sp macro="" textlink="">
      <xdr:nvSpPr>
        <xdr:cNvPr id="201" name="楕円 200"/>
        <xdr:cNvSpPr/>
      </xdr:nvSpPr>
      <xdr:spPr>
        <a:xfrm>
          <a:off x="2857500" y="130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165308</xdr:rowOff>
    </xdr:from>
    <xdr:ext cx="599010" cy="259045"/>
    <xdr:sp macro="" textlink="">
      <xdr:nvSpPr>
        <xdr:cNvPr id="202" name="テキスト ボックス 201"/>
        <xdr:cNvSpPr txBox="1"/>
      </xdr:nvSpPr>
      <xdr:spPr>
        <a:xfrm>
          <a:off x="2608795" y="1285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132271</xdr:rowOff>
    </xdr:from>
    <xdr:to>
      <xdr:col>10</xdr:col>
      <xdr:colOff>165100</xdr:colOff>
      <xdr:row>77</xdr:row>
      <xdr:rowOff>62421</xdr:rowOff>
    </xdr:to>
    <xdr:sp macro="" textlink="">
      <xdr:nvSpPr>
        <xdr:cNvPr id="203" name="楕円 202"/>
        <xdr:cNvSpPr/>
      </xdr:nvSpPr>
      <xdr:spPr>
        <a:xfrm>
          <a:off x="1968500" y="131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78947</xdr:rowOff>
    </xdr:from>
    <xdr:ext cx="599010" cy="259045"/>
    <xdr:sp macro="" textlink="">
      <xdr:nvSpPr>
        <xdr:cNvPr id="204" name="テキスト ボックス 203"/>
        <xdr:cNvSpPr txBox="1"/>
      </xdr:nvSpPr>
      <xdr:spPr>
        <a:xfrm>
          <a:off x="1719795" y="1293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102336</xdr:rowOff>
    </xdr:from>
    <xdr:to>
      <xdr:col>6</xdr:col>
      <xdr:colOff>38100</xdr:colOff>
      <xdr:row>79</xdr:row>
      <xdr:rowOff>32486</xdr:rowOff>
    </xdr:to>
    <xdr:sp macro="" textlink="">
      <xdr:nvSpPr>
        <xdr:cNvPr id="205" name="楕円 204"/>
        <xdr:cNvSpPr/>
      </xdr:nvSpPr>
      <xdr:spPr>
        <a:xfrm>
          <a:off x="1079500" y="134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23613</xdr:rowOff>
    </xdr:from>
    <xdr:ext cx="534377" cy="259045"/>
    <xdr:sp macro="" textlink="">
      <xdr:nvSpPr>
        <xdr:cNvPr id="206" name="テキスト ボックス 205"/>
        <xdr:cNvSpPr txBox="1"/>
      </xdr:nvSpPr>
      <xdr:spPr>
        <a:xfrm>
          <a:off x="863111" y="1356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29206</xdr:rowOff>
    </xdr:from>
    <xdr:to>
      <xdr:col>24</xdr:col>
      <xdr:colOff>63500</xdr:colOff>
      <xdr:row>97</xdr:row>
      <xdr:rowOff>39579</xdr:rowOff>
    </xdr:to>
    <xdr:cxnSp macro="">
      <xdr:nvCxnSpPr>
        <xdr:cNvPr id="231" name="直線コネクタ 230"/>
        <xdr:cNvCxnSpPr/>
      </xdr:nvCxnSpPr>
      <xdr:spPr>
        <a:xfrm>
          <a:off x="3797300" y="16659856"/>
          <a:ext cx="838200" cy="1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29206</xdr:rowOff>
    </xdr:from>
    <xdr:to>
      <xdr:col>19</xdr:col>
      <xdr:colOff>177800</xdr:colOff>
      <xdr:row>97</xdr:row>
      <xdr:rowOff>40551</xdr:rowOff>
    </xdr:to>
    <xdr:cxnSp macro="">
      <xdr:nvCxnSpPr>
        <xdr:cNvPr id="234" name="直線コネクタ 233"/>
        <xdr:cNvCxnSpPr/>
      </xdr:nvCxnSpPr>
      <xdr:spPr>
        <a:xfrm flipV="1">
          <a:off x="2908300" y="16659856"/>
          <a:ext cx="8890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40551</xdr:rowOff>
    </xdr:from>
    <xdr:to>
      <xdr:col>15</xdr:col>
      <xdr:colOff>50800</xdr:colOff>
      <xdr:row>97</xdr:row>
      <xdr:rowOff>48906</xdr:rowOff>
    </xdr:to>
    <xdr:cxnSp macro="">
      <xdr:nvCxnSpPr>
        <xdr:cNvPr id="237" name="直線コネクタ 236"/>
        <xdr:cNvCxnSpPr/>
      </xdr:nvCxnSpPr>
      <xdr:spPr>
        <a:xfrm flipV="1">
          <a:off x="2019300" y="16671201"/>
          <a:ext cx="8890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48906</xdr:rowOff>
    </xdr:from>
    <xdr:to>
      <xdr:col>10</xdr:col>
      <xdr:colOff>114300</xdr:colOff>
      <xdr:row>97</xdr:row>
      <xdr:rowOff>56700</xdr:rowOff>
    </xdr:to>
    <xdr:cxnSp macro="">
      <xdr:nvCxnSpPr>
        <xdr:cNvPr id="240" name="直線コネクタ 239"/>
        <xdr:cNvCxnSpPr/>
      </xdr:nvCxnSpPr>
      <xdr:spPr>
        <a:xfrm flipV="1">
          <a:off x="1130300" y="16679556"/>
          <a:ext cx="8890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160229</xdr:rowOff>
    </xdr:from>
    <xdr:to>
      <xdr:col>24</xdr:col>
      <xdr:colOff>114300</xdr:colOff>
      <xdr:row>97</xdr:row>
      <xdr:rowOff>90379</xdr:rowOff>
    </xdr:to>
    <xdr:sp macro="" textlink="">
      <xdr:nvSpPr>
        <xdr:cNvPr id="250" name="楕円 249"/>
        <xdr:cNvSpPr/>
      </xdr:nvSpPr>
      <xdr:spPr>
        <a:xfrm>
          <a:off x="4584700" y="1661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149856</xdr:rowOff>
    </xdr:from>
    <xdr:to>
      <xdr:col>20</xdr:col>
      <xdr:colOff>38100</xdr:colOff>
      <xdr:row>97</xdr:row>
      <xdr:rowOff>80006</xdr:rowOff>
    </xdr:to>
    <xdr:sp macro="" textlink="">
      <xdr:nvSpPr>
        <xdr:cNvPr id="252" name="楕円 251"/>
        <xdr:cNvSpPr/>
      </xdr:nvSpPr>
      <xdr:spPr>
        <a:xfrm>
          <a:off x="3746500" y="166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71133</xdr:rowOff>
    </xdr:from>
    <xdr:ext cx="534377" cy="259045"/>
    <xdr:sp macro="" textlink="">
      <xdr:nvSpPr>
        <xdr:cNvPr id="253" name="テキスト ボックス 252"/>
        <xdr:cNvSpPr txBox="1"/>
      </xdr:nvSpPr>
      <xdr:spPr>
        <a:xfrm>
          <a:off x="3530111" y="167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161201</xdr:rowOff>
    </xdr:from>
    <xdr:to>
      <xdr:col>15</xdr:col>
      <xdr:colOff>101600</xdr:colOff>
      <xdr:row>97</xdr:row>
      <xdr:rowOff>91351</xdr:rowOff>
    </xdr:to>
    <xdr:sp macro="" textlink="">
      <xdr:nvSpPr>
        <xdr:cNvPr id="254" name="楕円 253"/>
        <xdr:cNvSpPr/>
      </xdr:nvSpPr>
      <xdr:spPr>
        <a:xfrm>
          <a:off x="2857500" y="1662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82478</xdr:rowOff>
    </xdr:from>
    <xdr:ext cx="534377" cy="259045"/>
    <xdr:sp macro="" textlink="">
      <xdr:nvSpPr>
        <xdr:cNvPr id="255" name="テキスト ボックス 254"/>
        <xdr:cNvSpPr txBox="1"/>
      </xdr:nvSpPr>
      <xdr:spPr>
        <a:xfrm>
          <a:off x="2641111" y="1671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169556</xdr:rowOff>
    </xdr:from>
    <xdr:to>
      <xdr:col>10</xdr:col>
      <xdr:colOff>165100</xdr:colOff>
      <xdr:row>97</xdr:row>
      <xdr:rowOff>99706</xdr:rowOff>
    </xdr:to>
    <xdr:sp macro="" textlink="">
      <xdr:nvSpPr>
        <xdr:cNvPr id="256" name="楕円 255"/>
        <xdr:cNvSpPr/>
      </xdr:nvSpPr>
      <xdr:spPr>
        <a:xfrm>
          <a:off x="1968500" y="1662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90833</xdr:rowOff>
    </xdr:from>
    <xdr:ext cx="534377" cy="259045"/>
    <xdr:sp macro="" textlink="">
      <xdr:nvSpPr>
        <xdr:cNvPr id="257" name="テキスト ボックス 256"/>
        <xdr:cNvSpPr txBox="1"/>
      </xdr:nvSpPr>
      <xdr:spPr>
        <a:xfrm>
          <a:off x="1752111" y="1672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5900</xdr:rowOff>
    </xdr:from>
    <xdr:to>
      <xdr:col>6</xdr:col>
      <xdr:colOff>38100</xdr:colOff>
      <xdr:row>97</xdr:row>
      <xdr:rowOff>107500</xdr:rowOff>
    </xdr:to>
    <xdr:sp macro="" textlink="">
      <xdr:nvSpPr>
        <xdr:cNvPr id="258" name="楕円 257"/>
        <xdr:cNvSpPr/>
      </xdr:nvSpPr>
      <xdr:spPr>
        <a:xfrm>
          <a:off x="1079500" y="166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98627</xdr:rowOff>
    </xdr:from>
    <xdr:ext cx="534377" cy="259045"/>
    <xdr:sp macro="" textlink="">
      <xdr:nvSpPr>
        <xdr:cNvPr id="259" name="テキスト ボックス 258"/>
        <xdr:cNvSpPr txBox="1"/>
      </xdr:nvSpPr>
      <xdr:spPr>
        <a:xfrm>
          <a:off x="863111" y="1672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68834</xdr:rowOff>
    </xdr:from>
    <xdr:to>
      <xdr:col>55</xdr:col>
      <xdr:colOff>0</xdr:colOff>
      <xdr:row>37</xdr:row>
      <xdr:rowOff>79883</xdr:rowOff>
    </xdr:to>
    <xdr:cxnSp macro="">
      <xdr:nvCxnSpPr>
        <xdr:cNvPr id="288" name="直線コネクタ 287"/>
        <xdr:cNvCxnSpPr/>
      </xdr:nvCxnSpPr>
      <xdr:spPr>
        <a:xfrm flipV="1">
          <a:off x="9639300" y="6412484"/>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79121</xdr:rowOff>
    </xdr:from>
    <xdr:to>
      <xdr:col>50</xdr:col>
      <xdr:colOff>114300</xdr:colOff>
      <xdr:row>37</xdr:row>
      <xdr:rowOff>79883</xdr:rowOff>
    </xdr:to>
    <xdr:cxnSp macro="">
      <xdr:nvCxnSpPr>
        <xdr:cNvPr id="291" name="直線コネクタ 290"/>
        <xdr:cNvCxnSpPr/>
      </xdr:nvCxnSpPr>
      <xdr:spPr>
        <a:xfrm>
          <a:off x="8750300" y="64227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78359</xdr:rowOff>
    </xdr:from>
    <xdr:to>
      <xdr:col>45</xdr:col>
      <xdr:colOff>177800</xdr:colOff>
      <xdr:row>37</xdr:row>
      <xdr:rowOff>79121</xdr:rowOff>
    </xdr:to>
    <xdr:cxnSp macro="">
      <xdr:nvCxnSpPr>
        <xdr:cNvPr id="294" name="直線コネクタ 293"/>
        <xdr:cNvCxnSpPr/>
      </xdr:nvCxnSpPr>
      <xdr:spPr>
        <a:xfrm>
          <a:off x="7861300" y="642200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76073</xdr:rowOff>
    </xdr:from>
    <xdr:to>
      <xdr:col>41</xdr:col>
      <xdr:colOff>50800</xdr:colOff>
      <xdr:row>37</xdr:row>
      <xdr:rowOff>78359</xdr:rowOff>
    </xdr:to>
    <xdr:cxnSp macro="">
      <xdr:nvCxnSpPr>
        <xdr:cNvPr id="297" name="直線コネクタ 296"/>
        <xdr:cNvCxnSpPr/>
      </xdr:nvCxnSpPr>
      <xdr:spPr>
        <a:xfrm>
          <a:off x="6972300" y="641972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18034</xdr:rowOff>
    </xdr:from>
    <xdr:to>
      <xdr:col>55</xdr:col>
      <xdr:colOff>50800</xdr:colOff>
      <xdr:row>37</xdr:row>
      <xdr:rowOff>119634</xdr:rowOff>
    </xdr:to>
    <xdr:sp macro="" textlink="">
      <xdr:nvSpPr>
        <xdr:cNvPr id="307" name="楕円 306"/>
        <xdr:cNvSpPr/>
      </xdr:nvSpPr>
      <xdr:spPr>
        <a:xfrm>
          <a:off x="104267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40911</xdr:rowOff>
    </xdr:from>
    <xdr:ext cx="378565" cy="259045"/>
    <xdr:sp macro="" textlink="">
      <xdr:nvSpPr>
        <xdr:cNvPr id="308" name="労働費該当値テキスト"/>
        <xdr:cNvSpPr txBox="1"/>
      </xdr:nvSpPr>
      <xdr:spPr>
        <a:xfrm>
          <a:off x="10528300" y="621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29083</xdr:rowOff>
    </xdr:from>
    <xdr:to>
      <xdr:col>50</xdr:col>
      <xdr:colOff>165100</xdr:colOff>
      <xdr:row>37</xdr:row>
      <xdr:rowOff>130683</xdr:rowOff>
    </xdr:to>
    <xdr:sp macro="" textlink="">
      <xdr:nvSpPr>
        <xdr:cNvPr id="309" name="楕円 308"/>
        <xdr:cNvSpPr/>
      </xdr:nvSpPr>
      <xdr:spPr>
        <a:xfrm>
          <a:off x="9588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147210</xdr:rowOff>
    </xdr:from>
    <xdr:ext cx="378565" cy="259045"/>
    <xdr:sp macro="" textlink="">
      <xdr:nvSpPr>
        <xdr:cNvPr id="310" name="テキスト ボックス 309"/>
        <xdr:cNvSpPr txBox="1"/>
      </xdr:nvSpPr>
      <xdr:spPr>
        <a:xfrm>
          <a:off x="9450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28321</xdr:rowOff>
    </xdr:from>
    <xdr:to>
      <xdr:col>46</xdr:col>
      <xdr:colOff>38100</xdr:colOff>
      <xdr:row>37</xdr:row>
      <xdr:rowOff>129921</xdr:rowOff>
    </xdr:to>
    <xdr:sp macro="" textlink="">
      <xdr:nvSpPr>
        <xdr:cNvPr id="311" name="楕円 310"/>
        <xdr:cNvSpPr/>
      </xdr:nvSpPr>
      <xdr:spPr>
        <a:xfrm>
          <a:off x="8699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146448</xdr:rowOff>
    </xdr:from>
    <xdr:ext cx="378565" cy="259045"/>
    <xdr:sp macro="" textlink="">
      <xdr:nvSpPr>
        <xdr:cNvPr id="312" name="テキスト ボックス 311"/>
        <xdr:cNvSpPr txBox="1"/>
      </xdr:nvSpPr>
      <xdr:spPr>
        <a:xfrm>
          <a:off x="8561017" y="6147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27559</xdr:rowOff>
    </xdr:from>
    <xdr:to>
      <xdr:col>41</xdr:col>
      <xdr:colOff>101600</xdr:colOff>
      <xdr:row>37</xdr:row>
      <xdr:rowOff>129159</xdr:rowOff>
    </xdr:to>
    <xdr:sp macro="" textlink="">
      <xdr:nvSpPr>
        <xdr:cNvPr id="313" name="楕円 312"/>
        <xdr:cNvSpPr/>
      </xdr:nvSpPr>
      <xdr:spPr>
        <a:xfrm>
          <a:off x="78105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120286</xdr:rowOff>
    </xdr:from>
    <xdr:ext cx="378565" cy="259045"/>
    <xdr:sp macro="" textlink="">
      <xdr:nvSpPr>
        <xdr:cNvPr id="314" name="テキスト ボックス 313"/>
        <xdr:cNvSpPr txBox="1"/>
      </xdr:nvSpPr>
      <xdr:spPr>
        <a:xfrm>
          <a:off x="7672017" y="646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25273</xdr:rowOff>
    </xdr:from>
    <xdr:to>
      <xdr:col>36</xdr:col>
      <xdr:colOff>165100</xdr:colOff>
      <xdr:row>37</xdr:row>
      <xdr:rowOff>126873</xdr:rowOff>
    </xdr:to>
    <xdr:sp macro="" textlink="">
      <xdr:nvSpPr>
        <xdr:cNvPr id="315" name="楕円 314"/>
        <xdr:cNvSpPr/>
      </xdr:nvSpPr>
      <xdr:spPr>
        <a:xfrm>
          <a:off x="6921500" y="63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118000</xdr:rowOff>
    </xdr:from>
    <xdr:ext cx="378565" cy="259045"/>
    <xdr:sp macro="" textlink="">
      <xdr:nvSpPr>
        <xdr:cNvPr id="316" name="テキスト ボックス 315"/>
        <xdr:cNvSpPr txBox="1"/>
      </xdr:nvSpPr>
      <xdr:spPr>
        <a:xfrm>
          <a:off x="6783017" y="646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139662</xdr:rowOff>
    </xdr:from>
    <xdr:to>
      <xdr:col>54</xdr:col>
      <xdr:colOff>189865</xdr:colOff>
      <xdr:row>59</xdr:row>
      <xdr:rowOff>37922</xdr:rowOff>
    </xdr:to>
    <xdr:cxnSp macro="">
      <xdr:nvCxnSpPr>
        <xdr:cNvPr id="340" name="直線コネクタ 339"/>
        <xdr:cNvCxnSpPr/>
      </xdr:nvCxnSpPr>
      <xdr:spPr>
        <a:xfrm flipV="1">
          <a:off x="10475595" y="8883612"/>
          <a:ext cx="1270" cy="1269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41749</xdr:rowOff>
    </xdr:from>
    <xdr:ext cx="378565" cy="259045"/>
    <xdr:sp macro="" textlink="">
      <xdr:nvSpPr>
        <xdr:cNvPr id="341" name="農林水産業費最小値テキスト"/>
        <xdr:cNvSpPr txBox="1"/>
      </xdr:nvSpPr>
      <xdr:spPr>
        <a:xfrm>
          <a:off x="10528300" y="10157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37922</xdr:rowOff>
    </xdr:from>
    <xdr:to>
      <xdr:col>55</xdr:col>
      <xdr:colOff>88900</xdr:colOff>
      <xdr:row>59</xdr:row>
      <xdr:rowOff>37922</xdr:rowOff>
    </xdr:to>
    <xdr:cxnSp macro="">
      <xdr:nvCxnSpPr>
        <xdr:cNvPr id="342" name="直線コネクタ 341"/>
        <xdr:cNvCxnSpPr/>
      </xdr:nvCxnSpPr>
      <xdr:spPr>
        <a:xfrm>
          <a:off x="10388600" y="101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86339</xdr:rowOff>
    </xdr:from>
    <xdr:ext cx="599010" cy="259045"/>
    <xdr:sp macro="" textlink="">
      <xdr:nvSpPr>
        <xdr:cNvPr id="343" name="農林水産業費最大値テキスト"/>
        <xdr:cNvSpPr txBox="1"/>
      </xdr:nvSpPr>
      <xdr:spPr>
        <a:xfrm>
          <a:off x="10528300" y="865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139662</xdr:rowOff>
    </xdr:from>
    <xdr:to>
      <xdr:col>55</xdr:col>
      <xdr:colOff>88900</xdr:colOff>
      <xdr:row>51</xdr:row>
      <xdr:rowOff>139662</xdr:rowOff>
    </xdr:to>
    <xdr:cxnSp macro="">
      <xdr:nvCxnSpPr>
        <xdr:cNvPr id="344" name="直線コネクタ 343"/>
        <xdr:cNvCxnSpPr/>
      </xdr:nvCxnSpPr>
      <xdr:spPr>
        <a:xfrm>
          <a:off x="10388600" y="888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37922</xdr:rowOff>
    </xdr:from>
    <xdr:to>
      <xdr:col>55</xdr:col>
      <xdr:colOff>0</xdr:colOff>
      <xdr:row>59</xdr:row>
      <xdr:rowOff>40056</xdr:rowOff>
    </xdr:to>
    <xdr:cxnSp macro="">
      <xdr:nvCxnSpPr>
        <xdr:cNvPr id="345" name="直線コネクタ 344"/>
        <xdr:cNvCxnSpPr/>
      </xdr:nvCxnSpPr>
      <xdr:spPr>
        <a:xfrm flipV="1">
          <a:off x="9639300" y="10153472"/>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48975</xdr:rowOff>
    </xdr:from>
    <xdr:ext cx="534377" cy="259045"/>
    <xdr:sp macro="" textlink="">
      <xdr:nvSpPr>
        <xdr:cNvPr id="346" name="農林水産業費平均値テキスト"/>
        <xdr:cNvSpPr txBox="1"/>
      </xdr:nvSpPr>
      <xdr:spPr>
        <a:xfrm>
          <a:off x="10528300" y="9821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26098</xdr:rowOff>
    </xdr:from>
    <xdr:to>
      <xdr:col>55</xdr:col>
      <xdr:colOff>50800</xdr:colOff>
      <xdr:row>58</xdr:row>
      <xdr:rowOff>127698</xdr:rowOff>
    </xdr:to>
    <xdr:sp macro="" textlink="">
      <xdr:nvSpPr>
        <xdr:cNvPr id="347" name="フローチャート: 判断 346"/>
        <xdr:cNvSpPr/>
      </xdr:nvSpPr>
      <xdr:spPr>
        <a:xfrm>
          <a:off x="10426700" y="997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36093</xdr:rowOff>
    </xdr:from>
    <xdr:to>
      <xdr:col>50</xdr:col>
      <xdr:colOff>114300</xdr:colOff>
      <xdr:row>59</xdr:row>
      <xdr:rowOff>40056</xdr:rowOff>
    </xdr:to>
    <xdr:cxnSp macro="">
      <xdr:nvCxnSpPr>
        <xdr:cNvPr id="348" name="直線コネクタ 347"/>
        <xdr:cNvCxnSpPr/>
      </xdr:nvCxnSpPr>
      <xdr:spPr>
        <a:xfrm>
          <a:off x="8750300" y="10151643"/>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29413</xdr:rowOff>
    </xdr:from>
    <xdr:to>
      <xdr:col>50</xdr:col>
      <xdr:colOff>165100</xdr:colOff>
      <xdr:row>58</xdr:row>
      <xdr:rowOff>131013</xdr:rowOff>
    </xdr:to>
    <xdr:sp macro="" textlink="">
      <xdr:nvSpPr>
        <xdr:cNvPr id="349" name="フローチャート: 判断 348"/>
        <xdr:cNvSpPr/>
      </xdr:nvSpPr>
      <xdr:spPr>
        <a:xfrm>
          <a:off x="9588500" y="99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147540</xdr:rowOff>
    </xdr:from>
    <xdr:ext cx="534377" cy="259045"/>
    <xdr:sp macro="" textlink="">
      <xdr:nvSpPr>
        <xdr:cNvPr id="350" name="テキスト ボックス 349"/>
        <xdr:cNvSpPr txBox="1"/>
      </xdr:nvSpPr>
      <xdr:spPr>
        <a:xfrm>
          <a:off x="9372111" y="97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36093</xdr:rowOff>
    </xdr:from>
    <xdr:to>
      <xdr:col>45</xdr:col>
      <xdr:colOff>177800</xdr:colOff>
      <xdr:row>59</xdr:row>
      <xdr:rowOff>37947</xdr:rowOff>
    </xdr:to>
    <xdr:cxnSp macro="">
      <xdr:nvCxnSpPr>
        <xdr:cNvPr id="351" name="直線コネクタ 350"/>
        <xdr:cNvCxnSpPr/>
      </xdr:nvCxnSpPr>
      <xdr:spPr>
        <a:xfrm flipV="1">
          <a:off x="7861300" y="10151643"/>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47434</xdr:rowOff>
    </xdr:from>
    <xdr:to>
      <xdr:col>46</xdr:col>
      <xdr:colOff>38100</xdr:colOff>
      <xdr:row>58</xdr:row>
      <xdr:rowOff>149034</xdr:rowOff>
    </xdr:to>
    <xdr:sp macro="" textlink="">
      <xdr:nvSpPr>
        <xdr:cNvPr id="352" name="フローチャート: 判断 351"/>
        <xdr:cNvSpPr/>
      </xdr:nvSpPr>
      <xdr:spPr>
        <a:xfrm>
          <a:off x="8699500" y="999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165561</xdr:rowOff>
    </xdr:from>
    <xdr:ext cx="469744" cy="259045"/>
    <xdr:sp macro="" textlink="">
      <xdr:nvSpPr>
        <xdr:cNvPr id="353" name="テキスト ボックス 352"/>
        <xdr:cNvSpPr txBox="1"/>
      </xdr:nvSpPr>
      <xdr:spPr>
        <a:xfrm>
          <a:off x="8515428" y="976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37947</xdr:rowOff>
    </xdr:from>
    <xdr:to>
      <xdr:col>41</xdr:col>
      <xdr:colOff>50800</xdr:colOff>
      <xdr:row>59</xdr:row>
      <xdr:rowOff>40805</xdr:rowOff>
    </xdr:to>
    <xdr:cxnSp macro="">
      <xdr:nvCxnSpPr>
        <xdr:cNvPr id="354" name="直線コネクタ 353"/>
        <xdr:cNvCxnSpPr/>
      </xdr:nvCxnSpPr>
      <xdr:spPr>
        <a:xfrm flipV="1">
          <a:off x="6972300" y="1015349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25514</xdr:rowOff>
    </xdr:from>
    <xdr:to>
      <xdr:col>41</xdr:col>
      <xdr:colOff>101600</xdr:colOff>
      <xdr:row>58</xdr:row>
      <xdr:rowOff>127114</xdr:rowOff>
    </xdr:to>
    <xdr:sp macro="" textlink="">
      <xdr:nvSpPr>
        <xdr:cNvPr id="355" name="フローチャート: 判断 354"/>
        <xdr:cNvSpPr/>
      </xdr:nvSpPr>
      <xdr:spPr>
        <a:xfrm>
          <a:off x="7810500" y="99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143641</xdr:rowOff>
    </xdr:from>
    <xdr:ext cx="534377" cy="259045"/>
    <xdr:sp macro="" textlink="">
      <xdr:nvSpPr>
        <xdr:cNvPr id="356" name="テキスト ボックス 355"/>
        <xdr:cNvSpPr txBox="1"/>
      </xdr:nvSpPr>
      <xdr:spPr>
        <a:xfrm>
          <a:off x="7594111" y="974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165874</xdr:rowOff>
    </xdr:from>
    <xdr:to>
      <xdr:col>36</xdr:col>
      <xdr:colOff>165100</xdr:colOff>
      <xdr:row>58</xdr:row>
      <xdr:rowOff>96024</xdr:rowOff>
    </xdr:to>
    <xdr:sp macro="" textlink="">
      <xdr:nvSpPr>
        <xdr:cNvPr id="357" name="フローチャート: 判断 356"/>
        <xdr:cNvSpPr/>
      </xdr:nvSpPr>
      <xdr:spPr>
        <a:xfrm>
          <a:off x="6921500" y="99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112551</xdr:rowOff>
    </xdr:from>
    <xdr:ext cx="534377" cy="259045"/>
    <xdr:sp macro="" textlink="">
      <xdr:nvSpPr>
        <xdr:cNvPr id="358" name="テキスト ボックス 357"/>
        <xdr:cNvSpPr txBox="1"/>
      </xdr:nvSpPr>
      <xdr:spPr>
        <a:xfrm>
          <a:off x="6705111" y="97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158572</xdr:rowOff>
    </xdr:from>
    <xdr:to>
      <xdr:col>55</xdr:col>
      <xdr:colOff>50800</xdr:colOff>
      <xdr:row>59</xdr:row>
      <xdr:rowOff>88722</xdr:rowOff>
    </xdr:to>
    <xdr:sp macro="" textlink="">
      <xdr:nvSpPr>
        <xdr:cNvPr id="364" name="楕円 363"/>
        <xdr:cNvSpPr/>
      </xdr:nvSpPr>
      <xdr:spPr>
        <a:xfrm>
          <a:off x="10426700" y="101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73499</xdr:rowOff>
    </xdr:from>
    <xdr:ext cx="378565" cy="259045"/>
    <xdr:sp macro="" textlink="">
      <xdr:nvSpPr>
        <xdr:cNvPr id="365" name="農林水産業費該当値テキスト"/>
        <xdr:cNvSpPr txBox="1"/>
      </xdr:nvSpPr>
      <xdr:spPr>
        <a:xfrm>
          <a:off x="10528300" y="1001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160706</xdr:rowOff>
    </xdr:from>
    <xdr:to>
      <xdr:col>50</xdr:col>
      <xdr:colOff>165100</xdr:colOff>
      <xdr:row>59</xdr:row>
      <xdr:rowOff>90856</xdr:rowOff>
    </xdr:to>
    <xdr:sp macro="" textlink="">
      <xdr:nvSpPr>
        <xdr:cNvPr id="366" name="楕円 365"/>
        <xdr:cNvSpPr/>
      </xdr:nvSpPr>
      <xdr:spPr>
        <a:xfrm>
          <a:off x="9588500" y="1010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81983</xdr:rowOff>
    </xdr:from>
    <xdr:ext cx="378565" cy="259045"/>
    <xdr:sp macro="" textlink="">
      <xdr:nvSpPr>
        <xdr:cNvPr id="367" name="テキスト ボックス 366"/>
        <xdr:cNvSpPr txBox="1"/>
      </xdr:nvSpPr>
      <xdr:spPr>
        <a:xfrm>
          <a:off x="9450017" y="10197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156743</xdr:rowOff>
    </xdr:from>
    <xdr:to>
      <xdr:col>46</xdr:col>
      <xdr:colOff>38100</xdr:colOff>
      <xdr:row>59</xdr:row>
      <xdr:rowOff>86893</xdr:rowOff>
    </xdr:to>
    <xdr:sp macro="" textlink="">
      <xdr:nvSpPr>
        <xdr:cNvPr id="368" name="楕円 367"/>
        <xdr:cNvSpPr/>
      </xdr:nvSpPr>
      <xdr:spPr>
        <a:xfrm>
          <a:off x="8699500" y="101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78020</xdr:rowOff>
    </xdr:from>
    <xdr:ext cx="378565" cy="259045"/>
    <xdr:sp macro="" textlink="">
      <xdr:nvSpPr>
        <xdr:cNvPr id="369" name="テキスト ボックス 368"/>
        <xdr:cNvSpPr txBox="1"/>
      </xdr:nvSpPr>
      <xdr:spPr>
        <a:xfrm>
          <a:off x="8561017" y="10193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158597</xdr:rowOff>
    </xdr:from>
    <xdr:to>
      <xdr:col>41</xdr:col>
      <xdr:colOff>101600</xdr:colOff>
      <xdr:row>59</xdr:row>
      <xdr:rowOff>88747</xdr:rowOff>
    </xdr:to>
    <xdr:sp macro="" textlink="">
      <xdr:nvSpPr>
        <xdr:cNvPr id="370" name="楕円 369"/>
        <xdr:cNvSpPr/>
      </xdr:nvSpPr>
      <xdr:spPr>
        <a:xfrm>
          <a:off x="7810500" y="101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79874</xdr:rowOff>
    </xdr:from>
    <xdr:ext cx="378565" cy="259045"/>
    <xdr:sp macro="" textlink="">
      <xdr:nvSpPr>
        <xdr:cNvPr id="371" name="テキスト ボックス 370"/>
        <xdr:cNvSpPr txBox="1"/>
      </xdr:nvSpPr>
      <xdr:spPr>
        <a:xfrm>
          <a:off x="7672017" y="1019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161455</xdr:rowOff>
    </xdr:from>
    <xdr:to>
      <xdr:col>36</xdr:col>
      <xdr:colOff>165100</xdr:colOff>
      <xdr:row>59</xdr:row>
      <xdr:rowOff>91605</xdr:rowOff>
    </xdr:to>
    <xdr:sp macro="" textlink="">
      <xdr:nvSpPr>
        <xdr:cNvPr id="372" name="楕円 371"/>
        <xdr:cNvSpPr/>
      </xdr:nvSpPr>
      <xdr:spPr>
        <a:xfrm>
          <a:off x="6921500" y="101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82732</xdr:rowOff>
    </xdr:from>
    <xdr:ext cx="378565" cy="259045"/>
    <xdr:sp macro="" textlink="">
      <xdr:nvSpPr>
        <xdr:cNvPr id="373" name="テキスト ボックス 372"/>
        <xdr:cNvSpPr txBox="1"/>
      </xdr:nvSpPr>
      <xdr:spPr>
        <a:xfrm>
          <a:off x="6783017" y="10198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7" name="直線コネクタ 396"/>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398"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399" name="直線コネクタ 398"/>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0"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1" name="直線コネクタ 400"/>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4407</xdr:rowOff>
    </xdr:from>
    <xdr:to>
      <xdr:col>55</xdr:col>
      <xdr:colOff>0</xdr:colOff>
      <xdr:row>79</xdr:row>
      <xdr:rowOff>5283</xdr:rowOff>
    </xdr:to>
    <xdr:cxnSp macro="">
      <xdr:nvCxnSpPr>
        <xdr:cNvPr id="402" name="直線コネクタ 401"/>
        <xdr:cNvCxnSpPr/>
      </xdr:nvCxnSpPr>
      <xdr:spPr>
        <a:xfrm>
          <a:off x="9639300" y="13548957"/>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3"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4" name="フローチャート: 判断 403"/>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29972</xdr:rowOff>
    </xdr:from>
    <xdr:to>
      <xdr:col>50</xdr:col>
      <xdr:colOff>114300</xdr:colOff>
      <xdr:row>79</xdr:row>
      <xdr:rowOff>4407</xdr:rowOff>
    </xdr:to>
    <xdr:cxnSp macro="">
      <xdr:nvCxnSpPr>
        <xdr:cNvPr id="405" name="直線コネクタ 404"/>
        <xdr:cNvCxnSpPr/>
      </xdr:nvCxnSpPr>
      <xdr:spPr>
        <a:xfrm>
          <a:off x="8750300" y="13403072"/>
          <a:ext cx="889000" cy="1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6" name="フローチャート: 判断 405"/>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7" name="テキスト ボックス 406"/>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29972</xdr:rowOff>
    </xdr:from>
    <xdr:to>
      <xdr:col>45</xdr:col>
      <xdr:colOff>177800</xdr:colOff>
      <xdr:row>79</xdr:row>
      <xdr:rowOff>11988</xdr:rowOff>
    </xdr:to>
    <xdr:cxnSp macro="">
      <xdr:nvCxnSpPr>
        <xdr:cNvPr id="408" name="直線コネクタ 407"/>
        <xdr:cNvCxnSpPr/>
      </xdr:nvCxnSpPr>
      <xdr:spPr>
        <a:xfrm flipV="1">
          <a:off x="7861300" y="13403072"/>
          <a:ext cx="889000" cy="15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09" name="フローチャート: 判断 408"/>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0" name="テキスト ボックス 409"/>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11988</xdr:rowOff>
    </xdr:from>
    <xdr:to>
      <xdr:col>41</xdr:col>
      <xdr:colOff>50800</xdr:colOff>
      <xdr:row>79</xdr:row>
      <xdr:rowOff>14732</xdr:rowOff>
    </xdr:to>
    <xdr:cxnSp macro="">
      <xdr:nvCxnSpPr>
        <xdr:cNvPr id="411" name="直線コネクタ 410"/>
        <xdr:cNvCxnSpPr/>
      </xdr:nvCxnSpPr>
      <xdr:spPr>
        <a:xfrm flipV="1">
          <a:off x="6972300" y="1355653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2" name="フローチャート: 判断 411"/>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3" name="テキスト ボックス 412"/>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4" name="フローチャート: 判断 413"/>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5" name="テキスト ボックス 414"/>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125933</xdr:rowOff>
    </xdr:from>
    <xdr:to>
      <xdr:col>55</xdr:col>
      <xdr:colOff>50800</xdr:colOff>
      <xdr:row>79</xdr:row>
      <xdr:rowOff>56083</xdr:rowOff>
    </xdr:to>
    <xdr:sp macro="" textlink="">
      <xdr:nvSpPr>
        <xdr:cNvPr id="421" name="楕円 420"/>
        <xdr:cNvSpPr/>
      </xdr:nvSpPr>
      <xdr:spPr>
        <a:xfrm>
          <a:off x="10426700" y="134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40860</xdr:rowOff>
    </xdr:from>
    <xdr:ext cx="469744" cy="259045"/>
    <xdr:sp macro="" textlink="">
      <xdr:nvSpPr>
        <xdr:cNvPr id="422" name="商工費該当値テキスト"/>
        <xdr:cNvSpPr txBox="1"/>
      </xdr:nvSpPr>
      <xdr:spPr>
        <a:xfrm>
          <a:off x="10528300" y="134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125057</xdr:rowOff>
    </xdr:from>
    <xdr:to>
      <xdr:col>50</xdr:col>
      <xdr:colOff>165100</xdr:colOff>
      <xdr:row>79</xdr:row>
      <xdr:rowOff>55207</xdr:rowOff>
    </xdr:to>
    <xdr:sp macro="" textlink="">
      <xdr:nvSpPr>
        <xdr:cNvPr id="423" name="楕円 422"/>
        <xdr:cNvSpPr/>
      </xdr:nvSpPr>
      <xdr:spPr>
        <a:xfrm>
          <a:off x="9588500" y="134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46334</xdr:rowOff>
    </xdr:from>
    <xdr:ext cx="469744" cy="259045"/>
    <xdr:sp macro="" textlink="">
      <xdr:nvSpPr>
        <xdr:cNvPr id="424" name="テキスト ボックス 423"/>
        <xdr:cNvSpPr txBox="1"/>
      </xdr:nvSpPr>
      <xdr:spPr>
        <a:xfrm>
          <a:off x="9404428" y="1359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150622</xdr:rowOff>
    </xdr:from>
    <xdr:to>
      <xdr:col>46</xdr:col>
      <xdr:colOff>38100</xdr:colOff>
      <xdr:row>78</xdr:row>
      <xdr:rowOff>80772</xdr:rowOff>
    </xdr:to>
    <xdr:sp macro="" textlink="">
      <xdr:nvSpPr>
        <xdr:cNvPr id="425" name="楕円 424"/>
        <xdr:cNvSpPr/>
      </xdr:nvSpPr>
      <xdr:spPr>
        <a:xfrm>
          <a:off x="8699500" y="133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71899</xdr:rowOff>
    </xdr:from>
    <xdr:ext cx="469744" cy="259045"/>
    <xdr:sp macro="" textlink="">
      <xdr:nvSpPr>
        <xdr:cNvPr id="426" name="テキスト ボックス 425"/>
        <xdr:cNvSpPr txBox="1"/>
      </xdr:nvSpPr>
      <xdr:spPr>
        <a:xfrm>
          <a:off x="8515428" y="1344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132638</xdr:rowOff>
    </xdr:from>
    <xdr:to>
      <xdr:col>41</xdr:col>
      <xdr:colOff>101600</xdr:colOff>
      <xdr:row>79</xdr:row>
      <xdr:rowOff>62788</xdr:rowOff>
    </xdr:to>
    <xdr:sp macro="" textlink="">
      <xdr:nvSpPr>
        <xdr:cNvPr id="427" name="楕円 426"/>
        <xdr:cNvSpPr/>
      </xdr:nvSpPr>
      <xdr:spPr>
        <a:xfrm>
          <a:off x="7810500" y="135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53915</xdr:rowOff>
    </xdr:from>
    <xdr:ext cx="378565" cy="259045"/>
    <xdr:sp macro="" textlink="">
      <xdr:nvSpPr>
        <xdr:cNvPr id="428" name="テキスト ボックス 427"/>
        <xdr:cNvSpPr txBox="1"/>
      </xdr:nvSpPr>
      <xdr:spPr>
        <a:xfrm>
          <a:off x="7672017" y="1359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135382</xdr:rowOff>
    </xdr:from>
    <xdr:to>
      <xdr:col>36</xdr:col>
      <xdr:colOff>165100</xdr:colOff>
      <xdr:row>79</xdr:row>
      <xdr:rowOff>65532</xdr:rowOff>
    </xdr:to>
    <xdr:sp macro="" textlink="">
      <xdr:nvSpPr>
        <xdr:cNvPr id="429" name="楕円 428"/>
        <xdr:cNvSpPr/>
      </xdr:nvSpPr>
      <xdr:spPr>
        <a:xfrm>
          <a:off x="6921500" y="13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56659</xdr:rowOff>
    </xdr:from>
    <xdr:ext cx="378565" cy="259045"/>
    <xdr:sp macro="" textlink="">
      <xdr:nvSpPr>
        <xdr:cNvPr id="430" name="テキスト ボックス 429"/>
        <xdr:cNvSpPr txBox="1"/>
      </xdr:nvSpPr>
      <xdr:spPr>
        <a:xfrm>
          <a:off x="6783017" y="1360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4" name="直線コネクタ 453"/>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5"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6" name="直線コネクタ 455"/>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7"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58" name="直線コネクタ 457"/>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50636</xdr:rowOff>
    </xdr:from>
    <xdr:to>
      <xdr:col>55</xdr:col>
      <xdr:colOff>0</xdr:colOff>
      <xdr:row>95</xdr:row>
      <xdr:rowOff>37960</xdr:rowOff>
    </xdr:to>
    <xdr:cxnSp macro="">
      <xdr:nvCxnSpPr>
        <xdr:cNvPr id="459" name="直線コネクタ 458"/>
        <xdr:cNvCxnSpPr/>
      </xdr:nvCxnSpPr>
      <xdr:spPr>
        <a:xfrm>
          <a:off x="9639300" y="16166936"/>
          <a:ext cx="838200" cy="15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0"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1" name="フローチャート: 判断 460"/>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50636</xdr:rowOff>
    </xdr:from>
    <xdr:to>
      <xdr:col>50</xdr:col>
      <xdr:colOff>114300</xdr:colOff>
      <xdr:row>95</xdr:row>
      <xdr:rowOff>99834</xdr:rowOff>
    </xdr:to>
    <xdr:cxnSp macro="">
      <xdr:nvCxnSpPr>
        <xdr:cNvPr id="462" name="直線コネクタ 461"/>
        <xdr:cNvCxnSpPr/>
      </xdr:nvCxnSpPr>
      <xdr:spPr>
        <a:xfrm flipV="1">
          <a:off x="8750300" y="16166936"/>
          <a:ext cx="889000" cy="22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3" name="フローチャート: 判断 462"/>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4" name="テキスト ボックス 463"/>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99834</xdr:rowOff>
    </xdr:from>
    <xdr:to>
      <xdr:col>45</xdr:col>
      <xdr:colOff>177800</xdr:colOff>
      <xdr:row>96</xdr:row>
      <xdr:rowOff>102439</xdr:rowOff>
    </xdr:to>
    <xdr:cxnSp macro="">
      <xdr:nvCxnSpPr>
        <xdr:cNvPr id="465" name="直線コネクタ 464"/>
        <xdr:cNvCxnSpPr/>
      </xdr:nvCxnSpPr>
      <xdr:spPr>
        <a:xfrm flipV="1">
          <a:off x="7861300" y="16387584"/>
          <a:ext cx="889000" cy="17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6" name="フローチャート: 判断 465"/>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7" name="テキスト ボックス 466"/>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12142</xdr:rowOff>
    </xdr:from>
    <xdr:to>
      <xdr:col>41</xdr:col>
      <xdr:colOff>50800</xdr:colOff>
      <xdr:row>96</xdr:row>
      <xdr:rowOff>102439</xdr:rowOff>
    </xdr:to>
    <xdr:cxnSp macro="">
      <xdr:nvCxnSpPr>
        <xdr:cNvPr id="468" name="直線コネクタ 467"/>
        <xdr:cNvCxnSpPr/>
      </xdr:nvCxnSpPr>
      <xdr:spPr>
        <a:xfrm>
          <a:off x="6972300" y="16471342"/>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69" name="フローチャート: 判断 468"/>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0" name="テキスト ボックス 469"/>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1" name="フローチャート: 判断 470"/>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2" name="テキスト ボックス 471"/>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158610</xdr:rowOff>
    </xdr:from>
    <xdr:to>
      <xdr:col>55</xdr:col>
      <xdr:colOff>50800</xdr:colOff>
      <xdr:row>95</xdr:row>
      <xdr:rowOff>88760</xdr:rowOff>
    </xdr:to>
    <xdr:sp macro="" textlink="">
      <xdr:nvSpPr>
        <xdr:cNvPr id="478" name="楕円 477"/>
        <xdr:cNvSpPr/>
      </xdr:nvSpPr>
      <xdr:spPr>
        <a:xfrm>
          <a:off x="10426700" y="162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10037</xdr:rowOff>
    </xdr:from>
    <xdr:ext cx="534377" cy="259045"/>
    <xdr:sp macro="" textlink="">
      <xdr:nvSpPr>
        <xdr:cNvPr id="479" name="土木費該当値テキスト"/>
        <xdr:cNvSpPr txBox="1"/>
      </xdr:nvSpPr>
      <xdr:spPr>
        <a:xfrm>
          <a:off x="10528300" y="1612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171286</xdr:rowOff>
    </xdr:from>
    <xdr:to>
      <xdr:col>50</xdr:col>
      <xdr:colOff>165100</xdr:colOff>
      <xdr:row>94</xdr:row>
      <xdr:rowOff>101436</xdr:rowOff>
    </xdr:to>
    <xdr:sp macro="" textlink="">
      <xdr:nvSpPr>
        <xdr:cNvPr id="480" name="楕円 479"/>
        <xdr:cNvSpPr/>
      </xdr:nvSpPr>
      <xdr:spPr>
        <a:xfrm>
          <a:off x="9588500" y="161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117963</xdr:rowOff>
    </xdr:from>
    <xdr:ext cx="534377" cy="259045"/>
    <xdr:sp macro="" textlink="">
      <xdr:nvSpPr>
        <xdr:cNvPr id="481" name="テキスト ボックス 480"/>
        <xdr:cNvSpPr txBox="1"/>
      </xdr:nvSpPr>
      <xdr:spPr>
        <a:xfrm>
          <a:off x="9372111" y="158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49034</xdr:rowOff>
    </xdr:from>
    <xdr:to>
      <xdr:col>46</xdr:col>
      <xdr:colOff>38100</xdr:colOff>
      <xdr:row>95</xdr:row>
      <xdr:rowOff>150634</xdr:rowOff>
    </xdr:to>
    <xdr:sp macro="" textlink="">
      <xdr:nvSpPr>
        <xdr:cNvPr id="482" name="楕円 481"/>
        <xdr:cNvSpPr/>
      </xdr:nvSpPr>
      <xdr:spPr>
        <a:xfrm>
          <a:off x="8699500" y="16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167161</xdr:rowOff>
    </xdr:from>
    <xdr:ext cx="534377" cy="259045"/>
    <xdr:sp macro="" textlink="">
      <xdr:nvSpPr>
        <xdr:cNvPr id="483" name="テキスト ボックス 482"/>
        <xdr:cNvSpPr txBox="1"/>
      </xdr:nvSpPr>
      <xdr:spPr>
        <a:xfrm>
          <a:off x="8483111" y="1611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51639</xdr:rowOff>
    </xdr:from>
    <xdr:to>
      <xdr:col>41</xdr:col>
      <xdr:colOff>101600</xdr:colOff>
      <xdr:row>96</xdr:row>
      <xdr:rowOff>153239</xdr:rowOff>
    </xdr:to>
    <xdr:sp macro="" textlink="">
      <xdr:nvSpPr>
        <xdr:cNvPr id="484" name="楕円 483"/>
        <xdr:cNvSpPr/>
      </xdr:nvSpPr>
      <xdr:spPr>
        <a:xfrm>
          <a:off x="7810500" y="165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144366</xdr:rowOff>
    </xdr:from>
    <xdr:ext cx="534377" cy="259045"/>
    <xdr:sp macro="" textlink="">
      <xdr:nvSpPr>
        <xdr:cNvPr id="485" name="テキスト ボックス 484"/>
        <xdr:cNvSpPr txBox="1"/>
      </xdr:nvSpPr>
      <xdr:spPr>
        <a:xfrm>
          <a:off x="7594111" y="166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132792</xdr:rowOff>
    </xdr:from>
    <xdr:to>
      <xdr:col>36</xdr:col>
      <xdr:colOff>165100</xdr:colOff>
      <xdr:row>96</xdr:row>
      <xdr:rowOff>62942</xdr:rowOff>
    </xdr:to>
    <xdr:sp macro="" textlink="">
      <xdr:nvSpPr>
        <xdr:cNvPr id="486" name="楕円 485"/>
        <xdr:cNvSpPr/>
      </xdr:nvSpPr>
      <xdr:spPr>
        <a:xfrm>
          <a:off x="6921500" y="164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79469</xdr:rowOff>
    </xdr:from>
    <xdr:ext cx="534377" cy="259045"/>
    <xdr:sp macro="" textlink="">
      <xdr:nvSpPr>
        <xdr:cNvPr id="487" name="テキスト ボックス 486"/>
        <xdr:cNvSpPr txBox="1"/>
      </xdr:nvSpPr>
      <xdr:spPr>
        <a:xfrm>
          <a:off x="6705111" y="1619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0" name="テキスト ボックス 499"/>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4" name="直線コネクタ 513"/>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5"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6" name="直線コネクタ 515"/>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7"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18" name="直線コネクタ 517"/>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3259</xdr:rowOff>
    </xdr:from>
    <xdr:to>
      <xdr:col>85</xdr:col>
      <xdr:colOff>127000</xdr:colOff>
      <xdr:row>39</xdr:row>
      <xdr:rowOff>10116</xdr:rowOff>
    </xdr:to>
    <xdr:cxnSp macro="">
      <xdr:nvCxnSpPr>
        <xdr:cNvPr id="519" name="直線コネクタ 518"/>
        <xdr:cNvCxnSpPr/>
      </xdr:nvCxnSpPr>
      <xdr:spPr>
        <a:xfrm flipV="1">
          <a:off x="15481300" y="6689809"/>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0"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1" name="フローチャート: 判断 520"/>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10116</xdr:rowOff>
    </xdr:from>
    <xdr:to>
      <xdr:col>81</xdr:col>
      <xdr:colOff>50800</xdr:colOff>
      <xdr:row>39</xdr:row>
      <xdr:rowOff>60114</xdr:rowOff>
    </xdr:to>
    <xdr:cxnSp macro="">
      <xdr:nvCxnSpPr>
        <xdr:cNvPr id="522" name="直線コネクタ 521"/>
        <xdr:cNvCxnSpPr/>
      </xdr:nvCxnSpPr>
      <xdr:spPr>
        <a:xfrm flipV="1">
          <a:off x="14592300" y="6696666"/>
          <a:ext cx="889000" cy="4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3" name="フローチャート: 判断 522"/>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4" name="テキスト ボックス 523"/>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60114</xdr:rowOff>
    </xdr:from>
    <xdr:to>
      <xdr:col>76</xdr:col>
      <xdr:colOff>114300</xdr:colOff>
      <xdr:row>39</xdr:row>
      <xdr:rowOff>137054</xdr:rowOff>
    </xdr:to>
    <xdr:cxnSp macro="">
      <xdr:nvCxnSpPr>
        <xdr:cNvPr id="525" name="直線コネクタ 524"/>
        <xdr:cNvCxnSpPr/>
      </xdr:nvCxnSpPr>
      <xdr:spPr>
        <a:xfrm flipV="1">
          <a:off x="13703300" y="6746664"/>
          <a:ext cx="889000" cy="7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6" name="フローチャート: 判断 525"/>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7" name="テキスト ボックス 526"/>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137054</xdr:rowOff>
    </xdr:from>
    <xdr:to>
      <xdr:col>71</xdr:col>
      <xdr:colOff>177800</xdr:colOff>
      <xdr:row>40</xdr:row>
      <xdr:rowOff>4565</xdr:rowOff>
    </xdr:to>
    <xdr:cxnSp macro="">
      <xdr:nvCxnSpPr>
        <xdr:cNvPr id="528" name="直線コネクタ 527"/>
        <xdr:cNvCxnSpPr/>
      </xdr:nvCxnSpPr>
      <xdr:spPr>
        <a:xfrm flipV="1">
          <a:off x="12814300" y="6823604"/>
          <a:ext cx="8890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29" name="フローチャート: 判断 528"/>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0" name="テキスト ボックス 529"/>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1" name="フローチャート: 判断 530"/>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2" name="テキスト ボックス 531"/>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123909</xdr:rowOff>
    </xdr:from>
    <xdr:to>
      <xdr:col>85</xdr:col>
      <xdr:colOff>177800</xdr:colOff>
      <xdr:row>39</xdr:row>
      <xdr:rowOff>54059</xdr:rowOff>
    </xdr:to>
    <xdr:sp macro="" textlink="">
      <xdr:nvSpPr>
        <xdr:cNvPr id="538" name="楕円 537"/>
        <xdr:cNvSpPr/>
      </xdr:nvSpPr>
      <xdr:spPr>
        <a:xfrm>
          <a:off x="16268700" y="66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38836</xdr:rowOff>
    </xdr:from>
    <xdr:ext cx="534377" cy="259045"/>
    <xdr:sp macro="" textlink="">
      <xdr:nvSpPr>
        <xdr:cNvPr id="539" name="消防費該当値テキスト"/>
        <xdr:cNvSpPr txBox="1"/>
      </xdr:nvSpPr>
      <xdr:spPr>
        <a:xfrm>
          <a:off x="16370300" y="655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130766</xdr:rowOff>
    </xdr:from>
    <xdr:to>
      <xdr:col>81</xdr:col>
      <xdr:colOff>101600</xdr:colOff>
      <xdr:row>39</xdr:row>
      <xdr:rowOff>60916</xdr:rowOff>
    </xdr:to>
    <xdr:sp macro="" textlink="">
      <xdr:nvSpPr>
        <xdr:cNvPr id="540" name="楕円 539"/>
        <xdr:cNvSpPr/>
      </xdr:nvSpPr>
      <xdr:spPr>
        <a:xfrm>
          <a:off x="15430500" y="66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52043</xdr:rowOff>
    </xdr:from>
    <xdr:ext cx="534377" cy="259045"/>
    <xdr:sp macro="" textlink="">
      <xdr:nvSpPr>
        <xdr:cNvPr id="541" name="テキスト ボックス 540"/>
        <xdr:cNvSpPr txBox="1"/>
      </xdr:nvSpPr>
      <xdr:spPr>
        <a:xfrm>
          <a:off x="15214111" y="67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9314</xdr:rowOff>
    </xdr:from>
    <xdr:to>
      <xdr:col>76</xdr:col>
      <xdr:colOff>165100</xdr:colOff>
      <xdr:row>39</xdr:row>
      <xdr:rowOff>110914</xdr:rowOff>
    </xdr:to>
    <xdr:sp macro="" textlink="">
      <xdr:nvSpPr>
        <xdr:cNvPr id="542" name="楕円 541"/>
        <xdr:cNvSpPr/>
      </xdr:nvSpPr>
      <xdr:spPr>
        <a:xfrm>
          <a:off x="14541500" y="66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102041</xdr:rowOff>
    </xdr:from>
    <xdr:ext cx="534377" cy="259045"/>
    <xdr:sp macro="" textlink="">
      <xdr:nvSpPr>
        <xdr:cNvPr id="543" name="テキスト ボックス 542"/>
        <xdr:cNvSpPr txBox="1"/>
      </xdr:nvSpPr>
      <xdr:spPr>
        <a:xfrm>
          <a:off x="14325111" y="67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86254</xdr:rowOff>
    </xdr:from>
    <xdr:to>
      <xdr:col>72</xdr:col>
      <xdr:colOff>38100</xdr:colOff>
      <xdr:row>40</xdr:row>
      <xdr:rowOff>16404</xdr:rowOff>
    </xdr:to>
    <xdr:sp macro="" textlink="">
      <xdr:nvSpPr>
        <xdr:cNvPr id="544" name="楕円 543"/>
        <xdr:cNvSpPr/>
      </xdr:nvSpPr>
      <xdr:spPr>
        <a:xfrm>
          <a:off x="13652500" y="67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40</xdr:row>
      <xdr:rowOff>7531</xdr:rowOff>
    </xdr:from>
    <xdr:ext cx="469744" cy="259045"/>
    <xdr:sp macro="" textlink="">
      <xdr:nvSpPr>
        <xdr:cNvPr id="545" name="テキスト ボックス 544"/>
        <xdr:cNvSpPr txBox="1"/>
      </xdr:nvSpPr>
      <xdr:spPr>
        <a:xfrm>
          <a:off x="13468428" y="686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125215</xdr:rowOff>
    </xdr:from>
    <xdr:to>
      <xdr:col>67</xdr:col>
      <xdr:colOff>101600</xdr:colOff>
      <xdr:row>40</xdr:row>
      <xdr:rowOff>55365</xdr:rowOff>
    </xdr:to>
    <xdr:sp macro="" textlink="">
      <xdr:nvSpPr>
        <xdr:cNvPr id="546" name="楕円 545"/>
        <xdr:cNvSpPr/>
      </xdr:nvSpPr>
      <xdr:spPr>
        <a:xfrm>
          <a:off x="12763500" y="68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40</xdr:row>
      <xdr:rowOff>46492</xdr:rowOff>
    </xdr:from>
    <xdr:ext cx="469744" cy="259045"/>
    <xdr:sp macro="" textlink="">
      <xdr:nvSpPr>
        <xdr:cNvPr id="547" name="テキスト ボックス 546"/>
        <xdr:cNvSpPr txBox="1"/>
      </xdr:nvSpPr>
      <xdr:spPr>
        <a:xfrm>
          <a:off x="12579428" y="69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4" name="直線コネクタ 573"/>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5"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6" name="直線コネクタ 575"/>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7"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78" name="直線コネクタ 577"/>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129070</xdr:rowOff>
    </xdr:from>
    <xdr:to>
      <xdr:col>85</xdr:col>
      <xdr:colOff>127000</xdr:colOff>
      <xdr:row>56</xdr:row>
      <xdr:rowOff>133021</xdr:rowOff>
    </xdr:to>
    <xdr:cxnSp macro="">
      <xdr:nvCxnSpPr>
        <xdr:cNvPr id="579" name="直線コネクタ 578"/>
        <xdr:cNvCxnSpPr/>
      </xdr:nvCxnSpPr>
      <xdr:spPr>
        <a:xfrm flipV="1">
          <a:off x="15481300" y="9387370"/>
          <a:ext cx="838200" cy="34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0"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1" name="フローチャート: 判断 580"/>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66728</xdr:rowOff>
    </xdr:from>
    <xdr:to>
      <xdr:col>81</xdr:col>
      <xdr:colOff>50800</xdr:colOff>
      <xdr:row>56</xdr:row>
      <xdr:rowOff>133021</xdr:rowOff>
    </xdr:to>
    <xdr:cxnSp macro="">
      <xdr:nvCxnSpPr>
        <xdr:cNvPr id="582" name="直線コネクタ 581"/>
        <xdr:cNvCxnSpPr/>
      </xdr:nvCxnSpPr>
      <xdr:spPr>
        <a:xfrm>
          <a:off x="14592300" y="9496478"/>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3" name="フローチャート: 判断 582"/>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4" name="テキスト ボックス 583"/>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66728</xdr:rowOff>
    </xdr:from>
    <xdr:to>
      <xdr:col>76</xdr:col>
      <xdr:colOff>114300</xdr:colOff>
      <xdr:row>58</xdr:row>
      <xdr:rowOff>147685</xdr:rowOff>
    </xdr:to>
    <xdr:cxnSp macro="">
      <xdr:nvCxnSpPr>
        <xdr:cNvPr id="585" name="直線コネクタ 584"/>
        <xdr:cNvCxnSpPr/>
      </xdr:nvCxnSpPr>
      <xdr:spPr>
        <a:xfrm flipV="1">
          <a:off x="13703300" y="9496478"/>
          <a:ext cx="889000" cy="59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6" name="フローチャート: 判断 585"/>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7" name="テキスト ボックス 586"/>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352</xdr:rowOff>
    </xdr:from>
    <xdr:to>
      <xdr:col>71</xdr:col>
      <xdr:colOff>177800</xdr:colOff>
      <xdr:row>58</xdr:row>
      <xdr:rowOff>147685</xdr:rowOff>
    </xdr:to>
    <xdr:cxnSp macro="">
      <xdr:nvCxnSpPr>
        <xdr:cNvPr id="588" name="直線コネクタ 587"/>
        <xdr:cNvCxnSpPr/>
      </xdr:nvCxnSpPr>
      <xdr:spPr>
        <a:xfrm>
          <a:off x="12814300" y="9944452"/>
          <a:ext cx="889000" cy="1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9" name="フローチャート: 判断 588"/>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0" name="テキスト ボックス 589"/>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1" name="フローチャート: 判断 590"/>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2" name="テキスト ボックス 591"/>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78270</xdr:rowOff>
    </xdr:from>
    <xdr:to>
      <xdr:col>85</xdr:col>
      <xdr:colOff>177800</xdr:colOff>
      <xdr:row>55</xdr:row>
      <xdr:rowOff>8420</xdr:rowOff>
    </xdr:to>
    <xdr:sp macro="" textlink="">
      <xdr:nvSpPr>
        <xdr:cNvPr id="598" name="楕円 597"/>
        <xdr:cNvSpPr/>
      </xdr:nvSpPr>
      <xdr:spPr>
        <a:xfrm>
          <a:off x="16268700" y="93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101147</xdr:rowOff>
    </xdr:from>
    <xdr:ext cx="534377" cy="259045"/>
    <xdr:sp macro="" textlink="">
      <xdr:nvSpPr>
        <xdr:cNvPr id="599" name="教育費該当値テキスト"/>
        <xdr:cNvSpPr txBox="1"/>
      </xdr:nvSpPr>
      <xdr:spPr>
        <a:xfrm>
          <a:off x="16370300" y="918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82221</xdr:rowOff>
    </xdr:from>
    <xdr:to>
      <xdr:col>81</xdr:col>
      <xdr:colOff>101600</xdr:colOff>
      <xdr:row>57</xdr:row>
      <xdr:rowOff>12371</xdr:rowOff>
    </xdr:to>
    <xdr:sp macro="" textlink="">
      <xdr:nvSpPr>
        <xdr:cNvPr id="600" name="楕円 599"/>
        <xdr:cNvSpPr/>
      </xdr:nvSpPr>
      <xdr:spPr>
        <a:xfrm>
          <a:off x="15430500" y="96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28898</xdr:rowOff>
    </xdr:from>
    <xdr:ext cx="534377" cy="259045"/>
    <xdr:sp macro="" textlink="">
      <xdr:nvSpPr>
        <xdr:cNvPr id="601" name="テキスト ボックス 600"/>
        <xdr:cNvSpPr txBox="1"/>
      </xdr:nvSpPr>
      <xdr:spPr>
        <a:xfrm>
          <a:off x="15214111" y="945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15928</xdr:rowOff>
    </xdr:from>
    <xdr:to>
      <xdr:col>76</xdr:col>
      <xdr:colOff>165100</xdr:colOff>
      <xdr:row>55</xdr:row>
      <xdr:rowOff>117528</xdr:rowOff>
    </xdr:to>
    <xdr:sp macro="" textlink="">
      <xdr:nvSpPr>
        <xdr:cNvPr id="602" name="楕円 601"/>
        <xdr:cNvSpPr/>
      </xdr:nvSpPr>
      <xdr:spPr>
        <a:xfrm>
          <a:off x="14541500" y="94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134055</xdr:rowOff>
    </xdr:from>
    <xdr:ext cx="534377" cy="259045"/>
    <xdr:sp macro="" textlink="">
      <xdr:nvSpPr>
        <xdr:cNvPr id="603" name="テキスト ボックス 602"/>
        <xdr:cNvSpPr txBox="1"/>
      </xdr:nvSpPr>
      <xdr:spPr>
        <a:xfrm>
          <a:off x="14325111" y="92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96885</xdr:rowOff>
    </xdr:from>
    <xdr:to>
      <xdr:col>72</xdr:col>
      <xdr:colOff>38100</xdr:colOff>
      <xdr:row>59</xdr:row>
      <xdr:rowOff>27035</xdr:rowOff>
    </xdr:to>
    <xdr:sp macro="" textlink="">
      <xdr:nvSpPr>
        <xdr:cNvPr id="604" name="楕円 603"/>
        <xdr:cNvSpPr/>
      </xdr:nvSpPr>
      <xdr:spPr>
        <a:xfrm>
          <a:off x="13652500" y="100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18162</xdr:rowOff>
    </xdr:from>
    <xdr:ext cx="534377" cy="259045"/>
    <xdr:sp macro="" textlink="">
      <xdr:nvSpPr>
        <xdr:cNvPr id="605" name="テキスト ボックス 604"/>
        <xdr:cNvSpPr txBox="1"/>
      </xdr:nvSpPr>
      <xdr:spPr>
        <a:xfrm>
          <a:off x="13436111" y="1013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121002</xdr:rowOff>
    </xdr:from>
    <xdr:to>
      <xdr:col>67</xdr:col>
      <xdr:colOff>101600</xdr:colOff>
      <xdr:row>58</xdr:row>
      <xdr:rowOff>51152</xdr:rowOff>
    </xdr:to>
    <xdr:sp macro="" textlink="">
      <xdr:nvSpPr>
        <xdr:cNvPr id="606" name="楕円 605"/>
        <xdr:cNvSpPr/>
      </xdr:nvSpPr>
      <xdr:spPr>
        <a:xfrm>
          <a:off x="12763500" y="98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42279</xdr:rowOff>
    </xdr:from>
    <xdr:ext cx="534377" cy="259045"/>
    <xdr:sp macro="" textlink="">
      <xdr:nvSpPr>
        <xdr:cNvPr id="607" name="テキスト ボックス 606"/>
        <xdr:cNvSpPr txBox="1"/>
      </xdr:nvSpPr>
      <xdr:spPr>
        <a:xfrm>
          <a:off x="12547111" y="99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29" name="直線コネクタ 628"/>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0"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2"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3" name="直線コネクタ 632"/>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137478</xdr:rowOff>
    </xdr:from>
    <xdr:to>
      <xdr:col>85</xdr:col>
      <xdr:colOff>127000</xdr:colOff>
      <xdr:row>78</xdr:row>
      <xdr:rowOff>139700</xdr:rowOff>
    </xdr:to>
    <xdr:cxnSp macro="">
      <xdr:nvCxnSpPr>
        <xdr:cNvPr id="634" name="直線コネクタ 633"/>
        <xdr:cNvCxnSpPr/>
      </xdr:nvCxnSpPr>
      <xdr:spPr>
        <a:xfrm>
          <a:off x="15481300" y="13510578"/>
          <a:ext cx="8382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5"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6" name="フローチャート: 判断 635"/>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137478</xdr:rowOff>
    </xdr:from>
    <xdr:to>
      <xdr:col>81</xdr:col>
      <xdr:colOff>50800</xdr:colOff>
      <xdr:row>78</xdr:row>
      <xdr:rowOff>139700</xdr:rowOff>
    </xdr:to>
    <xdr:cxnSp macro="">
      <xdr:nvCxnSpPr>
        <xdr:cNvPr id="637" name="直線コネクタ 636"/>
        <xdr:cNvCxnSpPr/>
      </xdr:nvCxnSpPr>
      <xdr:spPr>
        <a:xfrm flipV="1">
          <a:off x="14592300" y="13510578"/>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38" name="フローチャート: 判断 637"/>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39" name="テキスト ボックス 638"/>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139627</xdr:rowOff>
    </xdr:from>
    <xdr:to>
      <xdr:col>76</xdr:col>
      <xdr:colOff>114300</xdr:colOff>
      <xdr:row>78</xdr:row>
      <xdr:rowOff>139700</xdr:rowOff>
    </xdr:to>
    <xdr:cxnSp macro="">
      <xdr:nvCxnSpPr>
        <xdr:cNvPr id="640" name="直線コネクタ 639"/>
        <xdr:cNvCxnSpPr/>
      </xdr:nvCxnSpPr>
      <xdr:spPr>
        <a:xfrm>
          <a:off x="13703300" y="13512727"/>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1" name="フローチャート: 判断 640"/>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2" name="テキスト ボックス 641"/>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139627</xdr:rowOff>
    </xdr:from>
    <xdr:to>
      <xdr:col>71</xdr:col>
      <xdr:colOff>177800</xdr:colOff>
      <xdr:row>78</xdr:row>
      <xdr:rowOff>139700</xdr:rowOff>
    </xdr:to>
    <xdr:cxnSp macro="">
      <xdr:nvCxnSpPr>
        <xdr:cNvPr id="643" name="直線コネクタ 642"/>
        <xdr:cNvCxnSpPr/>
      </xdr:nvCxnSpPr>
      <xdr:spPr>
        <a:xfrm flipV="1">
          <a:off x="12814300" y="13512727"/>
          <a:ext cx="8890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4" name="フローチャート: 判断 643"/>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5" name="テキスト ボックス 644"/>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6" name="フローチャート: 判断 645"/>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7" name="テキスト ボックス 646"/>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4"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86678</xdr:rowOff>
    </xdr:from>
    <xdr:to>
      <xdr:col>81</xdr:col>
      <xdr:colOff>101600</xdr:colOff>
      <xdr:row>79</xdr:row>
      <xdr:rowOff>16828</xdr:rowOff>
    </xdr:to>
    <xdr:sp macro="" textlink="">
      <xdr:nvSpPr>
        <xdr:cNvPr id="655" name="楕円 654"/>
        <xdr:cNvSpPr/>
      </xdr:nvSpPr>
      <xdr:spPr>
        <a:xfrm>
          <a:off x="15430500" y="134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7955</xdr:rowOff>
    </xdr:from>
    <xdr:ext cx="378565" cy="259045"/>
    <xdr:sp macro="" textlink="">
      <xdr:nvSpPr>
        <xdr:cNvPr id="656" name="テキスト ボックス 655"/>
        <xdr:cNvSpPr txBox="1"/>
      </xdr:nvSpPr>
      <xdr:spPr>
        <a:xfrm>
          <a:off x="15292017" y="13552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88827</xdr:rowOff>
    </xdr:from>
    <xdr:to>
      <xdr:col>72</xdr:col>
      <xdr:colOff>38100</xdr:colOff>
      <xdr:row>79</xdr:row>
      <xdr:rowOff>18977</xdr:rowOff>
    </xdr:to>
    <xdr:sp macro="" textlink="">
      <xdr:nvSpPr>
        <xdr:cNvPr id="659" name="楕円 658"/>
        <xdr:cNvSpPr/>
      </xdr:nvSpPr>
      <xdr:spPr>
        <a:xfrm>
          <a:off x="13652500" y="134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10104</xdr:rowOff>
    </xdr:from>
    <xdr:ext cx="249299" cy="259045"/>
    <xdr:sp macro="" textlink="">
      <xdr:nvSpPr>
        <xdr:cNvPr id="660" name="テキスト ボックス 659"/>
        <xdr:cNvSpPr txBox="1"/>
      </xdr:nvSpPr>
      <xdr:spPr>
        <a:xfrm>
          <a:off x="13578650" y="135546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88" name="直線コネクタ 687"/>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89"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0" name="直線コネクタ 689"/>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1"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2" name="直線コネクタ 691"/>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100495</xdr:rowOff>
    </xdr:from>
    <xdr:to>
      <xdr:col>85</xdr:col>
      <xdr:colOff>127000</xdr:colOff>
      <xdr:row>96</xdr:row>
      <xdr:rowOff>105328</xdr:rowOff>
    </xdr:to>
    <xdr:cxnSp macro="">
      <xdr:nvCxnSpPr>
        <xdr:cNvPr id="693" name="直線コネクタ 692"/>
        <xdr:cNvCxnSpPr/>
      </xdr:nvCxnSpPr>
      <xdr:spPr>
        <a:xfrm>
          <a:off x="15481300" y="16559695"/>
          <a:ext cx="8382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4"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5" name="フローチャート: 判断 694"/>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100495</xdr:rowOff>
    </xdr:from>
    <xdr:to>
      <xdr:col>81</xdr:col>
      <xdr:colOff>50800</xdr:colOff>
      <xdr:row>96</xdr:row>
      <xdr:rowOff>107893</xdr:rowOff>
    </xdr:to>
    <xdr:cxnSp macro="">
      <xdr:nvCxnSpPr>
        <xdr:cNvPr id="696" name="直線コネクタ 695"/>
        <xdr:cNvCxnSpPr/>
      </xdr:nvCxnSpPr>
      <xdr:spPr>
        <a:xfrm flipV="1">
          <a:off x="14592300" y="16559695"/>
          <a:ext cx="8890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7" name="フローチャート: 判断 696"/>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698" name="テキスト ボックス 697"/>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71692</xdr:rowOff>
    </xdr:from>
    <xdr:to>
      <xdr:col>76</xdr:col>
      <xdr:colOff>114300</xdr:colOff>
      <xdr:row>96</xdr:row>
      <xdr:rowOff>107893</xdr:rowOff>
    </xdr:to>
    <xdr:cxnSp macro="">
      <xdr:nvCxnSpPr>
        <xdr:cNvPr id="699" name="直線コネクタ 698"/>
        <xdr:cNvCxnSpPr/>
      </xdr:nvCxnSpPr>
      <xdr:spPr>
        <a:xfrm>
          <a:off x="13703300" y="16530892"/>
          <a:ext cx="889000" cy="3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0" name="フローチャート: 判断 699"/>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1" name="テキスト ボックス 700"/>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60082</xdr:rowOff>
    </xdr:from>
    <xdr:to>
      <xdr:col>71</xdr:col>
      <xdr:colOff>177800</xdr:colOff>
      <xdr:row>96</xdr:row>
      <xdr:rowOff>71692</xdr:rowOff>
    </xdr:to>
    <xdr:cxnSp macro="">
      <xdr:nvCxnSpPr>
        <xdr:cNvPr id="702" name="直線コネクタ 701"/>
        <xdr:cNvCxnSpPr/>
      </xdr:nvCxnSpPr>
      <xdr:spPr>
        <a:xfrm>
          <a:off x="12814300" y="16519282"/>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3" name="フローチャート: 判断 702"/>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4" name="テキスト ボックス 703"/>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5" name="フローチャート: 判断 704"/>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6" name="テキスト ボックス 705"/>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54528</xdr:rowOff>
    </xdr:from>
    <xdr:to>
      <xdr:col>85</xdr:col>
      <xdr:colOff>177800</xdr:colOff>
      <xdr:row>96</xdr:row>
      <xdr:rowOff>156128</xdr:rowOff>
    </xdr:to>
    <xdr:sp macro="" textlink="">
      <xdr:nvSpPr>
        <xdr:cNvPr id="712" name="楕円 711"/>
        <xdr:cNvSpPr/>
      </xdr:nvSpPr>
      <xdr:spPr>
        <a:xfrm>
          <a:off x="16268700" y="165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32955</xdr:rowOff>
    </xdr:from>
    <xdr:ext cx="534377" cy="259045"/>
    <xdr:sp macro="" textlink="">
      <xdr:nvSpPr>
        <xdr:cNvPr id="713" name="公債費該当値テキスト"/>
        <xdr:cNvSpPr txBox="1"/>
      </xdr:nvSpPr>
      <xdr:spPr>
        <a:xfrm>
          <a:off x="16370300" y="164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49695</xdr:rowOff>
    </xdr:from>
    <xdr:to>
      <xdr:col>81</xdr:col>
      <xdr:colOff>101600</xdr:colOff>
      <xdr:row>96</xdr:row>
      <xdr:rowOff>151295</xdr:rowOff>
    </xdr:to>
    <xdr:sp macro="" textlink="">
      <xdr:nvSpPr>
        <xdr:cNvPr id="714" name="楕円 713"/>
        <xdr:cNvSpPr/>
      </xdr:nvSpPr>
      <xdr:spPr>
        <a:xfrm>
          <a:off x="15430500" y="165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142422</xdr:rowOff>
    </xdr:from>
    <xdr:ext cx="534377" cy="259045"/>
    <xdr:sp macro="" textlink="">
      <xdr:nvSpPr>
        <xdr:cNvPr id="715" name="テキスト ボックス 714"/>
        <xdr:cNvSpPr txBox="1"/>
      </xdr:nvSpPr>
      <xdr:spPr>
        <a:xfrm>
          <a:off x="15214111" y="1660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57093</xdr:rowOff>
    </xdr:from>
    <xdr:to>
      <xdr:col>76</xdr:col>
      <xdr:colOff>165100</xdr:colOff>
      <xdr:row>96</xdr:row>
      <xdr:rowOff>158693</xdr:rowOff>
    </xdr:to>
    <xdr:sp macro="" textlink="">
      <xdr:nvSpPr>
        <xdr:cNvPr id="716" name="楕円 715"/>
        <xdr:cNvSpPr/>
      </xdr:nvSpPr>
      <xdr:spPr>
        <a:xfrm>
          <a:off x="14541500" y="165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3770</xdr:rowOff>
    </xdr:from>
    <xdr:ext cx="534377" cy="259045"/>
    <xdr:sp macro="" textlink="">
      <xdr:nvSpPr>
        <xdr:cNvPr id="717" name="テキスト ボックス 716"/>
        <xdr:cNvSpPr txBox="1"/>
      </xdr:nvSpPr>
      <xdr:spPr>
        <a:xfrm>
          <a:off x="14325111" y="162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20892</xdr:rowOff>
    </xdr:from>
    <xdr:to>
      <xdr:col>72</xdr:col>
      <xdr:colOff>38100</xdr:colOff>
      <xdr:row>96</xdr:row>
      <xdr:rowOff>122492</xdr:rowOff>
    </xdr:to>
    <xdr:sp macro="" textlink="">
      <xdr:nvSpPr>
        <xdr:cNvPr id="718" name="楕円 717"/>
        <xdr:cNvSpPr/>
      </xdr:nvSpPr>
      <xdr:spPr>
        <a:xfrm>
          <a:off x="13652500" y="164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113619</xdr:rowOff>
    </xdr:from>
    <xdr:ext cx="534377" cy="259045"/>
    <xdr:sp macro="" textlink="">
      <xdr:nvSpPr>
        <xdr:cNvPr id="719" name="テキスト ボックス 718"/>
        <xdr:cNvSpPr txBox="1"/>
      </xdr:nvSpPr>
      <xdr:spPr>
        <a:xfrm>
          <a:off x="13436111" y="165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9282</xdr:rowOff>
    </xdr:from>
    <xdr:to>
      <xdr:col>67</xdr:col>
      <xdr:colOff>101600</xdr:colOff>
      <xdr:row>96</xdr:row>
      <xdr:rowOff>110882</xdr:rowOff>
    </xdr:to>
    <xdr:sp macro="" textlink="">
      <xdr:nvSpPr>
        <xdr:cNvPr id="720" name="楕円 719"/>
        <xdr:cNvSpPr/>
      </xdr:nvSpPr>
      <xdr:spPr>
        <a:xfrm>
          <a:off x="12763500" y="164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102009</xdr:rowOff>
    </xdr:from>
    <xdr:ext cx="534377" cy="259045"/>
    <xdr:sp macro="" textlink="">
      <xdr:nvSpPr>
        <xdr:cNvPr id="721" name="テキスト ボックス 720"/>
        <xdr:cNvSpPr txBox="1"/>
      </xdr:nvSpPr>
      <xdr:spPr>
        <a:xfrm>
          <a:off x="12547111" y="1656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7" name="直線コネクタ 746"/>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48"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0"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1" name="直線コネクタ 750"/>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3"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4" name="フローチャート: 判断 753"/>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6" name="フローチャート: 判断 755"/>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7" name="テキスト ボックス 756"/>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59" name="フローチャート: 判断 758"/>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0" name="テキスト ボックス 759"/>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2" name="フローチャート: 判断 761"/>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3" name="テキスト ボックス 762"/>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4" name="フローチャート: 判断 763"/>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5" name="テキスト ボックス 764"/>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2"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ほとんどの目的別科目において、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類似団体や全国市町村、広島県市町の平均とほぼ同等か、または下回っています。最小限の費用でサービスの提供ができており、効率的・効果的な行政運営を行った結果が反映されているといえます。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し、土木費については、本町住宅・北部総合福祉施設等整備事業費の皆減により昨年度より減少したものの、向洋駅周辺土地区画整理事業等を主要事業として進めている影響により、依然として比較的高額とな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また、教育費についても、中学校施設耐震化事業の実施に伴い比較的高額となっています。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年度は、財政調整基金に対し、</a:t>
          </a:r>
          <a:r>
            <a:rPr kumimoji="1" lang="en-US" altLang="ja-JP" sz="1400">
              <a:latin typeface="ＭＳ ゴシック" pitchFamily="49" charset="-128"/>
              <a:ea typeface="ＭＳ ゴシック" pitchFamily="49" charset="-128"/>
            </a:rPr>
            <a:t>255</a:t>
          </a:r>
          <a:r>
            <a:rPr kumimoji="1" lang="ja-JP" altLang="en-US" sz="1400">
              <a:latin typeface="ＭＳ ゴシック" pitchFamily="49" charset="-128"/>
              <a:ea typeface="ＭＳ ゴシック" pitchFamily="49" charset="-128"/>
            </a:rPr>
            <a:t>百万円の積立を行った一方で、</a:t>
          </a:r>
          <a:r>
            <a:rPr kumimoji="1" lang="en-US" altLang="ja-JP" sz="1400">
              <a:latin typeface="ＭＳ ゴシック" pitchFamily="49" charset="-128"/>
              <a:ea typeface="ＭＳ ゴシック" pitchFamily="49" charset="-128"/>
            </a:rPr>
            <a:t>480</a:t>
          </a:r>
          <a:r>
            <a:rPr kumimoji="1" lang="ja-JP" altLang="en-US" sz="1400">
              <a:latin typeface="ＭＳ ゴシック" pitchFamily="49" charset="-128"/>
              <a:ea typeface="ＭＳ ゴシック" pitchFamily="49" charset="-128"/>
            </a:rPr>
            <a:t>百万円の取崩しを行ったため、財政調整基金残高比率は低下しています。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また、実質収支額も</a:t>
          </a:r>
          <a:r>
            <a:rPr kumimoji="1" lang="en-US" altLang="ja-JP" sz="1400">
              <a:latin typeface="ＭＳ ゴシック" pitchFamily="49" charset="-128"/>
              <a:ea typeface="ＭＳ ゴシック" pitchFamily="49" charset="-128"/>
            </a:rPr>
            <a:t>479</a:t>
          </a:r>
          <a:r>
            <a:rPr kumimoji="1" lang="ja-JP" altLang="en-US" sz="1400">
              <a:latin typeface="ＭＳ ゴシック" pitchFamily="49" charset="-128"/>
              <a:ea typeface="ＭＳ ゴシック" pitchFamily="49" charset="-128"/>
            </a:rPr>
            <a:t>百万円減少したことから、当該比率も低下しています。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実質単年度収支比率についても、単年度収支の減及び取崩し金の増により、大きく低下しています。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年度は、国民健康保険特別会計では実質収支が</a:t>
          </a:r>
          <a:r>
            <a:rPr kumimoji="1" lang="en-US" altLang="ja-JP" sz="1400">
              <a:latin typeface="ＭＳ Ｐゴシック" panose="020B0600070205080204" pitchFamily="50" charset="-128"/>
              <a:ea typeface="ＭＳ Ｐゴシック" panose="020B0600070205080204" pitchFamily="50" charset="-128"/>
            </a:rPr>
            <a:t>110</a:t>
          </a:r>
          <a:r>
            <a:rPr kumimoji="1" lang="ja-JP" altLang="en-US" sz="1400">
              <a:latin typeface="ＭＳ Ｐゴシック" panose="020B0600070205080204" pitchFamily="50" charset="-128"/>
              <a:ea typeface="ＭＳ Ｐゴシック" panose="020B0600070205080204" pitchFamily="50" charset="-128"/>
            </a:rPr>
            <a:t>百万円でほぼ皆増（</a:t>
          </a:r>
          <a:r>
            <a:rPr kumimoji="1" lang="en-US" altLang="ja-JP" sz="1400">
              <a:latin typeface="ＭＳ Ｐゴシック" panose="020B0600070205080204" pitchFamily="50" charset="-128"/>
              <a:ea typeface="ＭＳ Ｐゴシック" panose="020B0600070205080204" pitchFamily="50" charset="-128"/>
            </a:rPr>
            <a:t>1.08</a:t>
          </a:r>
          <a:r>
            <a:rPr kumimoji="1" lang="ja-JP" altLang="en-US" sz="1400">
              <a:latin typeface="ＭＳ Ｐゴシック" panose="020B0600070205080204" pitchFamily="50" charset="-128"/>
              <a:ea typeface="ＭＳ Ｐゴシック" panose="020B0600070205080204" pitchFamily="50" charset="-128"/>
            </a:rPr>
            <a:t>ポイント）となるとともに、介護保険特別会計では実質収支が</a:t>
          </a:r>
          <a:r>
            <a:rPr kumimoji="1" lang="en-US" altLang="ja-JP" sz="1400">
              <a:latin typeface="ＭＳ Ｐゴシック" panose="020B0600070205080204" pitchFamily="50" charset="-128"/>
              <a:ea typeface="ＭＳ Ｐゴシック" panose="020B0600070205080204" pitchFamily="50" charset="-128"/>
            </a:rPr>
            <a:t>136</a:t>
          </a:r>
          <a:r>
            <a:rPr kumimoji="1" lang="ja-JP" altLang="en-US" sz="1400">
              <a:latin typeface="ＭＳ Ｐゴシック" panose="020B0600070205080204" pitchFamily="50" charset="-128"/>
              <a:ea typeface="ＭＳ Ｐゴシック" panose="020B0600070205080204" pitchFamily="50" charset="-128"/>
            </a:rPr>
            <a:t>百万円で</a:t>
          </a:r>
          <a:r>
            <a:rPr kumimoji="1" lang="en-US" altLang="ja-JP" sz="1400">
              <a:latin typeface="ＭＳ Ｐゴシック" panose="020B0600070205080204" pitchFamily="50" charset="-128"/>
              <a:ea typeface="ＭＳ Ｐゴシック" panose="020B0600070205080204" pitchFamily="50" charset="-128"/>
            </a:rPr>
            <a:t>34</a:t>
          </a:r>
          <a:r>
            <a:rPr kumimoji="1" lang="ja-JP" altLang="en-US" sz="1400">
              <a:latin typeface="ＭＳ Ｐゴシック" panose="020B0600070205080204" pitchFamily="50" charset="-128"/>
              <a:ea typeface="ＭＳ Ｐゴシック" panose="020B0600070205080204" pitchFamily="50" charset="-128"/>
            </a:rPr>
            <a:t>百万円（</a:t>
          </a:r>
          <a:r>
            <a:rPr kumimoji="1" lang="en-US" altLang="ja-JP" sz="1400">
              <a:latin typeface="ＭＳ Ｐゴシック" panose="020B0600070205080204" pitchFamily="50" charset="-128"/>
              <a:ea typeface="ＭＳ Ｐゴシック" panose="020B0600070205080204" pitchFamily="50" charset="-128"/>
            </a:rPr>
            <a:t>0.26</a:t>
          </a:r>
          <a:r>
            <a:rPr kumimoji="1" lang="ja-JP" altLang="en-US" sz="1400">
              <a:latin typeface="ＭＳ Ｐゴシック" panose="020B0600070205080204" pitchFamily="50" charset="-128"/>
              <a:ea typeface="ＭＳ Ｐゴシック" panose="020B0600070205080204" pitchFamily="50" charset="-128"/>
            </a:rPr>
            <a:t>ポイント）の増となっています。</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一般会計実質収支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百万円であり、前年度と比較して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479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ため、全会計連結ベースでの比率では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 zeroHeight="1"/>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19360200</v>
      </c>
      <c r="BO4" s="441"/>
      <c r="BP4" s="441"/>
      <c r="BQ4" s="441"/>
      <c r="BR4" s="441"/>
      <c r="BS4" s="441"/>
      <c r="BT4" s="441"/>
      <c r="BU4" s="442"/>
      <c r="BV4" s="440">
        <v>19383267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0.3</v>
      </c>
      <c r="CU4" s="622"/>
      <c r="CV4" s="622"/>
      <c r="CW4" s="622"/>
      <c r="CX4" s="622"/>
      <c r="CY4" s="622"/>
      <c r="CZ4" s="622"/>
      <c r="DA4" s="623"/>
      <c r="DB4" s="621">
        <v>5.4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19292073</v>
      </c>
      <c r="BO5" s="446"/>
      <c r="BP5" s="446"/>
      <c r="BQ5" s="446"/>
      <c r="BR5" s="446"/>
      <c r="BS5" s="446"/>
      <c r="BT5" s="446"/>
      <c r="BU5" s="447"/>
      <c r="BV5" s="445">
        <v>18737943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102.9</v>
      </c>
      <c r="CU5" s="416"/>
      <c r="CV5" s="416"/>
      <c r="CW5" s="416"/>
      <c r="CX5" s="416"/>
      <c r="CY5" s="416"/>
      <c r="CZ5" s="416"/>
      <c r="DA5" s="417"/>
      <c r="DB5" s="415">
        <v>91.2</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68127</v>
      </c>
      <c r="BO6" s="446"/>
      <c r="BP6" s="446"/>
      <c r="BQ6" s="446"/>
      <c r="BR6" s="446"/>
      <c r="BS6" s="446"/>
      <c r="BT6" s="446"/>
      <c r="BU6" s="447"/>
      <c r="BV6" s="445">
        <v>645324</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108.5</v>
      </c>
      <c r="CU6" s="596"/>
      <c r="CV6" s="596"/>
      <c r="CW6" s="596"/>
      <c r="CX6" s="596"/>
      <c r="CY6" s="596"/>
      <c r="CZ6" s="596"/>
      <c r="DA6" s="597"/>
      <c r="DB6" s="595">
        <v>95.1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37248</v>
      </c>
      <c r="BO7" s="446"/>
      <c r="BP7" s="446"/>
      <c r="BQ7" s="446"/>
      <c r="BR7" s="446"/>
      <c r="BS7" s="446"/>
      <c r="BT7" s="446"/>
      <c r="BU7" s="447"/>
      <c r="BV7" s="445">
        <v>135434</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10160506</v>
      </c>
      <c r="CU7" s="446"/>
      <c r="CV7" s="446"/>
      <c r="CW7" s="446"/>
      <c r="CX7" s="446"/>
      <c r="CY7" s="446"/>
      <c r="CZ7" s="446"/>
      <c r="DA7" s="447"/>
      <c r="DB7" s="445">
        <v>9446661</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30879</v>
      </c>
      <c r="BO8" s="446"/>
      <c r="BP8" s="446"/>
      <c r="BQ8" s="446"/>
      <c r="BR8" s="446"/>
      <c r="BS8" s="446"/>
      <c r="BT8" s="446"/>
      <c r="BU8" s="447"/>
      <c r="BV8" s="445">
        <v>509890</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0.91</v>
      </c>
      <c r="CU8" s="559"/>
      <c r="CV8" s="559"/>
      <c r="CW8" s="559"/>
      <c r="CX8" s="559"/>
      <c r="CY8" s="559"/>
      <c r="CZ8" s="559"/>
      <c r="DA8" s="560"/>
      <c r="DB8" s="558">
        <v>0.87</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51053</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-479011</v>
      </c>
      <c r="BO9" s="446"/>
      <c r="BP9" s="446"/>
      <c r="BQ9" s="446"/>
      <c r="BR9" s="446"/>
      <c r="BS9" s="446"/>
      <c r="BT9" s="446"/>
      <c r="BU9" s="447"/>
      <c r="BV9" s="445">
        <v>80630</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14.9</v>
      </c>
      <c r="CU9" s="416"/>
      <c r="CV9" s="416"/>
      <c r="CW9" s="416"/>
      <c r="CX9" s="416"/>
      <c r="CY9" s="416"/>
      <c r="CZ9" s="416"/>
      <c r="DA9" s="417"/>
      <c r="DB9" s="415">
        <v>14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50442</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255152</v>
      </c>
      <c r="BO10" s="446"/>
      <c r="BP10" s="446"/>
      <c r="BQ10" s="446"/>
      <c r="BR10" s="446"/>
      <c r="BS10" s="446"/>
      <c r="BT10" s="446"/>
      <c r="BU10" s="447"/>
      <c r="BV10" s="445">
        <v>214902</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112</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52081</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480000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51431</v>
      </c>
      <c r="S13" s="549"/>
      <c r="T13" s="549"/>
      <c r="U13" s="549"/>
      <c r="V13" s="550"/>
      <c r="W13" s="536" t="s">
        <v>131</v>
      </c>
      <c r="X13" s="458"/>
      <c r="Y13" s="458"/>
      <c r="Z13" s="458"/>
      <c r="AA13" s="458"/>
      <c r="AB13" s="459"/>
      <c r="AC13" s="421">
        <v>57</v>
      </c>
      <c r="AD13" s="422"/>
      <c r="AE13" s="422"/>
      <c r="AF13" s="422"/>
      <c r="AG13" s="423"/>
      <c r="AH13" s="421">
        <v>61</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-703859</v>
      </c>
      <c r="BO13" s="446"/>
      <c r="BP13" s="446"/>
      <c r="BQ13" s="446"/>
      <c r="BR13" s="446"/>
      <c r="BS13" s="446"/>
      <c r="BT13" s="446"/>
      <c r="BU13" s="447"/>
      <c r="BV13" s="445">
        <v>295532</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7.9</v>
      </c>
      <c r="CU13" s="416"/>
      <c r="CV13" s="416"/>
      <c r="CW13" s="416"/>
      <c r="CX13" s="416"/>
      <c r="CY13" s="416"/>
      <c r="CZ13" s="416"/>
      <c r="DA13" s="417"/>
      <c r="DB13" s="415">
        <v>8.8000000000000007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52154</v>
      </c>
      <c r="S14" s="549"/>
      <c r="T14" s="549"/>
      <c r="U14" s="549"/>
      <c r="V14" s="550"/>
      <c r="W14" s="551"/>
      <c r="X14" s="461"/>
      <c r="Y14" s="461"/>
      <c r="Z14" s="461"/>
      <c r="AA14" s="461"/>
      <c r="AB14" s="462"/>
      <c r="AC14" s="541">
        <v>0.2</v>
      </c>
      <c r="AD14" s="542"/>
      <c r="AE14" s="542"/>
      <c r="AF14" s="542"/>
      <c r="AG14" s="543"/>
      <c r="AH14" s="541">
        <v>0.3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130.69999999999999</v>
      </c>
      <c r="CU14" s="553"/>
      <c r="CV14" s="553"/>
      <c r="CW14" s="553"/>
      <c r="CX14" s="553"/>
      <c r="CY14" s="553"/>
      <c r="CZ14" s="553"/>
      <c r="DA14" s="554"/>
      <c r="DB14" s="552">
        <v>96.4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138</v>
      </c>
      <c r="N15" s="546"/>
      <c r="O15" s="546"/>
      <c r="P15" s="546"/>
      <c r="Q15" s="547"/>
      <c r="R15" s="548">
        <v>51519</v>
      </c>
      <c r="S15" s="549"/>
      <c r="T15" s="549"/>
      <c r="U15" s="549"/>
      <c r="V15" s="550"/>
      <c r="W15" s="536" t="s">
        <v>139</v>
      </c>
      <c r="X15" s="458"/>
      <c r="Y15" s="458"/>
      <c r="Z15" s="458"/>
      <c r="AA15" s="458"/>
      <c r="AB15" s="459"/>
      <c r="AC15" s="421">
        <v>6453</v>
      </c>
      <c r="AD15" s="422"/>
      <c r="AE15" s="422"/>
      <c r="AF15" s="422"/>
      <c r="AG15" s="423"/>
      <c r="AH15" s="421">
        <v>6009</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7423019</v>
      </c>
      <c r="BO15" s="441"/>
      <c r="BP15" s="441"/>
      <c r="BQ15" s="441"/>
      <c r="BR15" s="441"/>
      <c r="BS15" s="441"/>
      <c r="BT15" s="441"/>
      <c r="BU15" s="442"/>
      <c r="BV15" s="440">
        <v>6499178</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27.1</v>
      </c>
      <c r="AD16" s="542"/>
      <c r="AE16" s="542"/>
      <c r="AF16" s="542"/>
      <c r="AG16" s="543"/>
      <c r="AH16" s="541">
        <v>25.9</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7758863</v>
      </c>
      <c r="BO16" s="446"/>
      <c r="BP16" s="446"/>
      <c r="BQ16" s="446"/>
      <c r="BR16" s="446"/>
      <c r="BS16" s="446"/>
      <c r="BT16" s="446"/>
      <c r="BU16" s="447"/>
      <c r="BV16" s="445">
        <v>7164995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17289</v>
      </c>
      <c r="AD17" s="422"/>
      <c r="AE17" s="422"/>
      <c r="AF17" s="422"/>
      <c r="AG17" s="423"/>
      <c r="AH17" s="421">
        <v>17118</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9575964</v>
      </c>
      <c r="BO17" s="446"/>
      <c r="BP17" s="446"/>
      <c r="BQ17" s="446"/>
      <c r="BR17" s="446"/>
      <c r="BS17" s="446"/>
      <c r="BT17" s="446"/>
      <c r="BU17" s="447"/>
      <c r="BV17" s="445">
        <v>8361406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10.41</v>
      </c>
      <c r="M18" s="510"/>
      <c r="N18" s="510"/>
      <c r="O18" s="510"/>
      <c r="P18" s="510"/>
      <c r="Q18" s="510"/>
      <c r="R18" s="511"/>
      <c r="S18" s="511"/>
      <c r="T18" s="511"/>
      <c r="U18" s="511"/>
      <c r="V18" s="512"/>
      <c r="W18" s="526"/>
      <c r="X18" s="527"/>
      <c r="Y18" s="527"/>
      <c r="Z18" s="527"/>
      <c r="AA18" s="527"/>
      <c r="AB18" s="537"/>
      <c r="AC18" s="409">
        <v>72.599999999999994</v>
      </c>
      <c r="AD18" s="410"/>
      <c r="AE18" s="410"/>
      <c r="AF18" s="410"/>
      <c r="AG18" s="513"/>
      <c r="AH18" s="409">
        <v>73.8</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9464276</v>
      </c>
      <c r="BO18" s="446"/>
      <c r="BP18" s="446"/>
      <c r="BQ18" s="446"/>
      <c r="BR18" s="446"/>
      <c r="BS18" s="446"/>
      <c r="BT18" s="446"/>
      <c r="BU18" s="447"/>
      <c r="BV18" s="445">
        <v>9450845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4904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10854433</v>
      </c>
      <c r="BO19" s="446"/>
      <c r="BP19" s="446"/>
      <c r="BQ19" s="446"/>
      <c r="BR19" s="446"/>
      <c r="BS19" s="446"/>
      <c r="BT19" s="446"/>
      <c r="BU19" s="447"/>
      <c r="BV19" s="445">
        <v>11698519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21109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24100399</v>
      </c>
      <c r="BO23" s="446"/>
      <c r="BP23" s="446"/>
      <c r="BQ23" s="446"/>
      <c r="BR23" s="446"/>
      <c r="BS23" s="446"/>
      <c r="BT23" s="446"/>
      <c r="BU23" s="447"/>
      <c r="BV23" s="445">
        <v>21858335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8900</v>
      </c>
      <c r="R24" s="422"/>
      <c r="S24" s="422"/>
      <c r="T24" s="422"/>
      <c r="U24" s="422"/>
      <c r="V24" s="423"/>
      <c r="W24" s="487"/>
      <c r="X24" s="478"/>
      <c r="Y24" s="479"/>
      <c r="Z24" s="418" t="s">
        <v>163</v>
      </c>
      <c r="AA24" s="419"/>
      <c r="AB24" s="419"/>
      <c r="AC24" s="419"/>
      <c r="AD24" s="419"/>
      <c r="AE24" s="419"/>
      <c r="AF24" s="419"/>
      <c r="AG24" s="420"/>
      <c r="AH24" s="421">
        <v>297</v>
      </c>
      <c r="AI24" s="422"/>
      <c r="AJ24" s="422"/>
      <c r="AK24" s="422"/>
      <c r="AL24" s="423"/>
      <c r="AM24" s="421">
        <v>964062</v>
      </c>
      <c r="AN24" s="422"/>
      <c r="AO24" s="422"/>
      <c r="AP24" s="422"/>
      <c r="AQ24" s="422"/>
      <c r="AR24" s="423"/>
      <c r="AS24" s="421">
        <v>3246</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12241264</v>
      </c>
      <c r="BO24" s="446"/>
      <c r="BP24" s="446"/>
      <c r="BQ24" s="446"/>
      <c r="BR24" s="446"/>
      <c r="BS24" s="446"/>
      <c r="BT24" s="446"/>
      <c r="BU24" s="447"/>
      <c r="BV24" s="445">
        <v>12262289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7300</v>
      </c>
      <c r="R25" s="422"/>
      <c r="S25" s="422"/>
      <c r="T25" s="422"/>
      <c r="U25" s="422"/>
      <c r="V25" s="423"/>
      <c r="W25" s="487"/>
      <c r="X25" s="478"/>
      <c r="Y25" s="479"/>
      <c r="Z25" s="418" t="s">
        <v>166</v>
      </c>
      <c r="AA25" s="419"/>
      <c r="AB25" s="419"/>
      <c r="AC25" s="419"/>
      <c r="AD25" s="419"/>
      <c r="AE25" s="419"/>
      <c r="AF25" s="419"/>
      <c r="AG25" s="420"/>
      <c r="AH25" s="421">
        <v>54</v>
      </c>
      <c r="AI25" s="422"/>
      <c r="AJ25" s="422"/>
      <c r="AK25" s="422"/>
      <c r="AL25" s="423"/>
      <c r="AM25" s="421">
        <v>157302</v>
      </c>
      <c r="AN25" s="422"/>
      <c r="AO25" s="422"/>
      <c r="AP25" s="422"/>
      <c r="AQ25" s="422"/>
      <c r="AR25" s="423"/>
      <c r="AS25" s="421">
        <v>2913</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2253467</v>
      </c>
      <c r="BO25" s="441"/>
      <c r="BP25" s="441"/>
      <c r="BQ25" s="441"/>
      <c r="BR25" s="441"/>
      <c r="BS25" s="441"/>
      <c r="BT25" s="441"/>
      <c r="BU25" s="442"/>
      <c r="BV25" s="440">
        <v>4231344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6900</v>
      </c>
      <c r="R26" s="422"/>
      <c r="S26" s="422"/>
      <c r="T26" s="422"/>
      <c r="U26" s="422"/>
      <c r="V26" s="423"/>
      <c r="W26" s="487"/>
      <c r="X26" s="478"/>
      <c r="Y26" s="479"/>
      <c r="Z26" s="418" t="s">
        <v>169</v>
      </c>
      <c r="AA26" s="500"/>
      <c r="AB26" s="500"/>
      <c r="AC26" s="500"/>
      <c r="AD26" s="500"/>
      <c r="AE26" s="500"/>
      <c r="AF26" s="500"/>
      <c r="AG26" s="501"/>
      <c r="AH26" s="421" t="s">
        <v>120</v>
      </c>
      <c r="AI26" s="422"/>
      <c r="AJ26" s="422"/>
      <c r="AK26" s="422"/>
      <c r="AL26" s="423"/>
      <c r="AM26" s="421" t="s">
        <v>120</v>
      </c>
      <c r="AN26" s="422"/>
      <c r="AO26" s="422"/>
      <c r="AP26" s="422"/>
      <c r="AQ26" s="422"/>
      <c r="AR26" s="423"/>
      <c r="AS26" s="421" t="s">
        <v>120</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120</v>
      </c>
      <c r="BO26" s="446"/>
      <c r="BP26" s="446"/>
      <c r="BQ26" s="446"/>
      <c r="BR26" s="446"/>
      <c r="BS26" s="446"/>
      <c r="BT26" s="446"/>
      <c r="BU26" s="447"/>
      <c r="BV26" s="445" t="s">
        <v>120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3800</v>
      </c>
      <c r="R27" s="422"/>
      <c r="S27" s="422"/>
      <c r="T27" s="422"/>
      <c r="U27" s="422"/>
      <c r="V27" s="423"/>
      <c r="W27" s="487"/>
      <c r="X27" s="478"/>
      <c r="Y27" s="479"/>
      <c r="Z27" s="418" t="s">
        <v>172</v>
      </c>
      <c r="AA27" s="419"/>
      <c r="AB27" s="419"/>
      <c r="AC27" s="419"/>
      <c r="AD27" s="419"/>
      <c r="AE27" s="419"/>
      <c r="AF27" s="419"/>
      <c r="AG27" s="420"/>
      <c r="AH27" s="421" t="s">
        <v>120</v>
      </c>
      <c r="AI27" s="422"/>
      <c r="AJ27" s="422"/>
      <c r="AK27" s="422"/>
      <c r="AL27" s="423"/>
      <c r="AM27" s="421" t="s">
        <v>120</v>
      </c>
      <c r="AN27" s="422"/>
      <c r="AO27" s="422"/>
      <c r="AP27" s="422"/>
      <c r="AQ27" s="422"/>
      <c r="AR27" s="423"/>
      <c r="AS27" s="421" t="s">
        <v>173</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293976</v>
      </c>
      <c r="BO27" s="449"/>
      <c r="BP27" s="449"/>
      <c r="BQ27" s="449"/>
      <c r="BR27" s="449"/>
      <c r="BS27" s="449"/>
      <c r="BT27" s="449"/>
      <c r="BU27" s="450"/>
      <c r="BV27" s="448">
        <v>293975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3000</v>
      </c>
      <c r="R28" s="422"/>
      <c r="S28" s="422"/>
      <c r="T28" s="422"/>
      <c r="U28" s="422"/>
      <c r="V28" s="423"/>
      <c r="W28" s="487"/>
      <c r="X28" s="478"/>
      <c r="Y28" s="479"/>
      <c r="Z28" s="418" t="s">
        <v>176</v>
      </c>
      <c r="AA28" s="419"/>
      <c r="AB28" s="419"/>
      <c r="AC28" s="419"/>
      <c r="AD28" s="419"/>
      <c r="AE28" s="419"/>
      <c r="AF28" s="419"/>
      <c r="AG28" s="420"/>
      <c r="AH28" s="421" t="s">
        <v>120</v>
      </c>
      <c r="AI28" s="422"/>
      <c r="AJ28" s="422"/>
      <c r="AK28" s="422"/>
      <c r="AL28" s="423"/>
      <c r="AM28" s="421" t="s">
        <v>120</v>
      </c>
      <c r="AN28" s="422"/>
      <c r="AO28" s="422"/>
      <c r="AP28" s="422"/>
      <c r="AQ28" s="422"/>
      <c r="AR28" s="423"/>
      <c r="AS28" s="421" t="s">
        <v>173</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1505208</v>
      </c>
      <c r="BO28" s="441"/>
      <c r="BP28" s="441"/>
      <c r="BQ28" s="441"/>
      <c r="BR28" s="441"/>
      <c r="BS28" s="441"/>
      <c r="BT28" s="441"/>
      <c r="BU28" s="442"/>
      <c r="BV28" s="440">
        <v>1730056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16</v>
      </c>
      <c r="M29" s="422"/>
      <c r="N29" s="422"/>
      <c r="O29" s="422"/>
      <c r="P29" s="423"/>
      <c r="Q29" s="421">
        <v>2900</v>
      </c>
      <c r="R29" s="422"/>
      <c r="S29" s="422"/>
      <c r="T29" s="422"/>
      <c r="U29" s="422"/>
      <c r="V29" s="423"/>
      <c r="W29" s="488"/>
      <c r="X29" s="489"/>
      <c r="Y29" s="490"/>
      <c r="Z29" s="418" t="s">
        <v>179</v>
      </c>
      <c r="AA29" s="419"/>
      <c r="AB29" s="419"/>
      <c r="AC29" s="419"/>
      <c r="AD29" s="419"/>
      <c r="AE29" s="419"/>
      <c r="AF29" s="419"/>
      <c r="AG29" s="420"/>
      <c r="AH29" s="421">
        <v>297</v>
      </c>
      <c r="AI29" s="422"/>
      <c r="AJ29" s="422"/>
      <c r="AK29" s="422"/>
      <c r="AL29" s="423"/>
      <c r="AM29" s="421">
        <v>964062</v>
      </c>
      <c r="AN29" s="422"/>
      <c r="AO29" s="422"/>
      <c r="AP29" s="422"/>
      <c r="AQ29" s="422"/>
      <c r="AR29" s="423"/>
      <c r="AS29" s="421">
        <v>3246</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t="s">
        <v>173</v>
      </c>
      <c r="BO29" s="446"/>
      <c r="BP29" s="446"/>
      <c r="BQ29" s="446"/>
      <c r="BR29" s="446"/>
      <c r="BS29" s="446"/>
      <c r="BT29" s="446"/>
      <c r="BU29" s="447"/>
      <c r="BV29" s="445" t="s">
        <v>173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99.3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9717</v>
      </c>
      <c r="BO30" s="449"/>
      <c r="BP30" s="449"/>
      <c r="BQ30" s="449"/>
      <c r="BR30" s="449"/>
      <c r="BS30" s="449"/>
      <c r="BT30" s="449"/>
      <c r="BU30" s="450"/>
      <c r="BV30" s="448">
        <v>9371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広島県市町総合事務組合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12</v>
      </c>
      <c r="CP34" s="404"/>
      <c r="CQ34" s="403" t="str">
        <f>IF('各会計、関係団体の財政状況及び健全化判断比率'!BS7="","",'各会計、関係団体の財政状況及び健全化判断比率'!BS7)</f>
        <v>府中町土地開発公社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広島県後期高齢者医療広域連合（一般会計）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広島県後期高齢者医療広域連合（特別会計）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安芸地区衛生施設管理組合（一般会計）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安芸地区衛生施設管理組合（特別会計）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ktnPi2tN+h6sghkomiUmBEpyCG1ewze6dfYpTmUZHrasv/xbQeFSd0ftiwe59VtnGx0HZwmjWEp1p1CP6hJzCg==" saltValue="QuRMTvHM0Ym6UqnGicXH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4" t="s">
        <v>554</v>
      </c>
      <c r="D34" s="1224"/>
      <c r="E34" s="1225"/>
      <c r="F34" s="32">
        <v>0</v>
      </c>
      <c r="G34" s="33">
        <v>0.62</v>
      </c>
      <c r="H34" s="33">
        <v>0.57999999999999996</v>
      </c>
      <c r="I34" s="33">
        <v>1.08</v>
      </c>
      <c r="J34" s="34">
        <v>1.34</v>
      </c>
      <c r="K34" s="22"/>
      <c r="L34" s="22"/>
      <c r="M34" s="22"/>
      <c r="N34" s="22"/>
      <c r="O34" s="22"/>
      <c r="P34" s="22"/>
    </row>
    <row r="35" spans="1:16" ht="39" customHeight="1">
      <c r="A35" s="22"/>
      <c r="B35" s="35"/>
      <c r="C35" s="1218" t="s">
        <v>555</v>
      </c>
      <c r="D35" s="1219"/>
      <c r="E35" s="1220"/>
      <c r="F35" s="36">
        <v>0</v>
      </c>
      <c r="G35" s="37">
        <v>0</v>
      </c>
      <c r="H35" s="37">
        <v>0</v>
      </c>
      <c r="I35" s="37">
        <v>0</v>
      </c>
      <c r="J35" s="38">
        <v>1.08</v>
      </c>
      <c r="K35" s="22"/>
      <c r="L35" s="22"/>
      <c r="M35" s="22"/>
      <c r="N35" s="22"/>
      <c r="O35" s="22"/>
      <c r="P35" s="22"/>
    </row>
    <row r="36" spans="1:16" ht="39" customHeight="1">
      <c r="A36" s="22"/>
      <c r="B36" s="35"/>
      <c r="C36" s="1218" t="s">
        <v>556</v>
      </c>
      <c r="D36" s="1219"/>
      <c r="E36" s="1220"/>
      <c r="F36" s="36">
        <v>0.14000000000000001</v>
      </c>
      <c r="G36" s="37">
        <v>2.59</v>
      </c>
      <c r="H36" s="37">
        <v>4.6500000000000004</v>
      </c>
      <c r="I36" s="37">
        <v>5.39</v>
      </c>
      <c r="J36" s="38">
        <v>0.3</v>
      </c>
      <c r="K36" s="22"/>
      <c r="L36" s="22"/>
      <c r="M36" s="22"/>
      <c r="N36" s="22"/>
      <c r="O36" s="22"/>
      <c r="P36" s="22"/>
    </row>
    <row r="37" spans="1:16" ht="39" customHeight="1">
      <c r="A37" s="22"/>
      <c r="B37" s="35"/>
      <c r="C37" s="1218" t="s">
        <v>557</v>
      </c>
      <c r="D37" s="1219"/>
      <c r="E37" s="1220"/>
      <c r="F37" s="36">
        <v>0</v>
      </c>
      <c r="G37" s="37">
        <v>0</v>
      </c>
      <c r="H37" s="37">
        <v>0</v>
      </c>
      <c r="I37" s="37">
        <v>0</v>
      </c>
      <c r="J37" s="38">
        <v>0.05</v>
      </c>
      <c r="K37" s="22"/>
      <c r="L37" s="22"/>
      <c r="M37" s="22"/>
      <c r="N37" s="22"/>
      <c r="O37" s="22"/>
      <c r="P37" s="22"/>
    </row>
    <row r="38" spans="1:16" ht="39" customHeight="1">
      <c r="A38" s="22"/>
      <c r="B38" s="35"/>
      <c r="C38" s="1218" t="s">
        <v>558</v>
      </c>
      <c r="D38" s="1219"/>
      <c r="E38" s="1220"/>
      <c r="F38" s="36">
        <v>0</v>
      </c>
      <c r="G38" s="37">
        <v>0</v>
      </c>
      <c r="H38" s="37">
        <v>0</v>
      </c>
      <c r="I38" s="37">
        <v>0</v>
      </c>
      <c r="J38" s="38">
        <v>0</v>
      </c>
      <c r="K38" s="22"/>
      <c r="L38" s="22"/>
      <c r="M38" s="22"/>
      <c r="N38" s="22"/>
      <c r="O38" s="22"/>
      <c r="P38" s="22"/>
    </row>
    <row r="39" spans="1:16" ht="39" customHeight="1">
      <c r="A39" s="22"/>
      <c r="B39" s="35"/>
      <c r="C39" s="1218" t="s">
        <v>559</v>
      </c>
      <c r="D39" s="1219"/>
      <c r="E39" s="1220"/>
      <c r="F39" s="36">
        <v>0</v>
      </c>
      <c r="G39" s="37">
        <v>0</v>
      </c>
      <c r="H39" s="37">
        <v>0</v>
      </c>
      <c r="I39" s="37">
        <v>0</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560</v>
      </c>
      <c r="D42" s="1219"/>
      <c r="E42" s="1220"/>
      <c r="F42" s="36" t="s">
        <v>504</v>
      </c>
      <c r="G42" s="37" t="s">
        <v>504</v>
      </c>
      <c r="H42" s="37" t="s">
        <v>504</v>
      </c>
      <c r="I42" s="37" t="s">
        <v>504</v>
      </c>
      <c r="J42" s="38" t="s">
        <v>504</v>
      </c>
      <c r="K42" s="22"/>
      <c r="L42" s="22"/>
      <c r="M42" s="22"/>
      <c r="N42" s="22"/>
      <c r="O42" s="22"/>
      <c r="P42" s="22"/>
    </row>
    <row r="43" spans="1:16" ht="39" customHeight="1" thickBot="1">
      <c r="A43" s="22"/>
      <c r="B43" s="40"/>
      <c r="C43" s="1221" t="s">
        <v>561</v>
      </c>
      <c r="D43" s="1222"/>
      <c r="E43" s="1223"/>
      <c r="F43" s="41" t="s">
        <v>504</v>
      </c>
      <c r="G43" s="42" t="s">
        <v>504</v>
      </c>
      <c r="H43" s="42" t="s">
        <v>504</v>
      </c>
      <c r="I43" s="42" t="s">
        <v>504</v>
      </c>
      <c r="J43" s="43" t="s">
        <v>504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hz6tHd5TaoYiMDHXudn7fGAQGYH5myc3g05wYr8kJ2uazD/VJEa+sxfTVIzyt/a0CXgA9UekJpb1qbS78xGrw==" saltValue="nJkNpxNs5lub9m2nI9Wh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4" t="s">
        <v>10</v>
      </c>
      <c r="C45" s="1235"/>
      <c r="D45" s="58"/>
      <c r="E45" s="1240" t="s">
        <v>11</v>
      </c>
      <c r="F45" s="1240"/>
      <c r="G45" s="1240"/>
      <c r="H45" s="1240"/>
      <c r="I45" s="1240"/>
      <c r="J45" s="1241"/>
      <c r="K45" s="59">
        <v>1746</v>
      </c>
      <c r="L45" s="60">
        <v>1723</v>
      </c>
      <c r="M45" s="60">
        <v>1612</v>
      </c>
      <c r="N45" s="60">
        <v>1636</v>
      </c>
      <c r="O45" s="61">
        <v>1620</v>
      </c>
      <c r="P45" s="48"/>
      <c r="Q45" s="48"/>
      <c r="R45" s="48"/>
      <c r="S45" s="48"/>
      <c r="T45" s="48"/>
      <c r="U45" s="48"/>
    </row>
    <row r="46" spans="1:21" ht="30.75" customHeight="1">
      <c r="A46" s="48"/>
      <c r="B46" s="1236"/>
      <c r="C46" s="1237"/>
      <c r="D46" s="62"/>
      <c r="E46" s="1228" t="s">
        <v>12</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c r="A47" s="48"/>
      <c r="B47" s="1236"/>
      <c r="C47" s="1237"/>
      <c r="D47" s="62"/>
      <c r="E47" s="1228" t="s">
        <v>13</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c r="A48" s="48"/>
      <c r="B48" s="1236"/>
      <c r="C48" s="1237"/>
      <c r="D48" s="62"/>
      <c r="E48" s="1228" t="s">
        <v>14</v>
      </c>
      <c r="F48" s="1228"/>
      <c r="G48" s="1228"/>
      <c r="H48" s="1228"/>
      <c r="I48" s="1228"/>
      <c r="J48" s="1229"/>
      <c r="K48" s="63">
        <v>385</v>
      </c>
      <c r="L48" s="64">
        <v>372</v>
      </c>
      <c r="M48" s="64">
        <v>396</v>
      </c>
      <c r="N48" s="64">
        <v>315</v>
      </c>
      <c r="O48" s="65">
        <v>283</v>
      </c>
      <c r="P48" s="48"/>
      <c r="Q48" s="48"/>
      <c r="R48" s="48"/>
      <c r="S48" s="48"/>
      <c r="T48" s="48"/>
      <c r="U48" s="48"/>
    </row>
    <row r="49" spans="1:21" ht="30.75" customHeight="1">
      <c r="A49" s="48"/>
      <c r="B49" s="1236"/>
      <c r="C49" s="1237"/>
      <c r="D49" s="62"/>
      <c r="E49" s="1228" t="s">
        <v>15</v>
      </c>
      <c r="F49" s="1228"/>
      <c r="G49" s="1228"/>
      <c r="H49" s="1228"/>
      <c r="I49" s="1228"/>
      <c r="J49" s="1229"/>
      <c r="K49" s="63">
        <v>135</v>
      </c>
      <c r="L49" s="64">
        <v>135</v>
      </c>
      <c r="M49" s="64">
        <v>135</v>
      </c>
      <c r="N49" s="64">
        <v>117</v>
      </c>
      <c r="O49" s="65">
        <v>27</v>
      </c>
      <c r="P49" s="48"/>
      <c r="Q49" s="48"/>
      <c r="R49" s="48"/>
      <c r="S49" s="48"/>
      <c r="T49" s="48"/>
      <c r="U49" s="48"/>
    </row>
    <row r="50" spans="1:21" ht="30.75" customHeight="1">
      <c r="A50" s="48"/>
      <c r="B50" s="1236"/>
      <c r="C50" s="1237"/>
      <c r="D50" s="62"/>
      <c r="E50" s="1228" t="s">
        <v>16</v>
      </c>
      <c r="F50" s="1228"/>
      <c r="G50" s="1228"/>
      <c r="H50" s="1228"/>
      <c r="I50" s="1228"/>
      <c r="J50" s="1229"/>
      <c r="K50" s="63">
        <v>244</v>
      </c>
      <c r="L50" s="64">
        <v>62</v>
      </c>
      <c r="M50" s="64">
        <v>92</v>
      </c>
      <c r="N50" s="64">
        <v>185</v>
      </c>
      <c r="O50" s="65">
        <v>171</v>
      </c>
      <c r="P50" s="48"/>
      <c r="Q50" s="48"/>
      <c r="R50" s="48"/>
      <c r="S50" s="48"/>
      <c r="T50" s="48"/>
      <c r="U50" s="48"/>
    </row>
    <row r="51" spans="1:21" ht="30.75" customHeight="1">
      <c r="A51" s="48"/>
      <c r="B51" s="1238"/>
      <c r="C51" s="1239"/>
      <c r="D51" s="66"/>
      <c r="E51" s="1228" t="s">
        <v>17</v>
      </c>
      <c r="F51" s="1228"/>
      <c r="G51" s="1228"/>
      <c r="H51" s="1228"/>
      <c r="I51" s="1228"/>
      <c r="J51" s="1229"/>
      <c r="K51" s="63">
        <v>1</v>
      </c>
      <c r="L51" s="64">
        <v>1</v>
      </c>
      <c r="M51" s="64" t="s">
        <v>504</v>
      </c>
      <c r="N51" s="64" t="s">
        <v>504</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1361</v>
      </c>
      <c r="L52" s="64">
        <v>1588</v>
      </c>
      <c r="M52" s="64">
        <v>1568</v>
      </c>
      <c r="N52" s="64">
        <v>1525</v>
      </c>
      <c r="O52" s="65">
        <v>1543</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1150</v>
      </c>
      <c r="L53" s="69">
        <v>705</v>
      </c>
      <c r="M53" s="69">
        <v>667</v>
      </c>
      <c r="N53" s="69">
        <v>728</v>
      </c>
      <c r="O53" s="70">
        <v>558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rReW7LaGCSck7jJI3jnYcYf3nAN7RAnXLP57k1Q/PO0bVmbp6CBwzpbpblKwYkzaIVHfIsLWWLmBmj2Fy4uCw==" saltValue="ee1j2qbgCIcFlfCEwpQJG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547</v>
      </c>
      <c r="J40" s="79" t="s">
        <v>548</v>
      </c>
      <c r="K40" s="79" t="s">
        <v>549</v>
      </c>
      <c r="L40" s="79" t="s">
        <v>550</v>
      </c>
      <c r="M40" s="80" t="s">
        <v>551</v>
      </c>
    </row>
    <row r="41" spans="2:13" ht="27.75" customHeight="1">
      <c r="B41" s="1254" t="s">
        <v>23</v>
      </c>
      <c r="C41" s="1255"/>
      <c r="D41" s="81"/>
      <c r="E41" s="1256" t="s">
        <v>24</v>
      </c>
      <c r="F41" s="1256"/>
      <c r="G41" s="1256"/>
      <c r="H41" s="1257"/>
      <c r="I41" s="82">
        <v>18956</v>
      </c>
      <c r="J41" s="83">
        <v>18970</v>
      </c>
      <c r="K41" s="83">
        <v>20675</v>
      </c>
      <c r="L41" s="83">
        <v>21858</v>
      </c>
      <c r="M41" s="84">
        <v>24100</v>
      </c>
    </row>
    <row r="42" spans="2:13" ht="27.75" customHeight="1">
      <c r="B42" s="1244"/>
      <c r="C42" s="1245"/>
      <c r="D42" s="85"/>
      <c r="E42" s="1248" t="s">
        <v>25</v>
      </c>
      <c r="F42" s="1248"/>
      <c r="G42" s="1248"/>
      <c r="H42" s="1249"/>
      <c r="I42" s="86">
        <v>2034</v>
      </c>
      <c r="J42" s="87">
        <v>2037</v>
      </c>
      <c r="K42" s="87">
        <v>1868</v>
      </c>
      <c r="L42" s="87">
        <v>1585</v>
      </c>
      <c r="M42" s="88">
        <v>1557</v>
      </c>
    </row>
    <row r="43" spans="2:13" ht="27.75" customHeight="1">
      <c r="B43" s="1244"/>
      <c r="C43" s="1245"/>
      <c r="D43" s="85"/>
      <c r="E43" s="1248" t="s">
        <v>26</v>
      </c>
      <c r="F43" s="1248"/>
      <c r="G43" s="1248"/>
      <c r="H43" s="1249"/>
      <c r="I43" s="86">
        <v>5770</v>
      </c>
      <c r="J43" s="87">
        <v>5359</v>
      </c>
      <c r="K43" s="87">
        <v>5228</v>
      </c>
      <c r="L43" s="87">
        <v>5015</v>
      </c>
      <c r="M43" s="88">
        <v>4703</v>
      </c>
    </row>
    <row r="44" spans="2:13" ht="27.75" customHeight="1">
      <c r="B44" s="1244"/>
      <c r="C44" s="1245"/>
      <c r="D44" s="85"/>
      <c r="E44" s="1248" t="s">
        <v>27</v>
      </c>
      <c r="F44" s="1248"/>
      <c r="G44" s="1248"/>
      <c r="H44" s="1249"/>
      <c r="I44" s="86">
        <v>403</v>
      </c>
      <c r="J44" s="87">
        <v>273</v>
      </c>
      <c r="K44" s="87">
        <v>197</v>
      </c>
      <c r="L44" s="87">
        <v>586</v>
      </c>
      <c r="M44" s="88">
        <v>824</v>
      </c>
    </row>
    <row r="45" spans="2:13" ht="27.75" customHeight="1">
      <c r="B45" s="1244"/>
      <c r="C45" s="1245"/>
      <c r="D45" s="85"/>
      <c r="E45" s="1248" t="s">
        <v>28</v>
      </c>
      <c r="F45" s="1248"/>
      <c r="G45" s="1248"/>
      <c r="H45" s="1249"/>
      <c r="I45" s="86">
        <v>2951</v>
      </c>
      <c r="J45" s="87">
        <v>2787</v>
      </c>
      <c r="K45" s="87">
        <v>2603</v>
      </c>
      <c r="L45" s="87">
        <v>2563</v>
      </c>
      <c r="M45" s="88">
        <v>2601</v>
      </c>
    </row>
    <row r="46" spans="2:13" ht="27.75" customHeight="1">
      <c r="B46" s="1244"/>
      <c r="C46" s="1245"/>
      <c r="D46" s="89"/>
      <c r="E46" s="1248" t="s">
        <v>29</v>
      </c>
      <c r="F46" s="1248"/>
      <c r="G46" s="1248"/>
      <c r="H46" s="1249"/>
      <c r="I46" s="86" t="s">
        <v>504</v>
      </c>
      <c r="J46" s="87" t="s">
        <v>504</v>
      </c>
      <c r="K46" s="87" t="s">
        <v>504</v>
      </c>
      <c r="L46" s="87" t="s">
        <v>504</v>
      </c>
      <c r="M46" s="88" t="s">
        <v>504</v>
      </c>
    </row>
    <row r="47" spans="2:13" ht="27.75" customHeight="1">
      <c r="B47" s="1244"/>
      <c r="C47" s="1245"/>
      <c r="D47" s="90"/>
      <c r="E47" s="1258" t="s">
        <v>30</v>
      </c>
      <c r="F47" s="1259"/>
      <c r="G47" s="1259"/>
      <c r="H47" s="1260"/>
      <c r="I47" s="86" t="s">
        <v>504</v>
      </c>
      <c r="J47" s="87" t="s">
        <v>504</v>
      </c>
      <c r="K47" s="87" t="s">
        <v>504</v>
      </c>
      <c r="L47" s="87" t="s">
        <v>504</v>
      </c>
      <c r="M47" s="88" t="s">
        <v>504</v>
      </c>
    </row>
    <row r="48" spans="2:13" ht="27.75" customHeight="1">
      <c r="B48" s="1244"/>
      <c r="C48" s="1245"/>
      <c r="D48" s="85"/>
      <c r="E48" s="1248" t="s">
        <v>31</v>
      </c>
      <c r="F48" s="1248"/>
      <c r="G48" s="1248"/>
      <c r="H48" s="1249"/>
      <c r="I48" s="86" t="s">
        <v>504</v>
      </c>
      <c r="J48" s="87" t="s">
        <v>504</v>
      </c>
      <c r="K48" s="87" t="s">
        <v>504</v>
      </c>
      <c r="L48" s="87" t="s">
        <v>504</v>
      </c>
      <c r="M48" s="88" t="s">
        <v>504</v>
      </c>
    </row>
    <row r="49" spans="2:13" ht="27.75" customHeight="1">
      <c r="B49" s="1246"/>
      <c r="C49" s="1247"/>
      <c r="D49" s="85"/>
      <c r="E49" s="1248" t="s">
        <v>32</v>
      </c>
      <c r="F49" s="1248"/>
      <c r="G49" s="1248"/>
      <c r="H49" s="1249"/>
      <c r="I49" s="86" t="s">
        <v>504</v>
      </c>
      <c r="J49" s="87" t="s">
        <v>504</v>
      </c>
      <c r="K49" s="87" t="s">
        <v>504</v>
      </c>
      <c r="L49" s="87" t="s">
        <v>504</v>
      </c>
      <c r="M49" s="88" t="s">
        <v>504</v>
      </c>
    </row>
    <row r="50" spans="2:13" ht="27.75" customHeight="1">
      <c r="B50" s="1242" t="s">
        <v>33</v>
      </c>
      <c r="C50" s="1243"/>
      <c r="D50" s="91"/>
      <c r="E50" s="1248" t="s">
        <v>34</v>
      </c>
      <c r="F50" s="1248"/>
      <c r="G50" s="1248"/>
      <c r="H50" s="1249"/>
      <c r="I50" s="86">
        <v>1302</v>
      </c>
      <c r="J50" s="87">
        <v>1278</v>
      </c>
      <c r="K50" s="87">
        <v>1762</v>
      </c>
      <c r="L50" s="87">
        <v>1962</v>
      </c>
      <c r="M50" s="88">
        <v>314</v>
      </c>
    </row>
    <row r="51" spans="2:13" ht="27.75" customHeight="1">
      <c r="B51" s="1244"/>
      <c r="C51" s="1245"/>
      <c r="D51" s="85"/>
      <c r="E51" s="1248" t="s">
        <v>35</v>
      </c>
      <c r="F51" s="1248"/>
      <c r="G51" s="1248"/>
      <c r="H51" s="1249"/>
      <c r="I51" s="86">
        <v>1468</v>
      </c>
      <c r="J51" s="87">
        <v>1969</v>
      </c>
      <c r="K51" s="87">
        <v>2542</v>
      </c>
      <c r="L51" s="87">
        <v>3078</v>
      </c>
      <c r="M51" s="88">
        <v>3669</v>
      </c>
    </row>
    <row r="52" spans="2:13" ht="27.75" customHeight="1">
      <c r="B52" s="1246"/>
      <c r="C52" s="1247"/>
      <c r="D52" s="85"/>
      <c r="E52" s="1248" t="s">
        <v>36</v>
      </c>
      <c r="F52" s="1248"/>
      <c r="G52" s="1248"/>
      <c r="H52" s="1249"/>
      <c r="I52" s="86">
        <v>15960</v>
      </c>
      <c r="J52" s="87">
        <v>16169</v>
      </c>
      <c r="K52" s="87">
        <v>17490</v>
      </c>
      <c r="L52" s="87">
        <v>18727</v>
      </c>
      <c r="M52" s="88">
        <v>18222</v>
      </c>
    </row>
    <row r="53" spans="2:13" ht="27.75" customHeight="1" thickBot="1">
      <c r="B53" s="1250" t="s">
        <v>37</v>
      </c>
      <c r="C53" s="1251"/>
      <c r="D53" s="92"/>
      <c r="E53" s="1252" t="s">
        <v>38</v>
      </c>
      <c r="F53" s="1252"/>
      <c r="G53" s="1252"/>
      <c r="H53" s="1253"/>
      <c r="I53" s="93">
        <v>11384</v>
      </c>
      <c r="J53" s="94">
        <v>10011</v>
      </c>
      <c r="K53" s="94">
        <v>8776</v>
      </c>
      <c r="L53" s="94">
        <v>7841</v>
      </c>
      <c r="M53" s="95">
        <v>11581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9kZyQzdfBU1QuFK5cwJCRMc14IZzWSnv5eAFyNM22PpJHXCuAVQaOGHPdvzH202TzbQJaUgeBo6hQM8a9c1lQ==" saltValue="zI9XFum/YhjcrTS9Lq/C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549</v>
      </c>
      <c r="G54" s="104" t="s">
        <v>550</v>
      </c>
      <c r="H54" s="105" t="s">
        <v>551</v>
      </c>
    </row>
    <row r="55" spans="2:8" ht="52.5" customHeight="1">
      <c r="B55" s="106"/>
      <c r="C55" s="1269" t="s">
        <v>41</v>
      </c>
      <c r="D55" s="1269"/>
      <c r="E55" s="1270"/>
      <c r="F55" s="107">
        <v>1515</v>
      </c>
      <c r="G55" s="107">
        <v>1730</v>
      </c>
      <c r="H55" s="108">
        <v>1505</v>
      </c>
    </row>
    <row r="56" spans="2:8" ht="52.5" customHeight="1">
      <c r="B56" s="109"/>
      <c r="C56" s="1271" t="s">
        <v>42</v>
      </c>
      <c r="D56" s="1271"/>
      <c r="E56" s="1272"/>
      <c r="F56" s="110" t="s">
        <v>504</v>
      </c>
      <c r="G56" s="110" t="s">
        <v>504</v>
      </c>
      <c r="H56" s="111" t="s">
        <v>504</v>
      </c>
    </row>
    <row r="57" spans="2:8" ht="53.25" customHeight="1">
      <c r="B57" s="109"/>
      <c r="C57" s="1273" t="s">
        <v>43</v>
      </c>
      <c r="D57" s="1273"/>
      <c r="E57" s="1274"/>
      <c r="F57" s="112">
        <v>51</v>
      </c>
      <c r="G57" s="112">
        <v>9</v>
      </c>
      <c r="H57" s="113">
        <v>10</v>
      </c>
    </row>
    <row r="58" spans="2:8" ht="45.75" customHeight="1">
      <c r="B58" s="114"/>
      <c r="C58" s="1261" t="s">
        <v>570</v>
      </c>
      <c r="D58" s="1262"/>
      <c r="E58" s="1263"/>
      <c r="F58" s="115">
        <v>6</v>
      </c>
      <c r="G58" s="115">
        <v>6</v>
      </c>
      <c r="H58" s="116">
        <v>7</v>
      </c>
    </row>
    <row r="59" spans="2:8" ht="45.75" customHeight="1">
      <c r="B59" s="114"/>
      <c r="C59" s="1261" t="s">
        <v>571</v>
      </c>
      <c r="D59" s="1262"/>
      <c r="E59" s="1263"/>
      <c r="F59" s="115">
        <v>2</v>
      </c>
      <c r="G59" s="115">
        <v>2</v>
      </c>
      <c r="H59" s="116">
        <v>2</v>
      </c>
    </row>
    <row r="60" spans="2:8" ht="45.75" customHeight="1">
      <c r="B60" s="114"/>
      <c r="C60" s="1261" t="s">
        <v>573</v>
      </c>
      <c r="D60" s="1262"/>
      <c r="E60" s="1263"/>
      <c r="F60" s="115">
        <v>1</v>
      </c>
      <c r="G60" s="115">
        <v>1</v>
      </c>
      <c r="H60" s="116">
        <v>1</v>
      </c>
    </row>
    <row r="61" spans="2:8" ht="45.75" customHeight="1">
      <c r="B61" s="114"/>
      <c r="C61" s="1261" t="s">
        <v>572</v>
      </c>
      <c r="D61" s="1262"/>
      <c r="E61" s="1263"/>
      <c r="F61" s="115">
        <v>0</v>
      </c>
      <c r="G61" s="115">
        <v>0</v>
      </c>
      <c r="H61" s="116">
        <v>0</v>
      </c>
    </row>
    <row r="62" spans="2:8" ht="45.75" customHeight="1" thickBot="1">
      <c r="B62" s="117"/>
      <c r="C62" s="1264" t="s">
        <v>574</v>
      </c>
      <c r="D62" s="1265"/>
      <c r="E62" s="1266"/>
      <c r="F62" s="118">
        <v>42</v>
      </c>
      <c r="G62" s="118">
        <v>0</v>
      </c>
      <c r="H62" s="119">
        <v>0</v>
      </c>
    </row>
    <row r="63" spans="2:8" ht="52.5" customHeight="1" thickBot="1">
      <c r="B63" s="120"/>
      <c r="C63" s="1267" t="s">
        <v>44</v>
      </c>
      <c r="D63" s="1267"/>
      <c r="E63" s="1268"/>
      <c r="F63" s="121">
        <v>1566</v>
      </c>
      <c r="G63" s="121">
        <v>1739</v>
      </c>
      <c r="H63" s="122">
        <v>1515</v>
      </c>
    </row>
    <row r="64" spans="2:8" ht="15" customHeight="1"/>
    <row r="65" ht="0" hidden="1" customHeight="1"/>
    <row r="66" ht="0" hidden="1" customHeight="1"/>
  </sheetData>
  <sheetProtection algorithmName="SHA-512" hashValue="poDiXnpZelbJk5D96NoZ1ZjsHiGq+ZWTnl0cwA/83U9oLJTgqB0hfZzxKGKuZdPAmoY89PypKcs64ockBJiFBg==" saltValue="S8AA2a2zcn2IT2aBgTXi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CK40" sqref="CK40"/>
    </sheetView>
  </sheetViews>
  <sheetFormatPr defaultColWidth="0" defaultRowHeight="13.5" customHeight="1" zeroHeight="1"/>
  <cols>
    <col min="1" max="1" width="6.36328125" style="367" customWidth="1"/>
    <col min="2" max="107" width="2.453125" style="367" customWidth="1"/>
    <col min="108" max="108" width="6.08984375" style="375" customWidth="1"/>
    <col min="109" max="109" width="5.90625" style="374" customWidth="1"/>
    <col min="110" max="110" width="19.08984375" style="367" hidden="1"/>
    <col min="111" max="115" width="12.6328125" style="367" hidden="1"/>
    <col min="116" max="349" width="8.6328125" style="367" hidden="1"/>
    <col min="350" max="355" width="14.90625" style="367" hidden="1"/>
    <col min="356" max="357" width="15.90625" style="367" hidden="1"/>
    <col min="358" max="363" width="16.08984375" style="367" hidden="1"/>
    <col min="364" max="364" width="6.08984375" style="367" hidden="1"/>
    <col min="365" max="365" width="3" style="367" hidden="1"/>
    <col min="366" max="605" width="8.6328125" style="367" hidden="1"/>
    <col min="606" max="611" width="14.90625" style="367" hidden="1"/>
    <col min="612" max="613" width="15.90625" style="367" hidden="1"/>
    <col min="614" max="619" width="16.08984375" style="367" hidden="1"/>
    <col min="620" max="620" width="6.08984375" style="367" hidden="1"/>
    <col min="621" max="621" width="3" style="367" hidden="1"/>
    <col min="622" max="861" width="8.6328125" style="367" hidden="1"/>
    <col min="862" max="867" width="14.90625" style="367" hidden="1"/>
    <col min="868" max="869" width="15.90625" style="367" hidden="1"/>
    <col min="870" max="875" width="16.08984375" style="367" hidden="1"/>
    <col min="876" max="876" width="6.08984375" style="367" hidden="1"/>
    <col min="877" max="877" width="3" style="367" hidden="1"/>
    <col min="878" max="1117" width="8.6328125" style="367" hidden="1"/>
    <col min="1118" max="1123" width="14.90625" style="367" hidden="1"/>
    <col min="1124" max="1125" width="15.90625" style="367" hidden="1"/>
    <col min="1126" max="1131" width="16.08984375" style="367" hidden="1"/>
    <col min="1132" max="1132" width="6.08984375" style="367" hidden="1"/>
    <col min="1133" max="1133" width="3" style="367" hidden="1"/>
    <col min="1134" max="1373" width="8.6328125" style="367" hidden="1"/>
    <col min="1374" max="1379" width="14.90625" style="367" hidden="1"/>
    <col min="1380" max="1381" width="15.90625" style="367" hidden="1"/>
    <col min="1382" max="1387" width="16.08984375" style="367" hidden="1"/>
    <col min="1388" max="1388" width="6.08984375" style="367" hidden="1"/>
    <col min="1389" max="1389" width="3" style="367" hidden="1"/>
    <col min="1390" max="1629" width="8.6328125" style="367" hidden="1"/>
    <col min="1630" max="1635" width="14.90625" style="367" hidden="1"/>
    <col min="1636" max="1637" width="15.90625" style="367" hidden="1"/>
    <col min="1638" max="1643" width="16.08984375" style="367" hidden="1"/>
    <col min="1644" max="1644" width="6.08984375" style="367" hidden="1"/>
    <col min="1645" max="1645" width="3" style="367" hidden="1"/>
    <col min="1646" max="1885" width="8.6328125" style="367" hidden="1"/>
    <col min="1886" max="1891" width="14.90625" style="367" hidden="1"/>
    <col min="1892" max="1893" width="15.90625" style="367" hidden="1"/>
    <col min="1894" max="1899" width="16.08984375" style="367" hidden="1"/>
    <col min="1900" max="1900" width="6.08984375" style="367" hidden="1"/>
    <col min="1901" max="1901" width="3" style="367" hidden="1"/>
    <col min="1902" max="2141" width="8.6328125" style="367" hidden="1"/>
    <col min="2142" max="2147" width="14.90625" style="367" hidden="1"/>
    <col min="2148" max="2149" width="15.90625" style="367" hidden="1"/>
    <col min="2150" max="2155" width="16.08984375" style="367" hidden="1"/>
    <col min="2156" max="2156" width="6.08984375" style="367" hidden="1"/>
    <col min="2157" max="2157" width="3" style="367" hidden="1"/>
    <col min="2158" max="2397" width="8.6328125" style="367" hidden="1"/>
    <col min="2398" max="2403" width="14.90625" style="367" hidden="1"/>
    <col min="2404" max="2405" width="15.90625" style="367" hidden="1"/>
    <col min="2406" max="2411" width="16.08984375" style="367" hidden="1"/>
    <col min="2412" max="2412" width="6.08984375" style="367" hidden="1"/>
    <col min="2413" max="2413" width="3" style="367" hidden="1"/>
    <col min="2414" max="2653" width="8.6328125" style="367" hidden="1"/>
    <col min="2654" max="2659" width="14.90625" style="367" hidden="1"/>
    <col min="2660" max="2661" width="15.90625" style="367" hidden="1"/>
    <col min="2662" max="2667" width="16.08984375" style="367" hidden="1"/>
    <col min="2668" max="2668" width="6.08984375" style="367" hidden="1"/>
    <col min="2669" max="2669" width="3" style="367" hidden="1"/>
    <col min="2670" max="2909" width="8.6328125" style="367" hidden="1"/>
    <col min="2910" max="2915" width="14.90625" style="367" hidden="1"/>
    <col min="2916" max="2917" width="15.90625" style="367" hidden="1"/>
    <col min="2918" max="2923" width="16.08984375" style="367" hidden="1"/>
    <col min="2924" max="2924" width="6.08984375" style="367" hidden="1"/>
    <col min="2925" max="2925" width="3" style="367" hidden="1"/>
    <col min="2926" max="3165" width="8.6328125" style="367" hidden="1"/>
    <col min="3166" max="3171" width="14.90625" style="367" hidden="1"/>
    <col min="3172" max="3173" width="15.90625" style="367" hidden="1"/>
    <col min="3174" max="3179" width="16.08984375" style="367" hidden="1"/>
    <col min="3180" max="3180" width="6.08984375" style="367" hidden="1"/>
    <col min="3181" max="3181" width="3" style="367" hidden="1"/>
    <col min="3182" max="3421" width="8.6328125" style="367" hidden="1"/>
    <col min="3422" max="3427" width="14.90625" style="367" hidden="1"/>
    <col min="3428" max="3429" width="15.90625" style="367" hidden="1"/>
    <col min="3430" max="3435" width="16.08984375" style="367" hidden="1"/>
    <col min="3436" max="3436" width="6.08984375" style="367" hidden="1"/>
    <col min="3437" max="3437" width="3" style="367" hidden="1"/>
    <col min="3438" max="3677" width="8.6328125" style="367" hidden="1"/>
    <col min="3678" max="3683" width="14.90625" style="367" hidden="1"/>
    <col min="3684" max="3685" width="15.90625" style="367" hidden="1"/>
    <col min="3686" max="3691" width="16.08984375" style="367" hidden="1"/>
    <col min="3692" max="3692" width="6.08984375" style="367" hidden="1"/>
    <col min="3693" max="3693" width="3" style="367" hidden="1"/>
    <col min="3694" max="3933" width="8.6328125" style="367" hidden="1"/>
    <col min="3934" max="3939" width="14.90625" style="367" hidden="1"/>
    <col min="3940" max="3941" width="15.90625" style="367" hidden="1"/>
    <col min="3942" max="3947" width="16.08984375" style="367" hidden="1"/>
    <col min="3948" max="3948" width="6.08984375" style="367" hidden="1"/>
    <col min="3949" max="3949" width="3" style="367" hidden="1"/>
    <col min="3950" max="4189" width="8.6328125" style="367" hidden="1"/>
    <col min="4190" max="4195" width="14.90625" style="367" hidden="1"/>
    <col min="4196" max="4197" width="15.90625" style="367" hidden="1"/>
    <col min="4198" max="4203" width="16.08984375" style="367" hidden="1"/>
    <col min="4204" max="4204" width="6.08984375" style="367" hidden="1"/>
    <col min="4205" max="4205" width="3" style="367" hidden="1"/>
    <col min="4206" max="4445" width="8.6328125" style="367" hidden="1"/>
    <col min="4446" max="4451" width="14.90625" style="367" hidden="1"/>
    <col min="4452" max="4453" width="15.90625" style="367" hidden="1"/>
    <col min="4454" max="4459" width="16.08984375" style="367" hidden="1"/>
    <col min="4460" max="4460" width="6.08984375" style="367" hidden="1"/>
    <col min="4461" max="4461" width="3" style="367" hidden="1"/>
    <col min="4462" max="4701" width="8.6328125" style="367" hidden="1"/>
    <col min="4702" max="4707" width="14.90625" style="367" hidden="1"/>
    <col min="4708" max="4709" width="15.90625" style="367" hidden="1"/>
    <col min="4710" max="4715" width="16.08984375" style="367" hidden="1"/>
    <col min="4716" max="4716" width="6.08984375" style="367" hidden="1"/>
    <col min="4717" max="4717" width="3" style="367" hidden="1"/>
    <col min="4718" max="4957" width="8.6328125" style="367" hidden="1"/>
    <col min="4958" max="4963" width="14.90625" style="367" hidden="1"/>
    <col min="4964" max="4965" width="15.90625" style="367" hidden="1"/>
    <col min="4966" max="4971" width="16.08984375" style="367" hidden="1"/>
    <col min="4972" max="4972" width="6.08984375" style="367" hidden="1"/>
    <col min="4973" max="4973" width="3" style="367" hidden="1"/>
    <col min="4974" max="5213" width="8.6328125" style="367" hidden="1"/>
    <col min="5214" max="5219" width="14.90625" style="367" hidden="1"/>
    <col min="5220" max="5221" width="15.90625" style="367" hidden="1"/>
    <col min="5222" max="5227" width="16.08984375" style="367" hidden="1"/>
    <col min="5228" max="5228" width="6.08984375" style="367" hidden="1"/>
    <col min="5229" max="5229" width="3" style="367" hidden="1"/>
    <col min="5230" max="5469" width="8.6328125" style="367" hidden="1"/>
    <col min="5470" max="5475" width="14.90625" style="367" hidden="1"/>
    <col min="5476" max="5477" width="15.90625" style="367" hidden="1"/>
    <col min="5478" max="5483" width="16.08984375" style="367" hidden="1"/>
    <col min="5484" max="5484" width="6.08984375" style="367" hidden="1"/>
    <col min="5485" max="5485" width="3" style="367" hidden="1"/>
    <col min="5486" max="5725" width="8.6328125" style="367" hidden="1"/>
    <col min="5726" max="5731" width="14.90625" style="367" hidden="1"/>
    <col min="5732" max="5733" width="15.90625" style="367" hidden="1"/>
    <col min="5734" max="5739" width="16.08984375" style="367" hidden="1"/>
    <col min="5740" max="5740" width="6.08984375" style="367" hidden="1"/>
    <col min="5741" max="5741" width="3" style="367" hidden="1"/>
    <col min="5742" max="5981" width="8.6328125" style="367" hidden="1"/>
    <col min="5982" max="5987" width="14.90625" style="367" hidden="1"/>
    <col min="5988" max="5989" width="15.90625" style="367" hidden="1"/>
    <col min="5990" max="5995" width="16.08984375" style="367" hidden="1"/>
    <col min="5996" max="5996" width="6.08984375" style="367" hidden="1"/>
    <col min="5997" max="5997" width="3" style="367" hidden="1"/>
    <col min="5998" max="6237" width="8.6328125" style="367" hidden="1"/>
    <col min="6238" max="6243" width="14.90625" style="367" hidden="1"/>
    <col min="6244" max="6245" width="15.90625" style="367" hidden="1"/>
    <col min="6246" max="6251" width="16.08984375" style="367" hidden="1"/>
    <col min="6252" max="6252" width="6.08984375" style="367" hidden="1"/>
    <col min="6253" max="6253" width="3" style="367" hidden="1"/>
    <col min="6254" max="6493" width="8.6328125" style="367" hidden="1"/>
    <col min="6494" max="6499" width="14.90625" style="367" hidden="1"/>
    <col min="6500" max="6501" width="15.90625" style="367" hidden="1"/>
    <col min="6502" max="6507" width="16.08984375" style="367" hidden="1"/>
    <col min="6508" max="6508" width="6.08984375" style="367" hidden="1"/>
    <col min="6509" max="6509" width="3" style="367" hidden="1"/>
    <col min="6510" max="6749" width="8.6328125" style="367" hidden="1"/>
    <col min="6750" max="6755" width="14.90625" style="367" hidden="1"/>
    <col min="6756" max="6757" width="15.90625" style="367" hidden="1"/>
    <col min="6758" max="6763" width="16.08984375" style="367" hidden="1"/>
    <col min="6764" max="6764" width="6.08984375" style="367" hidden="1"/>
    <col min="6765" max="6765" width="3" style="367" hidden="1"/>
    <col min="6766" max="7005" width="8.6328125" style="367" hidden="1"/>
    <col min="7006" max="7011" width="14.90625" style="367" hidden="1"/>
    <col min="7012" max="7013" width="15.90625" style="367" hidden="1"/>
    <col min="7014" max="7019" width="16.08984375" style="367" hidden="1"/>
    <col min="7020" max="7020" width="6.08984375" style="367" hidden="1"/>
    <col min="7021" max="7021" width="3" style="367" hidden="1"/>
    <col min="7022" max="7261" width="8.6328125" style="367" hidden="1"/>
    <col min="7262" max="7267" width="14.90625" style="367" hidden="1"/>
    <col min="7268" max="7269" width="15.90625" style="367" hidden="1"/>
    <col min="7270" max="7275" width="16.08984375" style="367" hidden="1"/>
    <col min="7276" max="7276" width="6.08984375" style="367" hidden="1"/>
    <col min="7277" max="7277" width="3" style="367" hidden="1"/>
    <col min="7278" max="7517" width="8.6328125" style="367" hidden="1"/>
    <col min="7518" max="7523" width="14.90625" style="367" hidden="1"/>
    <col min="7524" max="7525" width="15.90625" style="367" hidden="1"/>
    <col min="7526" max="7531" width="16.08984375" style="367" hidden="1"/>
    <col min="7532" max="7532" width="6.08984375" style="367" hidden="1"/>
    <col min="7533" max="7533" width="3" style="367" hidden="1"/>
    <col min="7534" max="7773" width="8.6328125" style="367" hidden="1"/>
    <col min="7774" max="7779" width="14.90625" style="367" hidden="1"/>
    <col min="7780" max="7781" width="15.90625" style="367" hidden="1"/>
    <col min="7782" max="7787" width="16.08984375" style="367" hidden="1"/>
    <col min="7788" max="7788" width="6.08984375" style="367" hidden="1"/>
    <col min="7789" max="7789" width="3" style="367" hidden="1"/>
    <col min="7790" max="8029" width="8.6328125" style="367" hidden="1"/>
    <col min="8030" max="8035" width="14.90625" style="367" hidden="1"/>
    <col min="8036" max="8037" width="15.90625" style="367" hidden="1"/>
    <col min="8038" max="8043" width="16.08984375" style="367" hidden="1"/>
    <col min="8044" max="8044" width="6.08984375" style="367" hidden="1"/>
    <col min="8045" max="8045" width="3" style="367" hidden="1"/>
    <col min="8046" max="8285" width="8.6328125" style="367" hidden="1"/>
    <col min="8286" max="8291" width="14.90625" style="367" hidden="1"/>
    <col min="8292" max="8293" width="15.90625" style="367" hidden="1"/>
    <col min="8294" max="8299" width="16.08984375" style="367" hidden="1"/>
    <col min="8300" max="8300" width="6.08984375" style="367" hidden="1"/>
    <col min="8301" max="8301" width="3" style="367" hidden="1"/>
    <col min="8302" max="8541" width="8.6328125" style="367" hidden="1"/>
    <col min="8542" max="8547" width="14.90625" style="367" hidden="1"/>
    <col min="8548" max="8549" width="15.90625" style="367" hidden="1"/>
    <col min="8550" max="8555" width="16.08984375" style="367" hidden="1"/>
    <col min="8556" max="8556" width="6.08984375" style="367" hidden="1"/>
    <col min="8557" max="8557" width="3" style="367" hidden="1"/>
    <col min="8558" max="8797" width="8.6328125" style="367" hidden="1"/>
    <col min="8798" max="8803" width="14.90625" style="367" hidden="1"/>
    <col min="8804" max="8805" width="15.90625" style="367" hidden="1"/>
    <col min="8806" max="8811" width="16.08984375" style="367" hidden="1"/>
    <col min="8812" max="8812" width="6.08984375" style="367" hidden="1"/>
    <col min="8813" max="8813" width="3" style="367" hidden="1"/>
    <col min="8814" max="9053" width="8.6328125" style="367" hidden="1"/>
    <col min="9054" max="9059" width="14.90625" style="367" hidden="1"/>
    <col min="9060" max="9061" width="15.90625" style="367" hidden="1"/>
    <col min="9062" max="9067" width="16.08984375" style="367" hidden="1"/>
    <col min="9068" max="9068" width="6.08984375" style="367" hidden="1"/>
    <col min="9069" max="9069" width="3" style="367" hidden="1"/>
    <col min="9070" max="9309" width="8.6328125" style="367" hidden="1"/>
    <col min="9310" max="9315" width="14.90625" style="367" hidden="1"/>
    <col min="9316" max="9317" width="15.90625" style="367" hidden="1"/>
    <col min="9318" max="9323" width="16.08984375" style="367" hidden="1"/>
    <col min="9324" max="9324" width="6.08984375" style="367" hidden="1"/>
    <col min="9325" max="9325" width="3" style="367" hidden="1"/>
    <col min="9326" max="9565" width="8.6328125" style="367" hidden="1"/>
    <col min="9566" max="9571" width="14.90625" style="367" hidden="1"/>
    <col min="9572" max="9573" width="15.90625" style="367" hidden="1"/>
    <col min="9574" max="9579" width="16.08984375" style="367" hidden="1"/>
    <col min="9580" max="9580" width="6.08984375" style="367" hidden="1"/>
    <col min="9581" max="9581" width="3" style="367" hidden="1"/>
    <col min="9582" max="9821" width="8.6328125" style="367" hidden="1"/>
    <col min="9822" max="9827" width="14.90625" style="367" hidden="1"/>
    <col min="9828" max="9829" width="15.90625" style="367" hidden="1"/>
    <col min="9830" max="9835" width="16.08984375" style="367" hidden="1"/>
    <col min="9836" max="9836" width="6.08984375" style="367" hidden="1"/>
    <col min="9837" max="9837" width="3" style="367" hidden="1"/>
    <col min="9838" max="10077" width="8.6328125" style="367" hidden="1"/>
    <col min="10078" max="10083" width="14.90625" style="367" hidden="1"/>
    <col min="10084" max="10085" width="15.90625" style="367" hidden="1"/>
    <col min="10086" max="10091" width="16.08984375" style="367" hidden="1"/>
    <col min="10092" max="10092" width="6.08984375" style="367" hidden="1"/>
    <col min="10093" max="10093" width="3" style="367" hidden="1"/>
    <col min="10094" max="10333" width="8.6328125" style="367" hidden="1"/>
    <col min="10334" max="10339" width="14.90625" style="367" hidden="1"/>
    <col min="10340" max="10341" width="15.90625" style="367" hidden="1"/>
    <col min="10342" max="10347" width="16.08984375" style="367" hidden="1"/>
    <col min="10348" max="10348" width="6.08984375" style="367" hidden="1"/>
    <col min="10349" max="10349" width="3" style="367" hidden="1"/>
    <col min="10350" max="10589" width="8.6328125" style="367" hidden="1"/>
    <col min="10590" max="10595" width="14.90625" style="367" hidden="1"/>
    <col min="10596" max="10597" width="15.90625" style="367" hidden="1"/>
    <col min="10598" max="10603" width="16.08984375" style="367" hidden="1"/>
    <col min="10604" max="10604" width="6.08984375" style="367" hidden="1"/>
    <col min="10605" max="10605" width="3" style="367" hidden="1"/>
    <col min="10606" max="10845" width="8.6328125" style="367" hidden="1"/>
    <col min="10846" max="10851" width="14.90625" style="367" hidden="1"/>
    <col min="10852" max="10853" width="15.90625" style="367" hidden="1"/>
    <col min="10854" max="10859" width="16.08984375" style="367" hidden="1"/>
    <col min="10860" max="10860" width="6.08984375" style="367" hidden="1"/>
    <col min="10861" max="10861" width="3" style="367" hidden="1"/>
    <col min="10862" max="11101" width="8.6328125" style="367" hidden="1"/>
    <col min="11102" max="11107" width="14.90625" style="367" hidden="1"/>
    <col min="11108" max="11109" width="15.90625" style="367" hidden="1"/>
    <col min="11110" max="11115" width="16.08984375" style="367" hidden="1"/>
    <col min="11116" max="11116" width="6.08984375" style="367" hidden="1"/>
    <col min="11117" max="11117" width="3" style="367" hidden="1"/>
    <col min="11118" max="11357" width="8.6328125" style="367" hidden="1"/>
    <col min="11358" max="11363" width="14.90625" style="367" hidden="1"/>
    <col min="11364" max="11365" width="15.90625" style="367" hidden="1"/>
    <col min="11366" max="11371" width="16.08984375" style="367" hidden="1"/>
    <col min="11372" max="11372" width="6.08984375" style="367" hidden="1"/>
    <col min="11373" max="11373" width="3" style="367" hidden="1"/>
    <col min="11374" max="11613" width="8.6328125" style="367" hidden="1"/>
    <col min="11614" max="11619" width="14.90625" style="367" hidden="1"/>
    <col min="11620" max="11621" width="15.90625" style="367" hidden="1"/>
    <col min="11622" max="11627" width="16.08984375" style="367" hidden="1"/>
    <col min="11628" max="11628" width="6.08984375" style="367" hidden="1"/>
    <col min="11629" max="11629" width="3" style="367" hidden="1"/>
    <col min="11630" max="11869" width="8.6328125" style="367" hidden="1"/>
    <col min="11870" max="11875" width="14.90625" style="367" hidden="1"/>
    <col min="11876" max="11877" width="15.90625" style="367" hidden="1"/>
    <col min="11878" max="11883" width="16.08984375" style="367" hidden="1"/>
    <col min="11884" max="11884" width="6.08984375" style="367" hidden="1"/>
    <col min="11885" max="11885" width="3" style="367" hidden="1"/>
    <col min="11886" max="12125" width="8.6328125" style="367" hidden="1"/>
    <col min="12126" max="12131" width="14.90625" style="367" hidden="1"/>
    <col min="12132" max="12133" width="15.90625" style="367" hidden="1"/>
    <col min="12134" max="12139" width="16.08984375" style="367" hidden="1"/>
    <col min="12140" max="12140" width="6.08984375" style="367" hidden="1"/>
    <col min="12141" max="12141" width="3" style="367" hidden="1"/>
    <col min="12142" max="12381" width="8.6328125" style="367" hidden="1"/>
    <col min="12382" max="12387" width="14.90625" style="367" hidden="1"/>
    <col min="12388" max="12389" width="15.90625" style="367" hidden="1"/>
    <col min="12390" max="12395" width="16.08984375" style="367" hidden="1"/>
    <col min="12396" max="12396" width="6.08984375" style="367" hidden="1"/>
    <col min="12397" max="12397" width="3" style="367" hidden="1"/>
    <col min="12398" max="12637" width="8.6328125" style="367" hidden="1"/>
    <col min="12638" max="12643" width="14.90625" style="367" hidden="1"/>
    <col min="12644" max="12645" width="15.90625" style="367" hidden="1"/>
    <col min="12646" max="12651" width="16.08984375" style="367" hidden="1"/>
    <col min="12652" max="12652" width="6.08984375" style="367" hidden="1"/>
    <col min="12653" max="12653" width="3" style="367" hidden="1"/>
    <col min="12654" max="12893" width="8.6328125" style="367" hidden="1"/>
    <col min="12894" max="12899" width="14.90625" style="367" hidden="1"/>
    <col min="12900" max="12901" width="15.90625" style="367" hidden="1"/>
    <col min="12902" max="12907" width="16.08984375" style="367" hidden="1"/>
    <col min="12908" max="12908" width="6.08984375" style="367" hidden="1"/>
    <col min="12909" max="12909" width="3" style="367" hidden="1"/>
    <col min="12910" max="13149" width="8.6328125" style="367" hidden="1"/>
    <col min="13150" max="13155" width="14.90625" style="367" hidden="1"/>
    <col min="13156" max="13157" width="15.90625" style="367" hidden="1"/>
    <col min="13158" max="13163" width="16.08984375" style="367" hidden="1"/>
    <col min="13164" max="13164" width="6.08984375" style="367" hidden="1"/>
    <col min="13165" max="13165" width="3" style="367" hidden="1"/>
    <col min="13166" max="13405" width="8.6328125" style="367" hidden="1"/>
    <col min="13406" max="13411" width="14.90625" style="367" hidden="1"/>
    <col min="13412" max="13413" width="15.90625" style="367" hidden="1"/>
    <col min="13414" max="13419" width="16.08984375" style="367" hidden="1"/>
    <col min="13420" max="13420" width="6.08984375" style="367" hidden="1"/>
    <col min="13421" max="13421" width="3" style="367" hidden="1"/>
    <col min="13422" max="13661" width="8.6328125" style="367" hidden="1"/>
    <col min="13662" max="13667" width="14.90625" style="367" hidden="1"/>
    <col min="13668" max="13669" width="15.90625" style="367" hidden="1"/>
    <col min="13670" max="13675" width="16.08984375" style="367" hidden="1"/>
    <col min="13676" max="13676" width="6.08984375" style="367" hidden="1"/>
    <col min="13677" max="13677" width="3" style="367" hidden="1"/>
    <col min="13678" max="13917" width="8.6328125" style="367" hidden="1"/>
    <col min="13918" max="13923" width="14.90625" style="367" hidden="1"/>
    <col min="13924" max="13925" width="15.90625" style="367" hidden="1"/>
    <col min="13926" max="13931" width="16.08984375" style="367" hidden="1"/>
    <col min="13932" max="13932" width="6.08984375" style="367" hidden="1"/>
    <col min="13933" max="13933" width="3" style="367" hidden="1"/>
    <col min="13934" max="14173" width="8.6328125" style="367" hidden="1"/>
    <col min="14174" max="14179" width="14.90625" style="367" hidden="1"/>
    <col min="14180" max="14181" width="15.90625" style="367" hidden="1"/>
    <col min="14182" max="14187" width="16.08984375" style="367" hidden="1"/>
    <col min="14188" max="14188" width="6.08984375" style="367" hidden="1"/>
    <col min="14189" max="14189" width="3" style="367" hidden="1"/>
    <col min="14190" max="14429" width="8.6328125" style="367" hidden="1"/>
    <col min="14430" max="14435" width="14.90625" style="367" hidden="1"/>
    <col min="14436" max="14437" width="15.90625" style="367" hidden="1"/>
    <col min="14438" max="14443" width="16.08984375" style="367" hidden="1"/>
    <col min="14444" max="14444" width="6.08984375" style="367" hidden="1"/>
    <col min="14445" max="14445" width="3" style="367" hidden="1"/>
    <col min="14446" max="14685" width="8.6328125" style="367" hidden="1"/>
    <col min="14686" max="14691" width="14.90625" style="367" hidden="1"/>
    <col min="14692" max="14693" width="15.90625" style="367" hidden="1"/>
    <col min="14694" max="14699" width="16.08984375" style="367" hidden="1"/>
    <col min="14700" max="14700" width="6.08984375" style="367" hidden="1"/>
    <col min="14701" max="14701" width="3" style="367" hidden="1"/>
    <col min="14702" max="14941" width="8.6328125" style="367" hidden="1"/>
    <col min="14942" max="14947" width="14.90625" style="367" hidden="1"/>
    <col min="14948" max="14949" width="15.90625" style="367" hidden="1"/>
    <col min="14950" max="14955" width="16.08984375" style="367" hidden="1"/>
    <col min="14956" max="14956" width="6.08984375" style="367" hidden="1"/>
    <col min="14957" max="14957" width="3" style="367" hidden="1"/>
    <col min="14958" max="15197" width="8.6328125" style="367" hidden="1"/>
    <col min="15198" max="15203" width="14.90625" style="367" hidden="1"/>
    <col min="15204" max="15205" width="15.90625" style="367" hidden="1"/>
    <col min="15206" max="15211" width="16.08984375" style="367" hidden="1"/>
    <col min="15212" max="15212" width="6.08984375" style="367" hidden="1"/>
    <col min="15213" max="15213" width="3" style="367" hidden="1"/>
    <col min="15214" max="15453" width="8.6328125" style="367" hidden="1"/>
    <col min="15454" max="15459" width="14.90625" style="367" hidden="1"/>
    <col min="15460" max="15461" width="15.90625" style="367" hidden="1"/>
    <col min="15462" max="15467" width="16.08984375" style="367" hidden="1"/>
    <col min="15468" max="15468" width="6.08984375" style="367" hidden="1"/>
    <col min="15469" max="15469" width="3" style="367" hidden="1"/>
    <col min="15470" max="15709" width="8.6328125" style="367" hidden="1"/>
    <col min="15710" max="15715" width="14.90625" style="367" hidden="1"/>
    <col min="15716" max="15717" width="15.90625" style="367" hidden="1"/>
    <col min="15718" max="15723" width="16.08984375" style="367" hidden="1"/>
    <col min="15724" max="15724" width="6.08984375" style="367" hidden="1"/>
    <col min="15725" max="15725" width="3" style="367" hidden="1"/>
    <col min="15726" max="15965" width="8.6328125" style="367" hidden="1"/>
    <col min="15966" max="15971" width="14.90625" style="367" hidden="1"/>
    <col min="15972" max="15973" width="15.90625" style="367" hidden="1"/>
    <col min="15974" max="15979" width="16.08984375" style="367" hidden="1"/>
    <col min="15980" max="15980" width="6.08984375" style="367" hidden="1"/>
    <col min="15981" max="15981" width="3" style="367" hidden="1"/>
    <col min="15982" max="16221" width="8.6328125" style="367" hidden="1"/>
    <col min="16222" max="16227" width="14.90625" style="367" hidden="1"/>
    <col min="16228" max="16229" width="15.90625" style="367" hidden="1"/>
    <col min="16230" max="16235" width="16.08984375" style="367" hidden="1"/>
    <col min="16236" max="16236" width="6.08984375" style="367" hidden="1"/>
    <col min="16237" max="16237" width="3" style="367" hidden="1"/>
    <col min="16238" max="16384" width="8.63281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ht="13">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ht="13">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
      <c r="DD19" s="367"/>
      <c r="DE19" s="367"/>
    </row>
    <row r="20" spans="1:351" ht="13">
      <c r="DD20" s="367"/>
      <c r="DE20" s="367"/>
    </row>
    <row r="21" spans="1:351" ht="16.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5">
      <c r="B22" s="374"/>
      <c r="MM22" s="373"/>
    </row>
    <row r="23" spans="1:351" ht="13">
      <c r="B23" s="374"/>
    </row>
    <row r="24" spans="1:351" ht="13">
      <c r="B24" s="374"/>
    </row>
    <row r="25" spans="1:351" ht="13">
      <c r="B25" s="374"/>
    </row>
    <row r="26" spans="1:351" ht="13">
      <c r="B26" s="374"/>
    </row>
    <row r="27" spans="1:351" ht="13">
      <c r="B27" s="374"/>
    </row>
    <row r="28" spans="1:351" ht="13">
      <c r="B28" s="374"/>
    </row>
    <row r="29" spans="1:351" ht="13">
      <c r="B29" s="374"/>
    </row>
    <row r="30" spans="1:351" ht="13">
      <c r="B30" s="374"/>
    </row>
    <row r="31" spans="1:351" ht="13">
      <c r="B31" s="374"/>
    </row>
    <row r="32" spans="1:351" ht="13">
      <c r="B32" s="374"/>
    </row>
    <row r="33" spans="2:109" ht="13">
      <c r="B33" s="374"/>
    </row>
    <row r="34" spans="2:109" ht="13">
      <c r="B34" s="374"/>
    </row>
    <row r="35" spans="2:109" ht="13">
      <c r="B35" s="374"/>
    </row>
    <row r="36" spans="2:109" ht="13">
      <c r="B36" s="374"/>
    </row>
    <row r="37" spans="2:109" ht="13">
      <c r="B37" s="374"/>
    </row>
    <row r="38" spans="2:109" ht="13">
      <c r="B38" s="374"/>
    </row>
    <row r="39" spans="2:109" ht="13">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
      <c r="B40" s="379"/>
      <c r="DD40" s="379"/>
      <c r="DE40" s="367"/>
    </row>
    <row r="41" spans="2:109" ht="16.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578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
      <c r="B49" s="374"/>
      <c r="AN49" s="367" t="s">
        <v>579</v>
      </c>
    </row>
    <row r="50" spans="1:109" ht="13">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547</v>
      </c>
      <c r="BQ50" s="1280"/>
      <c r="BR50" s="1280"/>
      <c r="BS50" s="1280"/>
      <c r="BT50" s="1280"/>
      <c r="BU50" s="1280"/>
      <c r="BV50" s="1280"/>
      <c r="BW50" s="1280"/>
      <c r="BX50" s="1280" t="s">
        <v>548</v>
      </c>
      <c r="BY50" s="1280"/>
      <c r="BZ50" s="1280"/>
      <c r="CA50" s="1280"/>
      <c r="CB50" s="1280"/>
      <c r="CC50" s="1280"/>
      <c r="CD50" s="1280"/>
      <c r="CE50" s="1280"/>
      <c r="CF50" s="1280" t="s">
        <v>549</v>
      </c>
      <c r="CG50" s="1280"/>
      <c r="CH50" s="1280"/>
      <c r="CI50" s="1280"/>
      <c r="CJ50" s="1280"/>
      <c r="CK50" s="1280"/>
      <c r="CL50" s="1280"/>
      <c r="CM50" s="1280"/>
      <c r="CN50" s="1280" t="s">
        <v>550</v>
      </c>
      <c r="CO50" s="1280"/>
      <c r="CP50" s="1280"/>
      <c r="CQ50" s="1280"/>
      <c r="CR50" s="1280"/>
      <c r="CS50" s="1280"/>
      <c r="CT50" s="1280"/>
      <c r="CU50" s="1280"/>
      <c r="CV50" s="1280" t="s">
        <v>551</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580</v>
      </c>
      <c r="AO51" s="1278"/>
      <c r="AP51" s="1278"/>
      <c r="AQ51" s="1278"/>
      <c r="AR51" s="1278"/>
      <c r="AS51" s="1278"/>
      <c r="AT51" s="1278"/>
      <c r="AU51" s="1278"/>
      <c r="AV51" s="1278"/>
      <c r="AW51" s="1278"/>
      <c r="AX51" s="1278"/>
      <c r="AY51" s="1278"/>
      <c r="AZ51" s="1278"/>
      <c r="BA51" s="1278"/>
      <c r="BB51" s="1278" t="s">
        <v>581</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96.4</v>
      </c>
      <c r="CO51" s="1275"/>
      <c r="CP51" s="1275"/>
      <c r="CQ51" s="1275"/>
      <c r="CR51" s="1275"/>
      <c r="CS51" s="1275"/>
      <c r="CT51" s="1275"/>
      <c r="CU51" s="1275"/>
      <c r="CV51" s="1287"/>
      <c r="CW51" s="1275"/>
      <c r="CX51" s="1275"/>
      <c r="CY51" s="1275"/>
      <c r="CZ51" s="1275"/>
      <c r="DA51" s="1275"/>
      <c r="DB51" s="1275"/>
      <c r="DC51" s="1275"/>
    </row>
    <row r="52" spans="1:109" ht="13">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582</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55.1</v>
      </c>
      <c r="CO53" s="1275"/>
      <c r="CP53" s="1275"/>
      <c r="CQ53" s="1275"/>
      <c r="CR53" s="1275"/>
      <c r="CS53" s="1275"/>
      <c r="CT53" s="1275"/>
      <c r="CU53" s="1275"/>
      <c r="CV53" s="1287"/>
      <c r="CW53" s="1275"/>
      <c r="CX53" s="1275"/>
      <c r="CY53" s="1275"/>
      <c r="CZ53" s="1275"/>
      <c r="DA53" s="1275"/>
      <c r="DB53" s="1275"/>
      <c r="DC53" s="1275"/>
    </row>
    <row r="54" spans="1:109" ht="13">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c r="A55" s="382"/>
      <c r="B55" s="374"/>
      <c r="G55" s="1281"/>
      <c r="H55" s="1281"/>
      <c r="I55" s="1281"/>
      <c r="J55" s="1281"/>
      <c r="K55" s="1282"/>
      <c r="L55" s="1282"/>
      <c r="M55" s="1282"/>
      <c r="N55" s="1282"/>
      <c r="AN55" s="1280" t="s">
        <v>583</v>
      </c>
      <c r="AO55" s="1280"/>
      <c r="AP55" s="1280"/>
      <c r="AQ55" s="1280"/>
      <c r="AR55" s="1280"/>
      <c r="AS55" s="1280"/>
      <c r="AT55" s="1280"/>
      <c r="AU55" s="1280"/>
      <c r="AV55" s="1280"/>
      <c r="AW55" s="1280"/>
      <c r="AX55" s="1280"/>
      <c r="AY55" s="1280"/>
      <c r="AZ55" s="1280"/>
      <c r="BA55" s="1280"/>
      <c r="BB55" s="1278" t="s">
        <v>581</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21</v>
      </c>
      <c r="CO55" s="1275"/>
      <c r="CP55" s="1275"/>
      <c r="CQ55" s="1275"/>
      <c r="CR55" s="1275"/>
      <c r="CS55" s="1275"/>
      <c r="CT55" s="1275"/>
      <c r="CU55" s="1275"/>
      <c r="CV55" s="1287"/>
      <c r="CW55" s="1275"/>
      <c r="CX55" s="1275"/>
      <c r="CY55" s="1275"/>
      <c r="CZ55" s="1275"/>
      <c r="DA55" s="1275"/>
      <c r="DB55" s="1275"/>
      <c r="DC55" s="1275"/>
    </row>
    <row r="56" spans="1:109" ht="13">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ht="13">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582</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56.1</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ht="13">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ht="13">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5">
      <c r="B63" s="393" t="s">
        <v>584</v>
      </c>
    </row>
    <row r="64" spans="1:109" ht="13">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c r="B65" s="374"/>
      <c r="AN65" s="1288" t="s">
        <v>585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
      <c r="B71" s="374"/>
      <c r="G71" s="399"/>
      <c r="I71" s="400"/>
      <c r="J71" s="397"/>
      <c r="K71" s="397"/>
      <c r="L71" s="398"/>
      <c r="M71" s="397"/>
      <c r="N71" s="398"/>
      <c r="AM71" s="399"/>
      <c r="AN71" s="367" t="s">
        <v>579</v>
      </c>
    </row>
    <row r="72" spans="2:107" ht="13">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547</v>
      </c>
      <c r="BQ72" s="1280"/>
      <c r="BR72" s="1280"/>
      <c r="BS72" s="1280"/>
      <c r="BT72" s="1280"/>
      <c r="BU72" s="1280"/>
      <c r="BV72" s="1280"/>
      <c r="BW72" s="1280"/>
      <c r="BX72" s="1280" t="s">
        <v>548</v>
      </c>
      <c r="BY72" s="1280"/>
      <c r="BZ72" s="1280"/>
      <c r="CA72" s="1280"/>
      <c r="CB72" s="1280"/>
      <c r="CC72" s="1280"/>
      <c r="CD72" s="1280"/>
      <c r="CE72" s="1280"/>
      <c r="CF72" s="1280" t="s">
        <v>549</v>
      </c>
      <c r="CG72" s="1280"/>
      <c r="CH72" s="1280"/>
      <c r="CI72" s="1280"/>
      <c r="CJ72" s="1280"/>
      <c r="CK72" s="1280"/>
      <c r="CL72" s="1280"/>
      <c r="CM72" s="1280"/>
      <c r="CN72" s="1280" t="s">
        <v>550</v>
      </c>
      <c r="CO72" s="1280"/>
      <c r="CP72" s="1280"/>
      <c r="CQ72" s="1280"/>
      <c r="CR72" s="1280"/>
      <c r="CS72" s="1280"/>
      <c r="CT72" s="1280"/>
      <c r="CU72" s="1280"/>
      <c r="CV72" s="1280" t="s">
        <v>551</v>
      </c>
      <c r="CW72" s="1280"/>
      <c r="CX72" s="1280"/>
      <c r="CY72" s="1280"/>
      <c r="CZ72" s="1280"/>
      <c r="DA72" s="1280"/>
      <c r="DB72" s="1280"/>
      <c r="DC72" s="1280"/>
    </row>
    <row r="73" spans="2:107" ht="13">
      <c r="B73" s="374"/>
      <c r="G73" s="1283"/>
      <c r="H73" s="1283"/>
      <c r="I73" s="1283"/>
      <c r="J73" s="1283"/>
      <c r="K73" s="1279"/>
      <c r="L73" s="1279"/>
      <c r="M73" s="1279"/>
      <c r="N73" s="1279"/>
      <c r="AM73" s="383"/>
      <c r="AN73" s="1278" t="s">
        <v>580</v>
      </c>
      <c r="AO73" s="1278"/>
      <c r="AP73" s="1278"/>
      <c r="AQ73" s="1278"/>
      <c r="AR73" s="1278"/>
      <c r="AS73" s="1278"/>
      <c r="AT73" s="1278"/>
      <c r="AU73" s="1278"/>
      <c r="AV73" s="1278"/>
      <c r="AW73" s="1278"/>
      <c r="AX73" s="1278"/>
      <c r="AY73" s="1278"/>
      <c r="AZ73" s="1278"/>
      <c r="BA73" s="1278"/>
      <c r="BB73" s="1278" t="s">
        <v>581</v>
      </c>
      <c r="BC73" s="1278"/>
      <c r="BD73" s="1278"/>
      <c r="BE73" s="1278"/>
      <c r="BF73" s="1278"/>
      <c r="BG73" s="1278"/>
      <c r="BH73" s="1278"/>
      <c r="BI73" s="1278"/>
      <c r="BJ73" s="1278"/>
      <c r="BK73" s="1278"/>
      <c r="BL73" s="1278"/>
      <c r="BM73" s="1278"/>
      <c r="BN73" s="1278"/>
      <c r="BO73" s="1278"/>
      <c r="BP73" s="1275">
        <v>148.19999999999999</v>
      </c>
      <c r="BQ73" s="1275"/>
      <c r="BR73" s="1275"/>
      <c r="BS73" s="1275"/>
      <c r="BT73" s="1275"/>
      <c r="BU73" s="1275"/>
      <c r="BV73" s="1275"/>
      <c r="BW73" s="1275"/>
      <c r="BX73" s="1275">
        <v>130.4</v>
      </c>
      <c r="BY73" s="1275"/>
      <c r="BZ73" s="1275"/>
      <c r="CA73" s="1275"/>
      <c r="CB73" s="1275"/>
      <c r="CC73" s="1275"/>
      <c r="CD73" s="1275"/>
      <c r="CE73" s="1275"/>
      <c r="CF73" s="1275">
        <v>111.1</v>
      </c>
      <c r="CG73" s="1275"/>
      <c r="CH73" s="1275"/>
      <c r="CI73" s="1275"/>
      <c r="CJ73" s="1275"/>
      <c r="CK73" s="1275"/>
      <c r="CL73" s="1275"/>
      <c r="CM73" s="1275"/>
      <c r="CN73" s="1275">
        <v>96.4</v>
      </c>
      <c r="CO73" s="1275"/>
      <c r="CP73" s="1275"/>
      <c r="CQ73" s="1275"/>
      <c r="CR73" s="1275"/>
      <c r="CS73" s="1275"/>
      <c r="CT73" s="1275"/>
      <c r="CU73" s="1275"/>
      <c r="CV73" s="1275">
        <v>130.69999999999999</v>
      </c>
      <c r="CW73" s="1275"/>
      <c r="CX73" s="1275"/>
      <c r="CY73" s="1275"/>
      <c r="CZ73" s="1275"/>
      <c r="DA73" s="1275"/>
      <c r="DB73" s="1275"/>
      <c r="DC73" s="1275"/>
    </row>
    <row r="74" spans="2:107" ht="13">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586</v>
      </c>
      <c r="BC75" s="1278"/>
      <c r="BD75" s="1278"/>
      <c r="BE75" s="1278"/>
      <c r="BF75" s="1278"/>
      <c r="BG75" s="1278"/>
      <c r="BH75" s="1278"/>
      <c r="BI75" s="1278"/>
      <c r="BJ75" s="1278"/>
      <c r="BK75" s="1278"/>
      <c r="BL75" s="1278"/>
      <c r="BM75" s="1278"/>
      <c r="BN75" s="1278"/>
      <c r="BO75" s="1278"/>
      <c r="BP75" s="1275">
        <v>13.9</v>
      </c>
      <c r="BQ75" s="1275"/>
      <c r="BR75" s="1275"/>
      <c r="BS75" s="1275"/>
      <c r="BT75" s="1275"/>
      <c r="BU75" s="1275"/>
      <c r="BV75" s="1275"/>
      <c r="BW75" s="1275"/>
      <c r="BX75" s="1275">
        <v>12.4</v>
      </c>
      <c r="BY75" s="1275"/>
      <c r="BZ75" s="1275"/>
      <c r="CA75" s="1275"/>
      <c r="CB75" s="1275"/>
      <c r="CC75" s="1275"/>
      <c r="CD75" s="1275"/>
      <c r="CE75" s="1275"/>
      <c r="CF75" s="1275">
        <v>10.8</v>
      </c>
      <c r="CG75" s="1275"/>
      <c r="CH75" s="1275"/>
      <c r="CI75" s="1275"/>
      <c r="CJ75" s="1275"/>
      <c r="CK75" s="1275"/>
      <c r="CL75" s="1275"/>
      <c r="CM75" s="1275"/>
      <c r="CN75" s="1275">
        <v>8.8000000000000007</v>
      </c>
      <c r="CO75" s="1275"/>
      <c r="CP75" s="1275"/>
      <c r="CQ75" s="1275"/>
      <c r="CR75" s="1275"/>
      <c r="CS75" s="1275"/>
      <c r="CT75" s="1275"/>
      <c r="CU75" s="1275"/>
      <c r="CV75" s="1275">
        <v>7.9</v>
      </c>
      <c r="CW75" s="1275"/>
      <c r="CX75" s="1275"/>
      <c r="CY75" s="1275"/>
      <c r="CZ75" s="1275"/>
      <c r="DA75" s="1275"/>
      <c r="DB75" s="1275"/>
      <c r="DC75" s="1275"/>
    </row>
    <row r="76" spans="2:107" ht="13">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c r="B77" s="374"/>
      <c r="G77" s="1281"/>
      <c r="H77" s="1281"/>
      <c r="I77" s="1281"/>
      <c r="J77" s="1281"/>
      <c r="K77" s="1279"/>
      <c r="L77" s="1279"/>
      <c r="M77" s="1279"/>
      <c r="N77" s="1279"/>
      <c r="AN77" s="1280" t="s">
        <v>583</v>
      </c>
      <c r="AO77" s="1280"/>
      <c r="AP77" s="1280"/>
      <c r="AQ77" s="1280"/>
      <c r="AR77" s="1280"/>
      <c r="AS77" s="1280"/>
      <c r="AT77" s="1280"/>
      <c r="AU77" s="1280"/>
      <c r="AV77" s="1280"/>
      <c r="AW77" s="1280"/>
      <c r="AX77" s="1280"/>
      <c r="AY77" s="1280"/>
      <c r="AZ77" s="1280"/>
      <c r="BA77" s="1280"/>
      <c r="BB77" s="1278" t="s">
        <v>581</v>
      </c>
      <c r="BC77" s="1278"/>
      <c r="BD77" s="1278"/>
      <c r="BE77" s="1278"/>
      <c r="BF77" s="1278"/>
      <c r="BG77" s="1278"/>
      <c r="BH77" s="1278"/>
      <c r="BI77" s="1278"/>
      <c r="BJ77" s="1278"/>
      <c r="BK77" s="1278"/>
      <c r="BL77" s="1278"/>
      <c r="BM77" s="1278"/>
      <c r="BN77" s="1278"/>
      <c r="BO77" s="1278"/>
      <c r="BP77" s="1275">
        <v>22.3</v>
      </c>
      <c r="BQ77" s="1275"/>
      <c r="BR77" s="1275"/>
      <c r="BS77" s="1275"/>
      <c r="BT77" s="1275"/>
      <c r="BU77" s="1275"/>
      <c r="BV77" s="1275"/>
      <c r="BW77" s="1275"/>
      <c r="BX77" s="1275">
        <v>20.3</v>
      </c>
      <c r="BY77" s="1275"/>
      <c r="BZ77" s="1275"/>
      <c r="CA77" s="1275"/>
      <c r="CB77" s="1275"/>
      <c r="CC77" s="1275"/>
      <c r="CD77" s="1275"/>
      <c r="CE77" s="1275"/>
      <c r="CF77" s="1275">
        <v>13</v>
      </c>
      <c r="CG77" s="1275"/>
      <c r="CH77" s="1275"/>
      <c r="CI77" s="1275"/>
      <c r="CJ77" s="1275"/>
      <c r="CK77" s="1275"/>
      <c r="CL77" s="1275"/>
      <c r="CM77" s="1275"/>
      <c r="CN77" s="1275">
        <v>21</v>
      </c>
      <c r="CO77" s="1275"/>
      <c r="CP77" s="1275"/>
      <c r="CQ77" s="1275"/>
      <c r="CR77" s="1275"/>
      <c r="CS77" s="1275"/>
      <c r="CT77" s="1275"/>
      <c r="CU77" s="1275"/>
      <c r="CV77" s="1275">
        <v>20.2</v>
      </c>
      <c r="CW77" s="1275"/>
      <c r="CX77" s="1275"/>
      <c r="CY77" s="1275"/>
      <c r="CZ77" s="1275"/>
      <c r="DA77" s="1275"/>
      <c r="DB77" s="1275"/>
      <c r="DC77" s="1275"/>
    </row>
    <row r="78" spans="2:107" ht="13">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586</v>
      </c>
      <c r="BC79" s="1278"/>
      <c r="BD79" s="1278"/>
      <c r="BE79" s="1278"/>
      <c r="BF79" s="1278"/>
      <c r="BG79" s="1278"/>
      <c r="BH79" s="1278"/>
      <c r="BI79" s="1278"/>
      <c r="BJ79" s="1278"/>
      <c r="BK79" s="1278"/>
      <c r="BL79" s="1278"/>
      <c r="BM79" s="1278"/>
      <c r="BN79" s="1278"/>
      <c r="BO79" s="1278"/>
      <c r="BP79" s="1275">
        <v>8.5</v>
      </c>
      <c r="BQ79" s="1275"/>
      <c r="BR79" s="1275"/>
      <c r="BS79" s="1275"/>
      <c r="BT79" s="1275"/>
      <c r="BU79" s="1275"/>
      <c r="BV79" s="1275"/>
      <c r="BW79" s="1275"/>
      <c r="BX79" s="1275">
        <v>7.7</v>
      </c>
      <c r="BY79" s="1275"/>
      <c r="BZ79" s="1275"/>
      <c r="CA79" s="1275"/>
      <c r="CB79" s="1275"/>
      <c r="CC79" s="1275"/>
      <c r="CD79" s="1275"/>
      <c r="CE79" s="1275"/>
      <c r="CF79" s="1275">
        <v>6.8</v>
      </c>
      <c r="CG79" s="1275"/>
      <c r="CH79" s="1275"/>
      <c r="CI79" s="1275"/>
      <c r="CJ79" s="1275"/>
      <c r="CK79" s="1275"/>
      <c r="CL79" s="1275"/>
      <c r="CM79" s="1275"/>
      <c r="CN79" s="1275">
        <v>6.8</v>
      </c>
      <c r="CO79" s="1275"/>
      <c r="CP79" s="1275"/>
      <c r="CQ79" s="1275"/>
      <c r="CR79" s="1275"/>
      <c r="CS79" s="1275"/>
      <c r="CT79" s="1275"/>
      <c r="CU79" s="1275"/>
      <c r="CV79" s="1275">
        <v>6.8</v>
      </c>
      <c r="CW79" s="1275"/>
      <c r="CX79" s="1275"/>
      <c r="CY79" s="1275"/>
      <c r="CZ79" s="1275"/>
      <c r="DA79" s="1275"/>
      <c r="DB79" s="1275"/>
      <c r="DC79" s="1275"/>
    </row>
    <row r="80" spans="2:107" ht="13">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c r="B81" s="374"/>
    </row>
    <row r="82" spans="2:109" ht="16.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
      <c r="DD84" s="367"/>
      <c r="DE84" s="367"/>
    </row>
    <row r="85" spans="2:109" ht="13">
      <c r="DD85" s="367"/>
      <c r="DE85" s="367"/>
    </row>
    <row r="86" spans="2:109" ht="13" hidden="1">
      <c r="DD86" s="367"/>
      <c r="DE86" s="367"/>
    </row>
    <row r="87" spans="2:109" ht="13" hidden="1">
      <c r="K87" s="402"/>
      <c r="AQ87" s="402"/>
      <c r="BC87" s="402"/>
      <c r="BO87" s="402"/>
      <c r="CA87" s="402"/>
      <c r="CM87" s="402"/>
      <c r="CY87" s="402"/>
      <c r="DD87" s="367"/>
      <c r="DE87" s="367"/>
    </row>
    <row r="88" spans="2:109" ht="13" hidden="1">
      <c r="DD88" s="367"/>
      <c r="DE88" s="367"/>
    </row>
    <row r="89" spans="2:109" ht="13" hidden="1">
      <c r="DD89" s="367"/>
      <c r="DE89" s="367"/>
    </row>
    <row r="90" spans="2:109" ht="13" hidden="1">
      <c r="DD90" s="367"/>
      <c r="DE90" s="367"/>
    </row>
    <row r="91" spans="2:109" ht="13"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PMylgkogze3GKFnva6ArgXjAiVmX5jjlJGvE6nYfK/CXniZulG8bChbpksXx+mh/8PwqXgbajSqle3Y7Ja+rQ==" saltValue="i6YdUqL291fWyNErHZ1S2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70" workbookViewId="0">
      <selection activeCell="CK40" sqref="CK40"/>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MABC6Ajd0y2tWBvDK6tSqT/Sr4DyV6Ea9FGJkF8h55qr/cuUxVClsjQxxXD7z2uiAfijxfdifSpZAJjD+2geg==" saltValue="R/AUr54lvV72O2arg4ui7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CK40" sqref="CK40"/>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c r="AG59" s="270"/>
      <c r="AH59" s="270"/>
    </row>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hBhR1MeOJim+6LOmwSg2cfNogErD93sTjR7FHsTVJ7k0Tx/K9Pb4pAnrckgMMO1luPnR05MjdTuCSkuXDKOMw==" saltValue="lcyC/mo2+YR+E2RP3JpW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9" customWidth="1"/>
    <col min="2" max="8" width="13.36328125" style="129" customWidth="1"/>
    <col min="9" max="16384" width="11.08984375" style="129"/>
  </cols>
  <sheetData>
    <row r="1" spans="1:8">
      <c r="A1" s="123"/>
      <c r="B1" s="124"/>
      <c r="C1" s="125"/>
      <c r="D1" s="126"/>
      <c r="E1" s="127"/>
      <c r="F1" s="127"/>
      <c r="G1" s="127"/>
      <c r="H1" s="128"/>
    </row>
    <row r="2" spans="1:8">
      <c r="A2" s="130"/>
      <c r="B2" s="131"/>
      <c r="C2" s="132"/>
      <c r="D2" s="133" t="s">
        <v>45</v>
      </c>
      <c r="E2" s="134"/>
      <c r="F2" s="135" t="s">
        <v>544</v>
      </c>
      <c r="G2" s="136"/>
      <c r="H2" s="137"/>
    </row>
    <row r="3" spans="1:8">
      <c r="A3" s="133" t="s">
        <v>537</v>
      </c>
      <c r="B3" s="138"/>
      <c r="C3" s="139"/>
      <c r="D3" s="140">
        <v>38497</v>
      </c>
      <c r="E3" s="141"/>
      <c r="F3" s="142">
        <v>53270</v>
      </c>
      <c r="G3" s="143"/>
      <c r="H3" s="144"/>
    </row>
    <row r="4" spans="1:8">
      <c r="A4" s="145"/>
      <c r="B4" s="146"/>
      <c r="C4" s="147"/>
      <c r="D4" s="148">
        <v>12931</v>
      </c>
      <c r="E4" s="149"/>
      <c r="F4" s="150">
        <v>24316</v>
      </c>
      <c r="G4" s="151"/>
      <c r="H4" s="152"/>
    </row>
    <row r="5" spans="1:8">
      <c r="A5" s="133" t="s">
        <v>539</v>
      </c>
      <c r="B5" s="138"/>
      <c r="C5" s="139"/>
      <c r="D5" s="140">
        <v>23838</v>
      </c>
      <c r="E5" s="141"/>
      <c r="F5" s="142">
        <v>53292</v>
      </c>
      <c r="G5" s="143"/>
      <c r="H5" s="144"/>
    </row>
    <row r="6" spans="1:8">
      <c r="A6" s="145"/>
      <c r="B6" s="146"/>
      <c r="C6" s="147"/>
      <c r="D6" s="148">
        <v>9922</v>
      </c>
      <c r="E6" s="149"/>
      <c r="F6" s="150">
        <v>28900</v>
      </c>
      <c r="G6" s="151"/>
      <c r="H6" s="152"/>
    </row>
    <row r="7" spans="1:8">
      <c r="A7" s="133" t="s">
        <v>540</v>
      </c>
      <c r="B7" s="138"/>
      <c r="C7" s="139"/>
      <c r="D7" s="140">
        <v>75451</v>
      </c>
      <c r="E7" s="141"/>
      <c r="F7" s="142">
        <v>49919</v>
      </c>
      <c r="G7" s="143"/>
      <c r="H7" s="144"/>
    </row>
    <row r="8" spans="1:8">
      <c r="A8" s="145"/>
      <c r="B8" s="146"/>
      <c r="C8" s="147"/>
      <c r="D8" s="148">
        <v>28047</v>
      </c>
      <c r="E8" s="149"/>
      <c r="F8" s="150">
        <v>26398</v>
      </c>
      <c r="G8" s="151"/>
      <c r="H8" s="152"/>
    </row>
    <row r="9" spans="1:8">
      <c r="A9" s="133" t="s">
        <v>541</v>
      </c>
      <c r="B9" s="138"/>
      <c r="C9" s="139"/>
      <c r="D9" s="140">
        <v>78135</v>
      </c>
      <c r="E9" s="141"/>
      <c r="F9" s="142">
        <v>47738</v>
      </c>
      <c r="G9" s="143"/>
      <c r="H9" s="144"/>
    </row>
    <row r="10" spans="1:8">
      <c r="A10" s="145"/>
      <c r="B10" s="146"/>
      <c r="C10" s="147"/>
      <c r="D10" s="148">
        <v>32096</v>
      </c>
      <c r="E10" s="149"/>
      <c r="F10" s="150">
        <v>24937</v>
      </c>
      <c r="G10" s="151"/>
      <c r="H10" s="152"/>
    </row>
    <row r="11" spans="1:8">
      <c r="A11" s="133" t="s">
        <v>542</v>
      </c>
      <c r="B11" s="138"/>
      <c r="C11" s="139"/>
      <c r="D11" s="140">
        <v>88079</v>
      </c>
      <c r="E11" s="141"/>
      <c r="F11" s="142">
        <v>52191</v>
      </c>
      <c r="G11" s="143"/>
      <c r="H11" s="144"/>
    </row>
    <row r="12" spans="1:8">
      <c r="A12" s="145"/>
      <c r="B12" s="146"/>
      <c r="C12" s="153"/>
      <c r="D12" s="148">
        <v>59931</v>
      </c>
      <c r="E12" s="149"/>
      <c r="F12" s="150">
        <v>24843</v>
      </c>
      <c r="G12" s="151"/>
      <c r="H12" s="152"/>
    </row>
    <row r="13" spans="1:8">
      <c r="A13" s="133"/>
      <c r="B13" s="138"/>
      <c r="C13" s="154"/>
      <c r="D13" s="155">
        <v>60800</v>
      </c>
      <c r="E13" s="156"/>
      <c r="F13" s="157">
        <v>51282</v>
      </c>
      <c r="G13" s="158"/>
      <c r="H13" s="144"/>
    </row>
    <row r="14" spans="1:8">
      <c r="A14" s="145"/>
      <c r="B14" s="146"/>
      <c r="C14" s="147"/>
      <c r="D14" s="148">
        <v>28585</v>
      </c>
      <c r="E14" s="149"/>
      <c r="F14" s="150">
        <v>25879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0.14000000000000001</v>
      </c>
      <c r="C19" s="159">
        <f>ROUND(VALUE(SUBSTITUTE(実質収支比率等に係る経年分析!G$48,"▲","-")),2)</f>
        <v>2.6</v>
      </c>
      <c r="D19" s="159">
        <f>ROUND(VALUE(SUBSTITUTE(実質収支比率等に係る経年分析!H$48,"▲","-")),2)</f>
        <v>4.66</v>
      </c>
      <c r="E19" s="159">
        <f>ROUND(VALUE(SUBSTITUTE(実質収支比率等に係る経年分析!I$48,"▲","-")),2)</f>
        <v>5.4</v>
      </c>
      <c r="F19" s="159">
        <f>ROUND(VALUE(SUBSTITUTE(実質収支比率等に係る経年分析!J$48,"▲","-")),2)</f>
        <v>0.3</v>
      </c>
    </row>
    <row r="20" spans="1:11">
      <c r="A20" s="159" t="s">
        <v>48</v>
      </c>
      <c r="B20" s="159">
        <f>ROUND(VALUE(SUBSTITUTE(実質収支比率等に係る経年分析!F$47,"▲","-")),2)</f>
        <v>11.68</v>
      </c>
      <c r="C20" s="159">
        <f>ROUND(VALUE(SUBSTITUTE(実質収支比率等に係る経年分析!G$47,"▲","-")),2)</f>
        <v>11.65</v>
      </c>
      <c r="D20" s="159">
        <f>ROUND(VALUE(SUBSTITUTE(実質収支比率等に係る経年分析!H$47,"▲","-")),2)</f>
        <v>16.440000000000001</v>
      </c>
      <c r="E20" s="159">
        <f>ROUND(VALUE(SUBSTITUTE(実質収支比率等に係る経年分析!I$47,"▲","-")),2)</f>
        <v>18.309999999999999</v>
      </c>
      <c r="F20" s="159">
        <f>ROUND(VALUE(SUBSTITUTE(実質収支比率等に係る経年分析!J$47,"▲","-")),2)</f>
        <v>14.81</v>
      </c>
    </row>
    <row r="21" spans="1:11">
      <c r="A21" s="159" t="s">
        <v>49</v>
      </c>
      <c r="B21" s="159">
        <f>IF(ISNUMBER(VALUE(SUBSTITUTE(実質収支比率等に係る経年分析!F$49,"▲","-"))),ROUND(VALUE(SUBSTITUTE(実質収支比率等に係る経年分析!F$49,"▲","-")),2),NA())</f>
        <v>-2.2999999999999998</v>
      </c>
      <c r="C21" s="159">
        <f>IF(ISNUMBER(VALUE(SUBSTITUTE(実質収支比率等に係る経年分析!G$49,"▲","-"))),ROUND(VALUE(SUBSTITUTE(実質収支比率等に係る経年分析!G$49,"▲","-")),2),NA())</f>
        <v>2.5299999999999998</v>
      </c>
      <c r="D21" s="159">
        <f>IF(ISNUMBER(VALUE(SUBSTITUTE(実質収支比率等に係る経年分析!H$49,"▲","-"))),ROUND(VALUE(SUBSTITUTE(実質収支比率等に係る経年分析!H$49,"▲","-")),2),NA())</f>
        <v>7.18</v>
      </c>
      <c r="E21" s="159">
        <f>IF(ISNUMBER(VALUE(SUBSTITUTE(実質収支比率等に係る経年分析!I$49,"▲","-"))),ROUND(VALUE(SUBSTITUTE(実質収支比率等に係る経年分析!I$49,"▲","-")),2),NA())</f>
        <v>3.13</v>
      </c>
      <c r="F21" s="159">
        <f>IF(ISNUMBER(VALUE(SUBSTITUTE(実質収支比率等に係る経年分析!J$49,"▲","-"))),ROUND(VALUE(SUBSTITUTE(実質収支比率等に係る経年分析!J$49,"▲","-")),2),NA())</f>
        <v>-6.93</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土地取得特別会計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0.05</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0.14000000000000001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2.59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4.6500000000000004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5.39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1.08</v>
      </c>
    </row>
    <row r="36" spans="1:16">
      <c r="A36" s="160" t="str">
        <f>IF(連結実質赤字比率に係る赤字・黒字の構成分析!C$34="",NA(),連結実質赤字比率に係る赤字・黒字の構成分析!C$34)</f>
        <v>介護保険特別会計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0.62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0.57999999999999996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1361</v>
      </c>
      <c r="E42" s="161"/>
      <c r="F42" s="161"/>
      <c r="G42" s="161">
        <f>'実質公債費比率（分子）の構造'!L$52</f>
        <v>1588</v>
      </c>
      <c r="H42" s="161"/>
      <c r="I42" s="161"/>
      <c r="J42" s="161">
        <f>'実質公債費比率（分子）の構造'!M$52</f>
        <v>1568</v>
      </c>
      <c r="K42" s="161"/>
      <c r="L42" s="161"/>
      <c r="M42" s="161">
        <f>'実質公債費比率（分子）の構造'!N$52</f>
        <v>1525</v>
      </c>
      <c r="N42" s="161"/>
      <c r="O42" s="161"/>
      <c r="P42" s="161">
        <f>'実質公債費比率（分子）の構造'!O$52</f>
        <v>1543</v>
      </c>
    </row>
    <row r="43" spans="1:16">
      <c r="A43" s="161" t="s">
        <v>57</v>
      </c>
      <c r="B43" s="161">
        <f>'実質公債費比率（分子）の構造'!K$51</f>
        <v>1</v>
      </c>
      <c r="C43" s="161"/>
      <c r="D43" s="161"/>
      <c r="E43" s="161">
        <f>'実質公債費比率（分子）の構造'!L$51</f>
        <v>1</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58</v>
      </c>
      <c r="B44" s="161">
        <f>'実質公債費比率（分子）の構造'!K$50</f>
        <v>244</v>
      </c>
      <c r="C44" s="161"/>
      <c r="D44" s="161"/>
      <c r="E44" s="161">
        <f>'実質公債費比率（分子）の構造'!L$50</f>
        <v>62</v>
      </c>
      <c r="F44" s="161"/>
      <c r="G44" s="161"/>
      <c r="H44" s="161">
        <f>'実質公債費比率（分子）の構造'!M$50</f>
        <v>92</v>
      </c>
      <c r="I44" s="161"/>
      <c r="J44" s="161"/>
      <c r="K44" s="161">
        <f>'実質公債費比率（分子）の構造'!N$50</f>
        <v>185</v>
      </c>
      <c r="L44" s="161"/>
      <c r="M44" s="161"/>
      <c r="N44" s="161">
        <f>'実質公債費比率（分子）の構造'!O$50</f>
        <v>171</v>
      </c>
      <c r="O44" s="161"/>
      <c r="P44" s="161"/>
    </row>
    <row r="45" spans="1:16">
      <c r="A45" s="161" t="s">
        <v>59</v>
      </c>
      <c r="B45" s="161">
        <f>'実質公債費比率（分子）の構造'!K$49</f>
        <v>135</v>
      </c>
      <c r="C45" s="161"/>
      <c r="D45" s="161"/>
      <c r="E45" s="161">
        <f>'実質公債費比率（分子）の構造'!L$49</f>
        <v>135</v>
      </c>
      <c r="F45" s="161"/>
      <c r="G45" s="161"/>
      <c r="H45" s="161">
        <f>'実質公債費比率（分子）の構造'!M$49</f>
        <v>135</v>
      </c>
      <c r="I45" s="161"/>
      <c r="J45" s="161"/>
      <c r="K45" s="161">
        <f>'実質公債費比率（分子）の構造'!N$49</f>
        <v>117</v>
      </c>
      <c r="L45" s="161"/>
      <c r="M45" s="161"/>
      <c r="N45" s="161">
        <f>'実質公債費比率（分子）の構造'!O$49</f>
        <v>27</v>
      </c>
      <c r="O45" s="161"/>
      <c r="P45" s="161"/>
    </row>
    <row r="46" spans="1:16">
      <c r="A46" s="161" t="s">
        <v>60</v>
      </c>
      <c r="B46" s="161">
        <f>'実質公債費比率（分子）の構造'!K$48</f>
        <v>385</v>
      </c>
      <c r="C46" s="161"/>
      <c r="D46" s="161"/>
      <c r="E46" s="161">
        <f>'実質公債費比率（分子）の構造'!L$48</f>
        <v>372</v>
      </c>
      <c r="F46" s="161"/>
      <c r="G46" s="161"/>
      <c r="H46" s="161">
        <f>'実質公債費比率（分子）の構造'!M$48</f>
        <v>396</v>
      </c>
      <c r="I46" s="161"/>
      <c r="J46" s="161"/>
      <c r="K46" s="161">
        <f>'実質公債費比率（分子）の構造'!N$48</f>
        <v>315</v>
      </c>
      <c r="L46" s="161"/>
      <c r="M46" s="161"/>
      <c r="N46" s="161">
        <f>'実質公債費比率（分子）の構造'!O$48</f>
        <v>283</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1746</v>
      </c>
      <c r="C49" s="161"/>
      <c r="D49" s="161"/>
      <c r="E49" s="161">
        <f>'実質公債費比率（分子）の構造'!L$45</f>
        <v>1723</v>
      </c>
      <c r="F49" s="161"/>
      <c r="G49" s="161"/>
      <c r="H49" s="161">
        <f>'実質公債費比率（分子）の構造'!M$45</f>
        <v>1612</v>
      </c>
      <c r="I49" s="161"/>
      <c r="J49" s="161"/>
      <c r="K49" s="161">
        <f>'実質公債費比率（分子）の構造'!N$45</f>
        <v>1636</v>
      </c>
      <c r="L49" s="161"/>
      <c r="M49" s="161"/>
      <c r="N49" s="161">
        <f>'実質公債費比率（分子）の構造'!O$45</f>
        <v>1620</v>
      </c>
      <c r="O49" s="161"/>
      <c r="P49" s="161"/>
    </row>
    <row r="50" spans="1:16">
      <c r="A50" s="161" t="s">
        <v>64</v>
      </c>
      <c r="B50" s="161" t="e">
        <f>NA()</f>
        <v>#N/A</v>
      </c>
      <c r="C50" s="161">
        <f>IF(ISNUMBER('実質公債費比率（分子）の構造'!K$53),'実質公債費比率（分子）の構造'!K$53,NA())</f>
        <v>1150</v>
      </c>
      <c r="D50" s="161" t="e">
        <f>NA()</f>
        <v>#N/A</v>
      </c>
      <c r="E50" s="161" t="e">
        <f>NA()</f>
        <v>#N/A</v>
      </c>
      <c r="F50" s="161">
        <f>IF(ISNUMBER('実質公債費比率（分子）の構造'!L$53),'実質公債費比率（分子）の構造'!L$53,NA())</f>
        <v>705</v>
      </c>
      <c r="G50" s="161" t="e">
        <f>NA()</f>
        <v>#N/A</v>
      </c>
      <c r="H50" s="161" t="e">
        <f>NA()</f>
        <v>#N/A</v>
      </c>
      <c r="I50" s="161">
        <f>IF(ISNUMBER('実質公債費比率（分子）の構造'!M$53),'実質公債費比率（分子）の構造'!M$53,NA())</f>
        <v>667</v>
      </c>
      <c r="J50" s="161" t="e">
        <f>NA()</f>
        <v>#N/A</v>
      </c>
      <c r="K50" s="161" t="e">
        <f>NA()</f>
        <v>#N/A</v>
      </c>
      <c r="L50" s="161">
        <f>IF(ISNUMBER('実質公債費比率（分子）の構造'!N$53),'実質公債費比率（分子）の構造'!N$53,NA())</f>
        <v>728</v>
      </c>
      <c r="M50" s="161" t="e">
        <f>NA()</f>
        <v>#N/A</v>
      </c>
      <c r="N50" s="161" t="e">
        <f>NA()</f>
        <v>#N/A</v>
      </c>
      <c r="O50" s="161">
        <f>IF(ISNUMBER('実質公債費比率（分子）の構造'!O$53),'実質公債費比率（分子）の構造'!O$53,NA())</f>
        <v>558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15960</v>
      </c>
      <c r="E56" s="160"/>
      <c r="F56" s="160"/>
      <c r="G56" s="160">
        <f>'将来負担比率（分子）の構造'!J$52</f>
        <v>16169</v>
      </c>
      <c r="H56" s="160"/>
      <c r="I56" s="160"/>
      <c r="J56" s="160">
        <f>'将来負担比率（分子）の構造'!K$52</f>
        <v>17490</v>
      </c>
      <c r="K56" s="160"/>
      <c r="L56" s="160"/>
      <c r="M56" s="160">
        <f>'将来負担比率（分子）の構造'!L$52</f>
        <v>18727</v>
      </c>
      <c r="N56" s="160"/>
      <c r="O56" s="160"/>
      <c r="P56" s="160">
        <f>'将来負担比率（分子）の構造'!M$52</f>
        <v>18222</v>
      </c>
    </row>
    <row r="57" spans="1:16">
      <c r="A57" s="160" t="s">
        <v>35</v>
      </c>
      <c r="B57" s="160"/>
      <c r="C57" s="160"/>
      <c r="D57" s="160">
        <f>'将来負担比率（分子）の構造'!I$51</f>
        <v>1468</v>
      </c>
      <c r="E57" s="160"/>
      <c r="F57" s="160"/>
      <c r="G57" s="160">
        <f>'将来負担比率（分子）の構造'!J$51</f>
        <v>1969</v>
      </c>
      <c r="H57" s="160"/>
      <c r="I57" s="160"/>
      <c r="J57" s="160">
        <f>'将来負担比率（分子）の構造'!K$51</f>
        <v>2542</v>
      </c>
      <c r="K57" s="160"/>
      <c r="L57" s="160"/>
      <c r="M57" s="160">
        <f>'将来負担比率（分子）の構造'!L$51</f>
        <v>3078</v>
      </c>
      <c r="N57" s="160"/>
      <c r="O57" s="160"/>
      <c r="P57" s="160">
        <f>'将来負担比率（分子）の構造'!M$51</f>
        <v>3669</v>
      </c>
    </row>
    <row r="58" spans="1:16">
      <c r="A58" s="160" t="s">
        <v>34</v>
      </c>
      <c r="B58" s="160"/>
      <c r="C58" s="160"/>
      <c r="D58" s="160">
        <f>'将来負担比率（分子）の構造'!I$50</f>
        <v>1302</v>
      </c>
      <c r="E58" s="160"/>
      <c r="F58" s="160"/>
      <c r="G58" s="160">
        <f>'将来負担比率（分子）の構造'!J$50</f>
        <v>1278</v>
      </c>
      <c r="H58" s="160"/>
      <c r="I58" s="160"/>
      <c r="J58" s="160">
        <f>'将来負担比率（分子）の構造'!K$50</f>
        <v>1762</v>
      </c>
      <c r="K58" s="160"/>
      <c r="L58" s="160"/>
      <c r="M58" s="160">
        <f>'将来負担比率（分子）の構造'!L$50</f>
        <v>1962</v>
      </c>
      <c r="N58" s="160"/>
      <c r="O58" s="160"/>
      <c r="P58" s="160">
        <f>'将来負担比率（分子）の構造'!M$50</f>
        <v>314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2951</v>
      </c>
      <c r="C62" s="160"/>
      <c r="D62" s="160"/>
      <c r="E62" s="160">
        <f>'将来負担比率（分子）の構造'!J$45</f>
        <v>2787</v>
      </c>
      <c r="F62" s="160"/>
      <c r="G62" s="160"/>
      <c r="H62" s="160">
        <f>'将来負担比率（分子）の構造'!K$45</f>
        <v>2603</v>
      </c>
      <c r="I62" s="160"/>
      <c r="J62" s="160"/>
      <c r="K62" s="160">
        <f>'将来負担比率（分子）の構造'!L$45</f>
        <v>2563</v>
      </c>
      <c r="L62" s="160"/>
      <c r="M62" s="160"/>
      <c r="N62" s="160">
        <f>'将来負担比率（分子）の構造'!M$45</f>
        <v>2601</v>
      </c>
      <c r="O62" s="160"/>
      <c r="P62" s="160"/>
    </row>
    <row r="63" spans="1:16">
      <c r="A63" s="160" t="s">
        <v>27</v>
      </c>
      <c r="B63" s="160">
        <f>'将来負担比率（分子）の構造'!I$44</f>
        <v>403</v>
      </c>
      <c r="C63" s="160"/>
      <c r="D63" s="160"/>
      <c r="E63" s="160">
        <f>'将来負担比率（分子）の構造'!J$44</f>
        <v>273</v>
      </c>
      <c r="F63" s="160"/>
      <c r="G63" s="160"/>
      <c r="H63" s="160">
        <f>'将来負担比率（分子）の構造'!K$44</f>
        <v>197</v>
      </c>
      <c r="I63" s="160"/>
      <c r="J63" s="160"/>
      <c r="K63" s="160">
        <f>'将来負担比率（分子）の構造'!L$44</f>
        <v>586</v>
      </c>
      <c r="L63" s="160"/>
      <c r="M63" s="160"/>
      <c r="N63" s="160">
        <f>'将来負担比率（分子）の構造'!M$44</f>
        <v>824</v>
      </c>
      <c r="O63" s="160"/>
      <c r="P63" s="160"/>
    </row>
    <row r="64" spans="1:16">
      <c r="A64" s="160" t="s">
        <v>26</v>
      </c>
      <c r="B64" s="160">
        <f>'将来負担比率（分子）の構造'!I$43</f>
        <v>5770</v>
      </c>
      <c r="C64" s="160"/>
      <c r="D64" s="160"/>
      <c r="E64" s="160">
        <f>'将来負担比率（分子）の構造'!J$43</f>
        <v>5359</v>
      </c>
      <c r="F64" s="160"/>
      <c r="G64" s="160"/>
      <c r="H64" s="160">
        <f>'将来負担比率（分子）の構造'!K$43</f>
        <v>5228</v>
      </c>
      <c r="I64" s="160"/>
      <c r="J64" s="160"/>
      <c r="K64" s="160">
        <f>'将来負担比率（分子）の構造'!L$43</f>
        <v>5015</v>
      </c>
      <c r="L64" s="160"/>
      <c r="M64" s="160"/>
      <c r="N64" s="160">
        <f>'将来負担比率（分子）の構造'!M$43</f>
        <v>4703</v>
      </c>
      <c r="O64" s="160"/>
      <c r="P64" s="160"/>
    </row>
    <row r="65" spans="1:16">
      <c r="A65" s="160" t="s">
        <v>25</v>
      </c>
      <c r="B65" s="160">
        <f>'将来負担比率（分子）の構造'!I$42</f>
        <v>2034</v>
      </c>
      <c r="C65" s="160"/>
      <c r="D65" s="160"/>
      <c r="E65" s="160">
        <f>'将来負担比率（分子）の構造'!J$42</f>
        <v>2037</v>
      </c>
      <c r="F65" s="160"/>
      <c r="G65" s="160"/>
      <c r="H65" s="160">
        <f>'将来負担比率（分子）の構造'!K$42</f>
        <v>1868</v>
      </c>
      <c r="I65" s="160"/>
      <c r="J65" s="160"/>
      <c r="K65" s="160">
        <f>'将来負担比率（分子）の構造'!L$42</f>
        <v>1585</v>
      </c>
      <c r="L65" s="160"/>
      <c r="M65" s="160"/>
      <c r="N65" s="160">
        <f>'将来負担比率（分子）の構造'!M$42</f>
        <v>1557</v>
      </c>
      <c r="O65" s="160"/>
      <c r="P65" s="160"/>
    </row>
    <row r="66" spans="1:16">
      <c r="A66" s="160" t="s">
        <v>24</v>
      </c>
      <c r="B66" s="160">
        <f>'将来負担比率（分子）の構造'!I$41</f>
        <v>18956</v>
      </c>
      <c r="C66" s="160"/>
      <c r="D66" s="160"/>
      <c r="E66" s="160">
        <f>'将来負担比率（分子）の構造'!J$41</f>
        <v>18970</v>
      </c>
      <c r="F66" s="160"/>
      <c r="G66" s="160"/>
      <c r="H66" s="160">
        <f>'将来負担比率（分子）の構造'!K$41</f>
        <v>20675</v>
      </c>
      <c r="I66" s="160"/>
      <c r="J66" s="160"/>
      <c r="K66" s="160">
        <f>'将来負担比率（分子）の構造'!L$41</f>
        <v>21858</v>
      </c>
      <c r="L66" s="160"/>
      <c r="M66" s="160"/>
      <c r="N66" s="160">
        <f>'将来負担比率（分子）の構造'!M$41</f>
        <v>24100</v>
      </c>
      <c r="O66" s="160"/>
      <c r="P66" s="160"/>
    </row>
    <row r="67" spans="1:16">
      <c r="A67" s="160" t="s">
        <v>68</v>
      </c>
      <c r="B67" s="160" t="e">
        <f>NA()</f>
        <v>#N/A</v>
      </c>
      <c r="C67" s="160">
        <f>IF(ISNUMBER('将来負担比率（分子）の構造'!I$53), IF('将来負担比率（分子）の構造'!I$53 &lt; 0, 0, '将来負担比率（分子）の構造'!I$53), NA())</f>
        <v>11384</v>
      </c>
      <c r="D67" s="160" t="e">
        <f>NA()</f>
        <v>#N/A</v>
      </c>
      <c r="E67" s="160" t="e">
        <f>NA()</f>
        <v>#N/A</v>
      </c>
      <c r="F67" s="160">
        <f>IF(ISNUMBER('将来負担比率（分子）の構造'!J$53), IF('将来負担比率（分子）の構造'!J$53 &lt; 0, 0, '将来負担比率（分子）の構造'!J$53), NA())</f>
        <v>10011</v>
      </c>
      <c r="G67" s="160" t="e">
        <f>NA()</f>
        <v>#N/A</v>
      </c>
      <c r="H67" s="160" t="e">
        <f>NA()</f>
        <v>#N/A</v>
      </c>
      <c r="I67" s="160">
        <f>IF(ISNUMBER('将来負担比率（分子）の構造'!K$53), IF('将来負担比率（分子）の構造'!K$53 &lt; 0, 0, '将来負担比率（分子）の構造'!K$53), NA())</f>
        <v>8776</v>
      </c>
      <c r="J67" s="160" t="e">
        <f>NA()</f>
        <v>#N/A</v>
      </c>
      <c r="K67" s="160" t="e">
        <f>NA()</f>
        <v>#N/A</v>
      </c>
      <c r="L67" s="160">
        <f>IF(ISNUMBER('将来負担比率（分子）の構造'!L$53), IF('将来負担比率（分子）の構造'!L$53 &lt; 0, 0, '将来負担比率（分子）の構造'!L$53), NA())</f>
        <v>7841</v>
      </c>
      <c r="M67" s="160" t="e">
        <f>NA()</f>
        <v>#N/A</v>
      </c>
      <c r="N67" s="160" t="e">
        <f>NA()</f>
        <v>#N/A</v>
      </c>
      <c r="O67" s="160">
        <f>IF(ISNUMBER('将来負担比率（分子）の構造'!M$53), IF('将来負担比率（分子）の構造'!M$53 &lt; 0, 0, '将来負担比率（分子）の構造'!M$53), NA())</f>
        <v>11581</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1515</v>
      </c>
      <c r="C72" s="164">
        <f>基金残高に係る経年分析!G55</f>
        <v>1730</v>
      </c>
      <c r="D72" s="164">
        <f>基金残高に係る経年分析!H55</f>
        <v>1505</v>
      </c>
    </row>
    <row r="73" spans="1:16">
      <c r="A73" s="163" t="s">
        <v>71</v>
      </c>
      <c r="B73" s="164" t="str">
        <f>基金残高に係る経年分析!F56</f>
        <v>-</v>
      </c>
      <c r="C73" s="164" t="str">
        <f>基金残高に係る経年分析!G56</f>
        <v>-</v>
      </c>
      <c r="D73" s="164" t="str">
        <f>基金残高に係る経年分析!H56</f>
        <v>-</v>
      </c>
    </row>
    <row r="74" spans="1:16">
      <c r="A74" s="163" t="s">
        <v>72</v>
      </c>
      <c r="B74" s="164">
        <f>基金残高に係る経年分析!F57</f>
        <v>51</v>
      </c>
      <c r="C74" s="164">
        <f>基金残高に係る経年分析!G57</f>
        <v>9</v>
      </c>
      <c r="D74" s="164">
        <f>基金残高に係る経年分析!H57</f>
        <v>10</v>
      </c>
    </row>
  </sheetData>
  <sheetProtection algorithmName="SHA-512" hashValue="xFXXQxK6EdQO3mtr1nnKwiuv7RxCffuQJRUsnfqFp+vsv0I0OIke/B1op94i9FsTtYfQJwDYUHj/KeGldG/H/w==" saltValue="qewjifn+VAJWTva18WsC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328125" style="205" customWidth="1"/>
    <col min="96" max="133" width="1.6328125" style="221" customWidth="1"/>
    <col min="134" max="143" width="1.6328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7577306</v>
      </c>
      <c r="S5" s="707"/>
      <c r="T5" s="707"/>
      <c r="U5" s="707"/>
      <c r="V5" s="707"/>
      <c r="W5" s="707"/>
      <c r="X5" s="707"/>
      <c r="Y5" s="753"/>
      <c r="Z5" s="771">
        <v>39.1</v>
      </c>
      <c r="AA5" s="771"/>
      <c r="AB5" s="771"/>
      <c r="AC5" s="771"/>
      <c r="AD5" s="772">
        <v>7179085</v>
      </c>
      <c r="AE5" s="772"/>
      <c r="AF5" s="772"/>
      <c r="AG5" s="772"/>
      <c r="AH5" s="772"/>
      <c r="AI5" s="772"/>
      <c r="AJ5" s="772"/>
      <c r="AK5" s="772"/>
      <c r="AL5" s="754">
        <v>82.3</v>
      </c>
      <c r="AM5" s="723"/>
      <c r="AN5" s="723"/>
      <c r="AO5" s="755"/>
      <c r="AP5" s="740" t="s">
        <v>220</v>
      </c>
      <c r="AQ5" s="741"/>
      <c r="AR5" s="741"/>
      <c r="AS5" s="741"/>
      <c r="AT5" s="741"/>
      <c r="AU5" s="741"/>
      <c r="AV5" s="741"/>
      <c r="AW5" s="741"/>
      <c r="AX5" s="741"/>
      <c r="AY5" s="741"/>
      <c r="AZ5" s="741"/>
      <c r="BA5" s="741"/>
      <c r="BB5" s="741"/>
      <c r="BC5" s="741"/>
      <c r="BD5" s="741"/>
      <c r="BE5" s="741"/>
      <c r="BF5" s="742"/>
      <c r="BG5" s="641">
        <v>7179085</v>
      </c>
      <c r="BH5" s="644"/>
      <c r="BI5" s="644"/>
      <c r="BJ5" s="644"/>
      <c r="BK5" s="644"/>
      <c r="BL5" s="644"/>
      <c r="BM5" s="644"/>
      <c r="BN5" s="645"/>
      <c r="BO5" s="703">
        <v>94.7</v>
      </c>
      <c r="BP5" s="703"/>
      <c r="BQ5" s="703"/>
      <c r="BR5" s="703"/>
      <c r="BS5" s="704">
        <v>85150</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78477</v>
      </c>
      <c r="S6" s="644"/>
      <c r="T6" s="644"/>
      <c r="U6" s="644"/>
      <c r="V6" s="644"/>
      <c r="W6" s="644"/>
      <c r="X6" s="644"/>
      <c r="Y6" s="645"/>
      <c r="Z6" s="703">
        <v>0.4</v>
      </c>
      <c r="AA6" s="703"/>
      <c r="AB6" s="703"/>
      <c r="AC6" s="703"/>
      <c r="AD6" s="704">
        <v>78477</v>
      </c>
      <c r="AE6" s="704"/>
      <c r="AF6" s="704"/>
      <c r="AG6" s="704"/>
      <c r="AH6" s="704"/>
      <c r="AI6" s="704"/>
      <c r="AJ6" s="704"/>
      <c r="AK6" s="704"/>
      <c r="AL6" s="646">
        <v>0.9</v>
      </c>
      <c r="AM6" s="647"/>
      <c r="AN6" s="647"/>
      <c r="AO6" s="705"/>
      <c r="AP6" s="638" t="s">
        <v>225</v>
      </c>
      <c r="AQ6" s="639"/>
      <c r="AR6" s="639"/>
      <c r="AS6" s="639"/>
      <c r="AT6" s="639"/>
      <c r="AU6" s="639"/>
      <c r="AV6" s="639"/>
      <c r="AW6" s="639"/>
      <c r="AX6" s="639"/>
      <c r="AY6" s="639"/>
      <c r="AZ6" s="639"/>
      <c r="BA6" s="639"/>
      <c r="BB6" s="639"/>
      <c r="BC6" s="639"/>
      <c r="BD6" s="639"/>
      <c r="BE6" s="639"/>
      <c r="BF6" s="640"/>
      <c r="BG6" s="641">
        <v>7179085</v>
      </c>
      <c r="BH6" s="644"/>
      <c r="BI6" s="644"/>
      <c r="BJ6" s="644"/>
      <c r="BK6" s="644"/>
      <c r="BL6" s="644"/>
      <c r="BM6" s="644"/>
      <c r="BN6" s="645"/>
      <c r="BO6" s="703">
        <v>94.7</v>
      </c>
      <c r="BP6" s="703"/>
      <c r="BQ6" s="703"/>
      <c r="BR6" s="703"/>
      <c r="BS6" s="704">
        <v>85150</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148071</v>
      </c>
      <c r="CS6" s="644"/>
      <c r="CT6" s="644"/>
      <c r="CU6" s="644"/>
      <c r="CV6" s="644"/>
      <c r="CW6" s="644"/>
      <c r="CX6" s="644"/>
      <c r="CY6" s="645"/>
      <c r="CZ6" s="754">
        <v>0.8</v>
      </c>
      <c r="DA6" s="723"/>
      <c r="DB6" s="723"/>
      <c r="DC6" s="757"/>
      <c r="DD6" s="649" t="s">
        <v>120</v>
      </c>
      <c r="DE6" s="644"/>
      <c r="DF6" s="644"/>
      <c r="DG6" s="644"/>
      <c r="DH6" s="644"/>
      <c r="DI6" s="644"/>
      <c r="DJ6" s="644"/>
      <c r="DK6" s="644"/>
      <c r="DL6" s="644"/>
      <c r="DM6" s="644"/>
      <c r="DN6" s="644"/>
      <c r="DO6" s="644"/>
      <c r="DP6" s="645"/>
      <c r="DQ6" s="649">
        <v>148071</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18091</v>
      </c>
      <c r="S7" s="644"/>
      <c r="T7" s="644"/>
      <c r="U7" s="644"/>
      <c r="V7" s="644"/>
      <c r="W7" s="644"/>
      <c r="X7" s="644"/>
      <c r="Y7" s="645"/>
      <c r="Z7" s="703">
        <v>0.1</v>
      </c>
      <c r="AA7" s="703"/>
      <c r="AB7" s="703"/>
      <c r="AC7" s="703"/>
      <c r="AD7" s="704">
        <v>18091</v>
      </c>
      <c r="AE7" s="704"/>
      <c r="AF7" s="704"/>
      <c r="AG7" s="704"/>
      <c r="AH7" s="704"/>
      <c r="AI7" s="704"/>
      <c r="AJ7" s="704"/>
      <c r="AK7" s="704"/>
      <c r="AL7" s="646">
        <v>0.2</v>
      </c>
      <c r="AM7" s="647"/>
      <c r="AN7" s="647"/>
      <c r="AO7" s="705"/>
      <c r="AP7" s="638" t="s">
        <v>228</v>
      </c>
      <c r="AQ7" s="639"/>
      <c r="AR7" s="639"/>
      <c r="AS7" s="639"/>
      <c r="AT7" s="639"/>
      <c r="AU7" s="639"/>
      <c r="AV7" s="639"/>
      <c r="AW7" s="639"/>
      <c r="AX7" s="639"/>
      <c r="AY7" s="639"/>
      <c r="AZ7" s="639"/>
      <c r="BA7" s="639"/>
      <c r="BB7" s="639"/>
      <c r="BC7" s="639"/>
      <c r="BD7" s="639"/>
      <c r="BE7" s="639"/>
      <c r="BF7" s="640"/>
      <c r="BG7" s="641">
        <v>3898610</v>
      </c>
      <c r="BH7" s="644"/>
      <c r="BI7" s="644"/>
      <c r="BJ7" s="644"/>
      <c r="BK7" s="644"/>
      <c r="BL7" s="644"/>
      <c r="BM7" s="644"/>
      <c r="BN7" s="645"/>
      <c r="BO7" s="703">
        <v>51.5</v>
      </c>
      <c r="BP7" s="703"/>
      <c r="BQ7" s="703"/>
      <c r="BR7" s="703"/>
      <c r="BS7" s="704">
        <v>85150</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1928051</v>
      </c>
      <c r="CS7" s="644"/>
      <c r="CT7" s="644"/>
      <c r="CU7" s="644"/>
      <c r="CV7" s="644"/>
      <c r="CW7" s="644"/>
      <c r="CX7" s="644"/>
      <c r="CY7" s="645"/>
      <c r="CZ7" s="703">
        <v>10</v>
      </c>
      <c r="DA7" s="703"/>
      <c r="DB7" s="703"/>
      <c r="DC7" s="703"/>
      <c r="DD7" s="649">
        <v>25455</v>
      </c>
      <c r="DE7" s="644"/>
      <c r="DF7" s="644"/>
      <c r="DG7" s="644"/>
      <c r="DH7" s="644"/>
      <c r="DI7" s="644"/>
      <c r="DJ7" s="644"/>
      <c r="DK7" s="644"/>
      <c r="DL7" s="644"/>
      <c r="DM7" s="644"/>
      <c r="DN7" s="644"/>
      <c r="DO7" s="644"/>
      <c r="DP7" s="645"/>
      <c r="DQ7" s="649">
        <v>1698602</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40576</v>
      </c>
      <c r="S8" s="644"/>
      <c r="T8" s="644"/>
      <c r="U8" s="644"/>
      <c r="V8" s="644"/>
      <c r="W8" s="644"/>
      <c r="X8" s="644"/>
      <c r="Y8" s="645"/>
      <c r="Z8" s="703">
        <v>0.2</v>
      </c>
      <c r="AA8" s="703"/>
      <c r="AB8" s="703"/>
      <c r="AC8" s="703"/>
      <c r="AD8" s="704">
        <v>40576</v>
      </c>
      <c r="AE8" s="704"/>
      <c r="AF8" s="704"/>
      <c r="AG8" s="704"/>
      <c r="AH8" s="704"/>
      <c r="AI8" s="704"/>
      <c r="AJ8" s="704"/>
      <c r="AK8" s="704"/>
      <c r="AL8" s="646">
        <v>0.5</v>
      </c>
      <c r="AM8" s="647"/>
      <c r="AN8" s="647"/>
      <c r="AO8" s="705"/>
      <c r="AP8" s="638" t="s">
        <v>231</v>
      </c>
      <c r="AQ8" s="639"/>
      <c r="AR8" s="639"/>
      <c r="AS8" s="639"/>
      <c r="AT8" s="639"/>
      <c r="AU8" s="639"/>
      <c r="AV8" s="639"/>
      <c r="AW8" s="639"/>
      <c r="AX8" s="639"/>
      <c r="AY8" s="639"/>
      <c r="AZ8" s="639"/>
      <c r="BA8" s="639"/>
      <c r="BB8" s="639"/>
      <c r="BC8" s="639"/>
      <c r="BD8" s="639"/>
      <c r="BE8" s="639"/>
      <c r="BF8" s="640"/>
      <c r="BG8" s="641">
        <v>85819</v>
      </c>
      <c r="BH8" s="644"/>
      <c r="BI8" s="644"/>
      <c r="BJ8" s="644"/>
      <c r="BK8" s="644"/>
      <c r="BL8" s="644"/>
      <c r="BM8" s="644"/>
      <c r="BN8" s="645"/>
      <c r="BO8" s="703">
        <v>1.1000000000000001</v>
      </c>
      <c r="BP8" s="703"/>
      <c r="BQ8" s="703"/>
      <c r="BR8" s="703"/>
      <c r="BS8" s="649" t="s">
        <v>232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6847048</v>
      </c>
      <c r="CS8" s="644"/>
      <c r="CT8" s="644"/>
      <c r="CU8" s="644"/>
      <c r="CV8" s="644"/>
      <c r="CW8" s="644"/>
      <c r="CX8" s="644"/>
      <c r="CY8" s="645"/>
      <c r="CZ8" s="703">
        <v>35.5</v>
      </c>
      <c r="DA8" s="703"/>
      <c r="DB8" s="703"/>
      <c r="DC8" s="703"/>
      <c r="DD8" s="649">
        <v>293768</v>
      </c>
      <c r="DE8" s="644"/>
      <c r="DF8" s="644"/>
      <c r="DG8" s="644"/>
      <c r="DH8" s="644"/>
      <c r="DI8" s="644"/>
      <c r="DJ8" s="644"/>
      <c r="DK8" s="644"/>
      <c r="DL8" s="644"/>
      <c r="DM8" s="644"/>
      <c r="DN8" s="644"/>
      <c r="DO8" s="644"/>
      <c r="DP8" s="645"/>
      <c r="DQ8" s="649">
        <v>2981234</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38011</v>
      </c>
      <c r="S9" s="644"/>
      <c r="T9" s="644"/>
      <c r="U9" s="644"/>
      <c r="V9" s="644"/>
      <c r="W9" s="644"/>
      <c r="X9" s="644"/>
      <c r="Y9" s="645"/>
      <c r="Z9" s="703">
        <v>0.2</v>
      </c>
      <c r="AA9" s="703"/>
      <c r="AB9" s="703"/>
      <c r="AC9" s="703"/>
      <c r="AD9" s="704">
        <v>38011</v>
      </c>
      <c r="AE9" s="704"/>
      <c r="AF9" s="704"/>
      <c r="AG9" s="704"/>
      <c r="AH9" s="704"/>
      <c r="AI9" s="704"/>
      <c r="AJ9" s="704"/>
      <c r="AK9" s="704"/>
      <c r="AL9" s="646">
        <v>0.4</v>
      </c>
      <c r="AM9" s="647"/>
      <c r="AN9" s="647"/>
      <c r="AO9" s="705"/>
      <c r="AP9" s="638" t="s">
        <v>235</v>
      </c>
      <c r="AQ9" s="639"/>
      <c r="AR9" s="639"/>
      <c r="AS9" s="639"/>
      <c r="AT9" s="639"/>
      <c r="AU9" s="639"/>
      <c r="AV9" s="639"/>
      <c r="AW9" s="639"/>
      <c r="AX9" s="639"/>
      <c r="AY9" s="639"/>
      <c r="AZ9" s="639"/>
      <c r="BA9" s="639"/>
      <c r="BB9" s="639"/>
      <c r="BC9" s="639"/>
      <c r="BD9" s="639"/>
      <c r="BE9" s="639"/>
      <c r="BF9" s="640"/>
      <c r="BG9" s="641">
        <v>3200494</v>
      </c>
      <c r="BH9" s="644"/>
      <c r="BI9" s="644"/>
      <c r="BJ9" s="644"/>
      <c r="BK9" s="644"/>
      <c r="BL9" s="644"/>
      <c r="BM9" s="644"/>
      <c r="BN9" s="645"/>
      <c r="BO9" s="703">
        <v>42.2</v>
      </c>
      <c r="BP9" s="703"/>
      <c r="BQ9" s="703"/>
      <c r="BR9" s="703"/>
      <c r="BS9" s="649" t="s">
        <v>173</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1433219</v>
      </c>
      <c r="CS9" s="644"/>
      <c r="CT9" s="644"/>
      <c r="CU9" s="644"/>
      <c r="CV9" s="644"/>
      <c r="CW9" s="644"/>
      <c r="CX9" s="644"/>
      <c r="CY9" s="645"/>
      <c r="CZ9" s="703">
        <v>7.4</v>
      </c>
      <c r="DA9" s="703"/>
      <c r="DB9" s="703"/>
      <c r="DC9" s="703"/>
      <c r="DD9" s="649">
        <v>28151</v>
      </c>
      <c r="DE9" s="644"/>
      <c r="DF9" s="644"/>
      <c r="DG9" s="644"/>
      <c r="DH9" s="644"/>
      <c r="DI9" s="644"/>
      <c r="DJ9" s="644"/>
      <c r="DK9" s="644"/>
      <c r="DL9" s="644"/>
      <c r="DM9" s="644"/>
      <c r="DN9" s="644"/>
      <c r="DO9" s="644"/>
      <c r="DP9" s="645"/>
      <c r="DQ9" s="649">
        <v>1377243</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120</v>
      </c>
      <c r="S10" s="644"/>
      <c r="T10" s="644"/>
      <c r="U10" s="644"/>
      <c r="V10" s="644"/>
      <c r="W10" s="644"/>
      <c r="X10" s="644"/>
      <c r="Y10" s="645"/>
      <c r="Z10" s="703" t="s">
        <v>173</v>
      </c>
      <c r="AA10" s="703"/>
      <c r="AB10" s="703"/>
      <c r="AC10" s="703"/>
      <c r="AD10" s="704" t="s">
        <v>232</v>
      </c>
      <c r="AE10" s="704"/>
      <c r="AF10" s="704"/>
      <c r="AG10" s="704"/>
      <c r="AH10" s="704"/>
      <c r="AI10" s="704"/>
      <c r="AJ10" s="704"/>
      <c r="AK10" s="704"/>
      <c r="AL10" s="646" t="s">
        <v>120</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142377</v>
      </c>
      <c r="BH10" s="644"/>
      <c r="BI10" s="644"/>
      <c r="BJ10" s="644"/>
      <c r="BK10" s="644"/>
      <c r="BL10" s="644"/>
      <c r="BM10" s="644"/>
      <c r="BN10" s="645"/>
      <c r="BO10" s="703">
        <v>1.9</v>
      </c>
      <c r="BP10" s="703"/>
      <c r="BQ10" s="703"/>
      <c r="BR10" s="703"/>
      <c r="BS10" s="649" t="s">
        <v>232</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43527</v>
      </c>
      <c r="CS10" s="644"/>
      <c r="CT10" s="644"/>
      <c r="CU10" s="644"/>
      <c r="CV10" s="644"/>
      <c r="CW10" s="644"/>
      <c r="CX10" s="644"/>
      <c r="CY10" s="645"/>
      <c r="CZ10" s="703">
        <v>0.2</v>
      </c>
      <c r="DA10" s="703"/>
      <c r="DB10" s="703"/>
      <c r="DC10" s="703"/>
      <c r="DD10" s="649" t="s">
        <v>232</v>
      </c>
      <c r="DE10" s="644"/>
      <c r="DF10" s="644"/>
      <c r="DG10" s="644"/>
      <c r="DH10" s="644"/>
      <c r="DI10" s="644"/>
      <c r="DJ10" s="644"/>
      <c r="DK10" s="644"/>
      <c r="DL10" s="644"/>
      <c r="DM10" s="644"/>
      <c r="DN10" s="644"/>
      <c r="DO10" s="644"/>
      <c r="DP10" s="645"/>
      <c r="DQ10" s="649">
        <v>6527</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232</v>
      </c>
      <c r="S11" s="644"/>
      <c r="T11" s="644"/>
      <c r="U11" s="644"/>
      <c r="V11" s="644"/>
      <c r="W11" s="644"/>
      <c r="X11" s="644"/>
      <c r="Y11" s="645"/>
      <c r="Z11" s="703" t="s">
        <v>173</v>
      </c>
      <c r="AA11" s="703"/>
      <c r="AB11" s="703"/>
      <c r="AC11" s="703"/>
      <c r="AD11" s="704" t="s">
        <v>120</v>
      </c>
      <c r="AE11" s="704"/>
      <c r="AF11" s="704"/>
      <c r="AG11" s="704"/>
      <c r="AH11" s="704"/>
      <c r="AI11" s="704"/>
      <c r="AJ11" s="704"/>
      <c r="AK11" s="704"/>
      <c r="AL11" s="646" t="s">
        <v>173</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469920</v>
      </c>
      <c r="BH11" s="644"/>
      <c r="BI11" s="644"/>
      <c r="BJ11" s="644"/>
      <c r="BK11" s="644"/>
      <c r="BL11" s="644"/>
      <c r="BM11" s="644"/>
      <c r="BN11" s="645"/>
      <c r="BO11" s="703">
        <v>6.2</v>
      </c>
      <c r="BP11" s="703"/>
      <c r="BQ11" s="703"/>
      <c r="BR11" s="703"/>
      <c r="BS11" s="649">
        <v>85150</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26774</v>
      </c>
      <c r="CS11" s="644"/>
      <c r="CT11" s="644"/>
      <c r="CU11" s="644"/>
      <c r="CV11" s="644"/>
      <c r="CW11" s="644"/>
      <c r="CX11" s="644"/>
      <c r="CY11" s="645"/>
      <c r="CZ11" s="703">
        <v>0.1</v>
      </c>
      <c r="DA11" s="703"/>
      <c r="DB11" s="703"/>
      <c r="DC11" s="703"/>
      <c r="DD11" s="649" t="s">
        <v>232</v>
      </c>
      <c r="DE11" s="644"/>
      <c r="DF11" s="644"/>
      <c r="DG11" s="644"/>
      <c r="DH11" s="644"/>
      <c r="DI11" s="644"/>
      <c r="DJ11" s="644"/>
      <c r="DK11" s="644"/>
      <c r="DL11" s="644"/>
      <c r="DM11" s="644"/>
      <c r="DN11" s="644"/>
      <c r="DO11" s="644"/>
      <c r="DP11" s="645"/>
      <c r="DQ11" s="649">
        <v>22497</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937938</v>
      </c>
      <c r="S12" s="644"/>
      <c r="T12" s="644"/>
      <c r="U12" s="644"/>
      <c r="V12" s="644"/>
      <c r="W12" s="644"/>
      <c r="X12" s="644"/>
      <c r="Y12" s="645"/>
      <c r="Z12" s="703">
        <v>4.8</v>
      </c>
      <c r="AA12" s="703"/>
      <c r="AB12" s="703"/>
      <c r="AC12" s="703"/>
      <c r="AD12" s="704">
        <v>937938</v>
      </c>
      <c r="AE12" s="704"/>
      <c r="AF12" s="704"/>
      <c r="AG12" s="704"/>
      <c r="AH12" s="704"/>
      <c r="AI12" s="704"/>
      <c r="AJ12" s="704"/>
      <c r="AK12" s="704"/>
      <c r="AL12" s="646">
        <v>10.7</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2931084</v>
      </c>
      <c r="BH12" s="644"/>
      <c r="BI12" s="644"/>
      <c r="BJ12" s="644"/>
      <c r="BK12" s="644"/>
      <c r="BL12" s="644"/>
      <c r="BM12" s="644"/>
      <c r="BN12" s="645"/>
      <c r="BO12" s="703">
        <v>38.700000000000003</v>
      </c>
      <c r="BP12" s="703"/>
      <c r="BQ12" s="703"/>
      <c r="BR12" s="703"/>
      <c r="BS12" s="649" t="s">
        <v>232</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53533</v>
      </c>
      <c r="CS12" s="644"/>
      <c r="CT12" s="644"/>
      <c r="CU12" s="644"/>
      <c r="CV12" s="644"/>
      <c r="CW12" s="644"/>
      <c r="CX12" s="644"/>
      <c r="CY12" s="645"/>
      <c r="CZ12" s="703">
        <v>0.3</v>
      </c>
      <c r="DA12" s="703"/>
      <c r="DB12" s="703"/>
      <c r="DC12" s="703"/>
      <c r="DD12" s="649" t="s">
        <v>173</v>
      </c>
      <c r="DE12" s="644"/>
      <c r="DF12" s="644"/>
      <c r="DG12" s="644"/>
      <c r="DH12" s="644"/>
      <c r="DI12" s="644"/>
      <c r="DJ12" s="644"/>
      <c r="DK12" s="644"/>
      <c r="DL12" s="644"/>
      <c r="DM12" s="644"/>
      <c r="DN12" s="644"/>
      <c r="DO12" s="644"/>
      <c r="DP12" s="645"/>
      <c r="DQ12" s="649">
        <v>49672</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t="s">
        <v>120</v>
      </c>
      <c r="S13" s="644"/>
      <c r="T13" s="644"/>
      <c r="U13" s="644"/>
      <c r="V13" s="644"/>
      <c r="W13" s="644"/>
      <c r="X13" s="644"/>
      <c r="Y13" s="645"/>
      <c r="Z13" s="703" t="s">
        <v>173</v>
      </c>
      <c r="AA13" s="703"/>
      <c r="AB13" s="703"/>
      <c r="AC13" s="703"/>
      <c r="AD13" s="704" t="s">
        <v>173</v>
      </c>
      <c r="AE13" s="704"/>
      <c r="AF13" s="704"/>
      <c r="AG13" s="704"/>
      <c r="AH13" s="704"/>
      <c r="AI13" s="704"/>
      <c r="AJ13" s="704"/>
      <c r="AK13" s="704"/>
      <c r="AL13" s="646" t="s">
        <v>173</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2931084</v>
      </c>
      <c r="BH13" s="644"/>
      <c r="BI13" s="644"/>
      <c r="BJ13" s="644"/>
      <c r="BK13" s="644"/>
      <c r="BL13" s="644"/>
      <c r="BM13" s="644"/>
      <c r="BN13" s="645"/>
      <c r="BO13" s="703">
        <v>38.700000000000003</v>
      </c>
      <c r="BP13" s="703"/>
      <c r="BQ13" s="703"/>
      <c r="BR13" s="703"/>
      <c r="BS13" s="649" t="s">
        <v>173</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2838969</v>
      </c>
      <c r="CS13" s="644"/>
      <c r="CT13" s="644"/>
      <c r="CU13" s="644"/>
      <c r="CV13" s="644"/>
      <c r="CW13" s="644"/>
      <c r="CX13" s="644"/>
      <c r="CY13" s="645"/>
      <c r="CZ13" s="703">
        <v>14.7</v>
      </c>
      <c r="DA13" s="703"/>
      <c r="DB13" s="703"/>
      <c r="DC13" s="703"/>
      <c r="DD13" s="649">
        <v>1679653</v>
      </c>
      <c r="DE13" s="644"/>
      <c r="DF13" s="644"/>
      <c r="DG13" s="644"/>
      <c r="DH13" s="644"/>
      <c r="DI13" s="644"/>
      <c r="DJ13" s="644"/>
      <c r="DK13" s="644"/>
      <c r="DL13" s="644"/>
      <c r="DM13" s="644"/>
      <c r="DN13" s="644"/>
      <c r="DO13" s="644"/>
      <c r="DP13" s="645"/>
      <c r="DQ13" s="649">
        <v>1219448</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232</v>
      </c>
      <c r="S14" s="644"/>
      <c r="T14" s="644"/>
      <c r="U14" s="644"/>
      <c r="V14" s="644"/>
      <c r="W14" s="644"/>
      <c r="X14" s="644"/>
      <c r="Y14" s="645"/>
      <c r="Z14" s="703" t="s">
        <v>173</v>
      </c>
      <c r="AA14" s="703"/>
      <c r="AB14" s="703"/>
      <c r="AC14" s="703"/>
      <c r="AD14" s="704" t="s">
        <v>232</v>
      </c>
      <c r="AE14" s="704"/>
      <c r="AF14" s="704"/>
      <c r="AG14" s="704"/>
      <c r="AH14" s="704"/>
      <c r="AI14" s="704"/>
      <c r="AJ14" s="704"/>
      <c r="AK14" s="704"/>
      <c r="AL14" s="646" t="s">
        <v>232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82414</v>
      </c>
      <c r="BH14" s="644"/>
      <c r="BI14" s="644"/>
      <c r="BJ14" s="644"/>
      <c r="BK14" s="644"/>
      <c r="BL14" s="644"/>
      <c r="BM14" s="644"/>
      <c r="BN14" s="645"/>
      <c r="BO14" s="703">
        <v>1.1000000000000001</v>
      </c>
      <c r="BP14" s="703"/>
      <c r="BQ14" s="703"/>
      <c r="BR14" s="703"/>
      <c r="BS14" s="649" t="s">
        <v>173</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673310</v>
      </c>
      <c r="CS14" s="644"/>
      <c r="CT14" s="644"/>
      <c r="CU14" s="644"/>
      <c r="CV14" s="644"/>
      <c r="CW14" s="644"/>
      <c r="CX14" s="644"/>
      <c r="CY14" s="645"/>
      <c r="CZ14" s="703">
        <v>3.5</v>
      </c>
      <c r="DA14" s="703"/>
      <c r="DB14" s="703"/>
      <c r="DC14" s="703"/>
      <c r="DD14" s="649">
        <v>189439</v>
      </c>
      <c r="DE14" s="644"/>
      <c r="DF14" s="644"/>
      <c r="DG14" s="644"/>
      <c r="DH14" s="644"/>
      <c r="DI14" s="644"/>
      <c r="DJ14" s="644"/>
      <c r="DK14" s="644"/>
      <c r="DL14" s="644"/>
      <c r="DM14" s="644"/>
      <c r="DN14" s="644"/>
      <c r="DO14" s="644"/>
      <c r="DP14" s="645"/>
      <c r="DQ14" s="649">
        <v>470751</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26575</v>
      </c>
      <c r="S15" s="644"/>
      <c r="T15" s="644"/>
      <c r="U15" s="644"/>
      <c r="V15" s="644"/>
      <c r="W15" s="644"/>
      <c r="X15" s="644"/>
      <c r="Y15" s="645"/>
      <c r="Z15" s="703">
        <v>0.1</v>
      </c>
      <c r="AA15" s="703"/>
      <c r="AB15" s="703"/>
      <c r="AC15" s="703"/>
      <c r="AD15" s="704">
        <v>26575</v>
      </c>
      <c r="AE15" s="704"/>
      <c r="AF15" s="704"/>
      <c r="AG15" s="704"/>
      <c r="AH15" s="704"/>
      <c r="AI15" s="704"/>
      <c r="AJ15" s="704"/>
      <c r="AK15" s="704"/>
      <c r="AL15" s="646">
        <v>0.3</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266977</v>
      </c>
      <c r="BH15" s="644"/>
      <c r="BI15" s="644"/>
      <c r="BJ15" s="644"/>
      <c r="BK15" s="644"/>
      <c r="BL15" s="644"/>
      <c r="BM15" s="644"/>
      <c r="BN15" s="645"/>
      <c r="BO15" s="703">
        <v>3.5</v>
      </c>
      <c r="BP15" s="703"/>
      <c r="BQ15" s="703"/>
      <c r="BR15" s="703"/>
      <c r="BS15" s="649" t="s">
        <v>120</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3679596</v>
      </c>
      <c r="CS15" s="644"/>
      <c r="CT15" s="644"/>
      <c r="CU15" s="644"/>
      <c r="CV15" s="644"/>
      <c r="CW15" s="644"/>
      <c r="CX15" s="644"/>
      <c r="CY15" s="645"/>
      <c r="CZ15" s="703">
        <v>19.100000000000001</v>
      </c>
      <c r="DA15" s="703"/>
      <c r="DB15" s="703"/>
      <c r="DC15" s="703"/>
      <c r="DD15" s="649">
        <v>2370781</v>
      </c>
      <c r="DE15" s="644"/>
      <c r="DF15" s="644"/>
      <c r="DG15" s="644"/>
      <c r="DH15" s="644"/>
      <c r="DI15" s="644"/>
      <c r="DJ15" s="644"/>
      <c r="DK15" s="644"/>
      <c r="DL15" s="644"/>
      <c r="DM15" s="644"/>
      <c r="DN15" s="644"/>
      <c r="DO15" s="644"/>
      <c r="DP15" s="645"/>
      <c r="DQ15" s="649">
        <v>1194332</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173</v>
      </c>
      <c r="S16" s="644"/>
      <c r="T16" s="644"/>
      <c r="U16" s="644"/>
      <c r="V16" s="644"/>
      <c r="W16" s="644"/>
      <c r="X16" s="644"/>
      <c r="Y16" s="645"/>
      <c r="Z16" s="703" t="s">
        <v>173</v>
      </c>
      <c r="AA16" s="703"/>
      <c r="AB16" s="703"/>
      <c r="AC16" s="703"/>
      <c r="AD16" s="704" t="s">
        <v>173</v>
      </c>
      <c r="AE16" s="704"/>
      <c r="AF16" s="704"/>
      <c r="AG16" s="704"/>
      <c r="AH16" s="704"/>
      <c r="AI16" s="704"/>
      <c r="AJ16" s="704"/>
      <c r="AK16" s="704"/>
      <c r="AL16" s="646" t="s">
        <v>173</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120</v>
      </c>
      <c r="BH16" s="644"/>
      <c r="BI16" s="644"/>
      <c r="BJ16" s="644"/>
      <c r="BK16" s="644"/>
      <c r="BL16" s="644"/>
      <c r="BM16" s="644"/>
      <c r="BN16" s="645"/>
      <c r="BO16" s="703" t="s">
        <v>232</v>
      </c>
      <c r="BP16" s="703"/>
      <c r="BQ16" s="703"/>
      <c r="BR16" s="703"/>
      <c r="BS16" s="649" t="s">
        <v>173</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173</v>
      </c>
      <c r="CS16" s="644"/>
      <c r="CT16" s="644"/>
      <c r="CU16" s="644"/>
      <c r="CV16" s="644"/>
      <c r="CW16" s="644"/>
      <c r="CX16" s="644"/>
      <c r="CY16" s="645"/>
      <c r="CZ16" s="703" t="s">
        <v>232</v>
      </c>
      <c r="DA16" s="703"/>
      <c r="DB16" s="703"/>
      <c r="DC16" s="703"/>
      <c r="DD16" s="649" t="s">
        <v>173</v>
      </c>
      <c r="DE16" s="644"/>
      <c r="DF16" s="644"/>
      <c r="DG16" s="644"/>
      <c r="DH16" s="644"/>
      <c r="DI16" s="644"/>
      <c r="DJ16" s="644"/>
      <c r="DK16" s="644"/>
      <c r="DL16" s="644"/>
      <c r="DM16" s="644"/>
      <c r="DN16" s="644"/>
      <c r="DO16" s="644"/>
      <c r="DP16" s="645"/>
      <c r="DQ16" s="649" t="s">
        <v>232</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33176</v>
      </c>
      <c r="S17" s="644"/>
      <c r="T17" s="644"/>
      <c r="U17" s="644"/>
      <c r="V17" s="644"/>
      <c r="W17" s="644"/>
      <c r="X17" s="644"/>
      <c r="Y17" s="645"/>
      <c r="Z17" s="703">
        <v>0.2</v>
      </c>
      <c r="AA17" s="703"/>
      <c r="AB17" s="703"/>
      <c r="AC17" s="703"/>
      <c r="AD17" s="704">
        <v>33176</v>
      </c>
      <c r="AE17" s="704"/>
      <c r="AF17" s="704"/>
      <c r="AG17" s="704"/>
      <c r="AH17" s="704"/>
      <c r="AI17" s="704"/>
      <c r="AJ17" s="704"/>
      <c r="AK17" s="704"/>
      <c r="AL17" s="646">
        <v>0.4</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173</v>
      </c>
      <c r="BH17" s="644"/>
      <c r="BI17" s="644"/>
      <c r="BJ17" s="644"/>
      <c r="BK17" s="644"/>
      <c r="BL17" s="644"/>
      <c r="BM17" s="644"/>
      <c r="BN17" s="645"/>
      <c r="BO17" s="703" t="s">
        <v>120</v>
      </c>
      <c r="BP17" s="703"/>
      <c r="BQ17" s="703"/>
      <c r="BR17" s="703"/>
      <c r="BS17" s="649" t="s">
        <v>173</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1619975</v>
      </c>
      <c r="CS17" s="644"/>
      <c r="CT17" s="644"/>
      <c r="CU17" s="644"/>
      <c r="CV17" s="644"/>
      <c r="CW17" s="644"/>
      <c r="CX17" s="644"/>
      <c r="CY17" s="645"/>
      <c r="CZ17" s="703">
        <v>8.4</v>
      </c>
      <c r="DA17" s="703"/>
      <c r="DB17" s="703"/>
      <c r="DC17" s="703"/>
      <c r="DD17" s="649" t="s">
        <v>232</v>
      </c>
      <c r="DE17" s="644"/>
      <c r="DF17" s="644"/>
      <c r="DG17" s="644"/>
      <c r="DH17" s="644"/>
      <c r="DI17" s="644"/>
      <c r="DJ17" s="644"/>
      <c r="DK17" s="644"/>
      <c r="DL17" s="644"/>
      <c r="DM17" s="644"/>
      <c r="DN17" s="644"/>
      <c r="DO17" s="644"/>
      <c r="DP17" s="645"/>
      <c r="DQ17" s="649">
        <v>1617929</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402000</v>
      </c>
      <c r="S18" s="644"/>
      <c r="T18" s="644"/>
      <c r="U18" s="644"/>
      <c r="V18" s="644"/>
      <c r="W18" s="644"/>
      <c r="X18" s="644"/>
      <c r="Y18" s="645"/>
      <c r="Z18" s="703">
        <v>2.1</v>
      </c>
      <c r="AA18" s="703"/>
      <c r="AB18" s="703"/>
      <c r="AC18" s="703"/>
      <c r="AD18" s="704">
        <v>329869</v>
      </c>
      <c r="AE18" s="704"/>
      <c r="AF18" s="704"/>
      <c r="AG18" s="704"/>
      <c r="AH18" s="704"/>
      <c r="AI18" s="704"/>
      <c r="AJ18" s="704"/>
      <c r="AK18" s="704"/>
      <c r="AL18" s="646">
        <v>3.8</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173</v>
      </c>
      <c r="BH18" s="644"/>
      <c r="BI18" s="644"/>
      <c r="BJ18" s="644"/>
      <c r="BK18" s="644"/>
      <c r="BL18" s="644"/>
      <c r="BM18" s="644"/>
      <c r="BN18" s="645"/>
      <c r="BO18" s="703" t="s">
        <v>173</v>
      </c>
      <c r="BP18" s="703"/>
      <c r="BQ18" s="703"/>
      <c r="BR18" s="703"/>
      <c r="BS18" s="649" t="s">
        <v>232</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232</v>
      </c>
      <c r="CS18" s="644"/>
      <c r="CT18" s="644"/>
      <c r="CU18" s="644"/>
      <c r="CV18" s="644"/>
      <c r="CW18" s="644"/>
      <c r="CX18" s="644"/>
      <c r="CY18" s="645"/>
      <c r="CZ18" s="703" t="s">
        <v>120</v>
      </c>
      <c r="DA18" s="703"/>
      <c r="DB18" s="703"/>
      <c r="DC18" s="703"/>
      <c r="DD18" s="649" t="s">
        <v>120</v>
      </c>
      <c r="DE18" s="644"/>
      <c r="DF18" s="644"/>
      <c r="DG18" s="644"/>
      <c r="DH18" s="644"/>
      <c r="DI18" s="644"/>
      <c r="DJ18" s="644"/>
      <c r="DK18" s="644"/>
      <c r="DL18" s="644"/>
      <c r="DM18" s="644"/>
      <c r="DN18" s="644"/>
      <c r="DO18" s="644"/>
      <c r="DP18" s="645"/>
      <c r="DQ18" s="649" t="s">
        <v>173</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329869</v>
      </c>
      <c r="S19" s="644"/>
      <c r="T19" s="644"/>
      <c r="U19" s="644"/>
      <c r="V19" s="644"/>
      <c r="W19" s="644"/>
      <c r="X19" s="644"/>
      <c r="Y19" s="645"/>
      <c r="Z19" s="703">
        <v>1.7</v>
      </c>
      <c r="AA19" s="703"/>
      <c r="AB19" s="703"/>
      <c r="AC19" s="703"/>
      <c r="AD19" s="704">
        <v>329869</v>
      </c>
      <c r="AE19" s="704"/>
      <c r="AF19" s="704"/>
      <c r="AG19" s="704"/>
      <c r="AH19" s="704"/>
      <c r="AI19" s="704"/>
      <c r="AJ19" s="704"/>
      <c r="AK19" s="704"/>
      <c r="AL19" s="646">
        <v>3.8</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398221</v>
      </c>
      <c r="BH19" s="644"/>
      <c r="BI19" s="644"/>
      <c r="BJ19" s="644"/>
      <c r="BK19" s="644"/>
      <c r="BL19" s="644"/>
      <c r="BM19" s="644"/>
      <c r="BN19" s="645"/>
      <c r="BO19" s="703">
        <v>5.3</v>
      </c>
      <c r="BP19" s="703"/>
      <c r="BQ19" s="703"/>
      <c r="BR19" s="703"/>
      <c r="BS19" s="649" t="s">
        <v>173</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232</v>
      </c>
      <c r="CS19" s="644"/>
      <c r="CT19" s="644"/>
      <c r="CU19" s="644"/>
      <c r="CV19" s="644"/>
      <c r="CW19" s="644"/>
      <c r="CX19" s="644"/>
      <c r="CY19" s="645"/>
      <c r="CZ19" s="703" t="s">
        <v>232</v>
      </c>
      <c r="DA19" s="703"/>
      <c r="DB19" s="703"/>
      <c r="DC19" s="703"/>
      <c r="DD19" s="649" t="s">
        <v>173</v>
      </c>
      <c r="DE19" s="644"/>
      <c r="DF19" s="644"/>
      <c r="DG19" s="644"/>
      <c r="DH19" s="644"/>
      <c r="DI19" s="644"/>
      <c r="DJ19" s="644"/>
      <c r="DK19" s="644"/>
      <c r="DL19" s="644"/>
      <c r="DM19" s="644"/>
      <c r="DN19" s="644"/>
      <c r="DO19" s="644"/>
      <c r="DP19" s="645"/>
      <c r="DQ19" s="649" t="s">
        <v>173</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72131</v>
      </c>
      <c r="S20" s="644"/>
      <c r="T20" s="644"/>
      <c r="U20" s="644"/>
      <c r="V20" s="644"/>
      <c r="W20" s="644"/>
      <c r="X20" s="644"/>
      <c r="Y20" s="645"/>
      <c r="Z20" s="703">
        <v>0.4</v>
      </c>
      <c r="AA20" s="703"/>
      <c r="AB20" s="703"/>
      <c r="AC20" s="703"/>
      <c r="AD20" s="704" t="s">
        <v>173</v>
      </c>
      <c r="AE20" s="704"/>
      <c r="AF20" s="704"/>
      <c r="AG20" s="704"/>
      <c r="AH20" s="704"/>
      <c r="AI20" s="704"/>
      <c r="AJ20" s="704"/>
      <c r="AK20" s="704"/>
      <c r="AL20" s="646" t="s">
        <v>120</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398221</v>
      </c>
      <c r="BH20" s="644"/>
      <c r="BI20" s="644"/>
      <c r="BJ20" s="644"/>
      <c r="BK20" s="644"/>
      <c r="BL20" s="644"/>
      <c r="BM20" s="644"/>
      <c r="BN20" s="645"/>
      <c r="BO20" s="703">
        <v>5.3</v>
      </c>
      <c r="BP20" s="703"/>
      <c r="BQ20" s="703"/>
      <c r="BR20" s="703"/>
      <c r="BS20" s="649" t="s">
        <v>232</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19292073</v>
      </c>
      <c r="CS20" s="644"/>
      <c r="CT20" s="644"/>
      <c r="CU20" s="644"/>
      <c r="CV20" s="644"/>
      <c r="CW20" s="644"/>
      <c r="CX20" s="644"/>
      <c r="CY20" s="645"/>
      <c r="CZ20" s="703">
        <v>100</v>
      </c>
      <c r="DA20" s="703"/>
      <c r="DB20" s="703"/>
      <c r="DC20" s="703"/>
      <c r="DD20" s="649">
        <v>4587247</v>
      </c>
      <c r="DE20" s="644"/>
      <c r="DF20" s="644"/>
      <c r="DG20" s="644"/>
      <c r="DH20" s="644"/>
      <c r="DI20" s="644"/>
      <c r="DJ20" s="644"/>
      <c r="DK20" s="644"/>
      <c r="DL20" s="644"/>
      <c r="DM20" s="644"/>
      <c r="DN20" s="644"/>
      <c r="DO20" s="644"/>
      <c r="DP20" s="645"/>
      <c r="DQ20" s="649">
        <v>10786306</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120</v>
      </c>
      <c r="S21" s="644"/>
      <c r="T21" s="644"/>
      <c r="U21" s="644"/>
      <c r="V21" s="644"/>
      <c r="W21" s="644"/>
      <c r="X21" s="644"/>
      <c r="Y21" s="645"/>
      <c r="Z21" s="703" t="s">
        <v>232</v>
      </c>
      <c r="AA21" s="703"/>
      <c r="AB21" s="703"/>
      <c r="AC21" s="703"/>
      <c r="AD21" s="704" t="s">
        <v>120</v>
      </c>
      <c r="AE21" s="704"/>
      <c r="AF21" s="704"/>
      <c r="AG21" s="704"/>
      <c r="AH21" s="704"/>
      <c r="AI21" s="704"/>
      <c r="AJ21" s="704"/>
      <c r="AK21" s="704"/>
      <c r="AL21" s="646" t="s">
        <v>232</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120</v>
      </c>
      <c r="BH21" s="644"/>
      <c r="BI21" s="644"/>
      <c r="BJ21" s="644"/>
      <c r="BK21" s="644"/>
      <c r="BL21" s="644"/>
      <c r="BM21" s="644"/>
      <c r="BN21" s="645"/>
      <c r="BO21" s="703" t="s">
        <v>120</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9152150</v>
      </c>
      <c r="S22" s="644"/>
      <c r="T22" s="644"/>
      <c r="U22" s="644"/>
      <c r="V22" s="644"/>
      <c r="W22" s="644"/>
      <c r="X22" s="644"/>
      <c r="Y22" s="645"/>
      <c r="Z22" s="703">
        <v>47.3</v>
      </c>
      <c r="AA22" s="703"/>
      <c r="AB22" s="703"/>
      <c r="AC22" s="703"/>
      <c r="AD22" s="704">
        <v>8681798</v>
      </c>
      <c r="AE22" s="704"/>
      <c r="AF22" s="704"/>
      <c r="AG22" s="704"/>
      <c r="AH22" s="704"/>
      <c r="AI22" s="704"/>
      <c r="AJ22" s="704"/>
      <c r="AK22" s="704"/>
      <c r="AL22" s="646">
        <v>99.5</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232</v>
      </c>
      <c r="BH22" s="644"/>
      <c r="BI22" s="644"/>
      <c r="BJ22" s="644"/>
      <c r="BK22" s="644"/>
      <c r="BL22" s="644"/>
      <c r="BM22" s="644"/>
      <c r="BN22" s="645"/>
      <c r="BO22" s="703" t="s">
        <v>173</v>
      </c>
      <c r="BP22" s="703"/>
      <c r="BQ22" s="703"/>
      <c r="BR22" s="703"/>
      <c r="BS22" s="649" t="s">
        <v>173</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6626</v>
      </c>
      <c r="S23" s="644"/>
      <c r="T23" s="644"/>
      <c r="U23" s="644"/>
      <c r="V23" s="644"/>
      <c r="W23" s="644"/>
      <c r="X23" s="644"/>
      <c r="Y23" s="645"/>
      <c r="Z23" s="703">
        <v>0</v>
      </c>
      <c r="AA23" s="703"/>
      <c r="AB23" s="703"/>
      <c r="AC23" s="703"/>
      <c r="AD23" s="704">
        <v>6626</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398221</v>
      </c>
      <c r="BH23" s="644"/>
      <c r="BI23" s="644"/>
      <c r="BJ23" s="644"/>
      <c r="BK23" s="644"/>
      <c r="BL23" s="644"/>
      <c r="BM23" s="644"/>
      <c r="BN23" s="645"/>
      <c r="BO23" s="703">
        <v>5.3</v>
      </c>
      <c r="BP23" s="703"/>
      <c r="BQ23" s="703"/>
      <c r="BR23" s="703"/>
      <c r="BS23" s="649" t="s">
        <v>173</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388995</v>
      </c>
      <c r="S24" s="644"/>
      <c r="T24" s="644"/>
      <c r="U24" s="644"/>
      <c r="V24" s="644"/>
      <c r="W24" s="644"/>
      <c r="X24" s="644"/>
      <c r="Y24" s="645"/>
      <c r="Z24" s="703">
        <v>2</v>
      </c>
      <c r="AA24" s="703"/>
      <c r="AB24" s="703"/>
      <c r="AC24" s="703"/>
      <c r="AD24" s="704" t="s">
        <v>173</v>
      </c>
      <c r="AE24" s="704"/>
      <c r="AF24" s="704"/>
      <c r="AG24" s="704"/>
      <c r="AH24" s="704"/>
      <c r="AI24" s="704"/>
      <c r="AJ24" s="704"/>
      <c r="AK24" s="704"/>
      <c r="AL24" s="646" t="s">
        <v>173</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120</v>
      </c>
      <c r="BH24" s="644"/>
      <c r="BI24" s="644"/>
      <c r="BJ24" s="644"/>
      <c r="BK24" s="644"/>
      <c r="BL24" s="644"/>
      <c r="BM24" s="644"/>
      <c r="BN24" s="645"/>
      <c r="BO24" s="703" t="s">
        <v>232</v>
      </c>
      <c r="BP24" s="703"/>
      <c r="BQ24" s="703"/>
      <c r="BR24" s="703"/>
      <c r="BS24" s="649" t="s">
        <v>173</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9051061</v>
      </c>
      <c r="CS24" s="707"/>
      <c r="CT24" s="707"/>
      <c r="CU24" s="707"/>
      <c r="CV24" s="707"/>
      <c r="CW24" s="707"/>
      <c r="CX24" s="707"/>
      <c r="CY24" s="753"/>
      <c r="CZ24" s="754">
        <v>46.9</v>
      </c>
      <c r="DA24" s="723"/>
      <c r="DB24" s="723"/>
      <c r="DC24" s="757"/>
      <c r="DD24" s="752">
        <v>5530048</v>
      </c>
      <c r="DE24" s="707"/>
      <c r="DF24" s="707"/>
      <c r="DG24" s="707"/>
      <c r="DH24" s="707"/>
      <c r="DI24" s="707"/>
      <c r="DJ24" s="707"/>
      <c r="DK24" s="753"/>
      <c r="DL24" s="752">
        <v>5473487</v>
      </c>
      <c r="DM24" s="707"/>
      <c r="DN24" s="707"/>
      <c r="DO24" s="707"/>
      <c r="DP24" s="707"/>
      <c r="DQ24" s="707"/>
      <c r="DR24" s="707"/>
      <c r="DS24" s="707"/>
      <c r="DT24" s="707"/>
      <c r="DU24" s="707"/>
      <c r="DV24" s="753"/>
      <c r="DW24" s="754">
        <v>59.5</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86015</v>
      </c>
      <c r="S25" s="644"/>
      <c r="T25" s="644"/>
      <c r="U25" s="644"/>
      <c r="V25" s="644"/>
      <c r="W25" s="644"/>
      <c r="X25" s="644"/>
      <c r="Y25" s="645"/>
      <c r="Z25" s="703">
        <v>0.4</v>
      </c>
      <c r="AA25" s="703"/>
      <c r="AB25" s="703"/>
      <c r="AC25" s="703"/>
      <c r="AD25" s="704">
        <v>32529</v>
      </c>
      <c r="AE25" s="704"/>
      <c r="AF25" s="704"/>
      <c r="AG25" s="704"/>
      <c r="AH25" s="704"/>
      <c r="AI25" s="704"/>
      <c r="AJ25" s="704"/>
      <c r="AK25" s="704"/>
      <c r="AL25" s="646">
        <v>0.4</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232</v>
      </c>
      <c r="BH25" s="644"/>
      <c r="BI25" s="644"/>
      <c r="BJ25" s="644"/>
      <c r="BK25" s="644"/>
      <c r="BL25" s="644"/>
      <c r="BM25" s="644"/>
      <c r="BN25" s="645"/>
      <c r="BO25" s="703" t="s">
        <v>173</v>
      </c>
      <c r="BP25" s="703"/>
      <c r="BQ25" s="703"/>
      <c r="BR25" s="703"/>
      <c r="BS25" s="649" t="s">
        <v>173</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2832517</v>
      </c>
      <c r="CS25" s="642"/>
      <c r="CT25" s="642"/>
      <c r="CU25" s="642"/>
      <c r="CV25" s="642"/>
      <c r="CW25" s="642"/>
      <c r="CX25" s="642"/>
      <c r="CY25" s="643"/>
      <c r="CZ25" s="646">
        <v>14.7</v>
      </c>
      <c r="DA25" s="675"/>
      <c r="DB25" s="675"/>
      <c r="DC25" s="676"/>
      <c r="DD25" s="649">
        <v>2630902</v>
      </c>
      <c r="DE25" s="642"/>
      <c r="DF25" s="642"/>
      <c r="DG25" s="642"/>
      <c r="DH25" s="642"/>
      <c r="DI25" s="642"/>
      <c r="DJ25" s="642"/>
      <c r="DK25" s="643"/>
      <c r="DL25" s="649">
        <v>2576586</v>
      </c>
      <c r="DM25" s="642"/>
      <c r="DN25" s="642"/>
      <c r="DO25" s="642"/>
      <c r="DP25" s="642"/>
      <c r="DQ25" s="642"/>
      <c r="DR25" s="642"/>
      <c r="DS25" s="642"/>
      <c r="DT25" s="642"/>
      <c r="DU25" s="642"/>
      <c r="DV25" s="643"/>
      <c r="DW25" s="646">
        <v>28</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22120</v>
      </c>
      <c r="S26" s="644"/>
      <c r="T26" s="644"/>
      <c r="U26" s="644"/>
      <c r="V26" s="644"/>
      <c r="W26" s="644"/>
      <c r="X26" s="644"/>
      <c r="Y26" s="645"/>
      <c r="Z26" s="703">
        <v>0.1</v>
      </c>
      <c r="AA26" s="703"/>
      <c r="AB26" s="703"/>
      <c r="AC26" s="703"/>
      <c r="AD26" s="704" t="s">
        <v>232</v>
      </c>
      <c r="AE26" s="704"/>
      <c r="AF26" s="704"/>
      <c r="AG26" s="704"/>
      <c r="AH26" s="704"/>
      <c r="AI26" s="704"/>
      <c r="AJ26" s="704"/>
      <c r="AK26" s="704"/>
      <c r="AL26" s="646" t="s">
        <v>120</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232</v>
      </c>
      <c r="BH26" s="644"/>
      <c r="BI26" s="644"/>
      <c r="BJ26" s="644"/>
      <c r="BK26" s="644"/>
      <c r="BL26" s="644"/>
      <c r="BM26" s="644"/>
      <c r="BN26" s="645"/>
      <c r="BO26" s="703" t="s">
        <v>120</v>
      </c>
      <c r="BP26" s="703"/>
      <c r="BQ26" s="703"/>
      <c r="BR26" s="703"/>
      <c r="BS26" s="649" t="s">
        <v>232</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1815974</v>
      </c>
      <c r="CS26" s="644"/>
      <c r="CT26" s="644"/>
      <c r="CU26" s="644"/>
      <c r="CV26" s="644"/>
      <c r="CW26" s="644"/>
      <c r="CX26" s="644"/>
      <c r="CY26" s="645"/>
      <c r="CZ26" s="646">
        <v>9.4</v>
      </c>
      <c r="DA26" s="675"/>
      <c r="DB26" s="675"/>
      <c r="DC26" s="676"/>
      <c r="DD26" s="649">
        <v>1675751</v>
      </c>
      <c r="DE26" s="644"/>
      <c r="DF26" s="644"/>
      <c r="DG26" s="644"/>
      <c r="DH26" s="644"/>
      <c r="DI26" s="644"/>
      <c r="DJ26" s="644"/>
      <c r="DK26" s="645"/>
      <c r="DL26" s="649" t="s">
        <v>173</v>
      </c>
      <c r="DM26" s="644"/>
      <c r="DN26" s="644"/>
      <c r="DO26" s="644"/>
      <c r="DP26" s="644"/>
      <c r="DQ26" s="644"/>
      <c r="DR26" s="644"/>
      <c r="DS26" s="644"/>
      <c r="DT26" s="644"/>
      <c r="DU26" s="644"/>
      <c r="DV26" s="645"/>
      <c r="DW26" s="646" t="s">
        <v>232</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3417513</v>
      </c>
      <c r="S27" s="644"/>
      <c r="T27" s="644"/>
      <c r="U27" s="644"/>
      <c r="V27" s="644"/>
      <c r="W27" s="644"/>
      <c r="X27" s="644"/>
      <c r="Y27" s="645"/>
      <c r="Z27" s="703">
        <v>17.7</v>
      </c>
      <c r="AA27" s="703"/>
      <c r="AB27" s="703"/>
      <c r="AC27" s="703"/>
      <c r="AD27" s="704" t="s">
        <v>120</v>
      </c>
      <c r="AE27" s="704"/>
      <c r="AF27" s="704"/>
      <c r="AG27" s="704"/>
      <c r="AH27" s="704"/>
      <c r="AI27" s="704"/>
      <c r="AJ27" s="704"/>
      <c r="AK27" s="704"/>
      <c r="AL27" s="646" t="s">
        <v>120</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7577306</v>
      </c>
      <c r="BH27" s="644"/>
      <c r="BI27" s="644"/>
      <c r="BJ27" s="644"/>
      <c r="BK27" s="644"/>
      <c r="BL27" s="644"/>
      <c r="BM27" s="644"/>
      <c r="BN27" s="645"/>
      <c r="BO27" s="703">
        <v>100</v>
      </c>
      <c r="BP27" s="703"/>
      <c r="BQ27" s="703"/>
      <c r="BR27" s="703"/>
      <c r="BS27" s="649">
        <v>85150</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4598569</v>
      </c>
      <c r="CS27" s="642"/>
      <c r="CT27" s="642"/>
      <c r="CU27" s="642"/>
      <c r="CV27" s="642"/>
      <c r="CW27" s="642"/>
      <c r="CX27" s="642"/>
      <c r="CY27" s="643"/>
      <c r="CZ27" s="646">
        <v>23.8</v>
      </c>
      <c r="DA27" s="675"/>
      <c r="DB27" s="675"/>
      <c r="DC27" s="676"/>
      <c r="DD27" s="649">
        <v>1281217</v>
      </c>
      <c r="DE27" s="642"/>
      <c r="DF27" s="642"/>
      <c r="DG27" s="642"/>
      <c r="DH27" s="642"/>
      <c r="DI27" s="642"/>
      <c r="DJ27" s="642"/>
      <c r="DK27" s="643"/>
      <c r="DL27" s="649">
        <v>1278972</v>
      </c>
      <c r="DM27" s="642"/>
      <c r="DN27" s="642"/>
      <c r="DO27" s="642"/>
      <c r="DP27" s="642"/>
      <c r="DQ27" s="642"/>
      <c r="DR27" s="642"/>
      <c r="DS27" s="642"/>
      <c r="DT27" s="642"/>
      <c r="DU27" s="642"/>
      <c r="DV27" s="643"/>
      <c r="DW27" s="646">
        <v>13.9</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173</v>
      </c>
      <c r="S28" s="644"/>
      <c r="T28" s="644"/>
      <c r="U28" s="644"/>
      <c r="V28" s="644"/>
      <c r="W28" s="644"/>
      <c r="X28" s="644"/>
      <c r="Y28" s="645"/>
      <c r="Z28" s="703" t="s">
        <v>232</v>
      </c>
      <c r="AA28" s="703"/>
      <c r="AB28" s="703"/>
      <c r="AC28" s="703"/>
      <c r="AD28" s="704" t="s">
        <v>120</v>
      </c>
      <c r="AE28" s="704"/>
      <c r="AF28" s="704"/>
      <c r="AG28" s="704"/>
      <c r="AH28" s="704"/>
      <c r="AI28" s="704"/>
      <c r="AJ28" s="704"/>
      <c r="AK28" s="704"/>
      <c r="AL28" s="646" t="s">
        <v>173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1619975</v>
      </c>
      <c r="CS28" s="644"/>
      <c r="CT28" s="644"/>
      <c r="CU28" s="644"/>
      <c r="CV28" s="644"/>
      <c r="CW28" s="644"/>
      <c r="CX28" s="644"/>
      <c r="CY28" s="645"/>
      <c r="CZ28" s="646">
        <v>8.4</v>
      </c>
      <c r="DA28" s="675"/>
      <c r="DB28" s="675"/>
      <c r="DC28" s="676"/>
      <c r="DD28" s="649">
        <v>1617929</v>
      </c>
      <c r="DE28" s="644"/>
      <c r="DF28" s="644"/>
      <c r="DG28" s="644"/>
      <c r="DH28" s="644"/>
      <c r="DI28" s="644"/>
      <c r="DJ28" s="644"/>
      <c r="DK28" s="645"/>
      <c r="DL28" s="649">
        <v>1617929</v>
      </c>
      <c r="DM28" s="644"/>
      <c r="DN28" s="644"/>
      <c r="DO28" s="644"/>
      <c r="DP28" s="644"/>
      <c r="DQ28" s="644"/>
      <c r="DR28" s="644"/>
      <c r="DS28" s="644"/>
      <c r="DT28" s="644"/>
      <c r="DU28" s="644"/>
      <c r="DV28" s="645"/>
      <c r="DW28" s="646">
        <v>17.600000000000001</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1234250</v>
      </c>
      <c r="S29" s="644"/>
      <c r="T29" s="644"/>
      <c r="U29" s="644"/>
      <c r="V29" s="644"/>
      <c r="W29" s="644"/>
      <c r="X29" s="644"/>
      <c r="Y29" s="645"/>
      <c r="Z29" s="703">
        <v>6.4</v>
      </c>
      <c r="AA29" s="703"/>
      <c r="AB29" s="703"/>
      <c r="AC29" s="703"/>
      <c r="AD29" s="704" t="s">
        <v>120</v>
      </c>
      <c r="AE29" s="704"/>
      <c r="AF29" s="704"/>
      <c r="AG29" s="704"/>
      <c r="AH29" s="704"/>
      <c r="AI29" s="704"/>
      <c r="AJ29" s="704"/>
      <c r="AK29" s="704"/>
      <c r="AL29" s="646" t="s">
        <v>120</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1619946</v>
      </c>
      <c r="CS29" s="642"/>
      <c r="CT29" s="642"/>
      <c r="CU29" s="642"/>
      <c r="CV29" s="642"/>
      <c r="CW29" s="642"/>
      <c r="CX29" s="642"/>
      <c r="CY29" s="643"/>
      <c r="CZ29" s="646">
        <v>8.4</v>
      </c>
      <c r="DA29" s="675"/>
      <c r="DB29" s="675"/>
      <c r="DC29" s="676"/>
      <c r="DD29" s="649">
        <v>1617900</v>
      </c>
      <c r="DE29" s="642"/>
      <c r="DF29" s="642"/>
      <c r="DG29" s="642"/>
      <c r="DH29" s="642"/>
      <c r="DI29" s="642"/>
      <c r="DJ29" s="642"/>
      <c r="DK29" s="643"/>
      <c r="DL29" s="649">
        <v>1617900</v>
      </c>
      <c r="DM29" s="642"/>
      <c r="DN29" s="642"/>
      <c r="DO29" s="642"/>
      <c r="DP29" s="642"/>
      <c r="DQ29" s="642"/>
      <c r="DR29" s="642"/>
      <c r="DS29" s="642"/>
      <c r="DT29" s="642"/>
      <c r="DU29" s="642"/>
      <c r="DV29" s="643"/>
      <c r="DW29" s="646">
        <v>17.600000000000001</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54929</v>
      </c>
      <c r="S30" s="644"/>
      <c r="T30" s="644"/>
      <c r="U30" s="644"/>
      <c r="V30" s="644"/>
      <c r="W30" s="644"/>
      <c r="X30" s="644"/>
      <c r="Y30" s="645"/>
      <c r="Z30" s="703">
        <v>0.3</v>
      </c>
      <c r="AA30" s="703"/>
      <c r="AB30" s="703"/>
      <c r="AC30" s="703"/>
      <c r="AD30" s="704">
        <v>5232</v>
      </c>
      <c r="AE30" s="704"/>
      <c r="AF30" s="704"/>
      <c r="AG30" s="704"/>
      <c r="AH30" s="704"/>
      <c r="AI30" s="704"/>
      <c r="AJ30" s="704"/>
      <c r="AK30" s="704"/>
      <c r="AL30" s="646">
        <v>0.1</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99.5</v>
      </c>
      <c r="BH30" s="722"/>
      <c r="BI30" s="722"/>
      <c r="BJ30" s="722"/>
      <c r="BK30" s="722"/>
      <c r="BL30" s="722"/>
      <c r="BM30" s="723">
        <v>98.3</v>
      </c>
      <c r="BN30" s="722"/>
      <c r="BO30" s="722"/>
      <c r="BP30" s="722"/>
      <c r="BQ30" s="724"/>
      <c r="BR30" s="721">
        <v>99.5</v>
      </c>
      <c r="BS30" s="722"/>
      <c r="BT30" s="722"/>
      <c r="BU30" s="722"/>
      <c r="BV30" s="722"/>
      <c r="BW30" s="722"/>
      <c r="BX30" s="723">
        <v>98.4</v>
      </c>
      <c r="BY30" s="722"/>
      <c r="BZ30" s="722"/>
      <c r="CA30" s="722"/>
      <c r="CB30" s="724"/>
      <c r="CD30" s="727"/>
      <c r="CE30" s="728"/>
      <c r="CF30" s="685" t="s">
        <v>304</v>
      </c>
      <c r="CG30" s="682"/>
      <c r="CH30" s="682"/>
      <c r="CI30" s="682"/>
      <c r="CJ30" s="682"/>
      <c r="CK30" s="682"/>
      <c r="CL30" s="682"/>
      <c r="CM30" s="682"/>
      <c r="CN30" s="682"/>
      <c r="CO30" s="682"/>
      <c r="CP30" s="682"/>
      <c r="CQ30" s="683"/>
      <c r="CR30" s="641">
        <v>1471509</v>
      </c>
      <c r="CS30" s="644"/>
      <c r="CT30" s="644"/>
      <c r="CU30" s="644"/>
      <c r="CV30" s="644"/>
      <c r="CW30" s="644"/>
      <c r="CX30" s="644"/>
      <c r="CY30" s="645"/>
      <c r="CZ30" s="646">
        <v>7.6</v>
      </c>
      <c r="DA30" s="675"/>
      <c r="DB30" s="675"/>
      <c r="DC30" s="676"/>
      <c r="DD30" s="649">
        <v>1470581</v>
      </c>
      <c r="DE30" s="644"/>
      <c r="DF30" s="644"/>
      <c r="DG30" s="644"/>
      <c r="DH30" s="644"/>
      <c r="DI30" s="644"/>
      <c r="DJ30" s="644"/>
      <c r="DK30" s="645"/>
      <c r="DL30" s="649">
        <v>1470581</v>
      </c>
      <c r="DM30" s="644"/>
      <c r="DN30" s="644"/>
      <c r="DO30" s="644"/>
      <c r="DP30" s="644"/>
      <c r="DQ30" s="644"/>
      <c r="DR30" s="644"/>
      <c r="DS30" s="644"/>
      <c r="DT30" s="644"/>
      <c r="DU30" s="644"/>
      <c r="DV30" s="645"/>
      <c r="DW30" s="646">
        <v>16</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1115</v>
      </c>
      <c r="S31" s="644"/>
      <c r="T31" s="644"/>
      <c r="U31" s="644"/>
      <c r="V31" s="644"/>
      <c r="W31" s="644"/>
      <c r="X31" s="644"/>
      <c r="Y31" s="645"/>
      <c r="Z31" s="703">
        <v>0</v>
      </c>
      <c r="AA31" s="703"/>
      <c r="AB31" s="703"/>
      <c r="AC31" s="703"/>
      <c r="AD31" s="704" t="s">
        <v>173</v>
      </c>
      <c r="AE31" s="704"/>
      <c r="AF31" s="704"/>
      <c r="AG31" s="704"/>
      <c r="AH31" s="704"/>
      <c r="AI31" s="704"/>
      <c r="AJ31" s="704"/>
      <c r="AK31" s="704"/>
      <c r="AL31" s="646" t="s">
        <v>173</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99.3</v>
      </c>
      <c r="BH31" s="642"/>
      <c r="BI31" s="642"/>
      <c r="BJ31" s="642"/>
      <c r="BK31" s="642"/>
      <c r="BL31" s="642"/>
      <c r="BM31" s="647">
        <v>97.8</v>
      </c>
      <c r="BN31" s="720"/>
      <c r="BO31" s="720"/>
      <c r="BP31" s="720"/>
      <c r="BQ31" s="681"/>
      <c r="BR31" s="719">
        <v>99.5</v>
      </c>
      <c r="BS31" s="642"/>
      <c r="BT31" s="642"/>
      <c r="BU31" s="642"/>
      <c r="BV31" s="642"/>
      <c r="BW31" s="642"/>
      <c r="BX31" s="647">
        <v>98.3</v>
      </c>
      <c r="BY31" s="720"/>
      <c r="BZ31" s="720"/>
      <c r="CA31" s="720"/>
      <c r="CB31" s="681"/>
      <c r="CD31" s="727"/>
      <c r="CE31" s="728"/>
      <c r="CF31" s="685" t="s">
        <v>308</v>
      </c>
      <c r="CG31" s="682"/>
      <c r="CH31" s="682"/>
      <c r="CI31" s="682"/>
      <c r="CJ31" s="682"/>
      <c r="CK31" s="682"/>
      <c r="CL31" s="682"/>
      <c r="CM31" s="682"/>
      <c r="CN31" s="682"/>
      <c r="CO31" s="682"/>
      <c r="CP31" s="682"/>
      <c r="CQ31" s="683"/>
      <c r="CR31" s="641">
        <v>148437</v>
      </c>
      <c r="CS31" s="642"/>
      <c r="CT31" s="642"/>
      <c r="CU31" s="642"/>
      <c r="CV31" s="642"/>
      <c r="CW31" s="642"/>
      <c r="CX31" s="642"/>
      <c r="CY31" s="643"/>
      <c r="CZ31" s="646">
        <v>0.8</v>
      </c>
      <c r="DA31" s="675"/>
      <c r="DB31" s="675"/>
      <c r="DC31" s="676"/>
      <c r="DD31" s="649">
        <v>147319</v>
      </c>
      <c r="DE31" s="642"/>
      <c r="DF31" s="642"/>
      <c r="DG31" s="642"/>
      <c r="DH31" s="642"/>
      <c r="DI31" s="642"/>
      <c r="DJ31" s="642"/>
      <c r="DK31" s="643"/>
      <c r="DL31" s="649">
        <v>147319</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480792</v>
      </c>
      <c r="S32" s="644"/>
      <c r="T32" s="644"/>
      <c r="U32" s="644"/>
      <c r="V32" s="644"/>
      <c r="W32" s="644"/>
      <c r="X32" s="644"/>
      <c r="Y32" s="645"/>
      <c r="Z32" s="703">
        <v>2.5</v>
      </c>
      <c r="AA32" s="703"/>
      <c r="AB32" s="703"/>
      <c r="AC32" s="703"/>
      <c r="AD32" s="704" t="s">
        <v>232</v>
      </c>
      <c r="AE32" s="704"/>
      <c r="AF32" s="704"/>
      <c r="AG32" s="704"/>
      <c r="AH32" s="704"/>
      <c r="AI32" s="704"/>
      <c r="AJ32" s="704"/>
      <c r="AK32" s="704"/>
      <c r="AL32" s="646" t="s">
        <v>173</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99.6</v>
      </c>
      <c r="BH32" s="657"/>
      <c r="BI32" s="657"/>
      <c r="BJ32" s="657"/>
      <c r="BK32" s="657"/>
      <c r="BL32" s="657"/>
      <c r="BM32" s="701">
        <v>98.8</v>
      </c>
      <c r="BN32" s="657"/>
      <c r="BO32" s="657"/>
      <c r="BP32" s="657"/>
      <c r="BQ32" s="694"/>
      <c r="BR32" s="718">
        <v>99.6</v>
      </c>
      <c r="BS32" s="657"/>
      <c r="BT32" s="657"/>
      <c r="BU32" s="657"/>
      <c r="BV32" s="657"/>
      <c r="BW32" s="657"/>
      <c r="BX32" s="701">
        <v>98.6</v>
      </c>
      <c r="BY32" s="657"/>
      <c r="BZ32" s="657"/>
      <c r="CA32" s="657"/>
      <c r="CB32" s="694"/>
      <c r="CD32" s="729"/>
      <c r="CE32" s="730"/>
      <c r="CF32" s="685" t="s">
        <v>311</v>
      </c>
      <c r="CG32" s="682"/>
      <c r="CH32" s="682"/>
      <c r="CI32" s="682"/>
      <c r="CJ32" s="682"/>
      <c r="CK32" s="682"/>
      <c r="CL32" s="682"/>
      <c r="CM32" s="682"/>
      <c r="CN32" s="682"/>
      <c r="CO32" s="682"/>
      <c r="CP32" s="682"/>
      <c r="CQ32" s="683"/>
      <c r="CR32" s="641">
        <v>29</v>
      </c>
      <c r="CS32" s="644"/>
      <c r="CT32" s="644"/>
      <c r="CU32" s="644"/>
      <c r="CV32" s="644"/>
      <c r="CW32" s="644"/>
      <c r="CX32" s="644"/>
      <c r="CY32" s="645"/>
      <c r="CZ32" s="646">
        <v>0</v>
      </c>
      <c r="DA32" s="675"/>
      <c r="DB32" s="675"/>
      <c r="DC32" s="676"/>
      <c r="DD32" s="649">
        <v>29</v>
      </c>
      <c r="DE32" s="644"/>
      <c r="DF32" s="644"/>
      <c r="DG32" s="644"/>
      <c r="DH32" s="644"/>
      <c r="DI32" s="644"/>
      <c r="DJ32" s="644"/>
      <c r="DK32" s="645"/>
      <c r="DL32" s="649">
        <v>29</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645324</v>
      </c>
      <c r="S33" s="644"/>
      <c r="T33" s="644"/>
      <c r="U33" s="644"/>
      <c r="V33" s="644"/>
      <c r="W33" s="644"/>
      <c r="X33" s="644"/>
      <c r="Y33" s="645"/>
      <c r="Z33" s="703">
        <v>3.3</v>
      </c>
      <c r="AA33" s="703"/>
      <c r="AB33" s="703"/>
      <c r="AC33" s="703"/>
      <c r="AD33" s="704" t="s">
        <v>173</v>
      </c>
      <c r="AE33" s="704"/>
      <c r="AF33" s="704"/>
      <c r="AG33" s="704"/>
      <c r="AH33" s="704"/>
      <c r="AI33" s="704"/>
      <c r="AJ33" s="704"/>
      <c r="AK33" s="704"/>
      <c r="AL33" s="646" t="s">
        <v>173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5653765</v>
      </c>
      <c r="CS33" s="642"/>
      <c r="CT33" s="642"/>
      <c r="CU33" s="642"/>
      <c r="CV33" s="642"/>
      <c r="CW33" s="642"/>
      <c r="CX33" s="642"/>
      <c r="CY33" s="643"/>
      <c r="CZ33" s="646">
        <v>29.3</v>
      </c>
      <c r="DA33" s="675"/>
      <c r="DB33" s="675"/>
      <c r="DC33" s="676"/>
      <c r="DD33" s="649">
        <v>5035327</v>
      </c>
      <c r="DE33" s="642"/>
      <c r="DF33" s="642"/>
      <c r="DG33" s="642"/>
      <c r="DH33" s="642"/>
      <c r="DI33" s="642"/>
      <c r="DJ33" s="642"/>
      <c r="DK33" s="643"/>
      <c r="DL33" s="649">
        <v>3990789</v>
      </c>
      <c r="DM33" s="642"/>
      <c r="DN33" s="642"/>
      <c r="DO33" s="642"/>
      <c r="DP33" s="642"/>
      <c r="DQ33" s="642"/>
      <c r="DR33" s="642"/>
      <c r="DS33" s="642"/>
      <c r="DT33" s="642"/>
      <c r="DU33" s="642"/>
      <c r="DV33" s="643"/>
      <c r="DW33" s="646">
        <v>43.4</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156798</v>
      </c>
      <c r="S34" s="644"/>
      <c r="T34" s="644"/>
      <c r="U34" s="644"/>
      <c r="V34" s="644"/>
      <c r="W34" s="644"/>
      <c r="X34" s="644"/>
      <c r="Y34" s="645"/>
      <c r="Z34" s="703">
        <v>0.8</v>
      </c>
      <c r="AA34" s="703"/>
      <c r="AB34" s="703"/>
      <c r="AC34" s="703"/>
      <c r="AD34" s="704">
        <v>49</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1991038</v>
      </c>
      <c r="CS34" s="644"/>
      <c r="CT34" s="644"/>
      <c r="CU34" s="644"/>
      <c r="CV34" s="644"/>
      <c r="CW34" s="644"/>
      <c r="CX34" s="644"/>
      <c r="CY34" s="645"/>
      <c r="CZ34" s="646">
        <v>10.3</v>
      </c>
      <c r="DA34" s="675"/>
      <c r="DB34" s="675"/>
      <c r="DC34" s="676"/>
      <c r="DD34" s="649">
        <v>1736845</v>
      </c>
      <c r="DE34" s="644"/>
      <c r="DF34" s="644"/>
      <c r="DG34" s="644"/>
      <c r="DH34" s="644"/>
      <c r="DI34" s="644"/>
      <c r="DJ34" s="644"/>
      <c r="DK34" s="645"/>
      <c r="DL34" s="649">
        <v>1662685</v>
      </c>
      <c r="DM34" s="644"/>
      <c r="DN34" s="644"/>
      <c r="DO34" s="644"/>
      <c r="DP34" s="644"/>
      <c r="DQ34" s="644"/>
      <c r="DR34" s="644"/>
      <c r="DS34" s="644"/>
      <c r="DT34" s="644"/>
      <c r="DU34" s="644"/>
      <c r="DV34" s="645"/>
      <c r="DW34" s="646">
        <v>18.100000000000001</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3713573</v>
      </c>
      <c r="S35" s="644"/>
      <c r="T35" s="644"/>
      <c r="U35" s="644"/>
      <c r="V35" s="644"/>
      <c r="W35" s="644"/>
      <c r="X35" s="644"/>
      <c r="Y35" s="645"/>
      <c r="Z35" s="703">
        <v>19.2</v>
      </c>
      <c r="AA35" s="703"/>
      <c r="AB35" s="703"/>
      <c r="AC35" s="703"/>
      <c r="AD35" s="704" t="s">
        <v>173</v>
      </c>
      <c r="AE35" s="704"/>
      <c r="AF35" s="704"/>
      <c r="AG35" s="704"/>
      <c r="AH35" s="704"/>
      <c r="AI35" s="704"/>
      <c r="AJ35" s="704"/>
      <c r="AK35" s="704"/>
      <c r="AL35" s="646" t="s">
        <v>173</v>
      </c>
      <c r="AM35" s="647"/>
      <c r="AN35" s="647"/>
      <c r="AO35" s="705"/>
      <c r="AP35" s="214"/>
      <c r="AQ35" s="709" t="s">
        <v>319</v>
      </c>
      <c r="AR35" s="710"/>
      <c r="AS35" s="710"/>
      <c r="AT35" s="710"/>
      <c r="AU35" s="710"/>
      <c r="AV35" s="710"/>
      <c r="AW35" s="710"/>
      <c r="AX35" s="710"/>
      <c r="AY35" s="711"/>
      <c r="AZ35" s="706">
        <v>2112690</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110180</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115701</v>
      </c>
      <c r="CS35" s="642"/>
      <c r="CT35" s="642"/>
      <c r="CU35" s="642"/>
      <c r="CV35" s="642"/>
      <c r="CW35" s="642"/>
      <c r="CX35" s="642"/>
      <c r="CY35" s="643"/>
      <c r="CZ35" s="646">
        <v>0.6</v>
      </c>
      <c r="DA35" s="675"/>
      <c r="DB35" s="675"/>
      <c r="DC35" s="676"/>
      <c r="DD35" s="649">
        <v>100862</v>
      </c>
      <c r="DE35" s="642"/>
      <c r="DF35" s="642"/>
      <c r="DG35" s="642"/>
      <c r="DH35" s="642"/>
      <c r="DI35" s="642"/>
      <c r="DJ35" s="642"/>
      <c r="DK35" s="643"/>
      <c r="DL35" s="649">
        <v>100862</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v>214700</v>
      </c>
      <c r="S36" s="644"/>
      <c r="T36" s="644"/>
      <c r="U36" s="644"/>
      <c r="V36" s="644"/>
      <c r="W36" s="644"/>
      <c r="X36" s="644"/>
      <c r="Y36" s="645"/>
      <c r="Z36" s="703">
        <v>1.1000000000000001</v>
      </c>
      <c r="AA36" s="703"/>
      <c r="AB36" s="703"/>
      <c r="AC36" s="703"/>
      <c r="AD36" s="704" t="s">
        <v>120</v>
      </c>
      <c r="AE36" s="704"/>
      <c r="AF36" s="704"/>
      <c r="AG36" s="704"/>
      <c r="AH36" s="704"/>
      <c r="AI36" s="704"/>
      <c r="AJ36" s="704"/>
      <c r="AK36" s="704"/>
      <c r="AL36" s="646" t="s">
        <v>232</v>
      </c>
      <c r="AM36" s="647"/>
      <c r="AN36" s="647"/>
      <c r="AO36" s="705"/>
      <c r="AQ36" s="678" t="s">
        <v>323</v>
      </c>
      <c r="AR36" s="679"/>
      <c r="AS36" s="679"/>
      <c r="AT36" s="679"/>
      <c r="AU36" s="679"/>
      <c r="AV36" s="679"/>
      <c r="AW36" s="679"/>
      <c r="AX36" s="679"/>
      <c r="AY36" s="680"/>
      <c r="AZ36" s="641">
        <v>597425</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67558</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1141046</v>
      </c>
      <c r="CS36" s="644"/>
      <c r="CT36" s="644"/>
      <c r="CU36" s="644"/>
      <c r="CV36" s="644"/>
      <c r="CW36" s="644"/>
      <c r="CX36" s="644"/>
      <c r="CY36" s="645"/>
      <c r="CZ36" s="646">
        <v>5.9</v>
      </c>
      <c r="DA36" s="675"/>
      <c r="DB36" s="675"/>
      <c r="DC36" s="676"/>
      <c r="DD36" s="649">
        <v>1062587</v>
      </c>
      <c r="DE36" s="644"/>
      <c r="DF36" s="644"/>
      <c r="DG36" s="644"/>
      <c r="DH36" s="644"/>
      <c r="DI36" s="644"/>
      <c r="DJ36" s="644"/>
      <c r="DK36" s="645"/>
      <c r="DL36" s="649">
        <v>631581</v>
      </c>
      <c r="DM36" s="644"/>
      <c r="DN36" s="644"/>
      <c r="DO36" s="644"/>
      <c r="DP36" s="644"/>
      <c r="DQ36" s="644"/>
      <c r="DR36" s="644"/>
      <c r="DS36" s="644"/>
      <c r="DT36" s="644"/>
      <c r="DU36" s="644"/>
      <c r="DV36" s="645"/>
      <c r="DW36" s="646">
        <v>6.9</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254673</v>
      </c>
      <c r="S37" s="644"/>
      <c r="T37" s="644"/>
      <c r="U37" s="644"/>
      <c r="V37" s="644"/>
      <c r="W37" s="644"/>
      <c r="X37" s="644"/>
      <c r="Y37" s="645"/>
      <c r="Z37" s="703">
        <v>1.3</v>
      </c>
      <c r="AA37" s="703"/>
      <c r="AB37" s="703"/>
      <c r="AC37" s="703"/>
      <c r="AD37" s="704" t="s">
        <v>173</v>
      </c>
      <c r="AE37" s="704"/>
      <c r="AF37" s="704"/>
      <c r="AG37" s="704"/>
      <c r="AH37" s="704"/>
      <c r="AI37" s="704"/>
      <c r="AJ37" s="704"/>
      <c r="AK37" s="704"/>
      <c r="AL37" s="646" t="s">
        <v>173</v>
      </c>
      <c r="AM37" s="647"/>
      <c r="AN37" s="647"/>
      <c r="AO37" s="705"/>
      <c r="AQ37" s="678" t="s">
        <v>327</v>
      </c>
      <c r="AR37" s="679"/>
      <c r="AS37" s="679"/>
      <c r="AT37" s="679"/>
      <c r="AU37" s="679"/>
      <c r="AV37" s="679"/>
      <c r="AW37" s="679"/>
      <c r="AX37" s="679"/>
      <c r="AY37" s="680"/>
      <c r="AZ37" s="641" t="s">
        <v>173</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5983</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531123</v>
      </c>
      <c r="CS37" s="642"/>
      <c r="CT37" s="642"/>
      <c r="CU37" s="642"/>
      <c r="CV37" s="642"/>
      <c r="CW37" s="642"/>
      <c r="CX37" s="642"/>
      <c r="CY37" s="643"/>
      <c r="CZ37" s="646">
        <v>2.8</v>
      </c>
      <c r="DA37" s="675"/>
      <c r="DB37" s="675"/>
      <c r="DC37" s="676"/>
      <c r="DD37" s="649">
        <v>531123</v>
      </c>
      <c r="DE37" s="642"/>
      <c r="DF37" s="642"/>
      <c r="DG37" s="642"/>
      <c r="DH37" s="642"/>
      <c r="DI37" s="642"/>
      <c r="DJ37" s="642"/>
      <c r="DK37" s="643"/>
      <c r="DL37" s="649">
        <v>350188</v>
      </c>
      <c r="DM37" s="642"/>
      <c r="DN37" s="642"/>
      <c r="DO37" s="642"/>
      <c r="DP37" s="642"/>
      <c r="DQ37" s="642"/>
      <c r="DR37" s="642"/>
      <c r="DS37" s="642"/>
      <c r="DT37" s="642"/>
      <c r="DU37" s="642"/>
      <c r="DV37" s="643"/>
      <c r="DW37" s="646">
        <v>3.8</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19360200</v>
      </c>
      <c r="S38" s="693"/>
      <c r="T38" s="693"/>
      <c r="U38" s="693"/>
      <c r="V38" s="693"/>
      <c r="W38" s="693"/>
      <c r="X38" s="693"/>
      <c r="Y38" s="698"/>
      <c r="Z38" s="699">
        <v>100</v>
      </c>
      <c r="AA38" s="699"/>
      <c r="AB38" s="699"/>
      <c r="AC38" s="699"/>
      <c r="AD38" s="700">
        <v>8726234</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120</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9437</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2112690</v>
      </c>
      <c r="CS38" s="644"/>
      <c r="CT38" s="644"/>
      <c r="CU38" s="644"/>
      <c r="CV38" s="644"/>
      <c r="CW38" s="644"/>
      <c r="CX38" s="644"/>
      <c r="CY38" s="645"/>
      <c r="CZ38" s="646">
        <v>11</v>
      </c>
      <c r="DA38" s="675"/>
      <c r="DB38" s="675"/>
      <c r="DC38" s="676"/>
      <c r="DD38" s="649">
        <v>1880025</v>
      </c>
      <c r="DE38" s="644"/>
      <c r="DF38" s="644"/>
      <c r="DG38" s="644"/>
      <c r="DH38" s="644"/>
      <c r="DI38" s="644"/>
      <c r="DJ38" s="644"/>
      <c r="DK38" s="645"/>
      <c r="DL38" s="649">
        <v>1595661</v>
      </c>
      <c r="DM38" s="644"/>
      <c r="DN38" s="644"/>
      <c r="DO38" s="644"/>
      <c r="DP38" s="644"/>
      <c r="DQ38" s="644"/>
      <c r="DR38" s="644"/>
      <c r="DS38" s="644"/>
      <c r="DT38" s="644"/>
      <c r="DU38" s="644"/>
      <c r="DV38" s="645"/>
      <c r="DW38" s="646">
        <v>17.399999999999999</v>
      </c>
      <c r="DX38" s="675"/>
      <c r="DY38" s="675"/>
      <c r="DZ38" s="675"/>
      <c r="EA38" s="675"/>
      <c r="EB38" s="675"/>
      <c r="EC38" s="677"/>
    </row>
    <row r="39" spans="2:133" ht="11.25" customHeight="1">
      <c r="AQ39" s="678" t="s">
        <v>334</v>
      </c>
      <c r="AR39" s="679"/>
      <c r="AS39" s="679"/>
      <c r="AT39" s="679"/>
      <c r="AU39" s="679"/>
      <c r="AV39" s="679"/>
      <c r="AW39" s="679"/>
      <c r="AX39" s="679"/>
      <c r="AY39" s="680"/>
      <c r="AZ39" s="641" t="s">
        <v>232</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105</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256290</v>
      </c>
      <c r="CS39" s="642"/>
      <c r="CT39" s="642"/>
      <c r="CU39" s="642"/>
      <c r="CV39" s="642"/>
      <c r="CW39" s="642"/>
      <c r="CX39" s="642"/>
      <c r="CY39" s="643"/>
      <c r="CZ39" s="646">
        <v>1.3</v>
      </c>
      <c r="DA39" s="675"/>
      <c r="DB39" s="675"/>
      <c r="DC39" s="676"/>
      <c r="DD39" s="649">
        <v>255008</v>
      </c>
      <c r="DE39" s="642"/>
      <c r="DF39" s="642"/>
      <c r="DG39" s="642"/>
      <c r="DH39" s="642"/>
      <c r="DI39" s="642"/>
      <c r="DJ39" s="642"/>
      <c r="DK39" s="643"/>
      <c r="DL39" s="649" t="s">
        <v>232</v>
      </c>
      <c r="DM39" s="642"/>
      <c r="DN39" s="642"/>
      <c r="DO39" s="642"/>
      <c r="DP39" s="642"/>
      <c r="DQ39" s="642"/>
      <c r="DR39" s="642"/>
      <c r="DS39" s="642"/>
      <c r="DT39" s="642"/>
      <c r="DU39" s="642"/>
      <c r="DV39" s="643"/>
      <c r="DW39" s="646" t="s">
        <v>232</v>
      </c>
      <c r="DX39" s="675"/>
      <c r="DY39" s="675"/>
      <c r="DZ39" s="675"/>
      <c r="EA39" s="675"/>
      <c r="EB39" s="675"/>
      <c r="EC39" s="677"/>
    </row>
    <row r="40" spans="2:133" ht="11.25" customHeight="1">
      <c r="AQ40" s="678" t="s">
        <v>338</v>
      </c>
      <c r="AR40" s="679"/>
      <c r="AS40" s="679"/>
      <c r="AT40" s="679"/>
      <c r="AU40" s="679"/>
      <c r="AV40" s="679"/>
      <c r="AW40" s="679"/>
      <c r="AX40" s="679"/>
      <c r="AY40" s="680"/>
      <c r="AZ40" s="641">
        <v>366693</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109</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37000</v>
      </c>
      <c r="CS40" s="644"/>
      <c r="CT40" s="644"/>
      <c r="CU40" s="644"/>
      <c r="CV40" s="644"/>
      <c r="CW40" s="644"/>
      <c r="CX40" s="644"/>
      <c r="CY40" s="645"/>
      <c r="CZ40" s="646">
        <v>0.2</v>
      </c>
      <c r="DA40" s="675"/>
      <c r="DB40" s="675"/>
      <c r="DC40" s="676"/>
      <c r="DD40" s="649" t="s">
        <v>120</v>
      </c>
      <c r="DE40" s="644"/>
      <c r="DF40" s="644"/>
      <c r="DG40" s="644"/>
      <c r="DH40" s="644"/>
      <c r="DI40" s="644"/>
      <c r="DJ40" s="644"/>
      <c r="DK40" s="645"/>
      <c r="DL40" s="649" t="s">
        <v>232</v>
      </c>
      <c r="DM40" s="644"/>
      <c r="DN40" s="644"/>
      <c r="DO40" s="644"/>
      <c r="DP40" s="644"/>
      <c r="DQ40" s="644"/>
      <c r="DR40" s="644"/>
      <c r="DS40" s="644"/>
      <c r="DT40" s="644"/>
      <c r="DU40" s="644"/>
      <c r="DV40" s="645"/>
      <c r="DW40" s="646" t="s">
        <v>173</v>
      </c>
      <c r="DX40" s="675"/>
      <c r="DY40" s="675"/>
      <c r="DZ40" s="675"/>
      <c r="EA40" s="675"/>
      <c r="EB40" s="675"/>
      <c r="EC40" s="677"/>
    </row>
    <row r="41" spans="2:133" ht="11.25" customHeight="1">
      <c r="AQ41" s="690" t="s">
        <v>341</v>
      </c>
      <c r="AR41" s="691"/>
      <c r="AS41" s="691"/>
      <c r="AT41" s="691"/>
      <c r="AU41" s="691"/>
      <c r="AV41" s="691"/>
      <c r="AW41" s="691"/>
      <c r="AX41" s="691"/>
      <c r="AY41" s="692"/>
      <c r="AZ41" s="656">
        <v>1148572</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353</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232</v>
      </c>
      <c r="CS41" s="642"/>
      <c r="CT41" s="642"/>
      <c r="CU41" s="642"/>
      <c r="CV41" s="642"/>
      <c r="CW41" s="642"/>
      <c r="CX41" s="642"/>
      <c r="CY41" s="643"/>
      <c r="CZ41" s="646" t="s">
        <v>173</v>
      </c>
      <c r="DA41" s="675"/>
      <c r="DB41" s="675"/>
      <c r="DC41" s="676"/>
      <c r="DD41" s="649" t="s">
        <v>173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4587247</v>
      </c>
      <c r="CS42" s="644"/>
      <c r="CT42" s="644"/>
      <c r="CU42" s="644"/>
      <c r="CV42" s="644"/>
      <c r="CW42" s="644"/>
      <c r="CX42" s="644"/>
      <c r="CY42" s="645"/>
      <c r="CZ42" s="646">
        <v>23.8</v>
      </c>
      <c r="DA42" s="647"/>
      <c r="DB42" s="647"/>
      <c r="DC42" s="648"/>
      <c r="DD42" s="649">
        <v>220931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84188</v>
      </c>
      <c r="CS43" s="642"/>
      <c r="CT43" s="642"/>
      <c r="CU43" s="642"/>
      <c r="CV43" s="642"/>
      <c r="CW43" s="642"/>
      <c r="CX43" s="642"/>
      <c r="CY43" s="643"/>
      <c r="CZ43" s="646">
        <v>0.4</v>
      </c>
      <c r="DA43" s="675"/>
      <c r="DB43" s="675"/>
      <c r="DC43" s="676"/>
      <c r="DD43" s="649">
        <v>78394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4587247</v>
      </c>
      <c r="CS44" s="644"/>
      <c r="CT44" s="644"/>
      <c r="CU44" s="644"/>
      <c r="CV44" s="644"/>
      <c r="CW44" s="644"/>
      <c r="CX44" s="644"/>
      <c r="CY44" s="645"/>
      <c r="CZ44" s="646">
        <v>23.8</v>
      </c>
      <c r="DA44" s="647"/>
      <c r="DB44" s="647"/>
      <c r="DC44" s="648"/>
      <c r="DD44" s="649">
        <v>220931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1419428</v>
      </c>
      <c r="CS45" s="642"/>
      <c r="CT45" s="642"/>
      <c r="CU45" s="642"/>
      <c r="CV45" s="642"/>
      <c r="CW45" s="642"/>
      <c r="CX45" s="642"/>
      <c r="CY45" s="643"/>
      <c r="CZ45" s="646">
        <v>7.4</v>
      </c>
      <c r="DA45" s="675"/>
      <c r="DB45" s="675"/>
      <c r="DC45" s="676"/>
      <c r="DD45" s="649">
        <v>536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3121263</v>
      </c>
      <c r="CS46" s="644"/>
      <c r="CT46" s="644"/>
      <c r="CU46" s="644"/>
      <c r="CV46" s="644"/>
      <c r="CW46" s="644"/>
      <c r="CX46" s="644"/>
      <c r="CY46" s="645"/>
      <c r="CZ46" s="646">
        <v>16.2</v>
      </c>
      <c r="DA46" s="647"/>
      <c r="DB46" s="647"/>
      <c r="DC46" s="648"/>
      <c r="DD46" s="649">
        <v>220005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t="s">
        <v>120</v>
      </c>
      <c r="CS47" s="642"/>
      <c r="CT47" s="642"/>
      <c r="CU47" s="642"/>
      <c r="CV47" s="642"/>
      <c r="CW47" s="642"/>
      <c r="CX47" s="642"/>
      <c r="CY47" s="643"/>
      <c r="CZ47" s="646" t="s">
        <v>173</v>
      </c>
      <c r="DA47" s="675"/>
      <c r="DB47" s="675"/>
      <c r="DC47" s="676"/>
      <c r="DD47" s="649" t="s">
        <v>173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1">
      <c r="CD48" s="673"/>
      <c r="CE48" s="674"/>
      <c r="CF48" s="638" t="s">
        <v>353</v>
      </c>
      <c r="CG48" s="639"/>
      <c r="CH48" s="639"/>
      <c r="CI48" s="639"/>
      <c r="CJ48" s="639"/>
      <c r="CK48" s="639"/>
      <c r="CL48" s="639"/>
      <c r="CM48" s="639"/>
      <c r="CN48" s="639"/>
      <c r="CO48" s="639"/>
      <c r="CP48" s="639"/>
      <c r="CQ48" s="640"/>
      <c r="CR48" s="641" t="s">
        <v>232</v>
      </c>
      <c r="CS48" s="644"/>
      <c r="CT48" s="644"/>
      <c r="CU48" s="644"/>
      <c r="CV48" s="644"/>
      <c r="CW48" s="644"/>
      <c r="CX48" s="644"/>
      <c r="CY48" s="645"/>
      <c r="CZ48" s="646" t="s">
        <v>120</v>
      </c>
      <c r="DA48" s="647"/>
      <c r="DB48" s="647"/>
      <c r="DC48" s="648"/>
      <c r="DD48" s="649" t="s">
        <v>173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19292073</v>
      </c>
      <c r="CS49" s="657"/>
      <c r="CT49" s="657"/>
      <c r="CU49" s="657"/>
      <c r="CV49" s="657"/>
      <c r="CW49" s="657"/>
      <c r="CX49" s="657"/>
      <c r="CY49" s="658"/>
      <c r="CZ49" s="659">
        <v>100</v>
      </c>
      <c r="DA49" s="660"/>
      <c r="DB49" s="660"/>
      <c r="DC49" s="661"/>
      <c r="DD49" s="662">
        <v>10786306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1" hidden="1"/>
    <row r="51" spans="82:133" ht="11" hidden="1"/>
    <row r="52" spans="82:133" ht="11" hidden="1"/>
    <row r="53" spans="82:133" ht="11" hidden="1"/>
  </sheetData>
  <sheetProtection algorithmName="SHA-512" hashValue="j9JzJpGYsbquh32AGHlNtS/BdgE7QQv2UW0sr9vkQ2nBadPxw9JeWDl2QELv+d5opz71ME4Y7HM8uxjN+X/uwA==" saltValue="FiNjIf4nL0NgYthcOLC2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cols>
    <col min="1" max="130" width="2.7265625" style="269" customWidth="1"/>
    <col min="131" max="131" width="1.6328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19506</v>
      </c>
      <c r="R7" s="1174"/>
      <c r="S7" s="1174"/>
      <c r="T7" s="1174"/>
      <c r="U7" s="1174"/>
      <c r="V7" s="1174">
        <v>19438</v>
      </c>
      <c r="W7" s="1174"/>
      <c r="X7" s="1174"/>
      <c r="Y7" s="1174"/>
      <c r="Z7" s="1174"/>
      <c r="AA7" s="1174">
        <v>68</v>
      </c>
      <c r="AB7" s="1174"/>
      <c r="AC7" s="1174"/>
      <c r="AD7" s="1174"/>
      <c r="AE7" s="1175"/>
      <c r="AF7" s="1176">
        <v>31</v>
      </c>
      <c r="AG7" s="1177"/>
      <c r="AH7" s="1177"/>
      <c r="AI7" s="1177"/>
      <c r="AJ7" s="1178"/>
      <c r="AK7" s="1160">
        <v>481</v>
      </c>
      <c r="AL7" s="1161"/>
      <c r="AM7" s="1161"/>
      <c r="AN7" s="1161"/>
      <c r="AO7" s="1161"/>
      <c r="AP7" s="1161">
        <v>24100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569</v>
      </c>
      <c r="BT7" s="1165"/>
      <c r="BU7" s="1165"/>
      <c r="BV7" s="1165"/>
      <c r="BW7" s="1165"/>
      <c r="BX7" s="1165"/>
      <c r="BY7" s="1165"/>
      <c r="BZ7" s="1165"/>
      <c r="CA7" s="1165"/>
      <c r="CB7" s="1165"/>
      <c r="CC7" s="1165"/>
      <c r="CD7" s="1165"/>
      <c r="CE7" s="1165"/>
      <c r="CF7" s="1165"/>
      <c r="CG7" s="1166"/>
      <c r="CH7" s="1157">
        <v>0</v>
      </c>
      <c r="CI7" s="1158"/>
      <c r="CJ7" s="1158"/>
      <c r="CK7" s="1158"/>
      <c r="CL7" s="1159"/>
      <c r="CM7" s="1157">
        <v>162</v>
      </c>
      <c r="CN7" s="1158"/>
      <c r="CO7" s="1158"/>
      <c r="CP7" s="1158"/>
      <c r="CQ7" s="1159"/>
      <c r="CR7" s="1157">
        <v>5</v>
      </c>
      <c r="CS7" s="1158"/>
      <c r="CT7" s="1158"/>
      <c r="CU7" s="1158"/>
      <c r="CV7" s="1159"/>
      <c r="CW7" s="1157" t="s">
        <v>562</v>
      </c>
      <c r="CX7" s="1158"/>
      <c r="CY7" s="1158"/>
      <c r="CZ7" s="1158"/>
      <c r="DA7" s="1159"/>
      <c r="DB7" s="1157" t="s">
        <v>562</v>
      </c>
      <c r="DC7" s="1158"/>
      <c r="DD7" s="1158"/>
      <c r="DE7" s="1158"/>
      <c r="DF7" s="1159"/>
      <c r="DG7" s="1157">
        <v>1104</v>
      </c>
      <c r="DH7" s="1158"/>
      <c r="DI7" s="1158"/>
      <c r="DJ7" s="1158"/>
      <c r="DK7" s="1159"/>
      <c r="DL7" s="1157" t="s">
        <v>562</v>
      </c>
      <c r="DM7" s="1158"/>
      <c r="DN7" s="1158"/>
      <c r="DO7" s="1158"/>
      <c r="DP7" s="1159"/>
      <c r="DQ7" s="1157" t="s">
        <v>562</v>
      </c>
      <c r="DR7" s="1158"/>
      <c r="DS7" s="1158"/>
      <c r="DT7" s="1158"/>
      <c r="DU7" s="1159"/>
      <c r="DV7" s="1184"/>
      <c r="DW7" s="1185"/>
      <c r="DX7" s="1185"/>
      <c r="DY7" s="1185"/>
      <c r="DZ7" s="1186"/>
      <c r="EA7" s="234"/>
    </row>
    <row r="8" spans="1:131" s="235" customFormat="1" ht="26.25" customHeight="1">
      <c r="A8" s="241">
        <v>2</v>
      </c>
      <c r="B8" s="1106" t="s">
        <v>378</v>
      </c>
      <c r="C8" s="1107"/>
      <c r="D8" s="1107"/>
      <c r="E8" s="1107"/>
      <c r="F8" s="1107"/>
      <c r="G8" s="1107"/>
      <c r="H8" s="1107"/>
      <c r="I8" s="1107"/>
      <c r="J8" s="1107"/>
      <c r="K8" s="1107"/>
      <c r="L8" s="1107"/>
      <c r="M8" s="1107"/>
      <c r="N8" s="1107"/>
      <c r="O8" s="1107"/>
      <c r="P8" s="1108"/>
      <c r="Q8" s="1112">
        <v>0</v>
      </c>
      <c r="R8" s="1113"/>
      <c r="S8" s="1113"/>
      <c r="T8" s="1113"/>
      <c r="U8" s="1113"/>
      <c r="V8" s="1113">
        <v>0</v>
      </c>
      <c r="W8" s="1113"/>
      <c r="X8" s="1113"/>
      <c r="Y8" s="1113"/>
      <c r="Z8" s="1113"/>
      <c r="AA8" s="1113" t="s">
        <v>562</v>
      </c>
      <c r="AB8" s="1113"/>
      <c r="AC8" s="1113"/>
      <c r="AD8" s="1113"/>
      <c r="AE8" s="1114"/>
      <c r="AF8" s="1088" t="s">
        <v>173</v>
      </c>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19360</v>
      </c>
      <c r="R23" s="1138"/>
      <c r="S23" s="1138"/>
      <c r="T23" s="1138"/>
      <c r="U23" s="1138"/>
      <c r="V23" s="1138">
        <v>19292</v>
      </c>
      <c r="W23" s="1138"/>
      <c r="X23" s="1138"/>
      <c r="Y23" s="1138"/>
      <c r="Z23" s="1138"/>
      <c r="AA23" s="1138">
        <f t="shared" ref="AA23" si="0">SUM(AA7:AE22)</f>
        <v>68</v>
      </c>
      <c r="AB23" s="1138"/>
      <c r="AC23" s="1138"/>
      <c r="AD23" s="1138"/>
      <c r="AE23" s="1139"/>
      <c r="AF23" s="1140">
        <v>31</v>
      </c>
      <c r="AG23" s="1138"/>
      <c r="AH23" s="1138"/>
      <c r="AI23" s="1138"/>
      <c r="AJ23" s="1141"/>
      <c r="AK23" s="1142"/>
      <c r="AL23" s="1143"/>
      <c r="AM23" s="1143"/>
      <c r="AN23" s="1143"/>
      <c r="AO23" s="1143"/>
      <c r="AP23" s="1138">
        <f>SUM(AP7:AT22)</f>
        <v>24100</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393</v>
      </c>
      <c r="C28" s="1120"/>
      <c r="D28" s="1120"/>
      <c r="E28" s="1120"/>
      <c r="F28" s="1120"/>
      <c r="G28" s="1120"/>
      <c r="H28" s="1120"/>
      <c r="I28" s="1120"/>
      <c r="J28" s="1120"/>
      <c r="K28" s="1120"/>
      <c r="L28" s="1120"/>
      <c r="M28" s="1120"/>
      <c r="N28" s="1120"/>
      <c r="O28" s="1120"/>
      <c r="P28" s="1121"/>
      <c r="Q28" s="1122">
        <v>5649</v>
      </c>
      <c r="R28" s="1123"/>
      <c r="S28" s="1123"/>
      <c r="T28" s="1123"/>
      <c r="U28" s="1123"/>
      <c r="V28" s="1123">
        <v>5539</v>
      </c>
      <c r="W28" s="1123"/>
      <c r="X28" s="1123"/>
      <c r="Y28" s="1123"/>
      <c r="Z28" s="1123"/>
      <c r="AA28" s="1123">
        <v>110</v>
      </c>
      <c r="AB28" s="1123"/>
      <c r="AC28" s="1123"/>
      <c r="AD28" s="1123"/>
      <c r="AE28" s="1124"/>
      <c r="AF28" s="1125">
        <v>110</v>
      </c>
      <c r="AG28" s="1123"/>
      <c r="AH28" s="1123"/>
      <c r="AI28" s="1123"/>
      <c r="AJ28" s="1126"/>
      <c r="AK28" s="1127">
        <v>367</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394</v>
      </c>
      <c r="C29" s="1107"/>
      <c r="D29" s="1107"/>
      <c r="E29" s="1107"/>
      <c r="F29" s="1107"/>
      <c r="G29" s="1107"/>
      <c r="H29" s="1107"/>
      <c r="I29" s="1107"/>
      <c r="J29" s="1107"/>
      <c r="K29" s="1107"/>
      <c r="L29" s="1107"/>
      <c r="M29" s="1107"/>
      <c r="N29" s="1107"/>
      <c r="O29" s="1107"/>
      <c r="P29" s="1108"/>
      <c r="Q29" s="1112">
        <v>3843</v>
      </c>
      <c r="R29" s="1113"/>
      <c r="S29" s="1113"/>
      <c r="T29" s="1113"/>
      <c r="U29" s="1113"/>
      <c r="V29" s="1113">
        <v>3707</v>
      </c>
      <c r="W29" s="1113"/>
      <c r="X29" s="1113"/>
      <c r="Y29" s="1113"/>
      <c r="Z29" s="1113"/>
      <c r="AA29" s="1113">
        <v>136</v>
      </c>
      <c r="AB29" s="1113"/>
      <c r="AC29" s="1113"/>
      <c r="AD29" s="1113"/>
      <c r="AE29" s="1114"/>
      <c r="AF29" s="1088">
        <v>136</v>
      </c>
      <c r="AG29" s="1089"/>
      <c r="AH29" s="1089"/>
      <c r="AI29" s="1089"/>
      <c r="AJ29" s="1090"/>
      <c r="AK29" s="1049">
        <v>530</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395</v>
      </c>
      <c r="C30" s="1107"/>
      <c r="D30" s="1107"/>
      <c r="E30" s="1107"/>
      <c r="F30" s="1107"/>
      <c r="G30" s="1107"/>
      <c r="H30" s="1107"/>
      <c r="I30" s="1107"/>
      <c r="J30" s="1107"/>
      <c r="K30" s="1107"/>
      <c r="L30" s="1107"/>
      <c r="M30" s="1107"/>
      <c r="N30" s="1107"/>
      <c r="O30" s="1107"/>
      <c r="P30" s="1108"/>
      <c r="Q30" s="1112">
        <v>697</v>
      </c>
      <c r="R30" s="1113"/>
      <c r="S30" s="1113"/>
      <c r="T30" s="1113"/>
      <c r="U30" s="1113"/>
      <c r="V30" s="1113">
        <v>692</v>
      </c>
      <c r="W30" s="1113"/>
      <c r="X30" s="1113"/>
      <c r="Y30" s="1113"/>
      <c r="Z30" s="1113"/>
      <c r="AA30" s="1113">
        <v>6</v>
      </c>
      <c r="AB30" s="1113"/>
      <c r="AC30" s="1113"/>
      <c r="AD30" s="1113"/>
      <c r="AE30" s="1114"/>
      <c r="AF30" s="1088">
        <v>6</v>
      </c>
      <c r="AG30" s="1089"/>
      <c r="AH30" s="1089"/>
      <c r="AI30" s="1089"/>
      <c r="AJ30" s="1090"/>
      <c r="AK30" s="1049">
        <v>142</v>
      </c>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396</v>
      </c>
      <c r="C31" s="1107"/>
      <c r="D31" s="1107"/>
      <c r="E31" s="1107"/>
      <c r="F31" s="1107"/>
      <c r="G31" s="1107"/>
      <c r="H31" s="1107"/>
      <c r="I31" s="1107"/>
      <c r="J31" s="1107"/>
      <c r="K31" s="1107"/>
      <c r="L31" s="1107"/>
      <c r="M31" s="1107"/>
      <c r="N31" s="1107"/>
      <c r="O31" s="1107"/>
      <c r="P31" s="1108"/>
      <c r="Q31" s="1112">
        <v>1778</v>
      </c>
      <c r="R31" s="1113"/>
      <c r="S31" s="1113"/>
      <c r="T31" s="1113"/>
      <c r="U31" s="1113"/>
      <c r="V31" s="1113">
        <v>1778</v>
      </c>
      <c r="W31" s="1113"/>
      <c r="X31" s="1113"/>
      <c r="Y31" s="1113"/>
      <c r="Z31" s="1113"/>
      <c r="AA31" s="1113">
        <v>0</v>
      </c>
      <c r="AB31" s="1113"/>
      <c r="AC31" s="1113"/>
      <c r="AD31" s="1113"/>
      <c r="AE31" s="1114"/>
      <c r="AF31" s="1088" t="s">
        <v>173</v>
      </c>
      <c r="AG31" s="1089"/>
      <c r="AH31" s="1089"/>
      <c r="AI31" s="1089"/>
      <c r="AJ31" s="1090"/>
      <c r="AK31" s="1049">
        <v>597</v>
      </c>
      <c r="AL31" s="1040"/>
      <c r="AM31" s="1040"/>
      <c r="AN31" s="1040"/>
      <c r="AO31" s="1040"/>
      <c r="AP31" s="1040">
        <v>8413</v>
      </c>
      <c r="AQ31" s="1040"/>
      <c r="AR31" s="1040"/>
      <c r="AS31" s="1040"/>
      <c r="AT31" s="1040"/>
      <c r="AU31" s="1040">
        <v>4703</v>
      </c>
      <c r="AV31" s="1040"/>
      <c r="AW31" s="1040"/>
      <c r="AX31" s="1040"/>
      <c r="AY31" s="1040"/>
      <c r="AZ31" s="1111"/>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252</v>
      </c>
      <c r="AG63" s="1028"/>
      <c r="AH63" s="1028"/>
      <c r="AI63" s="1028"/>
      <c r="AJ63" s="1099"/>
      <c r="AK63" s="1100"/>
      <c r="AL63" s="1032"/>
      <c r="AM63" s="1032"/>
      <c r="AN63" s="1032"/>
      <c r="AO63" s="1032"/>
      <c r="AP63" s="1028">
        <v>8413</v>
      </c>
      <c r="AQ63" s="1028"/>
      <c r="AR63" s="1028"/>
      <c r="AS63" s="1028"/>
      <c r="AT63" s="1028"/>
      <c r="AU63" s="1028">
        <v>4703</v>
      </c>
      <c r="AV63" s="1028"/>
      <c r="AW63" s="1028"/>
      <c r="AX63" s="1028"/>
      <c r="AY63" s="1028"/>
      <c r="AZ63" s="1094"/>
      <c r="BA63" s="1094"/>
      <c r="BB63" s="1094"/>
      <c r="BC63" s="1094"/>
      <c r="BD63" s="1094"/>
      <c r="BE63" s="1029"/>
      <c r="BF63" s="1029"/>
      <c r="BG63" s="1029"/>
      <c r="BH63" s="1029"/>
      <c r="BI63" s="1030"/>
      <c r="BJ63" s="1095" t="s">
        <v>173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401</v>
      </c>
      <c r="B66" s="1065"/>
      <c r="C66" s="1065"/>
      <c r="D66" s="1065"/>
      <c r="E66" s="1065"/>
      <c r="F66" s="1065"/>
      <c r="G66" s="1065"/>
      <c r="H66" s="1065"/>
      <c r="I66" s="1065"/>
      <c r="J66" s="1065"/>
      <c r="K66" s="1065"/>
      <c r="L66" s="1065"/>
      <c r="M66" s="1065"/>
      <c r="N66" s="1065"/>
      <c r="O66" s="1065"/>
      <c r="P66" s="1066"/>
      <c r="Q66" s="1070" t="s">
        <v>402</v>
      </c>
      <c r="R66" s="1071"/>
      <c r="S66" s="1071"/>
      <c r="T66" s="1071"/>
      <c r="U66" s="1072"/>
      <c r="V66" s="1070" t="s">
        <v>403</v>
      </c>
      <c r="W66" s="1071"/>
      <c r="X66" s="1071"/>
      <c r="Y66" s="1071"/>
      <c r="Z66" s="1072"/>
      <c r="AA66" s="1070" t="s">
        <v>404</v>
      </c>
      <c r="AB66" s="1071"/>
      <c r="AC66" s="1071"/>
      <c r="AD66" s="1071"/>
      <c r="AE66" s="1072"/>
      <c r="AF66" s="1076" t="s">
        <v>405</v>
      </c>
      <c r="AG66" s="1077"/>
      <c r="AH66" s="1077"/>
      <c r="AI66" s="1077"/>
      <c r="AJ66" s="1078"/>
      <c r="AK66" s="1070" t="s">
        <v>406</v>
      </c>
      <c r="AL66" s="1065"/>
      <c r="AM66" s="1065"/>
      <c r="AN66" s="1065"/>
      <c r="AO66" s="1066"/>
      <c r="AP66" s="1070" t="s">
        <v>407</v>
      </c>
      <c r="AQ66" s="1071"/>
      <c r="AR66" s="1071"/>
      <c r="AS66" s="1071"/>
      <c r="AT66" s="1072"/>
      <c r="AU66" s="1070" t="s">
        <v>408</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563</v>
      </c>
      <c r="C68" s="1055"/>
      <c r="D68" s="1055"/>
      <c r="E68" s="1055"/>
      <c r="F68" s="1055"/>
      <c r="G68" s="1055"/>
      <c r="H68" s="1055"/>
      <c r="I68" s="1055"/>
      <c r="J68" s="1055"/>
      <c r="K68" s="1055"/>
      <c r="L68" s="1055"/>
      <c r="M68" s="1055"/>
      <c r="N68" s="1055"/>
      <c r="O68" s="1055"/>
      <c r="P68" s="1056"/>
      <c r="Q68" s="1057">
        <v>6200</v>
      </c>
      <c r="R68" s="1051"/>
      <c r="S68" s="1051"/>
      <c r="T68" s="1051"/>
      <c r="U68" s="1051"/>
      <c r="V68" s="1051">
        <v>5806</v>
      </c>
      <c r="W68" s="1051"/>
      <c r="X68" s="1051"/>
      <c r="Y68" s="1051"/>
      <c r="Z68" s="1051"/>
      <c r="AA68" s="1051">
        <v>394</v>
      </c>
      <c r="AB68" s="1051"/>
      <c r="AC68" s="1051"/>
      <c r="AD68" s="1051"/>
      <c r="AE68" s="1051"/>
      <c r="AF68" s="1051">
        <v>394</v>
      </c>
      <c r="AG68" s="1051"/>
      <c r="AH68" s="1051"/>
      <c r="AI68" s="1051"/>
      <c r="AJ68" s="1051"/>
      <c r="AK68" s="1051" t="s">
        <v>568</v>
      </c>
      <c r="AL68" s="1051"/>
      <c r="AM68" s="1051"/>
      <c r="AN68" s="1051"/>
      <c r="AO68" s="1051"/>
      <c r="AP68" s="1051" t="s">
        <v>562</v>
      </c>
      <c r="AQ68" s="1051"/>
      <c r="AR68" s="1051"/>
      <c r="AS68" s="1051"/>
      <c r="AT68" s="1051"/>
      <c r="AU68" s="1051" t="s">
        <v>562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564</v>
      </c>
      <c r="C69" s="1044"/>
      <c r="D69" s="1044"/>
      <c r="E69" s="1044"/>
      <c r="F69" s="1044"/>
      <c r="G69" s="1044"/>
      <c r="H69" s="1044"/>
      <c r="I69" s="1044"/>
      <c r="J69" s="1044"/>
      <c r="K69" s="1044"/>
      <c r="L69" s="1044"/>
      <c r="M69" s="1044"/>
      <c r="N69" s="1044"/>
      <c r="O69" s="1044"/>
      <c r="P69" s="1045"/>
      <c r="Q69" s="1046">
        <v>1010</v>
      </c>
      <c r="R69" s="1040"/>
      <c r="S69" s="1040"/>
      <c r="T69" s="1040"/>
      <c r="U69" s="1040"/>
      <c r="V69" s="1040">
        <v>1005</v>
      </c>
      <c r="W69" s="1040"/>
      <c r="X69" s="1040"/>
      <c r="Y69" s="1040"/>
      <c r="Z69" s="1040"/>
      <c r="AA69" s="1040">
        <v>5</v>
      </c>
      <c r="AB69" s="1040"/>
      <c r="AC69" s="1040"/>
      <c r="AD69" s="1040"/>
      <c r="AE69" s="1040"/>
      <c r="AF69" s="1040">
        <v>5</v>
      </c>
      <c r="AG69" s="1040"/>
      <c r="AH69" s="1040"/>
      <c r="AI69" s="1040"/>
      <c r="AJ69" s="1040"/>
      <c r="AK69" s="1040">
        <v>0</v>
      </c>
      <c r="AL69" s="1040"/>
      <c r="AM69" s="1040"/>
      <c r="AN69" s="1040"/>
      <c r="AO69" s="1040"/>
      <c r="AP69" s="1040" t="s">
        <v>562</v>
      </c>
      <c r="AQ69" s="1040"/>
      <c r="AR69" s="1040"/>
      <c r="AS69" s="1040"/>
      <c r="AT69" s="1040"/>
      <c r="AU69" s="1040" t="s">
        <v>562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565</v>
      </c>
      <c r="C70" s="1044"/>
      <c r="D70" s="1044"/>
      <c r="E70" s="1044"/>
      <c r="F70" s="1044"/>
      <c r="G70" s="1044"/>
      <c r="H70" s="1044"/>
      <c r="I70" s="1044"/>
      <c r="J70" s="1044"/>
      <c r="K70" s="1044"/>
      <c r="L70" s="1044"/>
      <c r="M70" s="1044"/>
      <c r="N70" s="1044"/>
      <c r="O70" s="1044"/>
      <c r="P70" s="1045"/>
      <c r="Q70" s="1046">
        <v>400544</v>
      </c>
      <c r="R70" s="1040"/>
      <c r="S70" s="1040"/>
      <c r="T70" s="1040"/>
      <c r="U70" s="1040"/>
      <c r="V70" s="1040">
        <v>397780</v>
      </c>
      <c r="W70" s="1040"/>
      <c r="X70" s="1040"/>
      <c r="Y70" s="1040"/>
      <c r="Z70" s="1040"/>
      <c r="AA70" s="1040">
        <v>2764</v>
      </c>
      <c r="AB70" s="1040"/>
      <c r="AC70" s="1040"/>
      <c r="AD70" s="1040"/>
      <c r="AE70" s="1040"/>
      <c r="AF70" s="1040">
        <v>2764</v>
      </c>
      <c r="AG70" s="1040"/>
      <c r="AH70" s="1040"/>
      <c r="AI70" s="1040"/>
      <c r="AJ70" s="1040"/>
      <c r="AK70" s="1040">
        <v>725</v>
      </c>
      <c r="AL70" s="1040"/>
      <c r="AM70" s="1040"/>
      <c r="AN70" s="1040"/>
      <c r="AO70" s="1040"/>
      <c r="AP70" s="1040" t="s">
        <v>562</v>
      </c>
      <c r="AQ70" s="1040"/>
      <c r="AR70" s="1040"/>
      <c r="AS70" s="1040"/>
      <c r="AT70" s="1040"/>
      <c r="AU70" s="1040" t="s">
        <v>562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566</v>
      </c>
      <c r="C71" s="1044"/>
      <c r="D71" s="1044"/>
      <c r="E71" s="1044"/>
      <c r="F71" s="1044"/>
      <c r="G71" s="1044"/>
      <c r="H71" s="1044"/>
      <c r="I71" s="1044"/>
      <c r="J71" s="1044"/>
      <c r="K71" s="1044"/>
      <c r="L71" s="1044"/>
      <c r="M71" s="1044"/>
      <c r="N71" s="1044"/>
      <c r="O71" s="1044"/>
      <c r="P71" s="1045"/>
      <c r="Q71" s="1046">
        <v>537</v>
      </c>
      <c r="R71" s="1040"/>
      <c r="S71" s="1040"/>
      <c r="T71" s="1040"/>
      <c r="U71" s="1040"/>
      <c r="V71" s="1040">
        <v>499</v>
      </c>
      <c r="W71" s="1040"/>
      <c r="X71" s="1040"/>
      <c r="Y71" s="1040"/>
      <c r="Z71" s="1040"/>
      <c r="AA71" s="1040">
        <v>38</v>
      </c>
      <c r="AB71" s="1040"/>
      <c r="AC71" s="1040"/>
      <c r="AD71" s="1040"/>
      <c r="AE71" s="1040"/>
      <c r="AF71" s="1040">
        <v>38</v>
      </c>
      <c r="AG71" s="1040"/>
      <c r="AH71" s="1040"/>
      <c r="AI71" s="1040"/>
      <c r="AJ71" s="1040"/>
      <c r="AK71" s="1040" t="s">
        <v>562</v>
      </c>
      <c r="AL71" s="1040"/>
      <c r="AM71" s="1040"/>
      <c r="AN71" s="1040"/>
      <c r="AO71" s="1040"/>
      <c r="AP71" s="1040" t="s">
        <v>562</v>
      </c>
      <c r="AQ71" s="1040"/>
      <c r="AR71" s="1040"/>
      <c r="AS71" s="1040"/>
      <c r="AT71" s="1040"/>
      <c r="AU71" s="1040" t="s">
        <v>562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567</v>
      </c>
      <c r="C72" s="1044"/>
      <c r="D72" s="1044"/>
      <c r="E72" s="1044"/>
      <c r="F72" s="1044"/>
      <c r="G72" s="1044"/>
      <c r="H72" s="1044"/>
      <c r="I72" s="1044"/>
      <c r="J72" s="1044"/>
      <c r="K72" s="1044"/>
      <c r="L72" s="1044"/>
      <c r="M72" s="1044"/>
      <c r="N72" s="1044"/>
      <c r="O72" s="1044"/>
      <c r="P72" s="1045"/>
      <c r="Q72" s="1046">
        <v>1753</v>
      </c>
      <c r="R72" s="1040"/>
      <c r="S72" s="1040"/>
      <c r="T72" s="1040"/>
      <c r="U72" s="1040"/>
      <c r="V72" s="1040">
        <v>1683</v>
      </c>
      <c r="W72" s="1040"/>
      <c r="X72" s="1040"/>
      <c r="Y72" s="1040"/>
      <c r="Z72" s="1040"/>
      <c r="AA72" s="1040">
        <v>70</v>
      </c>
      <c r="AB72" s="1040"/>
      <c r="AC72" s="1040"/>
      <c r="AD72" s="1040"/>
      <c r="AE72" s="1040"/>
      <c r="AF72" s="1040">
        <v>70</v>
      </c>
      <c r="AG72" s="1040"/>
      <c r="AH72" s="1040"/>
      <c r="AI72" s="1040"/>
      <c r="AJ72" s="1040"/>
      <c r="AK72" s="1040" t="s">
        <v>562</v>
      </c>
      <c r="AL72" s="1040"/>
      <c r="AM72" s="1040"/>
      <c r="AN72" s="1040"/>
      <c r="AO72" s="1040"/>
      <c r="AP72" s="1040">
        <v>1884</v>
      </c>
      <c r="AQ72" s="1040"/>
      <c r="AR72" s="1040"/>
      <c r="AS72" s="1040"/>
      <c r="AT72" s="1040"/>
      <c r="AU72" s="1040">
        <v>824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409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SUM(AF68:AJ87)</f>
        <v>3271</v>
      </c>
      <c r="AG88" s="1028"/>
      <c r="AH88" s="1028"/>
      <c r="AI88" s="1028"/>
      <c r="AJ88" s="1028"/>
      <c r="AK88" s="1032"/>
      <c r="AL88" s="1032"/>
      <c r="AM88" s="1032"/>
      <c r="AN88" s="1032"/>
      <c r="AO88" s="1032"/>
      <c r="AP88" s="1028">
        <f t="shared" ref="AP88" si="1">SUM(AP68:AT87)</f>
        <v>1884</v>
      </c>
      <c r="AQ88" s="1028"/>
      <c r="AR88" s="1028"/>
      <c r="AS88" s="1028"/>
      <c r="AT88" s="1028"/>
      <c r="AU88" s="1028">
        <f t="shared" ref="AU88" si="2">SUM(AU68:AY87)</f>
        <v>824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SUM(CR7:CV88)</f>
        <v>5</v>
      </c>
      <c r="CS102" s="1020"/>
      <c r="CT102" s="1020"/>
      <c r="CU102" s="1020"/>
      <c r="CV102" s="1021"/>
      <c r="CW102" s="1019">
        <f t="shared" ref="CW102" si="3">SUM(CW7:DA88)</f>
        <v>0</v>
      </c>
      <c r="CX102" s="1020"/>
      <c r="CY102" s="1020"/>
      <c r="CZ102" s="1020"/>
      <c r="DA102" s="1021"/>
      <c r="DB102" s="1019">
        <f t="shared" ref="DB102" si="4">SUM(DB7:DF88)</f>
        <v>0</v>
      </c>
      <c r="DC102" s="1020"/>
      <c r="DD102" s="1020"/>
      <c r="DE102" s="1020"/>
      <c r="DF102" s="1021"/>
      <c r="DG102" s="1019">
        <f t="shared" ref="DG102" si="5">SUM(DG7:DK88)</f>
        <v>1104</v>
      </c>
      <c r="DH102" s="1020"/>
      <c r="DI102" s="1020"/>
      <c r="DJ102" s="1020"/>
      <c r="DK102" s="1021"/>
      <c r="DL102" s="1019">
        <f t="shared" ref="DL102" si="6">SUM(DL7:DP88)</f>
        <v>0</v>
      </c>
      <c r="DM102" s="1020"/>
      <c r="DN102" s="1020"/>
      <c r="DO102" s="1020"/>
      <c r="DP102" s="1021"/>
      <c r="DQ102" s="1019">
        <f t="shared" ref="DQ102" si="7">SUM(DQ7:DU88)</f>
        <v>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418</v>
      </c>
      <c r="AB109" s="963"/>
      <c r="AC109" s="963"/>
      <c r="AD109" s="963"/>
      <c r="AE109" s="964"/>
      <c r="AF109" s="965" t="s">
        <v>298</v>
      </c>
      <c r="AG109" s="963"/>
      <c r="AH109" s="963"/>
      <c r="AI109" s="963"/>
      <c r="AJ109" s="964"/>
      <c r="AK109" s="965" t="s">
        <v>297</v>
      </c>
      <c r="AL109" s="963"/>
      <c r="AM109" s="963"/>
      <c r="AN109" s="963"/>
      <c r="AO109" s="964"/>
      <c r="AP109" s="965" t="s">
        <v>419</v>
      </c>
      <c r="AQ109" s="963"/>
      <c r="AR109" s="963"/>
      <c r="AS109" s="963"/>
      <c r="AT109" s="994"/>
      <c r="AU109" s="962" t="s">
        <v>417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418</v>
      </c>
      <c r="BR109" s="963"/>
      <c r="BS109" s="963"/>
      <c r="BT109" s="963"/>
      <c r="BU109" s="964"/>
      <c r="BV109" s="965" t="s">
        <v>298</v>
      </c>
      <c r="BW109" s="963"/>
      <c r="BX109" s="963"/>
      <c r="BY109" s="963"/>
      <c r="BZ109" s="964"/>
      <c r="CA109" s="965" t="s">
        <v>297</v>
      </c>
      <c r="CB109" s="963"/>
      <c r="CC109" s="963"/>
      <c r="CD109" s="963"/>
      <c r="CE109" s="964"/>
      <c r="CF109" s="1001" t="s">
        <v>419</v>
      </c>
      <c r="CG109" s="1001"/>
      <c r="CH109" s="1001"/>
      <c r="CI109" s="1001"/>
      <c r="CJ109" s="1001"/>
      <c r="CK109" s="965" t="s">
        <v>420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418</v>
      </c>
      <c r="DH109" s="963"/>
      <c r="DI109" s="963"/>
      <c r="DJ109" s="963"/>
      <c r="DK109" s="964"/>
      <c r="DL109" s="965" t="s">
        <v>298</v>
      </c>
      <c r="DM109" s="963"/>
      <c r="DN109" s="963"/>
      <c r="DO109" s="963"/>
      <c r="DP109" s="964"/>
      <c r="DQ109" s="965" t="s">
        <v>297</v>
      </c>
      <c r="DR109" s="963"/>
      <c r="DS109" s="963"/>
      <c r="DT109" s="963"/>
      <c r="DU109" s="964"/>
      <c r="DV109" s="965" t="s">
        <v>419</v>
      </c>
      <c r="DW109" s="963"/>
      <c r="DX109" s="963"/>
      <c r="DY109" s="963"/>
      <c r="DZ109" s="994"/>
    </row>
    <row r="110" spans="1:131" s="226" customFormat="1" ht="26.25" customHeight="1">
      <c r="A110" s="865" t="s">
        <v>421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1612183</v>
      </c>
      <c r="AB110" s="956"/>
      <c r="AC110" s="956"/>
      <c r="AD110" s="956"/>
      <c r="AE110" s="957"/>
      <c r="AF110" s="958">
        <v>1635873</v>
      </c>
      <c r="AG110" s="956"/>
      <c r="AH110" s="956"/>
      <c r="AI110" s="956"/>
      <c r="AJ110" s="957"/>
      <c r="AK110" s="958">
        <v>1619946</v>
      </c>
      <c r="AL110" s="956"/>
      <c r="AM110" s="956"/>
      <c r="AN110" s="956"/>
      <c r="AO110" s="957"/>
      <c r="AP110" s="959">
        <v>18.3</v>
      </c>
      <c r="AQ110" s="960"/>
      <c r="AR110" s="960"/>
      <c r="AS110" s="960"/>
      <c r="AT110" s="961"/>
      <c r="AU110" s="995" t="s">
        <v>66</v>
      </c>
      <c r="AV110" s="996"/>
      <c r="AW110" s="996"/>
      <c r="AX110" s="996"/>
      <c r="AY110" s="996"/>
      <c r="AZ110" s="921" t="s">
        <v>422</v>
      </c>
      <c r="BA110" s="866"/>
      <c r="BB110" s="866"/>
      <c r="BC110" s="866"/>
      <c r="BD110" s="866"/>
      <c r="BE110" s="866"/>
      <c r="BF110" s="866"/>
      <c r="BG110" s="866"/>
      <c r="BH110" s="866"/>
      <c r="BI110" s="866"/>
      <c r="BJ110" s="866"/>
      <c r="BK110" s="866"/>
      <c r="BL110" s="866"/>
      <c r="BM110" s="866"/>
      <c r="BN110" s="866"/>
      <c r="BO110" s="866"/>
      <c r="BP110" s="867"/>
      <c r="BQ110" s="922">
        <v>20674889</v>
      </c>
      <c r="BR110" s="903"/>
      <c r="BS110" s="903"/>
      <c r="BT110" s="903"/>
      <c r="BU110" s="903"/>
      <c r="BV110" s="903">
        <v>21858335</v>
      </c>
      <c r="BW110" s="903"/>
      <c r="BX110" s="903"/>
      <c r="BY110" s="903"/>
      <c r="BZ110" s="903"/>
      <c r="CA110" s="903">
        <v>24100399</v>
      </c>
      <c r="CB110" s="903"/>
      <c r="CC110" s="903"/>
      <c r="CD110" s="903"/>
      <c r="CE110" s="903"/>
      <c r="CF110" s="927">
        <v>272.10000000000002</v>
      </c>
      <c r="CG110" s="928"/>
      <c r="CH110" s="928"/>
      <c r="CI110" s="928"/>
      <c r="CJ110" s="928"/>
      <c r="CK110" s="991" t="s">
        <v>423</v>
      </c>
      <c r="CL110" s="877"/>
      <c r="CM110" s="952" t="s">
        <v>424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173</v>
      </c>
      <c r="DH110" s="903"/>
      <c r="DI110" s="903"/>
      <c r="DJ110" s="903"/>
      <c r="DK110" s="903"/>
      <c r="DL110" s="903" t="s">
        <v>382</v>
      </c>
      <c r="DM110" s="903"/>
      <c r="DN110" s="903"/>
      <c r="DO110" s="903"/>
      <c r="DP110" s="903"/>
      <c r="DQ110" s="903" t="s">
        <v>173</v>
      </c>
      <c r="DR110" s="903"/>
      <c r="DS110" s="903"/>
      <c r="DT110" s="903"/>
      <c r="DU110" s="903"/>
      <c r="DV110" s="904" t="s">
        <v>173</v>
      </c>
      <c r="DW110" s="904"/>
      <c r="DX110" s="904"/>
      <c r="DY110" s="904"/>
      <c r="DZ110" s="905"/>
    </row>
    <row r="111" spans="1:131" s="226" customFormat="1" ht="26.25" customHeight="1">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173</v>
      </c>
      <c r="AB111" s="984"/>
      <c r="AC111" s="984"/>
      <c r="AD111" s="984"/>
      <c r="AE111" s="985"/>
      <c r="AF111" s="986" t="s">
        <v>173</v>
      </c>
      <c r="AG111" s="984"/>
      <c r="AH111" s="984"/>
      <c r="AI111" s="984"/>
      <c r="AJ111" s="985"/>
      <c r="AK111" s="986" t="s">
        <v>426</v>
      </c>
      <c r="AL111" s="984"/>
      <c r="AM111" s="984"/>
      <c r="AN111" s="984"/>
      <c r="AO111" s="985"/>
      <c r="AP111" s="987" t="s">
        <v>173</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v>1868167</v>
      </c>
      <c r="BR111" s="875"/>
      <c r="BS111" s="875"/>
      <c r="BT111" s="875"/>
      <c r="BU111" s="875"/>
      <c r="BV111" s="875">
        <v>1585479</v>
      </c>
      <c r="BW111" s="875"/>
      <c r="BX111" s="875"/>
      <c r="BY111" s="875"/>
      <c r="BZ111" s="875"/>
      <c r="CA111" s="875">
        <v>1556958</v>
      </c>
      <c r="CB111" s="875"/>
      <c r="CC111" s="875"/>
      <c r="CD111" s="875"/>
      <c r="CE111" s="875"/>
      <c r="CF111" s="936">
        <v>17.600000000000001</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382</v>
      </c>
      <c r="DH111" s="875"/>
      <c r="DI111" s="875"/>
      <c r="DJ111" s="875"/>
      <c r="DK111" s="875"/>
      <c r="DL111" s="875" t="s">
        <v>382</v>
      </c>
      <c r="DM111" s="875"/>
      <c r="DN111" s="875"/>
      <c r="DO111" s="875"/>
      <c r="DP111" s="875"/>
      <c r="DQ111" s="875" t="s">
        <v>173</v>
      </c>
      <c r="DR111" s="875"/>
      <c r="DS111" s="875"/>
      <c r="DT111" s="875"/>
      <c r="DU111" s="875"/>
      <c r="DV111" s="852" t="s">
        <v>382</v>
      </c>
      <c r="DW111" s="852"/>
      <c r="DX111" s="852"/>
      <c r="DY111" s="852"/>
      <c r="DZ111" s="853"/>
    </row>
    <row r="112" spans="1:131" s="226" customFormat="1" ht="26.25" customHeight="1">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426</v>
      </c>
      <c r="AB112" s="838"/>
      <c r="AC112" s="838"/>
      <c r="AD112" s="838"/>
      <c r="AE112" s="839"/>
      <c r="AF112" s="840" t="s">
        <v>426</v>
      </c>
      <c r="AG112" s="838"/>
      <c r="AH112" s="838"/>
      <c r="AI112" s="838"/>
      <c r="AJ112" s="839"/>
      <c r="AK112" s="840" t="s">
        <v>173</v>
      </c>
      <c r="AL112" s="838"/>
      <c r="AM112" s="838"/>
      <c r="AN112" s="838"/>
      <c r="AO112" s="839"/>
      <c r="AP112" s="885" t="s">
        <v>382</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5227696</v>
      </c>
      <c r="BR112" s="875"/>
      <c r="BS112" s="875"/>
      <c r="BT112" s="875"/>
      <c r="BU112" s="875"/>
      <c r="BV112" s="875">
        <v>5015129</v>
      </c>
      <c r="BW112" s="875"/>
      <c r="BX112" s="875"/>
      <c r="BY112" s="875"/>
      <c r="BZ112" s="875"/>
      <c r="CA112" s="875">
        <v>4702670</v>
      </c>
      <c r="CB112" s="875"/>
      <c r="CC112" s="875"/>
      <c r="CD112" s="875"/>
      <c r="CE112" s="875"/>
      <c r="CF112" s="936">
        <v>53.1</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173</v>
      </c>
      <c r="DH112" s="875"/>
      <c r="DI112" s="875"/>
      <c r="DJ112" s="875"/>
      <c r="DK112" s="875"/>
      <c r="DL112" s="875" t="s">
        <v>426</v>
      </c>
      <c r="DM112" s="875"/>
      <c r="DN112" s="875"/>
      <c r="DO112" s="875"/>
      <c r="DP112" s="875"/>
      <c r="DQ112" s="875" t="s">
        <v>426</v>
      </c>
      <c r="DR112" s="875"/>
      <c r="DS112" s="875"/>
      <c r="DT112" s="875"/>
      <c r="DU112" s="875"/>
      <c r="DV112" s="852" t="s">
        <v>426</v>
      </c>
      <c r="DW112" s="852"/>
      <c r="DX112" s="852"/>
      <c r="DY112" s="852"/>
      <c r="DZ112" s="853"/>
    </row>
    <row r="113" spans="1:130" s="226" customFormat="1" ht="26.25" customHeight="1">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396199</v>
      </c>
      <c r="AB113" s="984"/>
      <c r="AC113" s="984"/>
      <c r="AD113" s="984"/>
      <c r="AE113" s="985"/>
      <c r="AF113" s="986">
        <v>315476</v>
      </c>
      <c r="AG113" s="984"/>
      <c r="AH113" s="984"/>
      <c r="AI113" s="984"/>
      <c r="AJ113" s="985"/>
      <c r="AK113" s="986">
        <v>282949</v>
      </c>
      <c r="AL113" s="984"/>
      <c r="AM113" s="984"/>
      <c r="AN113" s="984"/>
      <c r="AO113" s="985"/>
      <c r="AP113" s="987">
        <v>3.2</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196828</v>
      </c>
      <c r="BR113" s="875"/>
      <c r="BS113" s="875"/>
      <c r="BT113" s="875"/>
      <c r="BU113" s="875"/>
      <c r="BV113" s="875">
        <v>585748</v>
      </c>
      <c r="BW113" s="875"/>
      <c r="BX113" s="875"/>
      <c r="BY113" s="875"/>
      <c r="BZ113" s="875"/>
      <c r="CA113" s="875">
        <v>823692</v>
      </c>
      <c r="CB113" s="875"/>
      <c r="CC113" s="875"/>
      <c r="CD113" s="875"/>
      <c r="CE113" s="875"/>
      <c r="CF113" s="936">
        <v>9.3000000000000007</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173</v>
      </c>
      <c r="DH113" s="838"/>
      <c r="DI113" s="838"/>
      <c r="DJ113" s="838"/>
      <c r="DK113" s="839"/>
      <c r="DL113" s="840" t="s">
        <v>173</v>
      </c>
      <c r="DM113" s="838"/>
      <c r="DN113" s="838"/>
      <c r="DO113" s="838"/>
      <c r="DP113" s="839"/>
      <c r="DQ113" s="840" t="s">
        <v>173</v>
      </c>
      <c r="DR113" s="838"/>
      <c r="DS113" s="838"/>
      <c r="DT113" s="838"/>
      <c r="DU113" s="839"/>
      <c r="DV113" s="885" t="s">
        <v>426</v>
      </c>
      <c r="DW113" s="886"/>
      <c r="DX113" s="886"/>
      <c r="DY113" s="886"/>
      <c r="DZ113" s="887"/>
    </row>
    <row r="114" spans="1:130" s="226" customFormat="1" ht="26.25" customHeight="1">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134886</v>
      </c>
      <c r="AB114" s="838"/>
      <c r="AC114" s="838"/>
      <c r="AD114" s="838"/>
      <c r="AE114" s="839"/>
      <c r="AF114" s="840">
        <v>117218</v>
      </c>
      <c r="AG114" s="838"/>
      <c r="AH114" s="838"/>
      <c r="AI114" s="838"/>
      <c r="AJ114" s="839"/>
      <c r="AK114" s="840">
        <v>26506</v>
      </c>
      <c r="AL114" s="838"/>
      <c r="AM114" s="838"/>
      <c r="AN114" s="838"/>
      <c r="AO114" s="839"/>
      <c r="AP114" s="885">
        <v>0.3</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2603067</v>
      </c>
      <c r="BR114" s="875"/>
      <c r="BS114" s="875"/>
      <c r="BT114" s="875"/>
      <c r="BU114" s="875"/>
      <c r="BV114" s="875">
        <v>2563189</v>
      </c>
      <c r="BW114" s="875"/>
      <c r="BX114" s="875"/>
      <c r="BY114" s="875"/>
      <c r="BZ114" s="875"/>
      <c r="CA114" s="875">
        <v>2601353</v>
      </c>
      <c r="CB114" s="875"/>
      <c r="CC114" s="875"/>
      <c r="CD114" s="875"/>
      <c r="CE114" s="875"/>
      <c r="CF114" s="936">
        <v>29.4</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426</v>
      </c>
      <c r="DH114" s="838"/>
      <c r="DI114" s="838"/>
      <c r="DJ114" s="838"/>
      <c r="DK114" s="839"/>
      <c r="DL114" s="840" t="s">
        <v>173</v>
      </c>
      <c r="DM114" s="838"/>
      <c r="DN114" s="838"/>
      <c r="DO114" s="838"/>
      <c r="DP114" s="839"/>
      <c r="DQ114" s="840" t="s">
        <v>426</v>
      </c>
      <c r="DR114" s="838"/>
      <c r="DS114" s="838"/>
      <c r="DT114" s="838"/>
      <c r="DU114" s="839"/>
      <c r="DV114" s="885" t="s">
        <v>426</v>
      </c>
      <c r="DW114" s="886"/>
      <c r="DX114" s="886"/>
      <c r="DY114" s="886"/>
      <c r="DZ114" s="887"/>
    </row>
    <row r="115" spans="1:130" s="226" customFormat="1" ht="26.25" customHeight="1">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92139</v>
      </c>
      <c r="AB115" s="984"/>
      <c r="AC115" s="984"/>
      <c r="AD115" s="984"/>
      <c r="AE115" s="985"/>
      <c r="AF115" s="986">
        <v>185454</v>
      </c>
      <c r="AG115" s="984"/>
      <c r="AH115" s="984"/>
      <c r="AI115" s="984"/>
      <c r="AJ115" s="985"/>
      <c r="AK115" s="986">
        <v>170921</v>
      </c>
      <c r="AL115" s="984"/>
      <c r="AM115" s="984"/>
      <c r="AN115" s="984"/>
      <c r="AO115" s="985"/>
      <c r="AP115" s="987">
        <v>1.9</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t="s">
        <v>426</v>
      </c>
      <c r="BR115" s="875"/>
      <c r="BS115" s="875"/>
      <c r="BT115" s="875"/>
      <c r="BU115" s="875"/>
      <c r="BV115" s="875" t="s">
        <v>426</v>
      </c>
      <c r="BW115" s="875"/>
      <c r="BX115" s="875"/>
      <c r="BY115" s="875"/>
      <c r="BZ115" s="875"/>
      <c r="CA115" s="875" t="s">
        <v>173</v>
      </c>
      <c r="CB115" s="875"/>
      <c r="CC115" s="875"/>
      <c r="CD115" s="875"/>
      <c r="CE115" s="875"/>
      <c r="CF115" s="936" t="s">
        <v>173</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1365829</v>
      </c>
      <c r="DH115" s="838"/>
      <c r="DI115" s="838"/>
      <c r="DJ115" s="838"/>
      <c r="DK115" s="839"/>
      <c r="DL115" s="840">
        <v>1105287</v>
      </c>
      <c r="DM115" s="838"/>
      <c r="DN115" s="838"/>
      <c r="DO115" s="838"/>
      <c r="DP115" s="839"/>
      <c r="DQ115" s="840">
        <v>1029511</v>
      </c>
      <c r="DR115" s="838"/>
      <c r="DS115" s="838"/>
      <c r="DT115" s="838"/>
      <c r="DU115" s="839"/>
      <c r="DV115" s="885">
        <v>11.6</v>
      </c>
      <c r="DW115" s="886"/>
      <c r="DX115" s="886"/>
      <c r="DY115" s="886"/>
      <c r="DZ115" s="887"/>
    </row>
    <row r="116" spans="1:130" s="226" customFormat="1" ht="26.25" customHeight="1">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382</v>
      </c>
      <c r="AB116" s="838"/>
      <c r="AC116" s="838"/>
      <c r="AD116" s="838"/>
      <c r="AE116" s="839"/>
      <c r="AF116" s="840" t="s">
        <v>426</v>
      </c>
      <c r="AG116" s="838"/>
      <c r="AH116" s="838"/>
      <c r="AI116" s="838"/>
      <c r="AJ116" s="839"/>
      <c r="AK116" s="840">
        <v>19</v>
      </c>
      <c r="AL116" s="838"/>
      <c r="AM116" s="838"/>
      <c r="AN116" s="838"/>
      <c r="AO116" s="839"/>
      <c r="AP116" s="885">
        <v>0</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426</v>
      </c>
      <c r="BR116" s="875"/>
      <c r="BS116" s="875"/>
      <c r="BT116" s="875"/>
      <c r="BU116" s="875"/>
      <c r="BV116" s="875" t="s">
        <v>426</v>
      </c>
      <c r="BW116" s="875"/>
      <c r="BX116" s="875"/>
      <c r="BY116" s="875"/>
      <c r="BZ116" s="875"/>
      <c r="CA116" s="875" t="s">
        <v>426</v>
      </c>
      <c r="CB116" s="875"/>
      <c r="CC116" s="875"/>
      <c r="CD116" s="875"/>
      <c r="CE116" s="875"/>
      <c r="CF116" s="936" t="s">
        <v>426</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146254</v>
      </c>
      <c r="DH116" s="838"/>
      <c r="DI116" s="838"/>
      <c r="DJ116" s="838"/>
      <c r="DK116" s="839"/>
      <c r="DL116" s="840">
        <v>137733</v>
      </c>
      <c r="DM116" s="838"/>
      <c r="DN116" s="838"/>
      <c r="DO116" s="838"/>
      <c r="DP116" s="839"/>
      <c r="DQ116" s="840">
        <v>199516</v>
      </c>
      <c r="DR116" s="838"/>
      <c r="DS116" s="838"/>
      <c r="DT116" s="838"/>
      <c r="DU116" s="839"/>
      <c r="DV116" s="885">
        <v>2.2999999999999998</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2235407</v>
      </c>
      <c r="AB117" s="970"/>
      <c r="AC117" s="970"/>
      <c r="AD117" s="970"/>
      <c r="AE117" s="971"/>
      <c r="AF117" s="972">
        <v>2254021</v>
      </c>
      <c r="AG117" s="970"/>
      <c r="AH117" s="970"/>
      <c r="AI117" s="970"/>
      <c r="AJ117" s="971"/>
      <c r="AK117" s="972">
        <v>2100341</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382</v>
      </c>
      <c r="BR117" s="875"/>
      <c r="BS117" s="875"/>
      <c r="BT117" s="875"/>
      <c r="BU117" s="875"/>
      <c r="BV117" s="875" t="s">
        <v>382</v>
      </c>
      <c r="BW117" s="875"/>
      <c r="BX117" s="875"/>
      <c r="BY117" s="875"/>
      <c r="BZ117" s="875"/>
      <c r="CA117" s="875" t="s">
        <v>382</v>
      </c>
      <c r="CB117" s="875"/>
      <c r="CC117" s="875"/>
      <c r="CD117" s="875"/>
      <c r="CE117" s="875"/>
      <c r="CF117" s="936" t="s">
        <v>382</v>
      </c>
      <c r="CG117" s="937"/>
      <c r="CH117" s="937"/>
      <c r="CI117" s="937"/>
      <c r="CJ117" s="937"/>
      <c r="CK117" s="992"/>
      <c r="CL117" s="879"/>
      <c r="CM117" s="882" t="s">
        <v>447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382</v>
      </c>
      <c r="DH117" s="838"/>
      <c r="DI117" s="838"/>
      <c r="DJ117" s="838"/>
      <c r="DK117" s="839"/>
      <c r="DL117" s="840" t="s">
        <v>382</v>
      </c>
      <c r="DM117" s="838"/>
      <c r="DN117" s="838"/>
      <c r="DO117" s="838"/>
      <c r="DP117" s="839"/>
      <c r="DQ117" s="840" t="s">
        <v>382</v>
      </c>
      <c r="DR117" s="838"/>
      <c r="DS117" s="838"/>
      <c r="DT117" s="838"/>
      <c r="DU117" s="839"/>
      <c r="DV117" s="885" t="s">
        <v>382</v>
      </c>
      <c r="DW117" s="886"/>
      <c r="DX117" s="886"/>
      <c r="DY117" s="886"/>
      <c r="DZ117" s="887"/>
    </row>
    <row r="118" spans="1:130" s="226" customFormat="1" ht="26.25" customHeight="1">
      <c r="A118" s="962" t="s">
        <v>420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418</v>
      </c>
      <c r="AB118" s="963"/>
      <c r="AC118" s="963"/>
      <c r="AD118" s="963"/>
      <c r="AE118" s="964"/>
      <c r="AF118" s="965" t="s">
        <v>298</v>
      </c>
      <c r="AG118" s="963"/>
      <c r="AH118" s="963"/>
      <c r="AI118" s="963"/>
      <c r="AJ118" s="964"/>
      <c r="AK118" s="965" t="s">
        <v>297</v>
      </c>
      <c r="AL118" s="963"/>
      <c r="AM118" s="963"/>
      <c r="AN118" s="963"/>
      <c r="AO118" s="964"/>
      <c r="AP118" s="966" t="s">
        <v>419</v>
      </c>
      <c r="AQ118" s="967"/>
      <c r="AR118" s="967"/>
      <c r="AS118" s="967"/>
      <c r="AT118" s="968"/>
      <c r="AU118" s="997"/>
      <c r="AV118" s="998"/>
      <c r="AW118" s="998"/>
      <c r="AX118" s="998"/>
      <c r="AY118" s="998"/>
      <c r="AZ118" s="940" t="s">
        <v>448</v>
      </c>
      <c r="BA118" s="941"/>
      <c r="BB118" s="941"/>
      <c r="BC118" s="941"/>
      <c r="BD118" s="941"/>
      <c r="BE118" s="941"/>
      <c r="BF118" s="941"/>
      <c r="BG118" s="941"/>
      <c r="BH118" s="941"/>
      <c r="BI118" s="941"/>
      <c r="BJ118" s="941"/>
      <c r="BK118" s="941"/>
      <c r="BL118" s="941"/>
      <c r="BM118" s="941"/>
      <c r="BN118" s="941"/>
      <c r="BO118" s="941"/>
      <c r="BP118" s="942"/>
      <c r="BQ118" s="943" t="s">
        <v>173</v>
      </c>
      <c r="BR118" s="906"/>
      <c r="BS118" s="906"/>
      <c r="BT118" s="906"/>
      <c r="BU118" s="906"/>
      <c r="BV118" s="906" t="s">
        <v>173</v>
      </c>
      <c r="BW118" s="906"/>
      <c r="BX118" s="906"/>
      <c r="BY118" s="906"/>
      <c r="BZ118" s="906"/>
      <c r="CA118" s="906" t="s">
        <v>173</v>
      </c>
      <c r="CB118" s="906"/>
      <c r="CC118" s="906"/>
      <c r="CD118" s="906"/>
      <c r="CE118" s="906"/>
      <c r="CF118" s="936" t="s">
        <v>173</v>
      </c>
      <c r="CG118" s="937"/>
      <c r="CH118" s="937"/>
      <c r="CI118" s="937"/>
      <c r="CJ118" s="937"/>
      <c r="CK118" s="992"/>
      <c r="CL118" s="879"/>
      <c r="CM118" s="882" t="s">
        <v>449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450</v>
      </c>
      <c r="DH118" s="838"/>
      <c r="DI118" s="838"/>
      <c r="DJ118" s="838"/>
      <c r="DK118" s="839"/>
      <c r="DL118" s="840" t="s">
        <v>173</v>
      </c>
      <c r="DM118" s="838"/>
      <c r="DN118" s="838"/>
      <c r="DO118" s="838"/>
      <c r="DP118" s="839"/>
      <c r="DQ118" s="840" t="s">
        <v>173</v>
      </c>
      <c r="DR118" s="838"/>
      <c r="DS118" s="838"/>
      <c r="DT118" s="838"/>
      <c r="DU118" s="839"/>
      <c r="DV118" s="885" t="s">
        <v>173</v>
      </c>
      <c r="DW118" s="886"/>
      <c r="DX118" s="886"/>
      <c r="DY118" s="886"/>
      <c r="DZ118" s="887"/>
    </row>
    <row r="119" spans="1:130" s="226" customFormat="1" ht="26.25" customHeight="1">
      <c r="A119" s="876" t="s">
        <v>423</v>
      </c>
      <c r="B119" s="877"/>
      <c r="C119" s="952" t="s">
        <v>424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173</v>
      </c>
      <c r="AB119" s="956"/>
      <c r="AC119" s="956"/>
      <c r="AD119" s="956"/>
      <c r="AE119" s="957"/>
      <c r="AF119" s="958" t="s">
        <v>173</v>
      </c>
      <c r="AG119" s="956"/>
      <c r="AH119" s="956"/>
      <c r="AI119" s="956"/>
      <c r="AJ119" s="957"/>
      <c r="AK119" s="958" t="s">
        <v>173</v>
      </c>
      <c r="AL119" s="956"/>
      <c r="AM119" s="956"/>
      <c r="AN119" s="956"/>
      <c r="AO119" s="957"/>
      <c r="AP119" s="959" t="s">
        <v>173</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451</v>
      </c>
      <c r="BP119" s="939"/>
      <c r="BQ119" s="943">
        <v>30570647</v>
      </c>
      <c r="BR119" s="906"/>
      <c r="BS119" s="906"/>
      <c r="BT119" s="906"/>
      <c r="BU119" s="906"/>
      <c r="BV119" s="906">
        <v>31607880</v>
      </c>
      <c r="BW119" s="906"/>
      <c r="BX119" s="906"/>
      <c r="BY119" s="906"/>
      <c r="BZ119" s="906"/>
      <c r="CA119" s="906">
        <v>33785072</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356084</v>
      </c>
      <c r="DH119" s="821"/>
      <c r="DI119" s="821"/>
      <c r="DJ119" s="821"/>
      <c r="DK119" s="822"/>
      <c r="DL119" s="823">
        <v>342459</v>
      </c>
      <c r="DM119" s="821"/>
      <c r="DN119" s="821"/>
      <c r="DO119" s="821"/>
      <c r="DP119" s="822"/>
      <c r="DQ119" s="823">
        <v>327931</v>
      </c>
      <c r="DR119" s="821"/>
      <c r="DS119" s="821"/>
      <c r="DT119" s="821"/>
      <c r="DU119" s="822"/>
      <c r="DV119" s="909">
        <v>3.7</v>
      </c>
      <c r="DW119" s="910"/>
      <c r="DX119" s="910"/>
      <c r="DY119" s="910"/>
      <c r="DZ119" s="911"/>
    </row>
    <row r="120" spans="1:130" s="226" customFormat="1" ht="26.25" customHeight="1">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453</v>
      </c>
      <c r="AB120" s="838"/>
      <c r="AC120" s="838"/>
      <c r="AD120" s="838"/>
      <c r="AE120" s="839"/>
      <c r="AF120" s="840" t="s">
        <v>173</v>
      </c>
      <c r="AG120" s="838"/>
      <c r="AH120" s="838"/>
      <c r="AI120" s="838"/>
      <c r="AJ120" s="839"/>
      <c r="AK120" s="840" t="s">
        <v>173</v>
      </c>
      <c r="AL120" s="838"/>
      <c r="AM120" s="838"/>
      <c r="AN120" s="838"/>
      <c r="AO120" s="839"/>
      <c r="AP120" s="885" t="s">
        <v>453</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1761902</v>
      </c>
      <c r="BR120" s="903"/>
      <c r="BS120" s="903"/>
      <c r="BT120" s="903"/>
      <c r="BU120" s="903"/>
      <c r="BV120" s="903">
        <v>1961920</v>
      </c>
      <c r="BW120" s="903"/>
      <c r="BX120" s="903"/>
      <c r="BY120" s="903"/>
      <c r="BZ120" s="903"/>
      <c r="CA120" s="903">
        <v>313835</v>
      </c>
      <c r="CB120" s="903"/>
      <c r="CC120" s="903"/>
      <c r="CD120" s="903"/>
      <c r="CE120" s="903"/>
      <c r="CF120" s="927">
        <v>3.5</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5227696</v>
      </c>
      <c r="DH120" s="903"/>
      <c r="DI120" s="903"/>
      <c r="DJ120" s="903"/>
      <c r="DK120" s="903"/>
      <c r="DL120" s="903">
        <v>5015129</v>
      </c>
      <c r="DM120" s="903"/>
      <c r="DN120" s="903"/>
      <c r="DO120" s="903"/>
      <c r="DP120" s="903"/>
      <c r="DQ120" s="903">
        <v>4702670</v>
      </c>
      <c r="DR120" s="903"/>
      <c r="DS120" s="903"/>
      <c r="DT120" s="903"/>
      <c r="DU120" s="903"/>
      <c r="DV120" s="904">
        <v>53.1</v>
      </c>
      <c r="DW120" s="904"/>
      <c r="DX120" s="904"/>
      <c r="DY120" s="904"/>
      <c r="DZ120" s="905"/>
    </row>
    <row r="121" spans="1:130" s="226" customFormat="1" ht="26.25" customHeight="1">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173</v>
      </c>
      <c r="AB121" s="838"/>
      <c r="AC121" s="838"/>
      <c r="AD121" s="838"/>
      <c r="AE121" s="839"/>
      <c r="AF121" s="840" t="s">
        <v>453</v>
      </c>
      <c r="AG121" s="838"/>
      <c r="AH121" s="838"/>
      <c r="AI121" s="838"/>
      <c r="AJ121" s="839"/>
      <c r="AK121" s="840" t="s">
        <v>453</v>
      </c>
      <c r="AL121" s="838"/>
      <c r="AM121" s="838"/>
      <c r="AN121" s="838"/>
      <c r="AO121" s="839"/>
      <c r="AP121" s="885" t="s">
        <v>173</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2542440</v>
      </c>
      <c r="BR121" s="875"/>
      <c r="BS121" s="875"/>
      <c r="BT121" s="875"/>
      <c r="BU121" s="875"/>
      <c r="BV121" s="875">
        <v>3078129</v>
      </c>
      <c r="BW121" s="875"/>
      <c r="BX121" s="875"/>
      <c r="BY121" s="875"/>
      <c r="BZ121" s="875"/>
      <c r="CA121" s="875">
        <v>3668775</v>
      </c>
      <c r="CB121" s="875"/>
      <c r="CC121" s="875"/>
      <c r="CD121" s="875"/>
      <c r="CE121" s="875"/>
      <c r="CF121" s="936">
        <v>41.4</v>
      </c>
      <c r="CG121" s="937"/>
      <c r="CH121" s="937"/>
      <c r="CI121" s="937"/>
      <c r="CJ121" s="937"/>
      <c r="CK121" s="930"/>
      <c r="CL121" s="916"/>
      <c r="CM121" s="916"/>
      <c r="CN121" s="916"/>
      <c r="CO121" s="917"/>
      <c r="CP121" s="896" t="s">
        <v>394</v>
      </c>
      <c r="CQ121" s="897"/>
      <c r="CR121" s="897"/>
      <c r="CS121" s="897"/>
      <c r="CT121" s="897"/>
      <c r="CU121" s="897"/>
      <c r="CV121" s="897"/>
      <c r="CW121" s="897"/>
      <c r="CX121" s="897"/>
      <c r="CY121" s="897"/>
      <c r="CZ121" s="897"/>
      <c r="DA121" s="897"/>
      <c r="DB121" s="897"/>
      <c r="DC121" s="897"/>
      <c r="DD121" s="897"/>
      <c r="DE121" s="897"/>
      <c r="DF121" s="898"/>
      <c r="DG121" s="874" t="s">
        <v>173</v>
      </c>
      <c r="DH121" s="875"/>
      <c r="DI121" s="875"/>
      <c r="DJ121" s="875"/>
      <c r="DK121" s="875"/>
      <c r="DL121" s="875" t="s">
        <v>173</v>
      </c>
      <c r="DM121" s="875"/>
      <c r="DN121" s="875"/>
      <c r="DO121" s="875"/>
      <c r="DP121" s="875"/>
      <c r="DQ121" s="875" t="s">
        <v>453</v>
      </c>
      <c r="DR121" s="875"/>
      <c r="DS121" s="875"/>
      <c r="DT121" s="875"/>
      <c r="DU121" s="875"/>
      <c r="DV121" s="852" t="s">
        <v>450</v>
      </c>
      <c r="DW121" s="852"/>
      <c r="DX121" s="852"/>
      <c r="DY121" s="852"/>
      <c r="DZ121" s="853"/>
    </row>
    <row r="122" spans="1:130" s="226" customFormat="1" ht="26.25" customHeight="1">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450</v>
      </c>
      <c r="AB122" s="838"/>
      <c r="AC122" s="838"/>
      <c r="AD122" s="838"/>
      <c r="AE122" s="839"/>
      <c r="AF122" s="840" t="s">
        <v>453</v>
      </c>
      <c r="AG122" s="838"/>
      <c r="AH122" s="838"/>
      <c r="AI122" s="838"/>
      <c r="AJ122" s="839"/>
      <c r="AK122" s="840" t="s">
        <v>173</v>
      </c>
      <c r="AL122" s="838"/>
      <c r="AM122" s="838"/>
      <c r="AN122" s="838"/>
      <c r="AO122" s="839"/>
      <c r="AP122" s="885" t="s">
        <v>460</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17490472</v>
      </c>
      <c r="BR122" s="906"/>
      <c r="BS122" s="906"/>
      <c r="BT122" s="906"/>
      <c r="BU122" s="906"/>
      <c r="BV122" s="906">
        <v>18726565</v>
      </c>
      <c r="BW122" s="906"/>
      <c r="BX122" s="906"/>
      <c r="BY122" s="906"/>
      <c r="BZ122" s="906"/>
      <c r="CA122" s="906">
        <v>18221720</v>
      </c>
      <c r="CB122" s="906"/>
      <c r="CC122" s="906"/>
      <c r="CD122" s="906"/>
      <c r="CE122" s="906"/>
      <c r="CF122" s="907">
        <v>205.7</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t="s">
        <v>173</v>
      </c>
      <c r="DH122" s="875"/>
      <c r="DI122" s="875"/>
      <c r="DJ122" s="875"/>
      <c r="DK122" s="875"/>
      <c r="DL122" s="875" t="s">
        <v>463</v>
      </c>
      <c r="DM122" s="875"/>
      <c r="DN122" s="875"/>
      <c r="DO122" s="875"/>
      <c r="DP122" s="875"/>
      <c r="DQ122" s="875" t="s">
        <v>173</v>
      </c>
      <c r="DR122" s="875"/>
      <c r="DS122" s="875"/>
      <c r="DT122" s="875"/>
      <c r="DU122" s="875"/>
      <c r="DV122" s="852" t="s">
        <v>453</v>
      </c>
      <c r="DW122" s="852"/>
      <c r="DX122" s="852"/>
      <c r="DY122" s="852"/>
      <c r="DZ122" s="853"/>
    </row>
    <row r="123" spans="1:130" s="226" customFormat="1" ht="26.25" customHeight="1">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8415</v>
      </c>
      <c r="AB123" s="838"/>
      <c r="AC123" s="838"/>
      <c r="AD123" s="838"/>
      <c r="AE123" s="839"/>
      <c r="AF123" s="840">
        <v>8521</v>
      </c>
      <c r="AG123" s="838"/>
      <c r="AH123" s="838"/>
      <c r="AI123" s="838"/>
      <c r="AJ123" s="839"/>
      <c r="AK123" s="840">
        <v>12184</v>
      </c>
      <c r="AL123" s="838"/>
      <c r="AM123" s="838"/>
      <c r="AN123" s="838"/>
      <c r="AO123" s="839"/>
      <c r="AP123" s="885">
        <v>0.1</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464</v>
      </c>
      <c r="BP123" s="939"/>
      <c r="BQ123" s="893">
        <v>21794814</v>
      </c>
      <c r="BR123" s="894"/>
      <c r="BS123" s="894"/>
      <c r="BT123" s="894"/>
      <c r="BU123" s="894"/>
      <c r="BV123" s="894">
        <v>23766614</v>
      </c>
      <c r="BW123" s="894"/>
      <c r="BX123" s="894"/>
      <c r="BY123" s="894"/>
      <c r="BZ123" s="894"/>
      <c r="CA123" s="894">
        <v>22204330</v>
      </c>
      <c r="CB123" s="894"/>
      <c r="CC123" s="894"/>
      <c r="CD123" s="894"/>
      <c r="CE123" s="894"/>
      <c r="CF123" s="804"/>
      <c r="CG123" s="805"/>
      <c r="CH123" s="805"/>
      <c r="CI123" s="805"/>
      <c r="CJ123" s="895"/>
      <c r="CK123" s="930"/>
      <c r="CL123" s="916"/>
      <c r="CM123" s="916"/>
      <c r="CN123" s="916"/>
      <c r="CO123" s="917"/>
      <c r="CP123" s="896" t="s">
        <v>465</v>
      </c>
      <c r="CQ123" s="897"/>
      <c r="CR123" s="897"/>
      <c r="CS123" s="897"/>
      <c r="CT123" s="897"/>
      <c r="CU123" s="897"/>
      <c r="CV123" s="897"/>
      <c r="CW123" s="897"/>
      <c r="CX123" s="897"/>
      <c r="CY123" s="897"/>
      <c r="CZ123" s="897"/>
      <c r="DA123" s="897"/>
      <c r="DB123" s="897"/>
      <c r="DC123" s="897"/>
      <c r="DD123" s="897"/>
      <c r="DE123" s="897"/>
      <c r="DF123" s="898"/>
      <c r="DG123" s="837" t="s">
        <v>173</v>
      </c>
      <c r="DH123" s="838"/>
      <c r="DI123" s="838"/>
      <c r="DJ123" s="838"/>
      <c r="DK123" s="839"/>
      <c r="DL123" s="840" t="s">
        <v>173</v>
      </c>
      <c r="DM123" s="838"/>
      <c r="DN123" s="838"/>
      <c r="DO123" s="838"/>
      <c r="DP123" s="839"/>
      <c r="DQ123" s="840" t="s">
        <v>173</v>
      </c>
      <c r="DR123" s="838"/>
      <c r="DS123" s="838"/>
      <c r="DT123" s="838"/>
      <c r="DU123" s="839"/>
      <c r="DV123" s="885" t="s">
        <v>453</v>
      </c>
      <c r="DW123" s="886"/>
      <c r="DX123" s="886"/>
      <c r="DY123" s="886"/>
      <c r="DZ123" s="887"/>
    </row>
    <row r="124" spans="1:130" s="226" customFormat="1" ht="26.25" customHeight="1" thickBot="1">
      <c r="A124" s="878"/>
      <c r="B124" s="879"/>
      <c r="C124" s="882" t="s">
        <v>447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450</v>
      </c>
      <c r="AB124" s="838"/>
      <c r="AC124" s="838"/>
      <c r="AD124" s="838"/>
      <c r="AE124" s="839"/>
      <c r="AF124" s="840" t="s">
        <v>173</v>
      </c>
      <c r="AG124" s="838"/>
      <c r="AH124" s="838"/>
      <c r="AI124" s="838"/>
      <c r="AJ124" s="839"/>
      <c r="AK124" s="840" t="s">
        <v>173</v>
      </c>
      <c r="AL124" s="838"/>
      <c r="AM124" s="838"/>
      <c r="AN124" s="838"/>
      <c r="AO124" s="839"/>
      <c r="AP124" s="885" t="s">
        <v>173</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111.1</v>
      </c>
      <c r="BR124" s="892"/>
      <c r="BS124" s="892"/>
      <c r="BT124" s="892"/>
      <c r="BU124" s="892"/>
      <c r="BV124" s="892">
        <v>96.4</v>
      </c>
      <c r="BW124" s="892"/>
      <c r="BX124" s="892"/>
      <c r="BY124" s="892"/>
      <c r="BZ124" s="892"/>
      <c r="CA124" s="892">
        <v>130.69999999999999</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173</v>
      </c>
      <c r="DH124" s="821"/>
      <c r="DI124" s="821"/>
      <c r="DJ124" s="821"/>
      <c r="DK124" s="822"/>
      <c r="DL124" s="823" t="s">
        <v>173</v>
      </c>
      <c r="DM124" s="821"/>
      <c r="DN124" s="821"/>
      <c r="DO124" s="821"/>
      <c r="DP124" s="822"/>
      <c r="DQ124" s="823" t="s">
        <v>453</v>
      </c>
      <c r="DR124" s="821"/>
      <c r="DS124" s="821"/>
      <c r="DT124" s="821"/>
      <c r="DU124" s="822"/>
      <c r="DV124" s="909" t="s">
        <v>460</v>
      </c>
      <c r="DW124" s="910"/>
      <c r="DX124" s="910"/>
      <c r="DY124" s="910"/>
      <c r="DZ124" s="911"/>
    </row>
    <row r="125" spans="1:130" s="226" customFormat="1" ht="26.25" customHeight="1">
      <c r="A125" s="878"/>
      <c r="B125" s="879"/>
      <c r="C125" s="882" t="s">
        <v>449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173</v>
      </c>
      <c r="AB125" s="838"/>
      <c r="AC125" s="838"/>
      <c r="AD125" s="838"/>
      <c r="AE125" s="839"/>
      <c r="AF125" s="840" t="s">
        <v>173</v>
      </c>
      <c r="AG125" s="838"/>
      <c r="AH125" s="838"/>
      <c r="AI125" s="838"/>
      <c r="AJ125" s="839"/>
      <c r="AK125" s="840" t="s">
        <v>453</v>
      </c>
      <c r="AL125" s="838"/>
      <c r="AM125" s="838"/>
      <c r="AN125" s="838"/>
      <c r="AO125" s="839"/>
      <c r="AP125" s="885" t="s">
        <v>453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173</v>
      </c>
      <c r="DH125" s="903"/>
      <c r="DI125" s="903"/>
      <c r="DJ125" s="903"/>
      <c r="DK125" s="903"/>
      <c r="DL125" s="903" t="s">
        <v>460</v>
      </c>
      <c r="DM125" s="903"/>
      <c r="DN125" s="903"/>
      <c r="DO125" s="903"/>
      <c r="DP125" s="903"/>
      <c r="DQ125" s="903" t="s">
        <v>173</v>
      </c>
      <c r="DR125" s="903"/>
      <c r="DS125" s="903"/>
      <c r="DT125" s="903"/>
      <c r="DU125" s="903"/>
      <c r="DV125" s="904" t="s">
        <v>470</v>
      </c>
      <c r="DW125" s="904"/>
      <c r="DX125" s="904"/>
      <c r="DY125" s="904"/>
      <c r="DZ125" s="905"/>
    </row>
    <row r="126" spans="1:130" s="226" customFormat="1" ht="26.25" customHeight="1" thickBot="1">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65086</v>
      </c>
      <c r="AB126" s="838"/>
      <c r="AC126" s="838"/>
      <c r="AD126" s="838"/>
      <c r="AE126" s="839"/>
      <c r="AF126" s="840">
        <v>158675</v>
      </c>
      <c r="AG126" s="838"/>
      <c r="AH126" s="838"/>
      <c r="AI126" s="838"/>
      <c r="AJ126" s="839"/>
      <c r="AK126" s="840">
        <v>141299</v>
      </c>
      <c r="AL126" s="838"/>
      <c r="AM126" s="838"/>
      <c r="AN126" s="838"/>
      <c r="AO126" s="839"/>
      <c r="AP126" s="885">
        <v>1.6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471</v>
      </c>
      <c r="CQ126" s="808"/>
      <c r="CR126" s="808"/>
      <c r="CS126" s="808"/>
      <c r="CT126" s="808"/>
      <c r="CU126" s="808"/>
      <c r="CV126" s="808"/>
      <c r="CW126" s="808"/>
      <c r="CX126" s="808"/>
      <c r="CY126" s="808"/>
      <c r="CZ126" s="808"/>
      <c r="DA126" s="808"/>
      <c r="DB126" s="808"/>
      <c r="DC126" s="808"/>
      <c r="DD126" s="808"/>
      <c r="DE126" s="808"/>
      <c r="DF126" s="809"/>
      <c r="DG126" s="874" t="s">
        <v>453</v>
      </c>
      <c r="DH126" s="875"/>
      <c r="DI126" s="875"/>
      <c r="DJ126" s="875"/>
      <c r="DK126" s="875"/>
      <c r="DL126" s="875" t="s">
        <v>173</v>
      </c>
      <c r="DM126" s="875"/>
      <c r="DN126" s="875"/>
      <c r="DO126" s="875"/>
      <c r="DP126" s="875"/>
      <c r="DQ126" s="875" t="s">
        <v>173</v>
      </c>
      <c r="DR126" s="875"/>
      <c r="DS126" s="875"/>
      <c r="DT126" s="875"/>
      <c r="DU126" s="875"/>
      <c r="DV126" s="852" t="s">
        <v>463</v>
      </c>
      <c r="DW126" s="852"/>
      <c r="DX126" s="852"/>
      <c r="DY126" s="852"/>
      <c r="DZ126" s="853"/>
    </row>
    <row r="127" spans="1:130" s="226" customFormat="1" ht="26.25" customHeight="1">
      <c r="A127" s="880"/>
      <c r="B127" s="881"/>
      <c r="C127" s="899" t="s">
        <v>472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18638</v>
      </c>
      <c r="AB127" s="838"/>
      <c r="AC127" s="838"/>
      <c r="AD127" s="838"/>
      <c r="AE127" s="839"/>
      <c r="AF127" s="840">
        <v>18258</v>
      </c>
      <c r="AG127" s="838"/>
      <c r="AH127" s="838"/>
      <c r="AI127" s="838"/>
      <c r="AJ127" s="839"/>
      <c r="AK127" s="840">
        <v>17438</v>
      </c>
      <c r="AL127" s="838"/>
      <c r="AM127" s="838"/>
      <c r="AN127" s="838"/>
      <c r="AO127" s="839"/>
      <c r="AP127" s="885">
        <v>0.2</v>
      </c>
      <c r="AQ127" s="886"/>
      <c r="AR127" s="886"/>
      <c r="AS127" s="886"/>
      <c r="AT127" s="887"/>
      <c r="AU127" s="262"/>
      <c r="AV127" s="262"/>
      <c r="AW127" s="262"/>
      <c r="AX127" s="902" t="s">
        <v>473</v>
      </c>
      <c r="AY127" s="870"/>
      <c r="AZ127" s="870"/>
      <c r="BA127" s="870"/>
      <c r="BB127" s="870"/>
      <c r="BC127" s="870"/>
      <c r="BD127" s="870"/>
      <c r="BE127" s="871"/>
      <c r="BF127" s="869" t="s">
        <v>474</v>
      </c>
      <c r="BG127" s="870"/>
      <c r="BH127" s="870"/>
      <c r="BI127" s="870"/>
      <c r="BJ127" s="870"/>
      <c r="BK127" s="870"/>
      <c r="BL127" s="871"/>
      <c r="BM127" s="869" t="s">
        <v>475</v>
      </c>
      <c r="BN127" s="870"/>
      <c r="BO127" s="870"/>
      <c r="BP127" s="870"/>
      <c r="BQ127" s="870"/>
      <c r="BR127" s="870"/>
      <c r="BS127" s="871"/>
      <c r="BT127" s="869" t="s">
        <v>476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477</v>
      </c>
      <c r="CQ127" s="808"/>
      <c r="CR127" s="808"/>
      <c r="CS127" s="808"/>
      <c r="CT127" s="808"/>
      <c r="CU127" s="808"/>
      <c r="CV127" s="808"/>
      <c r="CW127" s="808"/>
      <c r="CX127" s="808"/>
      <c r="CY127" s="808"/>
      <c r="CZ127" s="808"/>
      <c r="DA127" s="808"/>
      <c r="DB127" s="808"/>
      <c r="DC127" s="808"/>
      <c r="DD127" s="808"/>
      <c r="DE127" s="808"/>
      <c r="DF127" s="809"/>
      <c r="DG127" s="874" t="s">
        <v>470</v>
      </c>
      <c r="DH127" s="875"/>
      <c r="DI127" s="875"/>
      <c r="DJ127" s="875"/>
      <c r="DK127" s="875"/>
      <c r="DL127" s="875" t="s">
        <v>450</v>
      </c>
      <c r="DM127" s="875"/>
      <c r="DN127" s="875"/>
      <c r="DO127" s="875"/>
      <c r="DP127" s="875"/>
      <c r="DQ127" s="875" t="s">
        <v>450</v>
      </c>
      <c r="DR127" s="875"/>
      <c r="DS127" s="875"/>
      <c r="DT127" s="875"/>
      <c r="DU127" s="875"/>
      <c r="DV127" s="852" t="s">
        <v>173</v>
      </c>
      <c r="DW127" s="852"/>
      <c r="DX127" s="852"/>
      <c r="DY127" s="852"/>
      <c r="DZ127" s="853"/>
    </row>
    <row r="128" spans="1:130" s="226" customFormat="1" ht="26.25" customHeight="1" thickBot="1">
      <c r="A128" s="854" t="s">
        <v>478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479</v>
      </c>
      <c r="X128" s="856"/>
      <c r="Y128" s="856"/>
      <c r="Z128" s="857"/>
      <c r="AA128" s="858">
        <v>251651</v>
      </c>
      <c r="AB128" s="859"/>
      <c r="AC128" s="859"/>
      <c r="AD128" s="859"/>
      <c r="AE128" s="860"/>
      <c r="AF128" s="861">
        <v>204690</v>
      </c>
      <c r="AG128" s="859"/>
      <c r="AH128" s="859"/>
      <c r="AI128" s="859"/>
      <c r="AJ128" s="860"/>
      <c r="AK128" s="861">
        <v>240770</v>
      </c>
      <c r="AL128" s="859"/>
      <c r="AM128" s="859"/>
      <c r="AN128" s="859"/>
      <c r="AO128" s="860"/>
      <c r="AP128" s="862"/>
      <c r="AQ128" s="863"/>
      <c r="AR128" s="863"/>
      <c r="AS128" s="863"/>
      <c r="AT128" s="864"/>
      <c r="AU128" s="262"/>
      <c r="AV128" s="262"/>
      <c r="AW128" s="262"/>
      <c r="AX128" s="865" t="s">
        <v>480</v>
      </c>
      <c r="AY128" s="866"/>
      <c r="AZ128" s="866"/>
      <c r="BA128" s="866"/>
      <c r="BB128" s="866"/>
      <c r="BC128" s="866"/>
      <c r="BD128" s="866"/>
      <c r="BE128" s="867"/>
      <c r="BF128" s="844" t="s">
        <v>453</v>
      </c>
      <c r="BG128" s="845"/>
      <c r="BH128" s="845"/>
      <c r="BI128" s="845"/>
      <c r="BJ128" s="845"/>
      <c r="BK128" s="845"/>
      <c r="BL128" s="868"/>
      <c r="BM128" s="844">
        <v>13.31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t="s">
        <v>173</v>
      </c>
      <c r="DH128" s="849"/>
      <c r="DI128" s="849"/>
      <c r="DJ128" s="849"/>
      <c r="DK128" s="849"/>
      <c r="DL128" s="849" t="s">
        <v>460</v>
      </c>
      <c r="DM128" s="849"/>
      <c r="DN128" s="849"/>
      <c r="DO128" s="849"/>
      <c r="DP128" s="849"/>
      <c r="DQ128" s="849" t="s">
        <v>173</v>
      </c>
      <c r="DR128" s="849"/>
      <c r="DS128" s="849"/>
      <c r="DT128" s="849"/>
      <c r="DU128" s="849"/>
      <c r="DV128" s="850" t="s">
        <v>173</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9214454</v>
      </c>
      <c r="AB129" s="838"/>
      <c r="AC129" s="838"/>
      <c r="AD129" s="838"/>
      <c r="AE129" s="839"/>
      <c r="AF129" s="840">
        <v>9446661</v>
      </c>
      <c r="AG129" s="838"/>
      <c r="AH129" s="838"/>
      <c r="AI129" s="838"/>
      <c r="AJ129" s="839"/>
      <c r="AK129" s="840">
        <v>10160506</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453</v>
      </c>
      <c r="BG129" s="828"/>
      <c r="BH129" s="828"/>
      <c r="BI129" s="828"/>
      <c r="BJ129" s="828"/>
      <c r="BK129" s="828"/>
      <c r="BL129" s="829"/>
      <c r="BM129" s="827">
        <v>18.309999999999999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1316815</v>
      </c>
      <c r="AB130" s="838"/>
      <c r="AC130" s="838"/>
      <c r="AD130" s="838"/>
      <c r="AE130" s="839"/>
      <c r="AF130" s="840">
        <v>1319820</v>
      </c>
      <c r="AG130" s="838"/>
      <c r="AH130" s="838"/>
      <c r="AI130" s="838"/>
      <c r="AJ130" s="839"/>
      <c r="AK130" s="840">
        <v>1302600</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7.9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7897639</v>
      </c>
      <c r="AB131" s="821"/>
      <c r="AC131" s="821"/>
      <c r="AD131" s="821"/>
      <c r="AE131" s="822"/>
      <c r="AF131" s="823">
        <v>8126841</v>
      </c>
      <c r="AG131" s="821"/>
      <c r="AH131" s="821"/>
      <c r="AI131" s="821"/>
      <c r="AJ131" s="822"/>
      <c r="AK131" s="823">
        <v>8857906</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v>130.69999999999999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490</v>
      </c>
      <c r="W132" s="798"/>
      <c r="X132" s="798"/>
      <c r="Y132" s="798"/>
      <c r="Z132" s="799"/>
      <c r="AA132" s="800">
        <v>8.4448149630000007</v>
      </c>
      <c r="AB132" s="801"/>
      <c r="AC132" s="801"/>
      <c r="AD132" s="801"/>
      <c r="AE132" s="802"/>
      <c r="AF132" s="803">
        <v>8.976562972</v>
      </c>
      <c r="AG132" s="801"/>
      <c r="AH132" s="801"/>
      <c r="AI132" s="801"/>
      <c r="AJ132" s="802"/>
      <c r="AK132" s="803">
        <v>6.2878404899999998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491</v>
      </c>
      <c r="W133" s="777"/>
      <c r="X133" s="777"/>
      <c r="Y133" s="777"/>
      <c r="Z133" s="778"/>
      <c r="AA133" s="779">
        <v>10.8</v>
      </c>
      <c r="AB133" s="780"/>
      <c r="AC133" s="780"/>
      <c r="AD133" s="780"/>
      <c r="AE133" s="781"/>
      <c r="AF133" s="779">
        <v>8.8000000000000007</v>
      </c>
      <c r="AG133" s="780"/>
      <c r="AH133" s="780"/>
      <c r="AI133" s="780"/>
      <c r="AJ133" s="781"/>
      <c r="AK133" s="779">
        <v>7.9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nkoG2VWjLbtcq3j23FLVbBJ79dNXKBloPCF/28qOjzSRuwvdoI1PQKVZXC/W4IPFu4RQG/UngdAOLSKQPIndg==" saltValue="NavMyHeHnrJl7nKNGmb3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265625" style="271" customWidth="1"/>
    <col min="121" max="121" width="0" style="270" hidden="1" customWidth="1"/>
    <col min="122" max="16384" width="9" style="270" hidden="1"/>
  </cols>
  <sheetData>
    <row r="1" spans="1:120" ht="13">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70"/>
    </row>
    <row r="17" spans="119:120" ht="13">
      <c r="DP17" s="270"/>
    </row>
    <row r="18" spans="119:120" ht="13"/>
    <row r="19" spans="119:120" ht="13"/>
    <row r="20" spans="119:120" ht="13">
      <c r="DO20" s="270"/>
      <c r="DP20" s="270"/>
    </row>
    <row r="21" spans="119:120" ht="13">
      <c r="DP21" s="270"/>
    </row>
    <row r="22" spans="119:120" ht="13"/>
    <row r="23" spans="119:120" ht="13">
      <c r="DO23" s="270"/>
      <c r="DP23" s="270"/>
    </row>
    <row r="24" spans="119:120" ht="13">
      <c r="DP24" s="270"/>
    </row>
    <row r="25" spans="119:120" ht="13">
      <c r="DP25" s="270"/>
    </row>
    <row r="26" spans="119:120" ht="13">
      <c r="DO26" s="270"/>
      <c r="DP26" s="270"/>
    </row>
    <row r="27" spans="119:120" ht="13"/>
    <row r="28" spans="119:120" ht="13">
      <c r="DO28" s="270"/>
      <c r="DP28" s="270"/>
    </row>
    <row r="29" spans="119:120" ht="13">
      <c r="DP29" s="270"/>
    </row>
    <row r="30" spans="119:120" ht="13"/>
    <row r="31" spans="119:120" ht="13">
      <c r="DO31" s="270"/>
      <c r="DP31" s="270"/>
    </row>
    <row r="32" spans="119:120" ht="13"/>
    <row r="33" spans="98:120" ht="13">
      <c r="DO33" s="270"/>
      <c r="DP33" s="270"/>
    </row>
    <row r="34" spans="98:120" ht="13">
      <c r="DM34" s="270"/>
    </row>
    <row r="35" spans="98:120" ht="13">
      <c r="CT35" s="270"/>
      <c r="CU35" s="270"/>
      <c r="CV35" s="270"/>
      <c r="CY35" s="270"/>
      <c r="CZ35" s="270"/>
      <c r="DA35" s="270"/>
      <c r="DD35" s="270"/>
      <c r="DE35" s="270"/>
      <c r="DF35" s="270"/>
      <c r="DI35" s="270"/>
      <c r="DJ35" s="270"/>
      <c r="DK35" s="270"/>
      <c r="DM35" s="270"/>
      <c r="DN35" s="270"/>
      <c r="DO35" s="270"/>
      <c r="DP35" s="270"/>
    </row>
    <row r="36" spans="98:120" ht="13"/>
    <row r="37" spans="98:120" ht="13">
      <c r="CW37" s="270"/>
      <c r="DB37" s="270"/>
      <c r="DG37" s="270"/>
      <c r="DL37" s="270"/>
      <c r="DP37" s="270"/>
    </row>
    <row r="38" spans="98:120" ht="13">
      <c r="CT38" s="270"/>
      <c r="CU38" s="270"/>
      <c r="CV38" s="270"/>
      <c r="CW38" s="270"/>
      <c r="CY38" s="270"/>
      <c r="CZ38" s="270"/>
      <c r="DA38" s="270"/>
      <c r="DB38" s="270"/>
      <c r="DD38" s="270"/>
      <c r="DE38" s="270"/>
      <c r="DF38" s="270"/>
      <c r="DG38" s="270"/>
      <c r="DI38" s="270"/>
      <c r="DJ38" s="270"/>
      <c r="DK38" s="270"/>
      <c r="DL38" s="270"/>
      <c r="DN38" s="270"/>
      <c r="DO38" s="270"/>
      <c r="DP38" s="27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70"/>
      <c r="DO49" s="270"/>
      <c r="DP49" s="27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70"/>
      <c r="CS63" s="270"/>
      <c r="CX63" s="270"/>
      <c r="DC63" s="270"/>
      <c r="DH63" s="270"/>
    </row>
    <row r="64" spans="22:120" ht="13">
      <c r="V64" s="270"/>
    </row>
    <row r="65" spans="15:120" ht="13">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c r="Q66" s="270"/>
      <c r="S66" s="270"/>
      <c r="U66" s="270"/>
      <c r="DM66" s="270"/>
    </row>
    <row r="67" spans="15:120" ht="13">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row r="69" spans="15:120" ht="13"/>
    <row r="70" spans="15:120" ht="13"/>
    <row r="71" spans="15:120" ht="13"/>
    <row r="72" spans="15:120" ht="13">
      <c r="DP72" s="270"/>
    </row>
    <row r="73" spans="15:120" ht="13">
      <c r="DP73" s="27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70"/>
      <c r="CX96" s="270"/>
      <c r="DC96" s="270"/>
      <c r="DH96" s="270"/>
    </row>
    <row r="97" spans="24:120" ht="13">
      <c r="CS97" s="270"/>
      <c r="CX97" s="270"/>
      <c r="DC97" s="270"/>
      <c r="DH97" s="270"/>
      <c r="DP97" s="271" t="s">
        <v>492</v>
      </c>
    </row>
    <row r="98" spans="24:120" ht="13" hidden="1">
      <c r="CS98" s="270"/>
      <c r="CX98" s="270"/>
      <c r="DC98" s="270"/>
      <c r="DH98" s="270"/>
    </row>
    <row r="99" spans="24:120" ht="13" hidden="1">
      <c r="CS99" s="270"/>
      <c r="CX99" s="270"/>
      <c r="DC99" s="270"/>
      <c r="DH99" s="270"/>
    </row>
    <row r="100" spans="24:120" ht="13"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 hidden="1">
      <c r="CT103" s="270"/>
      <c r="CV103" s="270"/>
      <c r="CW103" s="270"/>
      <c r="CY103" s="270"/>
      <c r="DA103" s="270"/>
      <c r="DB103" s="270"/>
      <c r="DD103" s="270"/>
      <c r="DF103" s="270"/>
      <c r="DG103" s="270"/>
      <c r="DI103" s="270"/>
      <c r="DK103" s="270"/>
      <c r="DL103" s="270"/>
      <c r="DM103" s="270"/>
      <c r="DN103" s="270"/>
      <c r="DO103" s="270"/>
      <c r="DP103" s="270"/>
    </row>
    <row r="104" spans="24:120" ht="13" hidden="1">
      <c r="CV104" s="270"/>
      <c r="CW104" s="270"/>
      <c r="DA104" s="270"/>
      <c r="DB104" s="270"/>
      <c r="DF104" s="270"/>
      <c r="DG104" s="270"/>
      <c r="DK104" s="270"/>
      <c r="DL104" s="270"/>
      <c r="DN104" s="270"/>
      <c r="DO104" s="270"/>
      <c r="DP104" s="270"/>
    </row>
    <row r="105" spans="24:120" ht="12.75" hidden="1" customHeight="1"/>
    <row r="106" spans="24:120" ht="13" hidden="1"/>
    <row r="107" spans="24:120" ht="13" hidden="1"/>
    <row r="108" spans="24:120" ht="13" hidden="1"/>
    <row r="109" spans="24:120" ht="13" hidden="1"/>
    <row r="110" spans="24:120" ht="13" hidden="1"/>
  </sheetData>
  <sheetProtection algorithmName="SHA-512" hashValue="hXTBOOkYmrkfbbdj7nHHXjERTi0LOOGHYXtUIqriVqSyEFUBAm0ufUsqYQESHx9ekHsgLSAtUXKQgymkGyg3Vg==" saltValue="NKOIhcf/wmr/q4kCLMTH5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328125" style="271" customWidth="1"/>
    <col min="117" max="16384" width="9" style="270" hidden="1"/>
  </cols>
  <sheetData>
    <row r="1" spans="2:116" ht="13">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row r="3" spans="2:116" ht="13"/>
    <row r="4" spans="2:116" ht="13">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row r="20" spans="9:116" ht="13"/>
    <row r="21" spans="9:116" ht="13">
      <c r="DL21" s="270"/>
    </row>
    <row r="22" spans="9:116" ht="13">
      <c r="DI22" s="270"/>
      <c r="DJ22" s="270"/>
      <c r="DK22" s="270"/>
      <c r="DL22" s="270"/>
    </row>
    <row r="23" spans="9:116" ht="13">
      <c r="CY23" s="270"/>
      <c r="CZ23" s="270"/>
      <c r="DA23" s="270"/>
      <c r="DB23" s="270"/>
      <c r="DC23" s="270"/>
      <c r="DD23" s="270"/>
      <c r="DE23" s="270"/>
      <c r="DF23" s="270"/>
      <c r="DG23" s="270"/>
      <c r="DH23" s="270"/>
      <c r="DI23" s="270"/>
      <c r="DJ23" s="270"/>
      <c r="DK23" s="270"/>
      <c r="DL23" s="27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70"/>
      <c r="DA35" s="270"/>
      <c r="DB35" s="270"/>
      <c r="DC35" s="270"/>
      <c r="DD35" s="270"/>
      <c r="DE35" s="270"/>
      <c r="DF35" s="270"/>
      <c r="DG35" s="270"/>
      <c r="DH35" s="270"/>
      <c r="DI35" s="270"/>
      <c r="DJ35" s="270"/>
      <c r="DK35" s="270"/>
      <c r="DL35" s="270"/>
    </row>
    <row r="36" spans="15:116" ht="13"/>
    <row r="37" spans="15:116" ht="13">
      <c r="DL37" s="270"/>
    </row>
    <row r="38" spans="15:116" ht="13">
      <c r="DI38" s="270"/>
      <c r="DJ38" s="270"/>
      <c r="DK38" s="270"/>
      <c r="DL38" s="270"/>
    </row>
    <row r="39" spans="15:116" ht="13"/>
    <row r="40" spans="15:116" ht="13"/>
    <row r="41" spans="15:116" ht="13"/>
    <row r="42" spans="15:116" ht="13"/>
    <row r="43" spans="15:116" ht="13">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c r="DL44" s="270"/>
    </row>
    <row r="45" spans="15:116" ht="13"/>
    <row r="46" spans="15:116" ht="13">
      <c r="DA46" s="270"/>
      <c r="DB46" s="270"/>
      <c r="DC46" s="270"/>
      <c r="DD46" s="270"/>
      <c r="DE46" s="270"/>
      <c r="DF46" s="270"/>
      <c r="DG46" s="270"/>
      <c r="DH46" s="270"/>
      <c r="DI46" s="270"/>
      <c r="DJ46" s="270"/>
      <c r="DK46" s="270"/>
      <c r="DL46" s="270"/>
    </row>
    <row r="47" spans="15:116" ht="13"/>
    <row r="48" spans="15:116" ht="13"/>
    <row r="49" spans="104:116" ht="13"/>
    <row r="50" spans="104:116" ht="13">
      <c r="CZ50" s="270"/>
      <c r="DA50" s="270"/>
      <c r="DB50" s="270"/>
      <c r="DC50" s="270"/>
      <c r="DD50" s="270"/>
      <c r="DE50" s="270"/>
      <c r="DF50" s="270"/>
      <c r="DG50" s="270"/>
      <c r="DH50" s="270"/>
      <c r="DI50" s="270"/>
      <c r="DJ50" s="270"/>
      <c r="DK50" s="270"/>
      <c r="DL50" s="270"/>
    </row>
    <row r="51" spans="104:116" ht="13"/>
    <row r="52" spans="104:116" ht="13"/>
    <row r="53" spans="104:116" ht="13">
      <c r="DL53" s="27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70"/>
      <c r="DD67" s="270"/>
      <c r="DE67" s="270"/>
      <c r="DF67" s="270"/>
      <c r="DG67" s="270"/>
      <c r="DH67" s="270"/>
      <c r="DI67" s="270"/>
      <c r="DJ67" s="270"/>
      <c r="DK67" s="270"/>
      <c r="DL67" s="27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I5C0E3jRfx3uPH0AMgeuSO5itbkty/czcE7RR/sFXx8u5picKgUfC2PdTuKjuy6GR4m6Ye7cCP5nLBcmmWjTQ==" saltValue="zZn0GnWN4zRI8LWkH490k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c r="AS1" s="273"/>
      <c r="AT1" s="273"/>
    </row>
    <row r="2" spans="1:46" ht="13">
      <c r="AS2" s="273"/>
      <c r="AT2" s="273"/>
    </row>
    <row r="3" spans="1:46" ht="13">
      <c r="AS3" s="273"/>
      <c r="AT3" s="273"/>
    </row>
    <row r="4" spans="1:46" ht="13">
      <c r="AS4" s="273"/>
      <c r="AT4" s="273"/>
    </row>
    <row r="5" spans="1:46" ht="16.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ht="13">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495</v>
      </c>
      <c r="AP7" s="283"/>
      <c r="AQ7" s="284" t="s">
        <v>496</v>
      </c>
      <c r="AR7" s="285"/>
    </row>
    <row r="8" spans="1:46" ht="13">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497</v>
      </c>
      <c r="AQ8" s="290" t="s">
        <v>498</v>
      </c>
      <c r="AR8" s="291" t="s">
        <v>499</v>
      </c>
    </row>
    <row r="9" spans="1:46" ht="13">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500</v>
      </c>
      <c r="AL9" s="1207"/>
      <c r="AM9" s="1207"/>
      <c r="AN9" s="1208"/>
      <c r="AO9" s="292">
        <v>2832517</v>
      </c>
      <c r="AP9" s="292">
        <v>54387</v>
      </c>
      <c r="AQ9" s="293">
        <v>55995</v>
      </c>
      <c r="AR9" s="294">
        <v>-2.9</v>
      </c>
    </row>
    <row r="10" spans="1:46" ht="13">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501</v>
      </c>
      <c r="AL10" s="1207"/>
      <c r="AM10" s="1207"/>
      <c r="AN10" s="1208"/>
      <c r="AO10" s="295">
        <v>45401</v>
      </c>
      <c r="AP10" s="295">
        <v>872</v>
      </c>
      <c r="AQ10" s="296">
        <v>5813</v>
      </c>
      <c r="AR10" s="297">
        <v>-85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502</v>
      </c>
      <c r="AL11" s="1207"/>
      <c r="AM11" s="1207"/>
      <c r="AN11" s="1208"/>
      <c r="AO11" s="295">
        <v>19372</v>
      </c>
      <c r="AP11" s="295">
        <v>372</v>
      </c>
      <c r="AQ11" s="296">
        <v>8381</v>
      </c>
      <c r="AR11" s="297">
        <v>-95.6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503</v>
      </c>
      <c r="AL12" s="1207"/>
      <c r="AM12" s="1207"/>
      <c r="AN12" s="1208"/>
      <c r="AO12" s="295" t="s">
        <v>504</v>
      </c>
      <c r="AP12" s="295" t="s">
        <v>504</v>
      </c>
      <c r="AQ12" s="296">
        <v>170</v>
      </c>
      <c r="AR12" s="297" t="s">
        <v>504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504</v>
      </c>
      <c r="AP13" s="295" t="s">
        <v>504</v>
      </c>
      <c r="AQ13" s="296">
        <v>1</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506</v>
      </c>
      <c r="AL14" s="1207"/>
      <c r="AM14" s="1207"/>
      <c r="AN14" s="1208"/>
      <c r="AO14" s="295">
        <v>248326</v>
      </c>
      <c r="AP14" s="295">
        <v>4768</v>
      </c>
      <c r="AQ14" s="296">
        <v>2724</v>
      </c>
      <c r="AR14" s="297">
        <v>75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507</v>
      </c>
      <c r="AL15" s="1207"/>
      <c r="AM15" s="1207"/>
      <c r="AN15" s="1208"/>
      <c r="AO15" s="295">
        <v>84188</v>
      </c>
      <c r="AP15" s="295">
        <v>1616</v>
      </c>
      <c r="AQ15" s="296">
        <v>1180</v>
      </c>
      <c r="AR15" s="297">
        <v>36.9</v>
      </c>
    </row>
    <row r="16" spans="1:46" ht="13">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508</v>
      </c>
      <c r="AL16" s="1210"/>
      <c r="AM16" s="1210"/>
      <c r="AN16" s="1211"/>
      <c r="AO16" s="295">
        <v>-177537</v>
      </c>
      <c r="AP16" s="295">
        <v>-3409</v>
      </c>
      <c r="AQ16" s="296">
        <v>-5022</v>
      </c>
      <c r="AR16" s="297">
        <v>-32.1</v>
      </c>
    </row>
    <row r="17" spans="1:46" ht="13">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3052267</v>
      </c>
      <c r="AP17" s="295">
        <v>58606</v>
      </c>
      <c r="AQ17" s="296">
        <v>69242</v>
      </c>
      <c r="AR17" s="297">
        <v>-15.4</v>
      </c>
    </row>
    <row r="18" spans="1:46" ht="13">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ht="13">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ht="13">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513</v>
      </c>
      <c r="AL21" s="1204"/>
      <c r="AM21" s="1204"/>
      <c r="AN21" s="1205"/>
      <c r="AO21" s="307">
        <v>5.7</v>
      </c>
      <c r="AP21" s="308">
        <v>6.42</v>
      </c>
      <c r="AQ21" s="309">
        <v>-0.72</v>
      </c>
      <c r="AR21" s="278"/>
      <c r="AS21" s="310"/>
      <c r="AT21" s="306"/>
    </row>
    <row r="22" spans="1:46" s="311" customFormat="1" ht="13">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514</v>
      </c>
      <c r="AL22" s="1204"/>
      <c r="AM22" s="1204"/>
      <c r="AN22" s="1205"/>
      <c r="AO22" s="312">
        <v>99.3</v>
      </c>
      <c r="AP22" s="313">
        <v>97.3</v>
      </c>
      <c r="AQ22" s="314">
        <v>2</v>
      </c>
      <c r="AR22" s="298"/>
      <c r="AS22" s="310"/>
      <c r="AT22" s="306"/>
    </row>
    <row r="23" spans="1:46" s="311" customFormat="1" ht="13">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c r="A27" s="319" t="s">
        <v>516</v>
      </c>
      <c r="AO27" s="273"/>
      <c r="AP27" s="273"/>
      <c r="AQ27" s="273"/>
      <c r="AR27" s="273"/>
      <c r="AS27" s="273"/>
      <c r="AT27" s="273"/>
    </row>
    <row r="28" spans="1:46" ht="16.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ht="13">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495</v>
      </c>
      <c r="AP30" s="283"/>
      <c r="AQ30" s="284" t="s">
        <v>496</v>
      </c>
      <c r="AR30" s="285"/>
    </row>
    <row r="31" spans="1:46" ht="13">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519</v>
      </c>
      <c r="AL32" s="1195"/>
      <c r="AM32" s="1195"/>
      <c r="AN32" s="1196"/>
      <c r="AO32" s="322">
        <v>1619946</v>
      </c>
      <c r="AP32" s="322">
        <v>31104</v>
      </c>
      <c r="AQ32" s="323">
        <v>31321</v>
      </c>
      <c r="AR32" s="324">
        <v>-0.7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520</v>
      </c>
      <c r="AL33" s="1195"/>
      <c r="AM33" s="1195"/>
      <c r="AN33" s="1196"/>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521</v>
      </c>
      <c r="AL34" s="1195"/>
      <c r="AM34" s="1195"/>
      <c r="AN34" s="1196"/>
      <c r="AO34" s="322" t="s">
        <v>504</v>
      </c>
      <c r="AP34" s="322" t="s">
        <v>504</v>
      </c>
      <c r="AQ34" s="323" t="s">
        <v>504</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522</v>
      </c>
      <c r="AL35" s="1195"/>
      <c r="AM35" s="1195"/>
      <c r="AN35" s="1196"/>
      <c r="AO35" s="322">
        <v>282949</v>
      </c>
      <c r="AP35" s="322">
        <v>5433</v>
      </c>
      <c r="AQ35" s="323">
        <v>9685</v>
      </c>
      <c r="AR35" s="324">
        <v>-43.9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523</v>
      </c>
      <c r="AL36" s="1195"/>
      <c r="AM36" s="1195"/>
      <c r="AN36" s="1196"/>
      <c r="AO36" s="322">
        <v>26506</v>
      </c>
      <c r="AP36" s="322">
        <v>509</v>
      </c>
      <c r="AQ36" s="323">
        <v>2454</v>
      </c>
      <c r="AR36" s="324">
        <v>-79.3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524</v>
      </c>
      <c r="AL37" s="1195"/>
      <c r="AM37" s="1195"/>
      <c r="AN37" s="1196"/>
      <c r="AO37" s="322">
        <v>170921</v>
      </c>
      <c r="AP37" s="322">
        <v>3282</v>
      </c>
      <c r="AQ37" s="323">
        <v>1182</v>
      </c>
      <c r="AR37" s="324">
        <v>177.7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525</v>
      </c>
      <c r="AL38" s="1198"/>
      <c r="AM38" s="1198"/>
      <c r="AN38" s="1199"/>
      <c r="AO38" s="325">
        <v>19</v>
      </c>
      <c r="AP38" s="325">
        <v>0</v>
      </c>
      <c r="AQ38" s="326">
        <v>1</v>
      </c>
      <c r="AR38" s="314">
        <v>-100</v>
      </c>
      <c r="AS38" s="321"/>
    </row>
    <row r="39" spans="1:46" ht="13">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526</v>
      </c>
      <c r="AL39" s="1198"/>
      <c r="AM39" s="1198"/>
      <c r="AN39" s="1199"/>
      <c r="AO39" s="322">
        <v>-240770</v>
      </c>
      <c r="AP39" s="322">
        <v>-4623</v>
      </c>
      <c r="AQ39" s="323">
        <v>-3213</v>
      </c>
      <c r="AR39" s="324">
        <v>43.9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527</v>
      </c>
      <c r="AL40" s="1195"/>
      <c r="AM40" s="1195"/>
      <c r="AN40" s="1196"/>
      <c r="AO40" s="322">
        <v>-1302600</v>
      </c>
      <c r="AP40" s="322">
        <v>-25011</v>
      </c>
      <c r="AQ40" s="323">
        <v>-28480</v>
      </c>
      <c r="AR40" s="324">
        <v>-12.2</v>
      </c>
      <c r="AS40" s="321"/>
    </row>
    <row r="41" spans="1:46" ht="13">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556971</v>
      </c>
      <c r="AP41" s="322">
        <v>10694</v>
      </c>
      <c r="AQ41" s="323">
        <v>12950</v>
      </c>
      <c r="AR41" s="324">
        <v>-17.399999999999999</v>
      </c>
      <c r="AS41" s="321"/>
    </row>
    <row r="42" spans="1:46" ht="13">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ht="13">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495</v>
      </c>
      <c r="AN49" s="1189" t="s">
        <v>531</v>
      </c>
      <c r="AO49" s="1190"/>
      <c r="AP49" s="1190"/>
      <c r="AQ49" s="1190"/>
      <c r="AR49" s="1191"/>
    </row>
    <row r="50" spans="1:44" ht="13">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532</v>
      </c>
      <c r="AO50" s="339" t="s">
        <v>533</v>
      </c>
      <c r="AP50" s="340" t="s">
        <v>534</v>
      </c>
      <c r="AQ50" s="341" t="s">
        <v>535</v>
      </c>
      <c r="AR50" s="342" t="s">
        <v>536</v>
      </c>
    </row>
    <row r="51" spans="1:44" ht="13">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1985197</v>
      </c>
      <c r="AN51" s="344">
        <v>38497</v>
      </c>
      <c r="AO51" s="345">
        <v>-3.4</v>
      </c>
      <c r="AP51" s="346">
        <v>53270</v>
      </c>
      <c r="AQ51" s="347">
        <v>13.8</v>
      </c>
      <c r="AR51" s="348">
        <v>-17.2</v>
      </c>
    </row>
    <row r="52" spans="1:44" ht="13">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666792</v>
      </c>
      <c r="AN52" s="352">
        <v>12931</v>
      </c>
      <c r="AO52" s="353">
        <v>-27.3</v>
      </c>
      <c r="AP52" s="354">
        <v>24316</v>
      </c>
      <c r="AQ52" s="355">
        <v>0.8</v>
      </c>
      <c r="AR52" s="356">
        <v>-28.1</v>
      </c>
    </row>
    <row r="53" spans="1:44" ht="13">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1238630</v>
      </c>
      <c r="AN53" s="344">
        <v>23838</v>
      </c>
      <c r="AO53" s="345">
        <v>-38.1</v>
      </c>
      <c r="AP53" s="346">
        <v>53292</v>
      </c>
      <c r="AQ53" s="347">
        <v>0</v>
      </c>
      <c r="AR53" s="348">
        <v>-38.1</v>
      </c>
    </row>
    <row r="54" spans="1:44" ht="13">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515550</v>
      </c>
      <c r="AN54" s="352">
        <v>9922</v>
      </c>
      <c r="AO54" s="353">
        <v>-23.3</v>
      </c>
      <c r="AP54" s="354">
        <v>28900</v>
      </c>
      <c r="AQ54" s="355">
        <v>18.899999999999999</v>
      </c>
      <c r="AR54" s="356">
        <v>-42.2</v>
      </c>
    </row>
    <row r="55" spans="1:44" ht="13">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3930451</v>
      </c>
      <c r="AN55" s="344">
        <v>75451</v>
      </c>
      <c r="AO55" s="345">
        <v>216.5</v>
      </c>
      <c r="AP55" s="346">
        <v>49919</v>
      </c>
      <c r="AQ55" s="347">
        <v>-6.3</v>
      </c>
      <c r="AR55" s="348">
        <v>222.8</v>
      </c>
    </row>
    <row r="56" spans="1:44" ht="13">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1461048</v>
      </c>
      <c r="AN56" s="352">
        <v>28047</v>
      </c>
      <c r="AO56" s="353">
        <v>182.7</v>
      </c>
      <c r="AP56" s="354">
        <v>26398</v>
      </c>
      <c r="AQ56" s="355">
        <v>-8.6999999999999993</v>
      </c>
      <c r="AR56" s="356">
        <v>191.4</v>
      </c>
    </row>
    <row r="57" spans="1:44" ht="13">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4075033</v>
      </c>
      <c r="AN57" s="344">
        <v>78135</v>
      </c>
      <c r="AO57" s="345">
        <v>3.6</v>
      </c>
      <c r="AP57" s="346">
        <v>47738</v>
      </c>
      <c r="AQ57" s="347">
        <v>-4.4000000000000004</v>
      </c>
      <c r="AR57" s="348">
        <v>8</v>
      </c>
    </row>
    <row r="58" spans="1:44" ht="13">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1673955</v>
      </c>
      <c r="AN58" s="352">
        <v>32096</v>
      </c>
      <c r="AO58" s="353">
        <v>14.4</v>
      </c>
      <c r="AP58" s="354">
        <v>24937</v>
      </c>
      <c r="AQ58" s="355">
        <v>-5.5</v>
      </c>
      <c r="AR58" s="356">
        <v>19.899999999999999</v>
      </c>
    </row>
    <row r="59" spans="1:44" ht="13">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4587247</v>
      </c>
      <c r="AN59" s="344">
        <v>88079</v>
      </c>
      <c r="AO59" s="345">
        <v>12.7</v>
      </c>
      <c r="AP59" s="346">
        <v>52191</v>
      </c>
      <c r="AQ59" s="347">
        <v>9.3000000000000007</v>
      </c>
      <c r="AR59" s="348">
        <v>3.4</v>
      </c>
    </row>
    <row r="60" spans="1:44" ht="13">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3121263</v>
      </c>
      <c r="AN60" s="352">
        <v>59931</v>
      </c>
      <c r="AO60" s="353">
        <v>86.7</v>
      </c>
      <c r="AP60" s="354">
        <v>24843</v>
      </c>
      <c r="AQ60" s="355">
        <v>-0.4</v>
      </c>
      <c r="AR60" s="356">
        <v>87.1</v>
      </c>
    </row>
    <row r="61" spans="1:44" ht="13">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3163312</v>
      </c>
      <c r="AN61" s="359">
        <v>60800</v>
      </c>
      <c r="AO61" s="360">
        <v>38.299999999999997</v>
      </c>
      <c r="AP61" s="361">
        <v>51282</v>
      </c>
      <c r="AQ61" s="362">
        <v>2.5</v>
      </c>
      <c r="AR61" s="348">
        <v>35.799999999999997</v>
      </c>
    </row>
    <row r="62" spans="1:44" ht="13">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1487722</v>
      </c>
      <c r="AN62" s="352">
        <v>28585</v>
      </c>
      <c r="AO62" s="353">
        <v>46.6</v>
      </c>
      <c r="AP62" s="354">
        <v>25879</v>
      </c>
      <c r="AQ62" s="355">
        <v>1</v>
      </c>
      <c r="AR62" s="356">
        <v>45.6</v>
      </c>
    </row>
    <row r="63" spans="1:44" ht="13">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 hidden="1">
      <c r="AK70" s="273"/>
      <c r="AL70" s="273"/>
      <c r="AM70" s="273"/>
      <c r="AN70" s="273"/>
      <c r="AO70" s="273"/>
      <c r="AP70" s="273"/>
      <c r="AQ70" s="273"/>
      <c r="AR70" s="273"/>
    </row>
    <row r="71" spans="1:46" ht="13" hidden="1">
      <c r="AK71" s="273"/>
      <c r="AL71" s="273"/>
      <c r="AM71" s="273"/>
      <c r="AN71" s="273"/>
      <c r="AO71" s="273"/>
      <c r="AP71" s="273"/>
      <c r="AQ71" s="273"/>
      <c r="AR71" s="273"/>
    </row>
    <row r="72" spans="1:46" ht="13" hidden="1">
      <c r="AK72" s="273"/>
      <c r="AL72" s="273"/>
      <c r="AM72" s="273"/>
      <c r="AN72" s="273"/>
      <c r="AO72" s="273"/>
      <c r="AP72" s="273"/>
      <c r="AQ72" s="273"/>
      <c r="AR72" s="273"/>
    </row>
    <row r="73" spans="1:46" ht="13" hidden="1">
      <c r="AK73" s="273"/>
      <c r="AL73" s="273"/>
      <c r="AM73" s="273"/>
      <c r="AN73" s="273"/>
      <c r="AO73" s="273"/>
      <c r="AP73" s="273"/>
      <c r="AQ73" s="273"/>
      <c r="AR73" s="273"/>
    </row>
    <row r="74" spans="1:46" ht="13" hidden="1"/>
  </sheetData>
  <sheetProtection algorithmName="SHA-512" hashValue="CsYhFxh6h3wmFR5B7TqKgxsjNdUCYrNGRHBo7FNlWDxAIvOwAsGFJvJQWn893F3JXieVPi/RnAmJqk4okUVm7Q==" saltValue="W6zm+3d98Ka52lkxBp1Z5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53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c r="B2" s="270"/>
      <c r="DG2" s="270"/>
    </row>
    <row r="3" spans="2:125" ht="13">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row r="5" spans="2:125" ht="13"/>
    <row r="6" spans="2:125" ht="13"/>
    <row r="7" spans="2:125" ht="13"/>
    <row r="8" spans="2:125" ht="13"/>
    <row r="9" spans="2:125" ht="13">
      <c r="DU9" s="270"/>
    </row>
    <row r="10" spans="2:125" ht="13"/>
    <row r="11" spans="2:125" ht="13"/>
    <row r="12" spans="2:125" ht="13"/>
    <row r="13" spans="2:125" ht="13"/>
    <row r="14" spans="2:125" ht="13"/>
    <row r="15" spans="2:125" ht="13"/>
    <row r="16" spans="2:125" ht="13"/>
    <row r="17" spans="125:125" ht="13">
      <c r="DU17" s="270"/>
    </row>
    <row r="18" spans="125:125" ht="13"/>
    <row r="19" spans="125:125" ht="13"/>
    <row r="20" spans="125:125" ht="13">
      <c r="DU20" s="270"/>
    </row>
    <row r="21" spans="125:125" ht="13">
      <c r="DU21" s="270"/>
    </row>
    <row r="22" spans="125:125" ht="13"/>
    <row r="23" spans="125:125" ht="13"/>
    <row r="24" spans="125:125" ht="13"/>
    <row r="25" spans="125:125" ht="13"/>
    <row r="26" spans="125:125" ht="13"/>
    <row r="27" spans="125:125" ht="13"/>
    <row r="28" spans="125:125" ht="13">
      <c r="DU28" s="270"/>
    </row>
    <row r="29" spans="125:125" ht="13"/>
    <row r="30" spans="125:125" ht="13"/>
    <row r="31" spans="125:125" ht="13"/>
    <row r="32" spans="125:125" ht="13"/>
    <row r="33" spans="2:125" ht="13">
      <c r="B33" s="270"/>
      <c r="G33" s="270"/>
      <c r="I33" s="270"/>
    </row>
    <row r="34" spans="2:125" ht="13">
      <c r="C34" s="270"/>
      <c r="P34" s="270"/>
      <c r="DE34" s="270"/>
      <c r="DH34" s="270"/>
    </row>
    <row r="35" spans="2:125" ht="13">
      <c r="D35" s="270"/>
      <c r="E35" s="270"/>
      <c r="DG35" s="270"/>
      <c r="DJ35" s="270"/>
      <c r="DP35" s="270"/>
      <c r="DQ35" s="270"/>
      <c r="DR35" s="270"/>
      <c r="DS35" s="270"/>
      <c r="DT35" s="270"/>
      <c r="DU35" s="270"/>
    </row>
    <row r="36" spans="2:125" ht="13">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c r="DU37" s="270"/>
    </row>
    <row r="38" spans="2:125" ht="13">
      <c r="DT38" s="270"/>
      <c r="DU38" s="270"/>
    </row>
    <row r="39" spans="2:125" ht="13"/>
    <row r="40" spans="2:125" ht="13">
      <c r="DH40" s="270"/>
    </row>
    <row r="41" spans="2:125" ht="13">
      <c r="DE41" s="270"/>
    </row>
    <row r="42" spans="2:125" ht="13">
      <c r="DG42" s="270"/>
      <c r="DJ42" s="270"/>
    </row>
    <row r="43" spans="2:125" ht="13">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c r="DU44" s="270"/>
    </row>
    <row r="45" spans="2:125" ht="13"/>
    <row r="46" spans="2:125" ht="13"/>
    <row r="47" spans="2:125" ht="13"/>
    <row r="48" spans="2:125" ht="13">
      <c r="DT48" s="270"/>
      <c r="DU48" s="270"/>
    </row>
    <row r="49" spans="120:125" ht="13">
      <c r="DU49" s="270"/>
    </row>
    <row r="50" spans="120:125" ht="13">
      <c r="DU50" s="270"/>
    </row>
    <row r="51" spans="120:125" ht="13">
      <c r="DP51" s="270"/>
      <c r="DQ51" s="270"/>
      <c r="DR51" s="270"/>
      <c r="DS51" s="270"/>
      <c r="DT51" s="270"/>
      <c r="DU51" s="270"/>
    </row>
    <row r="52" spans="120:125" ht="13"/>
    <row r="53" spans="120:125" ht="13"/>
    <row r="54" spans="120:125" ht="13">
      <c r="DU54" s="270"/>
    </row>
    <row r="55" spans="120:125" ht="13"/>
    <row r="56" spans="120:125" ht="13"/>
    <row r="57" spans="120:125" ht="13"/>
    <row r="58" spans="120:125" ht="13">
      <c r="DU58" s="270"/>
    </row>
    <row r="59" spans="120:125" ht="13"/>
    <row r="60" spans="120:125" ht="13"/>
    <row r="61" spans="120:125" ht="13"/>
    <row r="62" spans="120:125" ht="13"/>
    <row r="63" spans="120:125" ht="13">
      <c r="DU63" s="270"/>
    </row>
    <row r="64" spans="120:125" ht="13">
      <c r="DT64" s="270"/>
      <c r="DU64" s="270"/>
    </row>
    <row r="65" spans="123:125" ht="13"/>
    <row r="66" spans="123:125" ht="13"/>
    <row r="67" spans="123:125" ht="13"/>
    <row r="68" spans="123:125" ht="13"/>
    <row r="69" spans="123:125" ht="13">
      <c r="DS69" s="270"/>
      <c r="DT69" s="270"/>
      <c r="DU69" s="27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70"/>
    </row>
    <row r="83" spans="116:125" ht="13">
      <c r="DM83" s="270"/>
      <c r="DN83" s="270"/>
      <c r="DO83" s="270"/>
      <c r="DP83" s="270"/>
      <c r="DQ83" s="270"/>
      <c r="DR83" s="270"/>
      <c r="DS83" s="270"/>
      <c r="DT83" s="270"/>
      <c r="DU83" s="270"/>
    </row>
    <row r="84" spans="116:125" ht="13"/>
    <row r="85" spans="116:125" ht="13"/>
    <row r="86" spans="116:125" ht="13"/>
    <row r="87" spans="116:125" ht="13"/>
    <row r="88" spans="116:125" ht="13">
      <c r="DU88" s="270"/>
    </row>
    <row r="89" spans="116:125" ht="13"/>
    <row r="90" spans="116:125" ht="13"/>
    <row r="91" spans="116:125" ht="13"/>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HULmE+yEX6bTqYh5I73pVPb6Prfp5k/uaAKOiM5/ly12l9Axj5iI688miUWRpJQhk+3XmZhEmCBvQba3xRXmg==" saltValue="fpAGopcyCzcUlXvxOqeu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53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c r="B2" s="270"/>
      <c r="T2" s="270"/>
    </row>
    <row r="3" spans="1:125"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70"/>
      <c r="G33" s="270"/>
      <c r="I33" s="270"/>
    </row>
    <row r="34" spans="2:125" ht="13">
      <c r="C34" s="270"/>
      <c r="P34" s="270"/>
      <c r="R34" s="270"/>
      <c r="U34" s="270"/>
    </row>
    <row r="35" spans="2:125" ht="13">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c r="F36" s="270"/>
      <c r="H36" s="270"/>
      <c r="J36" s="270"/>
      <c r="K36" s="270"/>
      <c r="L36" s="270"/>
      <c r="M36" s="270"/>
      <c r="N36" s="270"/>
      <c r="O36" s="270"/>
      <c r="Q36" s="270"/>
      <c r="S36" s="270"/>
      <c r="V36" s="270"/>
    </row>
    <row r="37" spans="2:125" ht="13"/>
    <row r="38" spans="2:125" ht="13"/>
    <row r="39" spans="2:125" ht="13"/>
    <row r="40" spans="2:125" ht="13">
      <c r="U40" s="270"/>
    </row>
    <row r="41" spans="2:125" ht="13">
      <c r="R41" s="270"/>
    </row>
    <row r="42" spans="2:125" ht="13">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c r="Q43" s="270"/>
      <c r="S43" s="270"/>
      <c r="V43" s="27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p7xRicz+zNHxAKsSZy0Y/gD6iSEE6Dh7jmBihuWtNHbIMA3CD+f6nY0GxbUlwJ1lFExP2kXxwCict9Ph8kWQg==" saltValue="kfTjeY/hUoHXLUToVgC1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2" t="s">
        <v>3</v>
      </c>
      <c r="D47" s="1212"/>
      <c r="E47" s="1213"/>
      <c r="F47" s="11">
        <v>11.68</v>
      </c>
      <c r="G47" s="12">
        <v>11.65</v>
      </c>
      <c r="H47" s="12">
        <v>16.440000000000001</v>
      </c>
      <c r="I47" s="12">
        <v>18.309999999999999</v>
      </c>
      <c r="J47" s="13">
        <v>14.81</v>
      </c>
    </row>
    <row r="48" spans="2:10" ht="57.75" customHeight="1">
      <c r="B48" s="14"/>
      <c r="C48" s="1214" t="s">
        <v>4</v>
      </c>
      <c r="D48" s="1214"/>
      <c r="E48" s="1215"/>
      <c r="F48" s="15">
        <v>0.14000000000000001</v>
      </c>
      <c r="G48" s="16">
        <v>2.6</v>
      </c>
      <c r="H48" s="16">
        <v>4.66</v>
      </c>
      <c r="I48" s="16">
        <v>5.4</v>
      </c>
      <c r="J48" s="17">
        <v>0.3</v>
      </c>
    </row>
    <row r="49" spans="2:10" ht="57.75" customHeight="1" thickBot="1">
      <c r="B49" s="18"/>
      <c r="C49" s="1216" t="s">
        <v>5</v>
      </c>
      <c r="D49" s="1216"/>
      <c r="E49" s="1217"/>
      <c r="F49" s="19" t="s">
        <v>552</v>
      </c>
      <c r="G49" s="20">
        <v>2.5299999999999998</v>
      </c>
      <c r="H49" s="20">
        <v>7.18</v>
      </c>
      <c r="I49" s="20">
        <v>3.13</v>
      </c>
      <c r="J49" s="21" t="s">
        <v>553</v>
      </c>
    </row>
    <row r="50" spans="2:10" ht="13.5" customHeight="1"/>
    <row r="51" spans="2:10" ht="13.5" hidden="1" customHeight="1"/>
    <row r="52" spans="2:10" ht="13.5" hidden="1" customHeight="1"/>
    <row r="53" spans="2:10" ht="13.5" hidden="1" customHeight="1"/>
  </sheetData>
  <sheetProtection algorithmName="SHA-512" hashValue="uGNOQEheewbP1TAr+Mpg0LR5KTKyBBNqQ8alUihYCSuCLE2h6jnWpQVd/J4Bhk6HoDQAYbYnaKZImHGhjRAPIg==" saltValue="HtLoEZDWSIcD646z/30W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広島県</cp:lastModifiedBy>
  <cp:lastPrinted>2019-03-20T00:59:40Z</cp:lastPrinted>
  <dcterms:created xsi:type="dcterms:W3CDTF">2019-02-14T04:21:13Z</dcterms:created>
  <dcterms:modified xsi:type="dcterms:W3CDTF">2019-11-13T02:14:01Z</dcterms:modified>
  <cp:category/>
</cp:coreProperties>
</file>