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580" windowHeight="10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<sst xmlns="http://schemas.openxmlformats.org/spreadsheetml/2006/main" count="1072" uniqueCount="591">
  <si>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</si>
  <si>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</si>
  <si>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</si>
  <si>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</si>
  <si>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</si>
  <si>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</si>
  <si>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</si>
  <si>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</si>
  <si>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</si>
  <si>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</si>
  <si>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</si>
  <si>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</si>
  <si>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</si>
  <si>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</si>
  <si>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</si>
  <si>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</si>
  <si>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</si>
  <si>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</si>
  <si>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</si>
  <si>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</si>
  <si>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</si>
  <si>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</si>
  <si>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</si>
  <si>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</si>
  <si>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</si>
  <si>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</si>
  <si>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</si>
  <si>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</si>
  <si>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</si>
  <si>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</si>
  <si>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</si>
  <si>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</si>
  <si>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</si>
  <si>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</si>
  <si>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</si>
  <si>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</si>
  <si>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</si>
  <si>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</si>
  <si>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</si>
  <si>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</si>
  <si>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</si>
  <si>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</si>
  <si>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</si>
  <si>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</si>
  <si>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</si>
  <si>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</si>
  <si>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</si>
  <si>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</si>
  <si>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</si>
  <si>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</si>
  <si>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</si>
  <si>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</si>
  <si>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</si>
  <si>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</si>
  <si>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</si>
  <si>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</si>
  <si>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</si>
  <si>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</si>
  <si>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</si>
  <si>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</si>
  <si>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</si>
  <si>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</si>
  <si>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</si>
  <si>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</si>
  <si>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</si>
  <si>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</si>
  <si>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</si>
  <si>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</si>
  <si>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</si>
  <si>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</si>
  <si>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</si>
  <si>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</si>
  <si>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</si>
  <si>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</si>
  <si>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</si>
  <si>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</si>
  <si>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</si>
  <si>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</si>
  <si>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</si>
  <si>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</si>
  <si>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</si>
  <si>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</si>
  <si>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</si>
  <si>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</si>
  <si>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</si>
  <si>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</si>
  <si>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</si>
  <si>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</si>
  <si>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</si>
  <si>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</si>
  <si>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</si>
  <si>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</si>
  <si>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</si>
  <si>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</si>
  <si>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</si>
  <si>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</si>
  <si>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</si>
  <si>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</si>
  <si>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</si>
  <si>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</si>
  <si>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</si>
  <si>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</si>
  <si>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</si>
  <si>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</si>
  <si>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</si>
  <si>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</si>
  <si>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</si>
  <si>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</si>
  <si>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</si>
  <si>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</si>
  <si>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</si>
  <si>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</si>
  <si>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</si>
  <si>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</si>
  <si>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</si>
  <si>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</si>
  <si>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</si>
  <si>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</si>
  <si>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</si>
  <si>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</si>
  <si>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</si>
  <si>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</si>
  <si>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</si>
  <si>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</si>
  <si>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</si>
  <si>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</si>
  <si>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</si>
  <si>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</si>
  <si>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</si>
  <si>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</si>
  <si>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</si>
  <si>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</si>
  <si>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</si>
  <si>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</si>
  <si>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</si>
  <si>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</si>
  <si>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</si>
  <si>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</si>
  <si>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</si>
  <si>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</si>
  <si>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</si>
  <si>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</si>
  <si>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</si>
  <si>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</si>
  <si>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</si>
  <si>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</si>
  <si>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</si>
  <si>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</si>
  <si>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</si>
  <si>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</si>
  <si>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</si>
  <si>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</si>
  <si>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</si>
  <si>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</si>
  <si>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</si>
  <si>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</si>
  <si>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</si>
  <si>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</si>
  <si>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</si>
  <si>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</si>
  <si>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</si>
  <si>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</si>
  <si>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</si>
  <si>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</si>
  <si>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</si>
  <si>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</si>
  <si>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</si>
  <si>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</si>
  <si>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</si>
  <si>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</si>
  <si>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</si>
  <si>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</si>
  <si>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</si>
  <si>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</si>
  <si>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</si>
  <si>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</si>
  <si>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</si>
  <si>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</si>
  <si>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</si>
  <si>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</si>
  <si>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</si>
  <si>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</si>
  <si>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</si>
  <si>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</si>
  <si>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</si>
  <si>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</si>
  <si>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</si>
  <si>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</si>
  <si>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</si>
  <si>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</si>
  <si>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</si>
  <si>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</si>
  <si>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</si>
  <si>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</si>
  <si>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</si>
  <si>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</si>
  <si>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</si>
  <si>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</si>
  <si>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</si>
  <si>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</si>
  <si>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</si>
  <si>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</si>
  <si>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</si>
  <si>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</si>
  <si>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</si>
  <si>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</si>
  <si>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</si>
  <si>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</si>
  <si>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</si>
  <si>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</si>
  <si>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</si>
  <si>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</si>
  <si>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広島県府中市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</si>
  <si>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</si>
  <si>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</si>
  <si>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</si>
  <si>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</si>
  <si>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</si>
  <si>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</si>
  <si>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</si>
  <si>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</si>
  <si>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</si>
  <si>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</si>
  <si>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</si>
  <si>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</si>
  <si>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</si>
  <si>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</si>
  <si>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</si>
  <si>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</si>
  <si>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</si>
  <si>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</si>
  <si>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</si>
  <si>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</si>
  <si>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</si>
  <si>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</si>
  <si>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</si>
  <si>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</si>
  <si>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</si>
  <si>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</si>
  <si>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</si>
  <si>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</si>
  <si>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</si>
  <si>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</si>
  <si>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</si>
  <si>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</si>
  <si>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</si>
  <si>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</si>
  <si>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</si>
  <si>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</si>
  <si>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</si>
  <si>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</si>
  <si>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</si>
  <si>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</si>
  <si>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</si>
  <si>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</si>
  <si>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</si>
  <si>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</si>
  <si>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</si>
  <si>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</si>
  <si>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</si>
  <si>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</si>
  <si>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</si>
  <si>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</si>
  <si>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</si>
  <si>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</si>
  <si>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</si>
  <si>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</si>
  <si>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</si>
  <si>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</si>
  <si>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</si>
  <si>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</si>
  <si>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</si>
  <si>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</si>
  <si>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</si>
  <si>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</si>
  <si>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</si>
  <si>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</si>
  <si>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</si>
  <si>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</si>
  <si>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</si>
  <si>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</si>
  <si>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</si>
  <si>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</si>
  <si>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</si>
  <si>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</si>
  <si>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</si>
  <si>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</si>
  <si>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</si>
  <si>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</si>
  <si>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</si>
  <si>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</si>
  <si>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</si>
  <si>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</si>
  <si>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</si>
  <si>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</si>
  <si>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</si>
  <si>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</si>
  <si>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</si>
  <si>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</si>
  <si>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</si>
  <si>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</si>
  <si>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</si>
  <si>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</si>
  <si>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</si>
  <si>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</si>
  <si>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</si>
  <si>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</si>
  <si>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</si>
  <si>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</si>
  <si>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</si>
  <si>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</si>
  <si>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</si>
  <si>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</si>
  <si>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</si>
  <si>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</si>
  <si>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</si>
  <si>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</si>
  <si>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</si>
  <si>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</si>
  <si>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</si>
  <si>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</si>
  <si>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</si>
  <si>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</si>
  <si>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</si>
  <si>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</si>
  <si>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</si>
  <si>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</si>
  <si>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</si>
  <si>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</si>
  <si>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</si>
  <si>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</si>
  <si>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</si>
  <si>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</si>
  <si>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</si>
  <si>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</si>
  <si>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</si>
  <si>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</si>
  <si>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</si>
  <si>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</si>
  <si>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</si>
  <si>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</si>
  <si>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</si>
  <si>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</si>
  <si>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</si>
  <si>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</si>
  <si>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</si>
  <si>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</si>
  <si>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</si>
  <si>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</si>
  <si>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</si>
  <si>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</si>
  <si>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</si>
  <si>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</si>
  <si>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</si>
  <si>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</si>
  <si>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</si>
  <si>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</si>
  <si>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</si>
  <si>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</si>
  <si>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</si>
  <si>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</si>
  <si>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</si>
  <si>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広島県府中市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</si>
  <si>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</si>
  <si>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</si>
  <si>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</si>
  <si>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</si>
  <si>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</si>
  <si>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</si>
  <si>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</si>
  <si>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</si>
  <si>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</si>
  <si>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</si>
  <si>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</si>
  <si>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</si>
  <si>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</si>
  <si>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</si>
  <si>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</si>
  <si>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</si>
  <si>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</si>
  <si>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</si>
  <si>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</si>
  <si>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</si>
  <si>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</si>
  <si>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</si>
  <si>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</si>
  <si>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</si>
  <si>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</si>
  <si>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</si>
  <si>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</si>
  <si>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</si>
  <si>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</si>
  <si>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</si>
  <si>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</si>
  <si>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</si>
  <si>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</si>
  <si>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</si>
  <si>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</si>
  <si>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</si>
  <si>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</si>
  <si>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</si>
  <si>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</si>
  <si>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</si>
  <si>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</si>
  <si>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</si>
  <si>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</si>
  <si>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</si>
  <si>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</si>
  <si>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</si>
  <si>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</si>
  <si>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</si>
  <si>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</si>
  <si>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</si>
  <si>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</si>
  <si>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</si>
  <si>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</si>
  <si>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</si>
  <si>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</si>
  <si>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</si>
  <si>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</si>
  <si>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</si>
  <si>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</si>
  <si>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</si>
  <si>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</si>
  <si>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</si>
  <si>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</si>
  <si>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</si>
  <si>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</si>
  <si>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</si>
  <si>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</si>
  <si>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</si>
  <si>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</si>
  <si>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</si>
  <si>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</si>
  <si>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</si>
  <si>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</si>
  <si>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</si>
  <si>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</si>
  <si>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</si>
  <si>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</si>
  <si>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</si>
  <si>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</si>
  <si>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</si>
  <si>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</si>
  <si>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</si>
  <si>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</si>
  <si>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</si>
  <si>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</si>
  <si>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</si>
  <si>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</si>
  <si>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</si>
  <si>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</si>
  <si>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</si>
  <si>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</si>
  <si>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</si>
  <si>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</si>
  <si>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</si>
  <si>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</si>
  <si>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</si>
  <si>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</si>
  <si>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</si>
  <si>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</si>
  <si>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</si>
  <si>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</si>
  <si>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</si>
  <si>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</si>
  <si>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</si>
  <si>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</si>
  <si>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</si>
  <si>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</si>
  <si>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</si>
  <si>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</si>
  <si>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</si>
  <si>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</si>
  <si>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</si>
  <si>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</si>
  <si>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</si>
  <si>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</si>
  <si>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</si>
  <si>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</si>
  <si>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</si>
  <si>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</si>
  <si>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</si>
  <si>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</si>
  <si>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</si>
  <si>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</si>
  <si>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</si>
  <si>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</si>
  <si>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</si>
  <si>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</si>
  <si>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</si>
  <si>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</si>
  <si>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</si>
  <si>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</si>
  <si>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</si>
  <si>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</si>
  <si>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</si>
  <si>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</si>
  <si>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</si>
  <si>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</si>
  <si>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</si>
  <si>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</si>
  <si>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</si>
  <si>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</si>
  <si>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</si>
  <si>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</si>
  <si>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</si>
  <si>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</si>
  <si>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</si>
  <si>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</si>
  <si>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</si>
  <si>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</si>
  <si>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</si>
  <si>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</si>
  <si>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</si>
  <si>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</si>
  <si>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</si>
  <si>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</si>
  <si>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</si>
  <si>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</si>
  <si>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</si>
  <si>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</si>
  <si>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</si>
  <si>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</si>
  <si>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</si>
  <si>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</si>
  <si>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</si>
  <si>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</si>
  <si>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</si>
  <si>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</si>
  <si>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</si>
  <si>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</si>
  <si>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</si>
  <si>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</si>
  <si>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</si>
  <si>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</si>
  <si>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</si>
  <si>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</si>
  <si>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</si>
  <si>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</si>
  <si>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</si>
  <si>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</si>
  <si>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</si>
  <si>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</si>
  <si>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</si>
  <si>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</si>
  <si>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</si>
  <si>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</si>
  <si>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</si>
  <si>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</si>
  <si>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</si>
  <si>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</si>
  <si>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2.31</t>
  </si>
  <si>
    <t>病院事業会計</t>
  </si>
  <si>
    <t>水道事業会計</t>
  </si>
  <si>
    <t>一般会計</t>
  </si>
  <si>
    <t>国民健康保険特別会計</t>
  </si>
  <si>
    <t>介護保険特別会計</t>
  </si>
  <si>
    <t>後期高齢者医療特別会計</t>
  </si>
  <si>
    <t>病院事業債管理特別会計</t>
  </si>
  <si>
    <t>公共下水道事業特別会計</t>
  </si>
  <si>
    <t>その他会計（赤字）</t>
  </si>
  <si>
    <t>その他会計（黒字）</t>
  </si>
  <si>
    <t>-</t>
    <phoneticPr fontId="2"/>
  </si>
  <si>
    <t>後期高齢者医療広域連合（一般会計）</t>
    <phoneticPr fontId="2"/>
  </si>
  <si>
    <t>後期高齢者医療広域連合（特別会計）</t>
    <phoneticPr fontId="2"/>
  </si>
  <si>
    <t>福山地区消防組合</t>
    <rPh sb="0" eb="2">
      <t>フクヤマ</t>
    </rPh>
    <rPh sb="2" eb="4">
      <t>チク</t>
    </rPh>
    <rPh sb="4" eb="6">
      <t>ショウボウ</t>
    </rPh>
    <rPh sb="6" eb="8">
      <t>クミアイ</t>
    </rPh>
    <phoneticPr fontId="2"/>
  </si>
  <si>
    <t>○</t>
    <phoneticPr fontId="2"/>
  </si>
  <si>
    <t>○</t>
    <phoneticPr fontId="2"/>
  </si>
  <si>
    <t>府中市土地開発公社</t>
    <rPh sb="0" eb="3">
      <t>フチュウシ</t>
    </rPh>
    <rPh sb="3" eb="5">
      <t>トチ</t>
    </rPh>
    <rPh sb="5" eb="7">
      <t>カイハツ</t>
    </rPh>
    <rPh sb="7" eb="9">
      <t>コウシャ</t>
    </rPh>
    <phoneticPr fontId="2"/>
  </si>
  <si>
    <t>府中市まちづくり振興公社</t>
    <rPh sb="0" eb="3">
      <t>フチュウシ</t>
    </rPh>
    <rPh sb="8" eb="10">
      <t>シンコウ</t>
    </rPh>
    <rPh sb="10" eb="12">
      <t>コウシャ</t>
    </rPh>
    <phoneticPr fontId="2"/>
  </si>
  <si>
    <t>地方独立行政法人府中市民病院機構</t>
    <rPh sb="0" eb="2">
      <t>チホウ</t>
    </rPh>
    <rPh sb="2" eb="4">
      <t>ドクリツ</t>
    </rPh>
    <rPh sb="4" eb="6">
      <t>ギョウセイ</t>
    </rPh>
    <rPh sb="6" eb="8">
      <t>ホウジン</t>
    </rPh>
    <rPh sb="8" eb="10">
      <t>フチュウ</t>
    </rPh>
    <rPh sb="10" eb="12">
      <t>シミン</t>
    </rPh>
    <rPh sb="12" eb="14">
      <t>ビョウイン</t>
    </rPh>
    <rPh sb="14" eb="16">
      <t>キコウ</t>
    </rPh>
    <phoneticPr fontId="2"/>
  </si>
  <si>
    <t>-</t>
    <phoneticPr fontId="2"/>
  </si>
  <si>
    <t>公共施設維持整備基金</t>
    <rPh sb="0" eb="2">
      <t>コウキョウ</t>
    </rPh>
    <rPh sb="2" eb="4">
      <t>シセツ</t>
    </rPh>
    <rPh sb="4" eb="6">
      <t>イジ</t>
    </rPh>
    <rPh sb="6" eb="8">
      <t>セイビ</t>
    </rPh>
    <rPh sb="8" eb="10">
      <t>キキン</t>
    </rPh>
    <phoneticPr fontId="2"/>
  </si>
  <si>
    <t>住宅団地汚水処理施設整備基金</t>
    <phoneticPr fontId="11"/>
  </si>
  <si>
    <t>地域環境保全基金</t>
    <phoneticPr fontId="11"/>
  </si>
  <si>
    <t>地域福祉基金</t>
    <phoneticPr fontId="11"/>
  </si>
  <si>
    <t>学校教育施設整備基金</t>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</si>
  <si>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</si>
  <si>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</si>
  <si>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</si>
  <si>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</si>
  <si>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</si>
  <si>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類似団体の平均と比較すると、将来負担比率は高く推移しているが改善傾向となっている。実質公債費比率については依然として改善傾向であり、H29年度では類似団体平均より低い率となっている。</t>
    <rPh sb="1" eb="3">
      <t>ルイジ</t>
    </rPh>
    <rPh sb="3" eb="5">
      <t>ダンタイ</t>
    </rPh>
    <rPh sb="6" eb="8">
      <t>ヘイキン</t>
    </rPh>
    <rPh sb="9" eb="11">
      <t>ヒカク</t>
    </rPh>
    <rPh sb="15" eb="17">
      <t>ショウライ</t>
    </rPh>
    <rPh sb="17" eb="19">
      <t>フタン</t>
    </rPh>
    <rPh sb="19" eb="21">
      <t>ヒリツ</t>
    </rPh>
    <rPh sb="22" eb="23">
      <t>タカ</t>
    </rPh>
    <rPh sb="24" eb="26">
      <t>スイイ</t>
    </rPh>
    <rPh sb="31" eb="33">
      <t>カイゼン</t>
    </rPh>
    <rPh sb="33" eb="35">
      <t>ケイコウ</t>
    </rPh>
    <rPh sb="42" eb="44">
      <t>ジッシツ</t>
    </rPh>
    <rPh sb="44" eb="47">
      <t>コウサイヒ</t>
    </rPh>
    <rPh sb="47" eb="49">
      <t>ヒリツ</t>
    </rPh>
    <rPh sb="54" eb="56">
      <t>イゼン</t>
    </rPh>
    <rPh sb="59" eb="61">
      <t>カイゼン</t>
    </rPh>
    <rPh sb="61" eb="63">
      <t>ケイコウ</t>
    </rPh>
    <rPh sb="70" eb="72">
      <t>ネンド</t>
    </rPh>
    <rPh sb="74" eb="76">
      <t>ルイジ</t>
    </rPh>
    <rPh sb="76" eb="78">
      <t>ダンタイ</t>
    </rPh>
    <rPh sb="78" eb="80">
      <t>ヘイキン</t>
    </rPh>
    <rPh sb="82" eb="83">
      <t>ヒク</t>
    </rPh>
    <rPh sb="84" eb="85">
      <t>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</si>
  <si>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</si>
  <si>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</si>
  <si>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</si>
  <si>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と比較すると、どちらも高い率となっているが、有形固定資産減価償却率はH28年度とほぼ同率で、将来負担比率が低く推移していることから、財政負担を抑えつつ施設の更新が進んでいることが考えられる。</t>
    <rPh sb="1" eb="3">
      <t>ルイジ</t>
    </rPh>
    <rPh sb="3" eb="5">
      <t>ダンタイ</t>
    </rPh>
    <rPh sb="6" eb="8">
      <t>ヒカク</t>
    </rPh>
    <rPh sb="16" eb="17">
      <t>タカ</t>
    </rPh>
    <rPh sb="18" eb="19">
      <t>リツ</t>
    </rPh>
    <rPh sb="27" eb="29">
      <t>ユウケイ</t>
    </rPh>
    <rPh sb="29" eb="31">
      <t>コテイ</t>
    </rPh>
    <rPh sb="31" eb="33">
      <t>シサン</t>
    </rPh>
    <rPh sb="33" eb="35">
      <t>ゲンカ</t>
    </rPh>
    <rPh sb="35" eb="37">
      <t>ショウキャク</t>
    </rPh>
    <rPh sb="37" eb="38">
      <t>リツ</t>
    </rPh>
    <rPh sb="42" eb="44">
      <t>ネンド</t>
    </rPh>
    <rPh sb="47" eb="49">
      <t>ドウリツ</t>
    </rPh>
    <rPh sb="51" eb="53">
      <t>ショウライ</t>
    </rPh>
    <rPh sb="53" eb="55">
      <t>フタン</t>
    </rPh>
    <rPh sb="55" eb="57">
      <t>ヒリツ</t>
    </rPh>
    <rPh sb="58" eb="59">
      <t>ヒク</t>
    </rPh>
    <rPh sb="60" eb="62">
      <t>スイイ</t>
    </rPh>
    <rPh sb="71" eb="73">
      <t>ザイセイ</t>
    </rPh>
    <rPh sb="73" eb="75">
      <t>フタン</t>
    </rPh>
    <rPh sb="76" eb="77">
      <t>オサ</t>
    </rPh>
    <rPh sb="80" eb="82">
      <t>シセツ</t>
    </rPh>
    <rPh sb="83" eb="85">
      <t>コウシン</t>
    </rPh>
    <rPh sb="86" eb="87">
      <t>スス</t>
    </rPh>
    <rPh sb="94" eb="95">
      <t>カンガ</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</si>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</sst>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65876</c:v>
                </c:pt>
                <c:pt idx="4">
                  <c:v>68468</c:v>
                </c:pt>
              </c:numCache>
            </c:numRef>
          </c:val>
          <c:smooth val="0"/>
          <c:extLst xmlns:c16r2="http://schemas.microsoft.com/office/drawing/2015/06/chart">
            <c:ext xmlns:c16="http://schemas.microsoft.com/office/drawing/2014/chart" uri="{C3380CC4-5D6E-409C-BE32-E72D297353CC}">
              <c16:uniqueId val="{00000000-CB48-461E-9A43-6926715C5D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60291</c:v>
                </c:pt>
                <c:pt idx="1">
                  <c:v>74192</c:v>
                </c:pt>
                <c:pt idx="2">
                  <c:v>120230</c:v>
                </c:pt>
                <c:pt idx="3">
                  <c:v>70344</c:v>
                </c:pt>
                <c:pt idx="4">
                  <c:v>62130</c:v>
                </c:pt>
              </c:numCache>
            </c:numRef>
          </c:val>
          <c:smooth val="0"/>
          <c:extLst xmlns:c16r2="http://schemas.microsoft.com/office/drawing/2015/06/chart">
            <c:ext xmlns:c16="http://schemas.microsoft.com/office/drawing/2014/chart" uri="{C3380CC4-5D6E-409C-BE32-E72D297353CC}">
              <c16:uniqueId val="{00000001-CB48-461E-9A43-6926715C5D80}"/>
            </c:ext>
          </c:extLst>
        </c:ser>
        <c:dLbls>
          <c:showLegendKey val="0"/>
          <c:showVal val="0"/>
          <c:showCatName val="0"/>
          <c:showSerName val="0"/>
          <c:showPercent val="0"/>
          <c:showBubbleSize val="0"/>
        </c:dLbls>
        <c:marker val="1"/>
        <c:smooth val="0"/>
        <c:axId val="230274176"/>
        <c:axId val="230276096"/>
      </c:lineChart>
      <c:catAx>
        <c:axId val="23027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276096"/>
        <c:crosses val="autoZero"/>
        <c:auto val="1"/>
        <c:lblAlgn val="ctr"/>
        <c:lblOffset val="100"/>
        <c:tickLblSkip val="1"/>
        <c:tickMarkSkip val="1"/>
        <c:noMultiLvlLbl val="0"/>
      </c:catAx>
      <c:valAx>
        <c:axId val="2302760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27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5.77</c:v>
                </c:pt>
                <c:pt idx="1">
                  <c:v>3.7</c:v>
                </c:pt>
                <c:pt idx="2">
                  <c:v>4.75</c:v>
                </c:pt>
                <c:pt idx="3">
                  <c:v>3.95</c:v>
                </c:pt>
                <c:pt idx="4">
                  <c:v>5.29</c:v>
                </c:pt>
              </c:numCache>
            </c:numRef>
          </c:val>
          <c:extLst xmlns:c16r2="http://schemas.microsoft.com/office/drawing/2015/06/chart">
            <c:ext xmlns:c16="http://schemas.microsoft.com/office/drawing/2014/chart" uri="{C3380CC4-5D6E-409C-BE32-E72D297353CC}">
              <c16:uniqueId val="{00000000-6054-420A-B5B3-EA025A1AFF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17.920000000000002</c:v>
                </c:pt>
                <c:pt idx="1">
                  <c:v>20.62</c:v>
                </c:pt>
                <c:pt idx="2">
                  <c:v>27.08</c:v>
                </c:pt>
                <c:pt idx="3">
                  <c:v>31.88</c:v>
                </c:pt>
                <c:pt idx="4">
                  <c:v>34.619999999999997</c:v>
                </c:pt>
              </c:numCache>
            </c:numRef>
          </c:val>
          <c:extLst xmlns:c16r2="http://schemas.microsoft.com/office/drawing/2015/06/chart">
            <c:ext xmlns:c16="http://schemas.microsoft.com/office/drawing/2014/chart" uri="{C3380CC4-5D6E-409C-BE32-E72D297353CC}">
              <c16:uniqueId val="{00000001-6054-420A-B5B3-EA025A1AFFEA}"/>
            </c:ext>
          </c:extLst>
        </c:ser>
        <c:dLbls>
          <c:showLegendKey val="0"/>
          <c:showVal val="0"/>
          <c:showCatName val="0"/>
          <c:showSerName val="0"/>
          <c:showPercent val="0"/>
          <c:showBubbleSize val="0"/>
        </c:dLbls>
        <c:gapWidth val="250"/>
        <c:overlap val="100"/>
        <c:axId val="238367872"/>
        <c:axId val="23836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2.0099999999999998</c:v>
                </c:pt>
                <c:pt idx="1">
                  <c:v>-2.31</c:v>
                </c:pt>
                <c:pt idx="2">
                  <c:v>6.05</c:v>
                </c:pt>
                <c:pt idx="3">
                  <c:v>1.21</c:v>
                </c:pt>
                <c:pt idx="4">
                  <c:v>1.52</c:v>
                </c:pt>
              </c:numCache>
            </c:numRef>
          </c:val>
          <c:smooth val="0"/>
          <c:extLst xmlns:c16r2="http://schemas.microsoft.com/office/drawing/2015/06/chart">
            <c:ext xmlns:c16="http://schemas.microsoft.com/office/drawing/2014/chart" uri="{C3380CC4-5D6E-409C-BE32-E72D297353CC}">
              <c16:uniqueId val="{00000002-6054-420A-B5B3-EA025A1AFFEA}"/>
            </c:ext>
          </c:extLst>
        </c:ser>
        <c:dLbls>
          <c:showLegendKey val="0"/>
          <c:showVal val="0"/>
          <c:showCatName val="0"/>
          <c:showSerName val="0"/>
          <c:showPercent val="0"/>
          <c:showBubbleSize val="0"/>
        </c:dLbls>
        <c:marker val="1"/>
        <c:smooth val="0"/>
        <c:axId val="238367872"/>
        <c:axId val="238369792"/>
      </c:lineChart>
      <c:catAx>
        <c:axId val="23836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369792"/>
        <c:crosses val="autoZero"/>
        <c:auto val="1"/>
        <c:lblAlgn val="ctr"/>
        <c:lblOffset val="100"/>
        <c:tickLblSkip val="1"/>
        <c:tickMarkSkip val="1"/>
        <c:noMultiLvlLbl val="0"/>
      </c:catAx>
      <c:valAx>
        <c:axId val="23836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36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F99-4D1C-9266-709F0BEE7E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F99-4D1C-9266-709F0BEE7E73}"/>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F99-4D1C-9266-709F0BEE7E73}"/>
            </c:ext>
          </c:extLst>
        </c:ser>
        <c:ser>
          <c:idx val="3"/>
          <c:order val="3"/>
          <c:tx>
            <c:strRef>
              <c:f>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F99-4D1C-9266-709F0BEE7E7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0.04</c:v>
                </c:pt>
                <c:pt idx="8">
                  <c:v>#N/A</c:v>
                </c:pt>
                <c:pt idx="9">
                  <c:v>0.14000000000000001</c:v>
                </c:pt>
              </c:numCache>
            </c:numRef>
          </c:val>
          <c:extLst xmlns:c16r2="http://schemas.microsoft.com/office/drawing/2015/06/chart">
            <c:ext xmlns:c16="http://schemas.microsoft.com/office/drawing/2014/chart" uri="{C3380CC4-5D6E-409C-BE32-E72D297353CC}">
              <c16:uniqueId val="{00000004-BF99-4D1C-9266-709F0BEE7E7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0.72</c:v>
                </c:pt>
                <c:pt idx="4">
                  <c:v>#N/A</c:v>
                </c:pt>
                <c:pt idx="5">
                  <c:v>0.44</c:v>
                </c:pt>
                <c:pt idx="6">
                  <c:v>#N/A</c:v>
                </c:pt>
                <c:pt idx="7">
                  <c:v>0.92</c:v>
                </c:pt>
                <c:pt idx="8">
                  <c:v>#N/A</c:v>
                </c:pt>
                <c:pt idx="9">
                  <c:v>0.34</c:v>
                </c:pt>
              </c:numCache>
            </c:numRef>
          </c:val>
          <c:extLst xmlns:c16r2="http://schemas.microsoft.com/office/drawing/2015/06/chart">
            <c:ext xmlns:c16="http://schemas.microsoft.com/office/drawing/2014/chart" uri="{C3380CC4-5D6E-409C-BE32-E72D297353CC}">
              <c16:uniqueId val="{00000005-BF99-4D1C-9266-709F0BEE7E7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1.49</c:v>
                </c:pt>
                <c:pt idx="2">
                  <c:v>#N/A</c:v>
                </c:pt>
                <c:pt idx="3">
                  <c:v>0.25</c:v>
                </c:pt>
                <c:pt idx="4">
                  <c:v>#N/A</c:v>
                </c:pt>
                <c:pt idx="5">
                  <c:v>0.26</c:v>
                </c:pt>
                <c:pt idx="6">
                  <c:v>#N/A</c:v>
                </c:pt>
                <c:pt idx="7">
                  <c:v>0.61</c:v>
                </c:pt>
                <c:pt idx="8">
                  <c:v>#N/A</c:v>
                </c:pt>
                <c:pt idx="9">
                  <c:v>1.1000000000000001</c:v>
                </c:pt>
              </c:numCache>
            </c:numRef>
          </c:val>
          <c:extLst xmlns:c16r2="http://schemas.microsoft.com/office/drawing/2015/06/chart">
            <c:ext xmlns:c16="http://schemas.microsoft.com/office/drawing/2014/chart" uri="{C3380CC4-5D6E-409C-BE32-E72D297353CC}">
              <c16:uniqueId val="{00000006-BF99-4D1C-9266-709F0BEE7E7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5.76</c:v>
                </c:pt>
                <c:pt idx="2">
                  <c:v>#N/A</c:v>
                </c:pt>
                <c:pt idx="3">
                  <c:v>3.69</c:v>
                </c:pt>
                <c:pt idx="4">
                  <c:v>#N/A</c:v>
                </c:pt>
                <c:pt idx="5">
                  <c:v>4.74</c:v>
                </c:pt>
                <c:pt idx="6">
                  <c:v>#N/A</c:v>
                </c:pt>
                <c:pt idx="7">
                  <c:v>3.95</c:v>
                </c:pt>
                <c:pt idx="8">
                  <c:v>#N/A</c:v>
                </c:pt>
                <c:pt idx="9">
                  <c:v>5.28</c:v>
                </c:pt>
              </c:numCache>
            </c:numRef>
          </c:val>
          <c:extLst xmlns:c16r2="http://schemas.microsoft.com/office/drawing/2015/06/chart">
            <c:ext xmlns:c16="http://schemas.microsoft.com/office/drawing/2014/chart" uri="{C3380CC4-5D6E-409C-BE32-E72D297353CC}">
              <c16:uniqueId val="{00000007-BF99-4D1C-9266-709F0BEE7E7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5.21</c:v>
                </c:pt>
                <c:pt idx="2">
                  <c:v>#N/A</c:v>
                </c:pt>
                <c:pt idx="3">
                  <c:v>6.26</c:v>
                </c:pt>
                <c:pt idx="4">
                  <c:v>#N/A</c:v>
                </c:pt>
                <c:pt idx="5">
                  <c:v>6.92</c:v>
                </c:pt>
                <c:pt idx="6">
                  <c:v>#N/A</c:v>
                </c:pt>
                <c:pt idx="7">
                  <c:v>7.82</c:v>
                </c:pt>
                <c:pt idx="8">
                  <c:v>#N/A</c:v>
                </c:pt>
                <c:pt idx="9">
                  <c:v>8.75</c:v>
                </c:pt>
              </c:numCache>
            </c:numRef>
          </c:val>
          <c:extLst xmlns:c16r2="http://schemas.microsoft.com/office/drawing/2015/06/chart">
            <c:ext xmlns:c16="http://schemas.microsoft.com/office/drawing/2014/chart" uri="{C3380CC4-5D6E-409C-BE32-E72D297353CC}">
              <c16:uniqueId val="{00000008-BF99-4D1C-9266-709F0BEE7E7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16.39</c:v>
                </c:pt>
                <c:pt idx="2">
                  <c:v>#N/A</c:v>
                </c:pt>
                <c:pt idx="3">
                  <c:v>16.809999999999999</c:v>
                </c:pt>
                <c:pt idx="4">
                  <c:v>#N/A</c:v>
                </c:pt>
                <c:pt idx="5">
                  <c:v>17.170000000000002</c:v>
                </c:pt>
                <c:pt idx="6">
                  <c:v>#N/A</c:v>
                </c:pt>
                <c:pt idx="7">
                  <c:v>17.579999999999998</c:v>
                </c:pt>
                <c:pt idx="8">
                  <c:v>#N/A</c:v>
                </c:pt>
                <c:pt idx="9">
                  <c:v>17.43</c:v>
                </c:pt>
              </c:numCache>
            </c:numRef>
          </c:val>
          <c:extLst xmlns:c16r2="http://schemas.microsoft.com/office/drawing/2015/06/chart">
            <c:ext xmlns:c16="http://schemas.microsoft.com/office/drawing/2014/chart" uri="{C3380CC4-5D6E-409C-BE32-E72D297353CC}">
              <c16:uniqueId val="{00000009-BF99-4D1C-9266-709F0BEE7E73}"/>
            </c:ext>
          </c:extLst>
        </c:ser>
        <c:dLbls>
          <c:showLegendKey val="0"/>
          <c:showVal val="0"/>
          <c:showCatName val="0"/>
          <c:showSerName val="0"/>
          <c:showPercent val="0"/>
          <c:showBubbleSize val="0"/>
        </c:dLbls>
        <c:gapWidth val="150"/>
        <c:overlap val="100"/>
        <c:axId val="238550016"/>
        <c:axId val="238560000"/>
      </c:barChart>
      <c:catAx>
        <c:axId val="2385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560000"/>
        <c:crosses val="autoZero"/>
        <c:auto val="1"/>
        <c:lblAlgn val="ctr"/>
        <c:lblOffset val="100"/>
        <c:tickLblSkip val="1"/>
        <c:tickMarkSkip val="1"/>
        <c:noMultiLvlLbl val="0"/>
      </c:catAx>
      <c:valAx>
        <c:axId val="23856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55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2516</c:v>
                </c:pt>
                <c:pt idx="5">
                  <c:v>2634</c:v>
                </c:pt>
                <c:pt idx="8">
                  <c:v>2582</c:v>
                </c:pt>
                <c:pt idx="11">
                  <c:v>2560</c:v>
                </c:pt>
                <c:pt idx="14">
                  <c:v>2579</c:v>
                </c:pt>
              </c:numCache>
            </c:numRef>
          </c:val>
          <c:extLst xmlns:c16r2="http://schemas.microsoft.com/office/drawing/2015/06/chart">
            <c:ext xmlns:c16="http://schemas.microsoft.com/office/drawing/2014/chart" uri="{C3380CC4-5D6E-409C-BE32-E72D297353CC}">
              <c16:uniqueId val="{00000000-4DC0-49D0-9E2A-345AF8F9E6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DC0-49D0-9E2A-345AF8F9E6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18</c:v>
                </c:pt>
                <c:pt idx="6">
                  <c:v>17</c:v>
                </c:pt>
                <c:pt idx="9">
                  <c:v>12</c:v>
                </c:pt>
                <c:pt idx="12">
                  <c:v>10</c:v>
                </c:pt>
              </c:numCache>
            </c:numRef>
          </c:val>
          <c:extLst xmlns:c16r2="http://schemas.microsoft.com/office/drawing/2015/06/chart">
            <c:ext xmlns:c16="http://schemas.microsoft.com/office/drawing/2014/chart" uri="{C3380CC4-5D6E-409C-BE32-E72D297353CC}">
              <c16:uniqueId val="{00000002-4DC0-49D0-9E2A-345AF8F9E6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c:v>
                </c:pt>
                <c:pt idx="3">
                  <c:v>21</c:v>
                </c:pt>
                <c:pt idx="6">
                  <c:v>22</c:v>
                </c:pt>
                <c:pt idx="9">
                  <c:v>30</c:v>
                </c:pt>
                <c:pt idx="12">
                  <c:v>39</c:v>
                </c:pt>
              </c:numCache>
            </c:numRef>
          </c:val>
          <c:extLst xmlns:c16r2="http://schemas.microsoft.com/office/drawing/2015/06/chart">
            <c:ext xmlns:c16="http://schemas.microsoft.com/office/drawing/2014/chart" uri="{C3380CC4-5D6E-409C-BE32-E72D297353CC}">
              <c16:uniqueId val="{00000003-4DC0-49D0-9E2A-345AF8F9E6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632</c:v>
                </c:pt>
                <c:pt idx="3">
                  <c:v>616</c:v>
                </c:pt>
                <c:pt idx="6">
                  <c:v>611</c:v>
                </c:pt>
                <c:pt idx="9">
                  <c:v>569</c:v>
                </c:pt>
                <c:pt idx="12">
                  <c:v>570</c:v>
                </c:pt>
              </c:numCache>
            </c:numRef>
          </c:val>
          <c:extLst xmlns:c16r2="http://schemas.microsoft.com/office/drawing/2015/06/chart">
            <c:ext xmlns:c16="http://schemas.microsoft.com/office/drawing/2014/chart" uri="{C3380CC4-5D6E-409C-BE32-E72D297353CC}">
              <c16:uniqueId val="{00000004-4DC0-49D0-9E2A-345AF8F9E6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C0-49D0-9E2A-345AF8F9E6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C0-49D0-9E2A-345AF8F9E6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3075</c:v>
                </c:pt>
                <c:pt idx="3">
                  <c:v>3000</c:v>
                </c:pt>
                <c:pt idx="6">
                  <c:v>2956</c:v>
                </c:pt>
                <c:pt idx="9">
                  <c:v>2868</c:v>
                </c:pt>
                <c:pt idx="12">
                  <c:v>2862</c:v>
                </c:pt>
              </c:numCache>
            </c:numRef>
          </c:val>
          <c:extLst xmlns:c16r2="http://schemas.microsoft.com/office/drawing/2015/06/chart">
            <c:ext xmlns:c16="http://schemas.microsoft.com/office/drawing/2014/chart" uri="{C3380CC4-5D6E-409C-BE32-E72D297353CC}">
              <c16:uniqueId val="{00000007-4DC0-49D0-9E2A-345AF8F9E6EF}"/>
            </c:ext>
          </c:extLst>
        </c:ser>
        <c:dLbls>
          <c:showLegendKey val="0"/>
          <c:showVal val="0"/>
          <c:showCatName val="0"/>
          <c:showSerName val="0"/>
          <c:showPercent val="0"/>
          <c:showBubbleSize val="0"/>
        </c:dLbls>
        <c:gapWidth val="100"/>
        <c:overlap val="100"/>
        <c:axId val="241490560"/>
        <c:axId val="230171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1229</c:v>
                </c:pt>
                <c:pt idx="2">
                  <c:v>#N/A</c:v>
                </c:pt>
                <c:pt idx="3">
                  <c:v>#N/A</c:v>
                </c:pt>
                <c:pt idx="4">
                  <c:v>1021</c:v>
                </c:pt>
                <c:pt idx="5">
                  <c:v>#N/A</c:v>
                </c:pt>
                <c:pt idx="6">
                  <c:v>#N/A</c:v>
                </c:pt>
                <c:pt idx="7">
                  <c:v>1024</c:v>
                </c:pt>
                <c:pt idx="8">
                  <c:v>#N/A</c:v>
                </c:pt>
                <c:pt idx="9">
                  <c:v>#N/A</c:v>
                </c:pt>
                <c:pt idx="10">
                  <c:v>919</c:v>
                </c:pt>
                <c:pt idx="11">
                  <c:v>#N/A</c:v>
                </c:pt>
                <c:pt idx="12">
                  <c:v>#N/A</c:v>
                </c:pt>
                <c:pt idx="13">
                  <c:v>902</c:v>
                </c:pt>
                <c:pt idx="14">
                  <c:v>#N/A</c:v>
                </c:pt>
              </c:numCache>
            </c:numRef>
          </c:val>
          <c:smooth val="0"/>
          <c:extLst xmlns:c16r2="http://schemas.microsoft.com/office/drawing/2015/06/chart">
            <c:ext xmlns:c16="http://schemas.microsoft.com/office/drawing/2014/chart" uri="{C3380CC4-5D6E-409C-BE32-E72D297353CC}">
              <c16:uniqueId val="{00000008-4DC0-49D0-9E2A-345AF8F9E6EF}"/>
            </c:ext>
          </c:extLst>
        </c:ser>
        <c:dLbls>
          <c:showLegendKey val="0"/>
          <c:showVal val="0"/>
          <c:showCatName val="0"/>
          <c:showSerName val="0"/>
          <c:showPercent val="0"/>
          <c:showBubbleSize val="0"/>
        </c:dLbls>
        <c:marker val="1"/>
        <c:smooth val="0"/>
        <c:axId val="241490560"/>
        <c:axId val="230171392"/>
      </c:lineChart>
      <c:catAx>
        <c:axId val="2414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171392"/>
        <c:crosses val="autoZero"/>
        <c:auto val="1"/>
        <c:lblAlgn val="ctr"/>
        <c:lblOffset val="100"/>
        <c:tickLblSkip val="1"/>
        <c:tickMarkSkip val="1"/>
        <c:noMultiLvlLbl val="0"/>
      </c:catAx>
      <c:valAx>
        <c:axId val="23017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49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21871</c:v>
                </c:pt>
                <c:pt idx="5">
                  <c:v>21454</c:v>
                </c:pt>
                <c:pt idx="8">
                  <c:v>22744</c:v>
                </c:pt>
                <c:pt idx="11">
                  <c:v>22287</c:v>
                </c:pt>
                <c:pt idx="14">
                  <c:v>22226</c:v>
                </c:pt>
              </c:numCache>
            </c:numRef>
          </c:val>
          <c:extLst xmlns:c16r2="http://schemas.microsoft.com/office/drawing/2015/06/chart">
            <c:ext xmlns:c16="http://schemas.microsoft.com/office/drawing/2014/chart" uri="{C3380CC4-5D6E-409C-BE32-E72D297353CC}">
              <c16:uniqueId val="{00000000-470E-4F41-9EAC-DF95E99CF3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4510</c:v>
                </c:pt>
                <c:pt idx="5">
                  <c:v>4221</c:v>
                </c:pt>
                <c:pt idx="8">
                  <c:v>4799</c:v>
                </c:pt>
                <c:pt idx="11">
                  <c:v>4651</c:v>
                </c:pt>
                <c:pt idx="14">
                  <c:v>4428</c:v>
                </c:pt>
              </c:numCache>
            </c:numRef>
          </c:val>
          <c:extLst xmlns:c16r2="http://schemas.microsoft.com/office/drawing/2015/06/chart">
            <c:ext xmlns:c16="http://schemas.microsoft.com/office/drawing/2014/chart" uri="{C3380CC4-5D6E-409C-BE32-E72D297353CC}">
              <c16:uniqueId val="{00000001-470E-4F41-9EAC-DF95E99CF3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2565</c:v>
                </c:pt>
                <c:pt idx="5">
                  <c:v>3065</c:v>
                </c:pt>
                <c:pt idx="8">
                  <c:v>3880</c:v>
                </c:pt>
                <c:pt idx="11">
                  <c:v>4455</c:v>
                </c:pt>
                <c:pt idx="14">
                  <c:v>5091</c:v>
                </c:pt>
              </c:numCache>
            </c:numRef>
          </c:val>
          <c:extLst xmlns:c16r2="http://schemas.microsoft.com/office/drawing/2015/06/chart">
            <c:ext xmlns:c16="http://schemas.microsoft.com/office/drawing/2014/chart" uri="{C3380CC4-5D6E-409C-BE32-E72D297353CC}">
              <c16:uniqueId val="{00000002-470E-4F41-9EAC-DF95E99CF3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0E-4F41-9EAC-DF95E99CF3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0E-4F41-9EAC-DF95E99CF3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63</c:v>
                </c:pt>
                <c:pt idx="3">
                  <c:v>170</c:v>
                </c:pt>
                <c:pt idx="6">
                  <c:v>263</c:v>
                </c:pt>
                <c:pt idx="9">
                  <c:v>303</c:v>
                </c:pt>
                <c:pt idx="12">
                  <c:v>273</c:v>
                </c:pt>
              </c:numCache>
            </c:numRef>
          </c:val>
          <c:extLst xmlns:c16r2="http://schemas.microsoft.com/office/drawing/2015/06/chart">
            <c:ext xmlns:c16="http://schemas.microsoft.com/office/drawing/2014/chart" uri="{C3380CC4-5D6E-409C-BE32-E72D297353CC}">
              <c16:uniqueId val="{00000005-470E-4F41-9EAC-DF95E99CF3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4737</c:v>
                </c:pt>
                <c:pt idx="3">
                  <c:v>4375</c:v>
                </c:pt>
                <c:pt idx="6">
                  <c:v>4015</c:v>
                </c:pt>
                <c:pt idx="9">
                  <c:v>4083</c:v>
                </c:pt>
                <c:pt idx="12">
                  <c:v>4054</c:v>
                </c:pt>
              </c:numCache>
            </c:numRef>
          </c:val>
          <c:extLst xmlns:c16r2="http://schemas.microsoft.com/office/drawing/2015/06/chart">
            <c:ext xmlns:c16="http://schemas.microsoft.com/office/drawing/2014/chart" uri="{C3380CC4-5D6E-409C-BE32-E72D297353CC}">
              <c16:uniqueId val="{00000006-470E-4F41-9EAC-DF95E99CF3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108</c:v>
                </c:pt>
                <c:pt idx="3">
                  <c:v>165</c:v>
                </c:pt>
                <c:pt idx="6">
                  <c:v>209</c:v>
                </c:pt>
                <c:pt idx="9">
                  <c:v>198</c:v>
                </c:pt>
                <c:pt idx="12">
                  <c:v>178</c:v>
                </c:pt>
              </c:numCache>
            </c:numRef>
          </c:val>
          <c:extLst xmlns:c16r2="http://schemas.microsoft.com/office/drawing/2015/06/chart">
            <c:ext xmlns:c16="http://schemas.microsoft.com/office/drawing/2014/chart" uri="{C3380CC4-5D6E-409C-BE32-E72D297353CC}">
              <c16:uniqueId val="{00000007-470E-4F41-9EAC-DF95E99CF3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8983</c:v>
                </c:pt>
                <c:pt idx="3">
                  <c:v>8862</c:v>
                </c:pt>
                <c:pt idx="6">
                  <c:v>8494</c:v>
                </c:pt>
                <c:pt idx="9">
                  <c:v>8072</c:v>
                </c:pt>
                <c:pt idx="12">
                  <c:v>7627</c:v>
                </c:pt>
              </c:numCache>
            </c:numRef>
          </c:val>
          <c:extLst xmlns:c16r2="http://schemas.microsoft.com/office/drawing/2015/06/chart">
            <c:ext xmlns:c16="http://schemas.microsoft.com/office/drawing/2014/chart" uri="{C3380CC4-5D6E-409C-BE32-E72D297353CC}">
              <c16:uniqueId val="{00000008-470E-4F41-9EAC-DF95E99CF3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9-470E-4F41-9EAC-DF95E99CF3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26375</c:v>
                </c:pt>
                <c:pt idx="3">
                  <c:v>25884</c:v>
                </c:pt>
                <c:pt idx="6">
                  <c:v>27484</c:v>
                </c:pt>
                <c:pt idx="9">
                  <c:v>27223</c:v>
                </c:pt>
                <c:pt idx="12">
                  <c:v>26594</c:v>
                </c:pt>
              </c:numCache>
            </c:numRef>
          </c:val>
          <c:extLst xmlns:c16r2="http://schemas.microsoft.com/office/drawing/2015/06/chart">
            <c:ext xmlns:c16="http://schemas.microsoft.com/office/drawing/2014/chart" uri="{C3380CC4-5D6E-409C-BE32-E72D297353CC}">
              <c16:uniqueId val="{0000000A-470E-4F41-9EAC-DF95E99CF385}"/>
            </c:ext>
          </c:extLst>
        </c:ser>
        <c:dLbls>
          <c:showLegendKey val="0"/>
          <c:showVal val="0"/>
          <c:showCatName val="0"/>
          <c:showSerName val="0"/>
          <c:showPercent val="0"/>
          <c:showBubbleSize val="0"/>
        </c:dLbls>
        <c:gapWidth val="100"/>
        <c:overlap val="100"/>
        <c:axId val="241413504"/>
        <c:axId val="24176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11327</c:v>
                </c:pt>
                <c:pt idx="2">
                  <c:v>#N/A</c:v>
                </c:pt>
                <c:pt idx="3">
                  <c:v>#N/A</c:v>
                </c:pt>
                <c:pt idx="4">
                  <c:v>10720</c:v>
                </c:pt>
                <c:pt idx="5">
                  <c:v>#N/A</c:v>
                </c:pt>
                <c:pt idx="6">
                  <c:v>#N/A</c:v>
                </c:pt>
                <c:pt idx="7">
                  <c:v>9041</c:v>
                </c:pt>
                <c:pt idx="8">
                  <c:v>#N/A</c:v>
                </c:pt>
                <c:pt idx="9">
                  <c:v>#N/A</c:v>
                </c:pt>
                <c:pt idx="10">
                  <c:v>8487</c:v>
                </c:pt>
                <c:pt idx="11">
                  <c:v>#N/A</c:v>
                </c:pt>
                <c:pt idx="12">
                  <c:v>#N/A</c:v>
                </c:pt>
                <c:pt idx="13">
                  <c:v>6981</c:v>
                </c:pt>
                <c:pt idx="14">
                  <c:v>#N/A</c:v>
                </c:pt>
              </c:numCache>
            </c:numRef>
          </c:val>
          <c:smooth val="0"/>
          <c:extLst xmlns:c16r2="http://schemas.microsoft.com/office/drawing/2015/06/chart">
            <c:ext xmlns:c16="http://schemas.microsoft.com/office/drawing/2014/chart" uri="{C3380CC4-5D6E-409C-BE32-E72D297353CC}">
              <c16:uniqueId val="{0000000B-470E-4F41-9EAC-DF95E99CF385}"/>
            </c:ext>
          </c:extLst>
        </c:ser>
        <c:dLbls>
          <c:showLegendKey val="0"/>
          <c:showVal val="0"/>
          <c:showCatName val="0"/>
          <c:showSerName val="0"/>
          <c:showPercent val="0"/>
          <c:showBubbleSize val="0"/>
        </c:dLbls>
        <c:marker val="1"/>
        <c:smooth val="0"/>
        <c:axId val="241413504"/>
        <c:axId val="241763840"/>
      </c:lineChart>
      <c:catAx>
        <c:axId val="24141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1763840"/>
        <c:crosses val="autoZero"/>
        <c:auto val="1"/>
        <c:lblAlgn val="ctr"/>
        <c:lblOffset val="100"/>
        <c:tickLblSkip val="1"/>
        <c:tickMarkSkip val="1"/>
        <c:noMultiLvlLbl val="0"/>
      </c:catAx>
      <c:valAx>
        <c:axId val="24176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41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3246</c:v>
                </c:pt>
                <c:pt idx="1">
                  <c:v>3780</c:v>
                </c:pt>
                <c:pt idx="2">
                  <c:v>4049</c:v>
                </c:pt>
              </c:numCache>
            </c:numRef>
          </c:val>
          <c:extLst xmlns:c16r2="http://schemas.microsoft.com/office/drawing/2015/06/chart">
            <c:ext xmlns:c16="http://schemas.microsoft.com/office/drawing/2014/chart" uri="{C3380CC4-5D6E-409C-BE32-E72D297353CC}">
              <c16:uniqueId val="{00000000-C341-499E-839E-8856C59916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xmlns:c16r2="http://schemas.microsoft.com/office/drawing/2015/06/chart">
            <c:ext xmlns:c16="http://schemas.microsoft.com/office/drawing/2014/chart" uri="{C3380CC4-5D6E-409C-BE32-E72D297353CC}">
              <c16:uniqueId val="{00000001-C341-499E-839E-8856C59916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93</c:v>
                </c:pt>
                <c:pt idx="1">
                  <c:v>94</c:v>
                </c:pt>
                <c:pt idx="2">
                  <c:v>350</c:v>
                </c:pt>
              </c:numCache>
            </c:numRef>
          </c:val>
          <c:extLst xmlns:c16r2="http://schemas.microsoft.com/office/drawing/2015/06/chart">
            <c:ext xmlns:c16="http://schemas.microsoft.com/office/drawing/2014/chart" uri="{C3380CC4-5D6E-409C-BE32-E72D297353CC}">
              <c16:uniqueId val="{00000002-C341-499E-839E-8856C59916B4}"/>
            </c:ext>
          </c:extLst>
        </c:ser>
        <c:dLbls>
          <c:showLegendKey val="0"/>
          <c:showVal val="0"/>
          <c:showCatName val="0"/>
          <c:showSerName val="0"/>
          <c:showPercent val="0"/>
          <c:showBubbleSize val="0"/>
        </c:dLbls>
        <c:gapWidth val="120"/>
        <c:overlap val="100"/>
        <c:axId val="241542272"/>
        <c:axId val="241543808"/>
      </c:barChart>
      <c:catAx>
        <c:axId val="24154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1543808"/>
        <c:crosses val="autoZero"/>
        <c:auto val="1"/>
        <c:lblAlgn val="ctr"/>
        <c:lblOffset val="100"/>
        <c:tickLblSkip val="1"/>
        <c:tickMarkSkip val="1"/>
        <c:noMultiLvlLbl val="0"/>
      </c:catAx>
      <c:valAx>
        <c:axId val="241543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154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48D-4C83-B0FC-29F058282779}"/>
                </c:ext>
                <c:ext xmlns:c15="http://schemas.microsoft.com/office/drawing/2012/chart" uri="{CE6537A1-D6FC-4f65-9D91-7224C49458BB}">
                  <c15:dlblFieldTable>
                    <c15:dlblFTEntry>
                      <c15:txfldGUID>{03E54802-A60D-4818-A01E-892963037DBF}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48D-4C83-B0FC-29F058282779}"/>
                </c:ext>
                <c:ext xmlns:c15="http://schemas.microsoft.com/office/drawing/2012/chart" uri="{CE6537A1-D6FC-4f65-9D91-7224C49458BB}">
                  <c15:dlblFieldTable>
                    <c15:dlblFTEntry>
                      <c15:txfldGUID>{AE5E51B6-4AF1-4E54-8B5A-629A2CE2C0BB}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48D-4C83-B0FC-29F058282779}"/>
                </c:ext>
                <c:ext xmlns:c15="http://schemas.microsoft.com/office/drawing/2012/chart" uri="{CE6537A1-D6FC-4f65-9D91-7224C49458BB}">
                  <c15:dlblFieldTable>
                    <c15:dlblFTEntry>
                      <c15:txfldGUID>{9F7CCC1F-1F61-431C-A097-FE1F0F871D4A}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48D-4C83-B0FC-29F058282779}"/>
                </c:ext>
                <c:ext xmlns:c15="http://schemas.microsoft.com/office/drawing/2012/chart" uri="{CE6537A1-D6FC-4f65-9D91-7224C49458BB}">
                  <c15:dlblFieldTable>
                    <c15:dlblFTEntry>
                      <c15:txfldGUID>{B2E0BC23-687A-4A6B-88F0-B7E7D0F08E56}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48D-4C83-B0FC-29F058282779}"/>
                </c:ext>
                <c:ext xmlns:c15="http://schemas.microsoft.com/office/drawing/2012/chart" uri="{CE6537A1-D6FC-4f65-9D91-7224C49458BB}">
                  <c15:dlblFieldTable>
                    <c15:dlblFTEntry>
                      <c15:txfldGUID>{A7182933-41EA-4AEA-BF5D-0ACCA1800289}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48D-4C83-B0FC-29F058282779}"/>
                </c:ext>
                <c:ext xmlns:c15="http://schemas.microsoft.com/office/drawing/2012/chart" uri="{CE6537A1-D6FC-4f65-9D91-7224C49458BB}">
                  <c15:dlblFieldTable>
                    <c15:dlblFTEntry>
                      <c15:txfldGUID>{0D0047B7-63DA-4EED-B8FB-DBFB27B64C9A}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48D-4C83-B0FC-29F058282779}"/>
                </c:ext>
                <c:ext xmlns:c15="http://schemas.microsoft.com/office/drawing/2012/chart" uri="{CE6537A1-D6FC-4f65-9D91-7224C49458BB}">
                  <c15:dlblFieldTable>
                    <c15:dlblFTEntry>
                      <c15:txfldGUID>{02DC8E4A-9A15-438C-A897-49936EFDC7E1}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48D-4C83-B0FC-29F058282779}"/>
                </c:ext>
                <c:ext xmlns:c15="http://schemas.microsoft.com/office/drawing/2012/chart" uri="{CE6537A1-D6FC-4f65-9D91-7224C49458BB}">
                  <c15:dlblFieldTable>
                    <c15:dlblFTEntry>
                      <c15:txfldGUID>{3F3B93E0-3A6C-430C-BD03-EB37A9709A61}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48D-4C83-B0FC-29F058282779}"/>
                </c:ext>
                <c:ext xmlns:c15="http://schemas.microsoft.com/office/drawing/2012/chart" uri="{CE6537A1-D6FC-4f65-9D91-7224C49458BB}">
                  <c15:dlblFieldTable>
                    <c15:dlblFTEntry>
                      <c15:txfldGUID>{1ED1922A-8BB0-4342-9233-95C522DE58E2}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40.700000000000003</c:v>
                </c:pt>
                <c:pt idx="24">
                  <c:v>55.3</c:v>
                </c:pt>
                <c:pt idx="32">
                  <c:v>55.4</c:v>
                </c:pt>
              </c:numCache>
            </c:numRef>
          </c:xVal>
          <c:yVal>
            <c:numRef>
              <c:f>公会計指標分析・財政指標組合せ分析表!$BP$51:$DC$51</c:f>
              <c:numCache>
                <c:formatCode>#,##0.0;"▲ "#,##0.0</c:formatCode>
                <c:ptCount val="40"/>
                <c:pt idx="16">
                  <c:v>91.2</c:v>
                </c:pt>
                <c:pt idx="24">
                  <c:v>86.5</c:v>
                </c:pt>
                <c:pt idx="32">
                  <c:v>72.2</c:v>
                </c:pt>
              </c:numCache>
            </c:numRef>
          </c:yVal>
          <c:smooth val="0"/>
          <c:extLst xmlns:c16r2="http://schemas.microsoft.com/office/drawing/2015/06/chart">
            <c:ext xmlns:c16="http://schemas.microsoft.com/office/drawing/2014/chart" uri="{C3380CC4-5D6E-409C-BE32-E72D297353CC}">
              <c16:uniqueId val="{00000009-748D-4C83-B0FC-29F0582827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48D-4C83-B0FC-29F058282779}"/>
                </c:ext>
                <c:ext xmlns:c15="http://schemas.microsoft.com/office/drawing/2012/chart" uri="{CE6537A1-D6FC-4f65-9D91-7224C49458BB}">
                  <c15:dlblFieldTable>
                    <c15:dlblFTEntry>
                      <c15:txfldGUID>{E370A1CA-F431-4045-8F17-5E5136A675B2}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48D-4C83-B0FC-29F058282779}"/>
                </c:ext>
                <c:ext xmlns:c15="http://schemas.microsoft.com/office/drawing/2012/chart" uri="{CE6537A1-D6FC-4f65-9D91-7224C49458BB}">
                  <c15:dlblFieldTable>
                    <c15:dlblFTEntry>
                      <c15:txfldGUID>{8AAC2108-4CBB-4059-B06B-067FC778E23F}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48D-4C83-B0FC-29F058282779}"/>
                </c:ext>
                <c:ext xmlns:c15="http://schemas.microsoft.com/office/drawing/2012/chart" uri="{CE6537A1-D6FC-4f65-9D91-7224C49458BB}">
                  <c15:dlblFieldTable>
                    <c15:dlblFTEntry>
                      <c15:txfldGUID>{BBF7AC75-F565-4E62-94EC-11E57B85DCC9}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48D-4C83-B0FC-29F058282779}"/>
                </c:ext>
                <c:ext xmlns:c15="http://schemas.microsoft.com/office/drawing/2012/chart" uri="{CE6537A1-D6FC-4f65-9D91-7224C49458BB}">
                  <c15:dlblFieldTable>
                    <c15:dlblFTEntry>
                      <c15:txfldGUID>{68A16B23-6F7C-41F6-84FE-42FF4E3AF447}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48D-4C83-B0FC-29F058282779}"/>
                </c:ext>
                <c:ext xmlns:c15="http://schemas.microsoft.com/office/drawing/2012/chart" uri="{CE6537A1-D6FC-4f65-9D91-7224C49458BB}">
                  <c15:dlblFieldTable>
                    <c15:dlblFTEntry>
                      <c15:txfldGUID>{6B1AA6D6-B14B-4840-B508-6F4325DB33F7}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48D-4C83-B0FC-29F058282779}"/>
                </c:ext>
                <c:ext xmlns:c15="http://schemas.microsoft.com/office/drawing/2012/chart" uri="{CE6537A1-D6FC-4f65-9D91-7224C49458BB}">
                  <c15:dlblFieldTable>
                    <c15:dlblFTEntry>
                      <c15:txfldGUID>{6DD98F1B-55AF-44B7-8879-36F8D0EC371E}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48D-4C83-B0FC-29F058282779}"/>
                </c:ext>
                <c:ext xmlns:c15="http://schemas.microsoft.com/office/drawing/2012/chart" uri="{CE6537A1-D6FC-4f65-9D91-7224C49458BB}">
                  <c15:dlblFieldTable>
                    <c15:dlblFTEntry>
                      <c15:txfldGUID>{4AA0CD3C-D78C-4426-99AF-398DB09BE96C}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48D-4C83-B0FC-29F058282779}"/>
                </c:ext>
                <c:ext xmlns:c15="http://schemas.microsoft.com/office/drawing/2012/chart" uri="{CE6537A1-D6FC-4f65-9D91-7224C49458BB}">
                  <c15:dlblFieldTable>
                    <c15:dlblFTEntry>
                      <c15:txfldGUID>{DB22C63F-FB8A-4296-944D-83D7D1432632}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48D-4C83-B0FC-29F058282779}"/>
                </c:ext>
                <c:ext xmlns:c15="http://schemas.microsoft.com/office/drawing/2012/chart" uri="{CE6537A1-D6FC-4f65-9D91-7224C49458BB}">
                  <c15:dlblFieldTable>
                    <c15:dlblFTEntry>
                      <c15:txfldGUID>{B6DF3A37-2520-49A3-A907-6DC3B29CD997}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57.1</c:v>
                </c:pt>
                <c:pt idx="32">
                  <c:v>55.2</c:v>
                </c:pt>
              </c:numCache>
            </c:numRef>
          </c:xVal>
          <c:yVal>
            <c:numRef>
              <c:f>公会計指標分析・財政指標組合せ分析表!$BP$55:$DC$55</c:f>
              <c:numCache>
                <c:formatCode>#,##0.0;"▲ "#,##0.0</c:formatCode>
                <c:ptCount val="40"/>
                <c:pt idx="16">
                  <c:v>32.799999999999997</c:v>
                </c:pt>
                <c:pt idx="24">
                  <c:v>52.3</c:v>
                </c:pt>
                <c:pt idx="32">
                  <c:v>55.4</c:v>
                </c:pt>
              </c:numCache>
            </c:numRef>
          </c:yVal>
          <c:smooth val="0"/>
          <c:extLst xmlns:c16r2="http://schemas.microsoft.com/office/drawing/2015/06/chart">
            <c:ext xmlns:c16="http://schemas.microsoft.com/office/drawing/2014/chart" uri="{C3380CC4-5D6E-409C-BE32-E72D297353CC}">
              <c16:uniqueId val="{00000013-748D-4C83-B0FC-29F058282779}"/>
            </c:ext>
          </c:extLst>
        </c:ser>
        <c:dLbls>
          <c:showLegendKey val="0"/>
          <c:showVal val="1"/>
          <c:showCatName val="0"/>
          <c:showSerName val="0"/>
          <c:showPercent val="0"/>
          <c:showBubbleSize val="0"/>
        </c:dLbls>
        <c:axId val="242214400"/>
        <c:axId val="242216320"/>
      </c:scatterChart>
      <c:valAx>
        <c:axId val="242214400"/>
        <c:scaling>
          <c:orientation val="minMax"/>
          <c:max val="61"/>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216320"/>
        <c:crosses val="autoZero"/>
        <c:crossBetween val="midCat"/>
      </c:valAx>
      <c:valAx>
        <c:axId val="242216320"/>
        <c:scaling>
          <c:orientation val="minMax"/>
          <c:max val="101"/>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214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86-46A7-AA3C-2A07F81E99F4}"/>
                </c:ext>
                <c:ext xmlns:c15="http://schemas.microsoft.com/office/drawing/2012/chart" uri="{CE6537A1-D6FC-4f65-9D91-7224C49458BB}">
                  <c15:dlblFieldTable>
                    <c15:dlblFTEntry>
                      <c15:txfldGUID>{57840BCE-40D8-4D6F-A037-D8ED7BCD9014}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86-46A7-AA3C-2A07F81E99F4}"/>
                </c:ext>
                <c:ext xmlns:c15="http://schemas.microsoft.com/office/drawing/2012/chart" uri="{CE6537A1-D6FC-4f65-9D91-7224C49458BB}">
                  <c15:dlblFieldTable>
                    <c15:dlblFTEntry>
                      <c15:txfldGUID>{B76B8FE1-820D-4E28-922B-BE708BB9708C}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86-46A7-AA3C-2A07F81E99F4}"/>
                </c:ext>
                <c:ext xmlns:c15="http://schemas.microsoft.com/office/drawing/2012/chart" uri="{CE6537A1-D6FC-4f65-9D91-7224C49458BB}">
                  <c15:dlblFieldTable>
                    <c15:dlblFTEntry>
                      <c15:txfldGUID>{3182646D-1255-423B-B6EF-49BAAB0373E4}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86-46A7-AA3C-2A07F81E99F4}"/>
                </c:ext>
                <c:ext xmlns:c15="http://schemas.microsoft.com/office/drawing/2012/chart" uri="{CE6537A1-D6FC-4f65-9D91-7224C49458BB}">
                  <c15:dlblFieldTable>
                    <c15:dlblFTEntry>
                      <c15:txfldGUID>{D46B5519-3E11-479D-A552-E7E85DD6EE30}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86-46A7-AA3C-2A07F81E99F4}"/>
                </c:ext>
                <c:ext xmlns:c15="http://schemas.microsoft.com/office/drawing/2012/chart" uri="{CE6537A1-D6FC-4f65-9D91-7224C49458BB}">
                  <c15:dlblFieldTable>
                    <c15:dlblFTEntry>
                      <c15:txfldGUID>{823F6834-3F8D-47C8-BDFB-4BD08311781F}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86-46A7-AA3C-2A07F81E99F4}"/>
                </c:ext>
                <c:ext xmlns:c15="http://schemas.microsoft.com/office/drawing/2012/chart" uri="{CE6537A1-D6FC-4f65-9D91-7224C49458BB}">
                  <c15:dlblFieldTable>
                    <c15:dlblFTEntry>
                      <c15:txfldGUID>{E3529CDA-FA18-4D7E-A0BB-E6FC72CB200F}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86-46A7-AA3C-2A07F81E99F4}"/>
                </c:ext>
                <c:ext xmlns:c15="http://schemas.microsoft.com/office/drawing/2012/chart" uri="{CE6537A1-D6FC-4f65-9D91-7224C49458BB}">
                  <c15:dlblFieldTable>
                    <c15:dlblFTEntry>
                      <c15:txfldGUID>{11588EA4-1CFF-4B31-BEB2-70E7E641DF96}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86-46A7-AA3C-2A07F81E99F4}"/>
                </c:ext>
                <c:ext xmlns:c15="http://schemas.microsoft.com/office/drawing/2012/chart" uri="{CE6537A1-D6FC-4f65-9D91-7224C49458BB}">
                  <c15:dlblFieldTable>
                    <c15:dlblFTEntry>
                      <c15:txfldGUID>{0336BF2A-03A8-4442-90E6-1AC9280BEDE7}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86-46A7-AA3C-2A07F81E99F4}"/>
                </c:ext>
                <c:ext xmlns:c15="http://schemas.microsoft.com/office/drawing/2012/chart" uri="{CE6537A1-D6FC-4f65-9D91-7224C49458BB}">
                  <c15:dlblFieldTable>
                    <c15:dlblFTEntry>
                      <c15:txfldGUID>{E4D182D4-A39F-410A-B752-F905FC6CE06E}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c:v>
                </c:pt>
                <c:pt idx="16">
                  <c:v>11.1</c:v>
                </c:pt>
                <c:pt idx="24">
                  <c:v>10</c:v>
                </c:pt>
                <c:pt idx="32">
                  <c:v>9.6</c:v>
                </c:pt>
              </c:numCache>
            </c:numRef>
          </c:xVal>
          <c:yVal>
            <c:numRef>
              <c:f>公会計指標分析・財政指標組合せ分析表!$BP$73:$DC$73</c:f>
              <c:numCache>
                <c:formatCode>#,##0.0;"▲ "#,##0.0</c:formatCode>
                <c:ptCount val="40"/>
                <c:pt idx="0">
                  <c:v>115.2</c:v>
                </c:pt>
                <c:pt idx="8">
                  <c:v>110.7</c:v>
                </c:pt>
                <c:pt idx="16">
                  <c:v>91.2</c:v>
                </c:pt>
                <c:pt idx="24">
                  <c:v>86.5</c:v>
                </c:pt>
                <c:pt idx="32">
                  <c:v>72.2</c:v>
                </c:pt>
              </c:numCache>
            </c:numRef>
          </c:yVal>
          <c:smooth val="0"/>
          <c:extLst xmlns:c16r2="http://schemas.microsoft.com/office/drawing/2015/06/chart">
            <c:ext xmlns:c16="http://schemas.microsoft.com/office/drawing/2014/chart" uri="{C3380CC4-5D6E-409C-BE32-E72D297353CC}">
              <c16:uniqueId val="{00000009-BA86-46A7-AA3C-2A07F81E99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86-46A7-AA3C-2A07F81E99F4}"/>
                </c:ext>
                <c:ext xmlns:c15="http://schemas.microsoft.com/office/drawing/2012/chart" uri="{CE6537A1-D6FC-4f65-9D91-7224C49458BB}">
                  <c15:dlblFieldTable>
                    <c15:dlblFTEntry>
                      <c15:txfldGUID>{A2ED2968-C917-4903-ABD2-04E46428B799}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86-46A7-AA3C-2A07F81E99F4}"/>
                </c:ext>
                <c:ext xmlns:c15="http://schemas.microsoft.com/office/drawing/2012/chart" uri="{CE6537A1-D6FC-4f65-9D91-7224C49458BB}">
                  <c15:dlblFieldTable>
                    <c15:dlblFTEntry>
                      <c15:txfldGUID>{5846D758-5728-4495-B911-D0BA19FE83D3}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86-46A7-AA3C-2A07F81E99F4}"/>
                </c:ext>
                <c:ext xmlns:c15="http://schemas.microsoft.com/office/drawing/2012/chart" uri="{CE6537A1-D6FC-4f65-9D91-7224C49458BB}">
                  <c15:dlblFieldTable>
                    <c15:dlblFTEntry>
                      <c15:txfldGUID>{587CED02-C2D3-42C9-BA1B-656D310B6D58}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86-46A7-AA3C-2A07F81E99F4}"/>
                </c:ext>
                <c:ext xmlns:c15="http://schemas.microsoft.com/office/drawing/2012/chart" uri="{CE6537A1-D6FC-4f65-9D91-7224C49458BB}">
                  <c15:dlblFieldTable>
                    <c15:dlblFTEntry>
                      <c15:txfldGUID>{546185F3-6869-4190-9866-79C1A8EC431B}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86-46A7-AA3C-2A07F81E99F4}"/>
                </c:ext>
                <c:ext xmlns:c15="http://schemas.microsoft.com/office/drawing/2012/chart" uri="{CE6537A1-D6FC-4f65-9D91-7224C49458BB}">
                  <c15:dlblFieldTable>
                    <c15:dlblFTEntry>
                      <c15:txfldGUID>{447A8874-0DEB-468C-B54B-252AEFAB2382}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86-46A7-AA3C-2A07F81E99F4}"/>
                </c:ext>
                <c:ext xmlns:c15="http://schemas.microsoft.com/office/drawing/2012/chart" uri="{CE6537A1-D6FC-4f65-9D91-7224C49458BB}">
                  <c15:dlblFieldTable>
                    <c15:dlblFTEntry>
                      <c15:txfldGUID>{5789043F-DF80-4EF4-93B6-08E91157F83B}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86-46A7-AA3C-2A07F81E99F4}"/>
                </c:ext>
                <c:ext xmlns:c15="http://schemas.microsoft.com/office/drawing/2012/chart" uri="{CE6537A1-D6FC-4f65-9D91-7224C49458BB}">
                  <c15:dlblFieldTable>
                    <c15:dlblFTEntry>
                      <c15:txfldGUID>{2AB31988-F988-43F1-91CF-EC27A5487CA2}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86-46A7-AA3C-2A07F81E99F4}"/>
                </c:ext>
                <c:ext xmlns:c15="http://schemas.microsoft.com/office/drawing/2012/chart" uri="{CE6537A1-D6FC-4f65-9D91-7224C49458BB}">
                  <c15:dlblFieldTable>
                    <c15:dlblFTEntry>
                      <c15:txfldGUID>{7A2670DC-1121-4E09-B761-5B230ACF712A}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86-46A7-AA3C-2A07F81E99F4}"/>
                </c:ext>
                <c:ext xmlns:c15="http://schemas.microsoft.com/office/drawing/2012/chart" uri="{CE6537A1-D6FC-4f65-9D91-7224C49458BB}">
                  <c15:dlblFieldTable>
                    <c15:dlblFTEntry>
                      <c15:txfldGUID>{53936625-9CCD-49C5-A7E9-8463969B817B}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9.6999999999999993</c:v>
                </c:pt>
              </c:numCache>
            </c:numRef>
          </c:xVal>
          <c:yVal>
            <c:numRef>
              <c:f>公会計指標分析・財政指標組合せ分析表!$BP$77:$DC$77</c:f>
              <c:numCache>
                <c:formatCode>#,##0.0;"▲ "#,##0.0</c:formatCode>
                <c:ptCount val="40"/>
                <c:pt idx="0">
                  <c:v>52.8</c:v>
                </c:pt>
                <c:pt idx="8">
                  <c:v>48.6</c:v>
                </c:pt>
                <c:pt idx="16">
                  <c:v>32.799999999999997</c:v>
                </c:pt>
                <c:pt idx="24">
                  <c:v>52.3</c:v>
                </c:pt>
                <c:pt idx="32">
                  <c:v>55.4</c:v>
                </c:pt>
              </c:numCache>
            </c:numRef>
          </c:yVal>
          <c:smooth val="0"/>
          <c:extLst xmlns:c16r2="http://schemas.microsoft.com/office/drawing/2015/06/chart">
            <c:ext xmlns:c16="http://schemas.microsoft.com/office/drawing/2014/chart" uri="{C3380CC4-5D6E-409C-BE32-E72D297353CC}">
              <c16:uniqueId val="{00000013-BA86-46A7-AA3C-2A07F81E99F4}"/>
            </c:ext>
          </c:extLst>
        </c:ser>
        <c:dLbls>
          <c:showLegendKey val="0"/>
          <c:showVal val="1"/>
          <c:showCatName val="0"/>
          <c:showSerName val="0"/>
          <c:showPercent val="0"/>
          <c:showBubbleSize val="0"/>
        </c:dLbls>
        <c:axId val="242359680"/>
        <c:axId val="242394624"/>
      </c:scatterChart>
      <c:valAx>
        <c:axId val="242359680"/>
        <c:scaling>
          <c:orientation val="minMax"/>
          <c:max val="13.4"/>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94624"/>
        <c:crosses val="autoZero"/>
        <c:crossBetween val="midCat"/>
      </c:valAx>
      <c:valAx>
        <c:axId val="242394624"/>
        <c:scaling>
          <c:orientation val="minMax"/>
          <c:max val="129"/>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3596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平成２８年度と比較すると、元利償還金等については２百万円の増となったが、算入公債費等が１９百万円の増となったため、結果として実質公債費比率の分子が減少した。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今後は、大型事業の実施に伴い元利償還金の増加が見込まれるため、普通建設事業費の抑制や公的資金の活用による金利負担の軽減などにより、比率の上昇を抑制する。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平成２８年度と比較すると、将来負担額は１１億５，３００万円減少している。主な要因として、地方債の現在高が６億減少したことに加え、公営企業への繰入見込額が４億減額したことが挙げられる。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また、充当可能財源として基金が６億円増加したことにより、将来負担比率の分子が１５億円減少した。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今後の見込みとしては、大型事業に伴う地方債残高の増加が見込まれることから、公債費等義務的経費の削減を中心とする行財政改革を進め、財政の健全化に努める。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財政調整基金に２億４，０００万円、公共施設維持整備基金に２億５，２００万円積み立てたことによる。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財政調整基金は財政推計上は事業の実施に伴い減少していく。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公共施設維持整備基金は３２年度まで毎年６，０００万円ずつ積み立てることとし、その後は年度間の維持修繕費用を平準化するために活用する。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・公共施設維持整備基金：公共施設の維持修繕経費について年度間の費用の平準化を目的とする。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・その他の基金：各施設や目的に応じて活用する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・公共施設維持整備基金：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２９年度については県道改良に伴う国府公民館の移設補償費について一時的に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２億５，２００万円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・その他の基金：変動無し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公共施設維持整備基金：３２年度まで毎年６，０００万円ずつ積み立て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て公共施設の維持修繕に活用する。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平成２８年度からの剰余金として財政調整基金に２億４，０００万円を積み立てたこと</a:t>
          </a:r>
          <a:r>
            <a:rPr kumimoji="1" lang="ja-JP" altLang="en-US" sz="1300">
              <a:solidFill>
                <a:schemeClr val="dk1"/>
              </a:solidFill>
              <a:effectLst/>
              <a:latin typeface="+mn-lt"/>
              <a:ea typeface="+mn-ea"/>
              <a:cs typeface="+mn-cs"/>
            </a:rPr>
            <a:t>による。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県内市町と比較しても残高が少なく、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中長期的には減少していく見込であることから、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、引き続き、積立ができるように財政の健全化を図ることとし、突発的な災害や大型事業への備え等とする。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40,211
39,725
195.75
20,252,866
19,507,297
618,454
11,694,473
24,308,215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年度については類似団体平均と比較すると若干高い率となっているが、推移としては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年度とほぼ同率であり、依然として全国平均より低い率となっている。施設別で見ると道路や廃棄物処理施設、消防施設などが低い率となっている。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4638463"/>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5790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578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441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4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001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49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100118</xdr:rowOff>
    </xdr:from>
    <xdr:to>
      <xdr:col>15</xdr:col>
      <xdr:colOff>187325</xdr:colOff>
      <xdr:row>29</xdr:row>
      <xdr:rowOff>30268</xdr:rowOff>
    </xdr:to>
    <xdr:sp macro="" textlink="">
      <xdr:nvSpPr>
        <xdr:cNvPr id="72" name="フローチャート: 判断 71"/>
        <xdr:cNvSpPr/>
      </xdr:nvSpPr>
      <xdr:spPr>
        <a:xfrm>
          <a:off x="3238500" y="490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8" name="楕円 77"/>
        <xdr:cNvSpPr/>
      </xdr:nvSpPr>
      <xdr:spPr>
        <a:xfrm>
          <a:off x="4711700" y="50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79" name="有形固定資産減価償却率該当値テキスト"/>
        <xdr:cNvSpPr txBox="1"/>
      </xdr:nvSpPr>
      <xdr:spPr>
        <a:xfrm>
          <a:off x="4813300" y="486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80" name="楕円 79"/>
        <xdr:cNvSpPr/>
      </xdr:nvSpPr>
      <xdr:spPr>
        <a:xfrm>
          <a:off x="4000500" y="5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98213</xdr:rowOff>
    </xdr:to>
    <xdr:cxnSp macro="">
      <xdr:nvCxnSpPr>
        <xdr:cNvPr id="81" name="直線コネクタ 80"/>
        <xdr:cNvCxnSpPr/>
      </xdr:nvCxnSpPr>
      <xdr:spPr>
        <a:xfrm flipV="1">
          <a:off x="4051300" y="5066665"/>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58420</xdr:rowOff>
    </xdr:from>
    <xdr:to>
      <xdr:col>15</xdr:col>
      <xdr:colOff>187325</xdr:colOff>
      <xdr:row>32</xdr:row>
      <xdr:rowOff>160020</xdr:rowOff>
    </xdr:to>
    <xdr:sp macro="" textlink="">
      <xdr:nvSpPr>
        <xdr:cNvPr id="82" name="楕円 81"/>
        <xdr:cNvSpPr/>
      </xdr:nvSpPr>
      <xdr:spPr>
        <a:xfrm>
          <a:off x="32385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98213</xdr:rowOff>
    </xdr:from>
    <xdr:to>
      <xdr:col>19</xdr:col>
      <xdr:colOff>136525</xdr:colOff>
      <xdr:row>32</xdr:row>
      <xdr:rowOff>109220</xdr:rowOff>
    </xdr:to>
    <xdr:cxnSp macro="">
      <xdr:nvCxnSpPr>
        <xdr:cNvPr id="83" name="直線コネクタ 82"/>
        <xdr:cNvCxnSpPr/>
      </xdr:nvCxnSpPr>
      <xdr:spPr>
        <a:xfrm flipV="1">
          <a:off x="3289300" y="5070263"/>
          <a:ext cx="762000" cy="5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4" name="n_1aveValue有形固定資産減価償却率"/>
        <xdr:cNvSpPr txBox="1"/>
      </xdr:nvSpPr>
      <xdr:spPr>
        <a:xfrm>
          <a:off x="3836044" y="472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46795</xdr:rowOff>
    </xdr:from>
    <xdr:ext cx="405111" cy="259045"/>
    <xdr:sp macro="" textlink="">
      <xdr:nvSpPr>
        <xdr:cNvPr id="85" name="n_2aveValue有形固定資産減価償却率"/>
        <xdr:cNvSpPr txBox="1"/>
      </xdr:nvSpPr>
      <xdr:spPr>
        <a:xfrm>
          <a:off x="3086744" y="46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140140</xdr:rowOff>
    </xdr:from>
    <xdr:ext cx="405111" cy="259045"/>
    <xdr:sp macro="" textlink="">
      <xdr:nvSpPr>
        <xdr:cNvPr id="86" name="n_1mainValue有形固定資産減価償却率"/>
        <xdr:cNvSpPr txBox="1"/>
      </xdr:nvSpPr>
      <xdr:spPr>
        <a:xfrm>
          <a:off x="3836044" y="511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151147</xdr:rowOff>
    </xdr:from>
    <xdr:ext cx="405111" cy="259045"/>
    <xdr:sp macro="" textlink="">
      <xdr:nvSpPr>
        <xdr:cNvPr id="87" name="n_2mainValue有形固定資産減価償却率"/>
        <xdr:cNvSpPr txBox="1"/>
      </xdr:nvSpPr>
      <xdr:spPr>
        <a:xfrm>
          <a:off x="3086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類似団体平均や全国平均と比較すると高い率となっているが、一般的に良好であるとされる</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年は下回っている。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4628697"/>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097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09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440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4628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548160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550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31" name="楕円 130"/>
        <xdr:cNvSpPr/>
      </xdr:nvSpPr>
      <xdr:spPr>
        <a:xfrm>
          <a:off x="14744700" y="53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56895</xdr:rowOff>
    </xdr:from>
    <xdr:ext cx="340478" cy="259045"/>
    <xdr:sp macro="" textlink="">
      <xdr:nvSpPr>
        <xdr:cNvPr id="132" name="債務償還可能年数該当値テキスト"/>
        <xdr:cNvSpPr txBox="1"/>
      </xdr:nvSpPr>
      <xdr:spPr>
        <a:xfrm>
          <a:off x="14846300" y="52003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40,211
39,725
195.75
20,252,866
19,507,297
618,454
11,694,473
24,308,215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3" name="フローチャート: 判断 62"/>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69" name="楕円 68"/>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156227</xdr:rowOff>
    </xdr:from>
    <xdr:ext cx="405111" cy="259045"/>
    <xdr:sp macro="" textlink="">
      <xdr:nvSpPr>
        <xdr:cNvPr id="70" name="【道路】&#10;有形固定資産減価償却率該当値テキスト"/>
        <xdr:cNvSpPr txBox="1"/>
      </xdr:nvSpPr>
      <xdr:spPr>
        <a:xfrm>
          <a:off x="46736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1" name="楕円 70"/>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66675</xdr:rowOff>
    </xdr:to>
    <xdr:cxnSp macro="">
      <xdr:nvCxnSpPr>
        <xdr:cNvPr id="72" name="直線コネクタ 71"/>
        <xdr:cNvCxnSpPr/>
      </xdr:nvCxnSpPr>
      <xdr:spPr>
        <a:xfrm flipV="1">
          <a:off x="3797300" y="6400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3" name="楕円 72"/>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66675</xdr:rowOff>
    </xdr:to>
    <xdr:cxnSp macro="">
      <xdr:nvCxnSpPr>
        <xdr:cNvPr id="74" name="直線コネクタ 73"/>
        <xdr:cNvCxnSpPr/>
      </xdr:nvCxnSpPr>
      <xdr:spPr>
        <a:xfrm>
          <a:off x="2908300" y="64065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76" name="n_2aveValue【道路】&#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108602</xdr:rowOff>
    </xdr:from>
    <xdr:ext cx="405111" cy="259045"/>
    <xdr:sp macro="" textlink="">
      <xdr:nvSpPr>
        <xdr:cNvPr id="77" name="n_1mainValue【道路】&#10;有形固定資産減価償却率"/>
        <xdr:cNvSpPr txBox="1"/>
      </xdr:nvSpPr>
      <xdr:spPr>
        <a:xfrm>
          <a:off x="3582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104792</xdr:rowOff>
    </xdr:from>
    <xdr:ext cx="405111" cy="259045"/>
    <xdr:sp macro="" textlink="">
      <xdr:nvSpPr>
        <xdr:cNvPr id="78" name="n_2mainValue【道路】&#10;有形固定資産減価償却率"/>
        <xdr:cNvSpPr txBox="1"/>
      </xdr:nvSpPr>
      <xdr:spPr>
        <a:xfrm>
          <a:off x="2705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92227</xdr:rowOff>
    </xdr:from>
    <xdr:to>
      <xdr:col>46</xdr:col>
      <xdr:colOff>38100</xdr:colOff>
      <xdr:row>36</xdr:row>
      <xdr:rowOff>22377</xdr:rowOff>
    </xdr:to>
    <xdr:sp macro="" textlink="">
      <xdr:nvSpPr>
        <xdr:cNvPr id="110" name="フローチャート: 判断 109"/>
        <xdr:cNvSpPr/>
      </xdr:nvSpPr>
      <xdr:spPr>
        <a:xfrm>
          <a:off x="8699500" y="609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23266</xdr:rowOff>
    </xdr:from>
    <xdr:to>
      <xdr:col>55</xdr:col>
      <xdr:colOff>50800</xdr:colOff>
      <xdr:row>39</xdr:row>
      <xdr:rowOff>124866</xdr:rowOff>
    </xdr:to>
    <xdr:sp macro="" textlink="">
      <xdr:nvSpPr>
        <xdr:cNvPr id="116" name="楕円 115"/>
        <xdr:cNvSpPr/>
      </xdr:nvSpPr>
      <xdr:spPr>
        <a:xfrm>
          <a:off x="10426700" y="67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1693</xdr:rowOff>
    </xdr:from>
    <xdr:ext cx="534377" cy="259045"/>
    <xdr:sp macro="" textlink="">
      <xdr:nvSpPr>
        <xdr:cNvPr id="117" name="【道路】&#10;一人当たり延長該当値テキスト"/>
        <xdr:cNvSpPr txBox="1"/>
      </xdr:nvSpPr>
      <xdr:spPr>
        <a:xfrm>
          <a:off x="10515600" y="668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29667</xdr:rowOff>
    </xdr:from>
    <xdr:to>
      <xdr:col>50</xdr:col>
      <xdr:colOff>165100</xdr:colOff>
      <xdr:row>39</xdr:row>
      <xdr:rowOff>131267</xdr:rowOff>
    </xdr:to>
    <xdr:sp macro="" textlink="">
      <xdr:nvSpPr>
        <xdr:cNvPr id="118" name="楕円 117"/>
        <xdr:cNvSpPr/>
      </xdr:nvSpPr>
      <xdr:spPr>
        <a:xfrm>
          <a:off x="9588500" y="67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74066</xdr:rowOff>
    </xdr:from>
    <xdr:to>
      <xdr:col>55</xdr:col>
      <xdr:colOff>0</xdr:colOff>
      <xdr:row>39</xdr:row>
      <xdr:rowOff>80467</xdr:rowOff>
    </xdr:to>
    <xdr:cxnSp macro="">
      <xdr:nvCxnSpPr>
        <xdr:cNvPr id="119" name="直線コネクタ 118"/>
        <xdr:cNvCxnSpPr/>
      </xdr:nvCxnSpPr>
      <xdr:spPr>
        <a:xfrm flipV="1">
          <a:off x="9639300" y="676061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44336</xdr:rowOff>
    </xdr:from>
    <xdr:to>
      <xdr:col>46</xdr:col>
      <xdr:colOff>38100</xdr:colOff>
      <xdr:row>38</xdr:row>
      <xdr:rowOff>145936</xdr:rowOff>
    </xdr:to>
    <xdr:sp macro="" textlink="">
      <xdr:nvSpPr>
        <xdr:cNvPr id="120" name="楕円 119"/>
        <xdr:cNvSpPr/>
      </xdr:nvSpPr>
      <xdr:spPr>
        <a:xfrm>
          <a:off x="8699500" y="65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95136</xdr:rowOff>
    </xdr:from>
    <xdr:to>
      <xdr:col>50</xdr:col>
      <xdr:colOff>114300</xdr:colOff>
      <xdr:row>39</xdr:row>
      <xdr:rowOff>80467</xdr:rowOff>
    </xdr:to>
    <xdr:cxnSp macro="">
      <xdr:nvCxnSpPr>
        <xdr:cNvPr id="121" name="直線コネクタ 120"/>
        <xdr:cNvCxnSpPr/>
      </xdr:nvCxnSpPr>
      <xdr:spPr>
        <a:xfrm>
          <a:off x="8750300" y="6610236"/>
          <a:ext cx="889000" cy="1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38904</xdr:rowOff>
    </xdr:from>
    <xdr:ext cx="534377" cy="259045"/>
    <xdr:sp macro="" textlink="">
      <xdr:nvSpPr>
        <xdr:cNvPr id="123" name="n_2aveValue【道路】&#10;一人当たり延長"/>
        <xdr:cNvSpPr txBox="1"/>
      </xdr:nvSpPr>
      <xdr:spPr>
        <a:xfrm>
          <a:off x="8483111" y="58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122394</xdr:rowOff>
    </xdr:from>
    <xdr:ext cx="534377" cy="259045"/>
    <xdr:sp macro="" textlink="">
      <xdr:nvSpPr>
        <xdr:cNvPr id="124" name="n_1mainValue【道路】&#10;一人当たり延長"/>
        <xdr:cNvSpPr txBox="1"/>
      </xdr:nvSpPr>
      <xdr:spPr>
        <a:xfrm>
          <a:off x="9359411" y="68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137063</xdr:rowOff>
    </xdr:from>
    <xdr:ext cx="534377" cy="259045"/>
    <xdr:sp macro="" textlink="">
      <xdr:nvSpPr>
        <xdr:cNvPr id="125" name="n_2mainValue【道路】&#10;一人当たり延長"/>
        <xdr:cNvSpPr txBox="1"/>
      </xdr:nvSpPr>
      <xdr:spPr>
        <a:xfrm>
          <a:off x="8483111" y="66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59" name="フローチャート: 判断 158"/>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112485</xdr:rowOff>
    </xdr:from>
    <xdr:to>
      <xdr:col>24</xdr:col>
      <xdr:colOff>114300</xdr:colOff>
      <xdr:row>58</xdr:row>
      <xdr:rowOff>42635</xdr:rowOff>
    </xdr:to>
    <xdr:sp macro="" textlink="">
      <xdr:nvSpPr>
        <xdr:cNvPr id="165" name="楕円 164"/>
        <xdr:cNvSpPr/>
      </xdr:nvSpPr>
      <xdr:spPr>
        <a:xfrm>
          <a:off x="45847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135362</xdr:rowOff>
    </xdr:from>
    <xdr:ext cx="405111" cy="259045"/>
    <xdr:sp macro="" textlink="">
      <xdr:nvSpPr>
        <xdr:cNvPr id="166" name="【橋りょう・トンネル】&#10;有形固定資産減価償却率該当値テキスト"/>
        <xdr:cNvSpPr txBox="1"/>
      </xdr:nvSpPr>
      <xdr:spPr>
        <a:xfrm>
          <a:off x="4673600" y="973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125549</xdr:rowOff>
    </xdr:from>
    <xdr:to>
      <xdr:col>20</xdr:col>
      <xdr:colOff>38100</xdr:colOff>
      <xdr:row>58</xdr:row>
      <xdr:rowOff>55699</xdr:rowOff>
    </xdr:to>
    <xdr:sp macro="" textlink="">
      <xdr:nvSpPr>
        <xdr:cNvPr id="167" name="楕円 166"/>
        <xdr:cNvSpPr/>
      </xdr:nvSpPr>
      <xdr:spPr>
        <a:xfrm>
          <a:off x="3746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163285</xdr:rowOff>
    </xdr:from>
    <xdr:to>
      <xdr:col>24</xdr:col>
      <xdr:colOff>63500</xdr:colOff>
      <xdr:row>58</xdr:row>
      <xdr:rowOff>4899</xdr:rowOff>
    </xdr:to>
    <xdr:cxnSp macro="">
      <xdr:nvCxnSpPr>
        <xdr:cNvPr id="168" name="直線コネクタ 167"/>
        <xdr:cNvCxnSpPr/>
      </xdr:nvCxnSpPr>
      <xdr:spPr>
        <a:xfrm flipV="1">
          <a:off x="3797300" y="993593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136978</xdr:rowOff>
    </xdr:from>
    <xdr:to>
      <xdr:col>15</xdr:col>
      <xdr:colOff>101600</xdr:colOff>
      <xdr:row>58</xdr:row>
      <xdr:rowOff>67128</xdr:rowOff>
    </xdr:to>
    <xdr:sp macro="" textlink="">
      <xdr:nvSpPr>
        <xdr:cNvPr id="169" name="楕円 168"/>
        <xdr:cNvSpPr/>
      </xdr:nvSpPr>
      <xdr:spPr>
        <a:xfrm>
          <a:off x="2857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xdr:rowOff>
    </xdr:from>
    <xdr:to>
      <xdr:col>19</xdr:col>
      <xdr:colOff>177800</xdr:colOff>
      <xdr:row>58</xdr:row>
      <xdr:rowOff>16328</xdr:rowOff>
    </xdr:to>
    <xdr:cxnSp macro="">
      <xdr:nvCxnSpPr>
        <xdr:cNvPr id="170" name="直線コネクタ 169"/>
        <xdr:cNvCxnSpPr/>
      </xdr:nvCxnSpPr>
      <xdr:spPr>
        <a:xfrm flipV="1">
          <a:off x="2908300" y="99489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72" name="n_2aveValue【橋りょう・トンネル】&#10;有形固定資産減価償却率"/>
        <xdr:cNvSpPr txBox="1"/>
      </xdr:nvSpPr>
      <xdr:spPr>
        <a:xfrm>
          <a:off x="2705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72226</xdr:rowOff>
    </xdr:from>
    <xdr:ext cx="405111" cy="259045"/>
    <xdr:sp macro="" textlink="">
      <xdr:nvSpPr>
        <xdr:cNvPr id="173" name="n_1mainValue【橋りょう・トンネル】&#10;有形固定資産減価償却率"/>
        <xdr:cNvSpPr txBox="1"/>
      </xdr:nvSpPr>
      <xdr:spPr>
        <a:xfrm>
          <a:off x="3582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83655</xdr:rowOff>
    </xdr:from>
    <xdr:ext cx="405111" cy="259045"/>
    <xdr:sp macro="" textlink="">
      <xdr:nvSpPr>
        <xdr:cNvPr id="174" name="n_2mainValue【橋りょう・トンネル】&#10;有形固定資産減価償却率"/>
        <xdr:cNvSpPr txBox="1"/>
      </xdr:nvSpPr>
      <xdr:spPr>
        <a:xfrm>
          <a:off x="2705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206" name="フローチャート: 判断 205"/>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12473</xdr:rowOff>
    </xdr:from>
    <xdr:to>
      <xdr:col>55</xdr:col>
      <xdr:colOff>50800</xdr:colOff>
      <xdr:row>61</xdr:row>
      <xdr:rowOff>114073</xdr:rowOff>
    </xdr:to>
    <xdr:sp macro="" textlink="">
      <xdr:nvSpPr>
        <xdr:cNvPr id="212" name="楕円 211"/>
        <xdr:cNvSpPr/>
      </xdr:nvSpPr>
      <xdr:spPr>
        <a:xfrm>
          <a:off x="10426700" y="104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35350</xdr:rowOff>
    </xdr:from>
    <xdr:ext cx="599010" cy="259045"/>
    <xdr:sp macro="" textlink="">
      <xdr:nvSpPr>
        <xdr:cNvPr id="213" name="【橋りょう・トンネル】&#10;一人当たり有形固定資産（償却資産）額該当値テキスト"/>
        <xdr:cNvSpPr txBox="1"/>
      </xdr:nvSpPr>
      <xdr:spPr>
        <a:xfrm>
          <a:off x="10515600" y="1032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24821</xdr:rowOff>
    </xdr:from>
    <xdr:to>
      <xdr:col>50</xdr:col>
      <xdr:colOff>165100</xdr:colOff>
      <xdr:row>61</xdr:row>
      <xdr:rowOff>126421</xdr:rowOff>
    </xdr:to>
    <xdr:sp macro="" textlink="">
      <xdr:nvSpPr>
        <xdr:cNvPr id="214" name="楕円 213"/>
        <xdr:cNvSpPr/>
      </xdr:nvSpPr>
      <xdr:spPr>
        <a:xfrm>
          <a:off x="9588500" y="104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63273</xdr:rowOff>
    </xdr:from>
    <xdr:to>
      <xdr:col>55</xdr:col>
      <xdr:colOff>0</xdr:colOff>
      <xdr:row>61</xdr:row>
      <xdr:rowOff>75621</xdr:rowOff>
    </xdr:to>
    <xdr:cxnSp macro="">
      <xdr:nvCxnSpPr>
        <xdr:cNvPr id="215" name="直線コネクタ 214"/>
        <xdr:cNvCxnSpPr/>
      </xdr:nvCxnSpPr>
      <xdr:spPr>
        <a:xfrm flipV="1">
          <a:off x="9639300" y="10521723"/>
          <a:ext cx="8382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38463</xdr:rowOff>
    </xdr:from>
    <xdr:to>
      <xdr:col>46</xdr:col>
      <xdr:colOff>38100</xdr:colOff>
      <xdr:row>61</xdr:row>
      <xdr:rowOff>140063</xdr:rowOff>
    </xdr:to>
    <xdr:sp macro="" textlink="">
      <xdr:nvSpPr>
        <xdr:cNvPr id="216" name="楕円 215"/>
        <xdr:cNvSpPr/>
      </xdr:nvSpPr>
      <xdr:spPr>
        <a:xfrm>
          <a:off x="8699500" y="104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75621</xdr:rowOff>
    </xdr:from>
    <xdr:to>
      <xdr:col>50</xdr:col>
      <xdr:colOff>114300</xdr:colOff>
      <xdr:row>61</xdr:row>
      <xdr:rowOff>89263</xdr:rowOff>
    </xdr:to>
    <xdr:cxnSp macro="">
      <xdr:nvCxnSpPr>
        <xdr:cNvPr id="217" name="直線コネクタ 216"/>
        <xdr:cNvCxnSpPr/>
      </xdr:nvCxnSpPr>
      <xdr:spPr>
        <a:xfrm flipV="1">
          <a:off x="8750300" y="10534071"/>
          <a:ext cx="889000" cy="1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8"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19"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142948</xdr:rowOff>
    </xdr:from>
    <xdr:ext cx="599010" cy="259045"/>
    <xdr:sp macro="" textlink="">
      <xdr:nvSpPr>
        <xdr:cNvPr id="220" name="n_1mainValue【橋りょう・トンネル】&#10;一人当たり有形固定資産（償却資産）額"/>
        <xdr:cNvSpPr txBox="1"/>
      </xdr:nvSpPr>
      <xdr:spPr>
        <a:xfrm>
          <a:off x="9327095" y="1025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131190</xdr:rowOff>
    </xdr:from>
    <xdr:ext cx="599010" cy="259045"/>
    <xdr:sp macro="" textlink="">
      <xdr:nvSpPr>
        <xdr:cNvPr id="221" name="n_2mainValue【橋りょう・トンネル】&#10;一人当たり有形固定資産（償却資産）額"/>
        <xdr:cNvSpPr txBox="1"/>
      </xdr:nvSpPr>
      <xdr:spPr>
        <a:xfrm>
          <a:off x="8450795" y="1058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4" name="フローチャート: 判断 253"/>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57786</xdr:rowOff>
    </xdr:from>
    <xdr:to>
      <xdr:col>24</xdr:col>
      <xdr:colOff>114300</xdr:colOff>
      <xdr:row>79</xdr:row>
      <xdr:rowOff>159386</xdr:rowOff>
    </xdr:to>
    <xdr:sp macro="" textlink="">
      <xdr:nvSpPr>
        <xdr:cNvPr id="260" name="楕円 259"/>
        <xdr:cNvSpPr/>
      </xdr:nvSpPr>
      <xdr:spPr>
        <a:xfrm>
          <a:off x="45847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80663</xdr:rowOff>
    </xdr:from>
    <xdr:ext cx="405111" cy="259045"/>
    <xdr:sp macro="" textlink="">
      <xdr:nvSpPr>
        <xdr:cNvPr id="261" name="【公営住宅】&#10;有形固定資産減価償却率該当値テキスト"/>
        <xdr:cNvSpPr txBox="1"/>
      </xdr:nvSpPr>
      <xdr:spPr>
        <a:xfrm>
          <a:off x="4673600"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69214</xdr:rowOff>
    </xdr:from>
    <xdr:to>
      <xdr:col>20</xdr:col>
      <xdr:colOff>38100</xdr:colOff>
      <xdr:row>79</xdr:row>
      <xdr:rowOff>170814</xdr:rowOff>
    </xdr:to>
    <xdr:sp macro="" textlink="">
      <xdr:nvSpPr>
        <xdr:cNvPr id="262" name="楕円 261"/>
        <xdr:cNvSpPr/>
      </xdr:nvSpPr>
      <xdr:spPr>
        <a:xfrm>
          <a:off x="3746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108586</xdr:rowOff>
    </xdr:from>
    <xdr:to>
      <xdr:col>24</xdr:col>
      <xdr:colOff>63500</xdr:colOff>
      <xdr:row>79</xdr:row>
      <xdr:rowOff>120014</xdr:rowOff>
    </xdr:to>
    <xdr:cxnSp macro="">
      <xdr:nvCxnSpPr>
        <xdr:cNvPr id="263" name="直線コネクタ 262"/>
        <xdr:cNvCxnSpPr/>
      </xdr:nvCxnSpPr>
      <xdr:spPr>
        <a:xfrm flipV="1">
          <a:off x="3797300" y="136531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88264</xdr:rowOff>
    </xdr:from>
    <xdr:to>
      <xdr:col>15</xdr:col>
      <xdr:colOff>101600</xdr:colOff>
      <xdr:row>80</xdr:row>
      <xdr:rowOff>18414</xdr:rowOff>
    </xdr:to>
    <xdr:sp macro="" textlink="">
      <xdr:nvSpPr>
        <xdr:cNvPr id="264" name="楕円 263"/>
        <xdr:cNvSpPr/>
      </xdr:nvSpPr>
      <xdr:spPr>
        <a:xfrm>
          <a:off x="2857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120014</xdr:rowOff>
    </xdr:from>
    <xdr:to>
      <xdr:col>19</xdr:col>
      <xdr:colOff>177800</xdr:colOff>
      <xdr:row>79</xdr:row>
      <xdr:rowOff>139064</xdr:rowOff>
    </xdr:to>
    <xdr:cxnSp macro="">
      <xdr:nvCxnSpPr>
        <xdr:cNvPr id="265" name="直線コネクタ 264"/>
        <xdr:cNvCxnSpPr/>
      </xdr:nvCxnSpPr>
      <xdr:spPr>
        <a:xfrm flipV="1">
          <a:off x="2908300" y="136645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67" name="n_2aveValue【公営住宅】&#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15891</xdr:rowOff>
    </xdr:from>
    <xdr:ext cx="405111" cy="259045"/>
    <xdr:sp macro="" textlink="">
      <xdr:nvSpPr>
        <xdr:cNvPr id="268" name="n_1mainValue【公営住宅】&#10;有形固定資産減価償却率"/>
        <xdr:cNvSpPr txBox="1"/>
      </xdr:nvSpPr>
      <xdr:spPr>
        <a:xfrm>
          <a:off x="35820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34941</xdr:rowOff>
    </xdr:from>
    <xdr:ext cx="405111" cy="259045"/>
    <xdr:sp macro="" textlink="">
      <xdr:nvSpPr>
        <xdr:cNvPr id="269" name="n_2mainValue【公営住宅】&#10;有形固定資産減価償却率"/>
        <xdr:cNvSpPr txBox="1"/>
      </xdr:nvSpPr>
      <xdr:spPr>
        <a:xfrm>
          <a:off x="2705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1015</xdr:rowOff>
    </xdr:from>
    <xdr:to>
      <xdr:col>46</xdr:col>
      <xdr:colOff>38100</xdr:colOff>
      <xdr:row>82</xdr:row>
      <xdr:rowOff>102615</xdr:rowOff>
    </xdr:to>
    <xdr:sp macro="" textlink="">
      <xdr:nvSpPr>
        <xdr:cNvPr id="301" name="フローチャート: 判断 300"/>
        <xdr:cNvSpPr/>
      </xdr:nvSpPr>
      <xdr:spPr>
        <a:xfrm>
          <a:off x="8699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07" name="楕円 306"/>
        <xdr:cNvSpPr/>
      </xdr:nvSpPr>
      <xdr:spPr>
        <a:xfrm>
          <a:off x="10426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118890</xdr:rowOff>
    </xdr:from>
    <xdr:ext cx="469744" cy="259045"/>
    <xdr:sp macro="" textlink="">
      <xdr:nvSpPr>
        <xdr:cNvPr id="308" name="【公営住宅】&#10;一人当たり面積該当値テキスト"/>
        <xdr:cNvSpPr txBox="1"/>
      </xdr:nvSpPr>
      <xdr:spPr>
        <a:xfrm>
          <a:off x="10515600"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134365</xdr:rowOff>
    </xdr:from>
    <xdr:to>
      <xdr:col>50</xdr:col>
      <xdr:colOff>165100</xdr:colOff>
      <xdr:row>84</xdr:row>
      <xdr:rowOff>64515</xdr:rowOff>
    </xdr:to>
    <xdr:sp macro="" textlink="">
      <xdr:nvSpPr>
        <xdr:cNvPr id="309" name="楕円 308"/>
        <xdr:cNvSpPr/>
      </xdr:nvSpPr>
      <xdr:spPr>
        <a:xfrm>
          <a:off x="9588500" y="143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13715</xdr:rowOff>
    </xdr:from>
    <xdr:to>
      <xdr:col>55</xdr:col>
      <xdr:colOff>0</xdr:colOff>
      <xdr:row>84</xdr:row>
      <xdr:rowOff>19813</xdr:rowOff>
    </xdr:to>
    <xdr:cxnSp macro="">
      <xdr:nvCxnSpPr>
        <xdr:cNvPr id="310" name="直線コネクタ 309"/>
        <xdr:cNvCxnSpPr/>
      </xdr:nvCxnSpPr>
      <xdr:spPr>
        <a:xfrm>
          <a:off x="9639300" y="14415515"/>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154939</xdr:rowOff>
    </xdr:from>
    <xdr:to>
      <xdr:col>46</xdr:col>
      <xdr:colOff>38100</xdr:colOff>
      <xdr:row>84</xdr:row>
      <xdr:rowOff>85089</xdr:rowOff>
    </xdr:to>
    <xdr:sp macro="" textlink="">
      <xdr:nvSpPr>
        <xdr:cNvPr id="311" name="楕円 310"/>
        <xdr:cNvSpPr/>
      </xdr:nvSpPr>
      <xdr:spPr>
        <a:xfrm>
          <a:off x="8699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13715</xdr:rowOff>
    </xdr:from>
    <xdr:to>
      <xdr:col>50</xdr:col>
      <xdr:colOff>114300</xdr:colOff>
      <xdr:row>84</xdr:row>
      <xdr:rowOff>34289</xdr:rowOff>
    </xdr:to>
    <xdr:cxnSp macro="">
      <xdr:nvCxnSpPr>
        <xdr:cNvPr id="312" name="直線コネクタ 311"/>
        <xdr:cNvCxnSpPr/>
      </xdr:nvCxnSpPr>
      <xdr:spPr>
        <a:xfrm flipV="1">
          <a:off x="8750300" y="1441551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119142</xdr:rowOff>
    </xdr:from>
    <xdr:ext cx="469744" cy="259045"/>
    <xdr:sp macro="" textlink="">
      <xdr:nvSpPr>
        <xdr:cNvPr id="314" name="n_2aveValue【公営住宅】&#10;一人当たり面積"/>
        <xdr:cNvSpPr txBox="1"/>
      </xdr:nvSpPr>
      <xdr:spPr>
        <a:xfrm>
          <a:off x="8515427" y="138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55642</xdr:rowOff>
    </xdr:from>
    <xdr:ext cx="469744" cy="259045"/>
    <xdr:sp macro="" textlink="">
      <xdr:nvSpPr>
        <xdr:cNvPr id="315" name="n_1mainValue【公営住宅】&#10;一人当たり面積"/>
        <xdr:cNvSpPr txBox="1"/>
      </xdr:nvSpPr>
      <xdr:spPr>
        <a:xfrm>
          <a:off x="9391727" y="1445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76216</xdr:rowOff>
    </xdr:from>
    <xdr:ext cx="469744" cy="259045"/>
    <xdr:sp macro="" textlink="">
      <xdr:nvSpPr>
        <xdr:cNvPr id="316" name="n_2mainValue【公営住宅】&#10;一人当たり面積"/>
        <xdr:cNvSpPr txBox="1"/>
      </xdr:nvSpPr>
      <xdr:spPr>
        <a:xfrm>
          <a:off x="8515427"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5806</xdr:rowOff>
    </xdr:from>
    <xdr:to>
      <xdr:col>76</xdr:col>
      <xdr:colOff>165100</xdr:colOff>
      <xdr:row>37</xdr:row>
      <xdr:rowOff>107406</xdr:rowOff>
    </xdr:to>
    <xdr:sp macro="" textlink="">
      <xdr:nvSpPr>
        <xdr:cNvPr id="366" name="フローチャート: 判断 365"/>
        <xdr:cNvSpPr/>
      </xdr:nvSpPr>
      <xdr:spPr>
        <a:xfrm>
          <a:off x="14541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28666</xdr:rowOff>
    </xdr:from>
    <xdr:to>
      <xdr:col>85</xdr:col>
      <xdr:colOff>177800</xdr:colOff>
      <xdr:row>36</xdr:row>
      <xdr:rowOff>130266</xdr:rowOff>
    </xdr:to>
    <xdr:sp macro="" textlink="">
      <xdr:nvSpPr>
        <xdr:cNvPr id="372" name="楕円 371"/>
        <xdr:cNvSpPr/>
      </xdr:nvSpPr>
      <xdr:spPr>
        <a:xfrm>
          <a:off x="16268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51543</xdr:rowOff>
    </xdr:from>
    <xdr:ext cx="405111" cy="259045"/>
    <xdr:sp macro="" textlink="">
      <xdr:nvSpPr>
        <xdr:cNvPr id="373" name="【認定こども園・幼稚園・保育所】&#10;有形固定資産減価償却率該当値テキスト"/>
        <xdr:cNvSpPr txBox="1"/>
      </xdr:nvSpPr>
      <xdr:spPr>
        <a:xfrm>
          <a:off x="16357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61323</xdr:rowOff>
    </xdr:from>
    <xdr:to>
      <xdr:col>81</xdr:col>
      <xdr:colOff>101600</xdr:colOff>
      <xdr:row>36</xdr:row>
      <xdr:rowOff>162923</xdr:rowOff>
    </xdr:to>
    <xdr:sp macro="" textlink="">
      <xdr:nvSpPr>
        <xdr:cNvPr id="374" name="楕円 373"/>
        <xdr:cNvSpPr/>
      </xdr:nvSpPr>
      <xdr:spPr>
        <a:xfrm>
          <a:off x="15430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79466</xdr:rowOff>
    </xdr:from>
    <xdr:to>
      <xdr:col>85</xdr:col>
      <xdr:colOff>127000</xdr:colOff>
      <xdr:row>36</xdr:row>
      <xdr:rowOff>112123</xdr:rowOff>
    </xdr:to>
    <xdr:cxnSp macro="">
      <xdr:nvCxnSpPr>
        <xdr:cNvPr id="375" name="直線コネクタ 374"/>
        <xdr:cNvCxnSpPr/>
      </xdr:nvCxnSpPr>
      <xdr:spPr>
        <a:xfrm flipV="1">
          <a:off x="15481300" y="62516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76019</xdr:rowOff>
    </xdr:from>
    <xdr:to>
      <xdr:col>76</xdr:col>
      <xdr:colOff>165100</xdr:colOff>
      <xdr:row>37</xdr:row>
      <xdr:rowOff>6169</xdr:rowOff>
    </xdr:to>
    <xdr:sp macro="" textlink="">
      <xdr:nvSpPr>
        <xdr:cNvPr id="376" name="楕円 375"/>
        <xdr:cNvSpPr/>
      </xdr:nvSpPr>
      <xdr:spPr>
        <a:xfrm>
          <a:off x="14541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112123</xdr:rowOff>
    </xdr:from>
    <xdr:to>
      <xdr:col>81</xdr:col>
      <xdr:colOff>50800</xdr:colOff>
      <xdr:row>36</xdr:row>
      <xdr:rowOff>126819</xdr:rowOff>
    </xdr:to>
    <xdr:cxnSp macro="">
      <xdr:nvCxnSpPr>
        <xdr:cNvPr id="377" name="直線コネクタ 376"/>
        <xdr:cNvCxnSpPr/>
      </xdr:nvCxnSpPr>
      <xdr:spPr>
        <a:xfrm flipV="1">
          <a:off x="14592300" y="62843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98533</xdr:rowOff>
    </xdr:from>
    <xdr:ext cx="405111" cy="259045"/>
    <xdr:sp macro="" textlink="">
      <xdr:nvSpPr>
        <xdr:cNvPr id="379" name="n_2aveValue【認定こども園・幼稚園・保育所】&#10;有形固定資産減価償却率"/>
        <xdr:cNvSpPr txBox="1"/>
      </xdr:nvSpPr>
      <xdr:spPr>
        <a:xfrm>
          <a:off x="14389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8000</xdr:rowOff>
    </xdr:from>
    <xdr:ext cx="405111" cy="259045"/>
    <xdr:sp macro="" textlink="">
      <xdr:nvSpPr>
        <xdr:cNvPr id="380" name="n_1mainValue【認定こども園・幼稚園・保育所】&#10;有形固定資産減価償却率"/>
        <xdr:cNvSpPr txBox="1"/>
      </xdr:nvSpPr>
      <xdr:spPr>
        <a:xfrm>
          <a:off x="152660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22696</xdr:rowOff>
    </xdr:from>
    <xdr:ext cx="405111" cy="259045"/>
    <xdr:sp macro="" textlink="">
      <xdr:nvSpPr>
        <xdr:cNvPr id="381" name="n_2mainValue【認定こども園・幼稚園・保育所】&#10;有形固定資産減価償却率"/>
        <xdr:cNvSpPr txBox="1"/>
      </xdr:nvSpPr>
      <xdr:spPr>
        <a:xfrm>
          <a:off x="14389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12"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5" name="フローチャート: 判断 414"/>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10704</xdr:rowOff>
    </xdr:from>
    <xdr:to>
      <xdr:col>116</xdr:col>
      <xdr:colOff>114300</xdr:colOff>
      <xdr:row>35</xdr:row>
      <xdr:rowOff>112304</xdr:rowOff>
    </xdr:to>
    <xdr:sp macro="" textlink="">
      <xdr:nvSpPr>
        <xdr:cNvPr id="421" name="楕円 420"/>
        <xdr:cNvSpPr/>
      </xdr:nvSpPr>
      <xdr:spPr>
        <a:xfrm>
          <a:off x="221107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33581</xdr:rowOff>
    </xdr:from>
    <xdr:ext cx="469744" cy="259045"/>
    <xdr:sp macro="" textlink="">
      <xdr:nvSpPr>
        <xdr:cNvPr id="422" name="【認定こども園・幼稚園・保育所】&#10;一人当たり面積該当値テキスト"/>
        <xdr:cNvSpPr txBox="1"/>
      </xdr:nvSpPr>
      <xdr:spPr>
        <a:xfrm>
          <a:off x="22199600" y="586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27033</xdr:rowOff>
    </xdr:from>
    <xdr:to>
      <xdr:col>112</xdr:col>
      <xdr:colOff>38100</xdr:colOff>
      <xdr:row>35</xdr:row>
      <xdr:rowOff>128633</xdr:rowOff>
    </xdr:to>
    <xdr:sp macro="" textlink="">
      <xdr:nvSpPr>
        <xdr:cNvPr id="423" name="楕円 422"/>
        <xdr:cNvSpPr/>
      </xdr:nvSpPr>
      <xdr:spPr>
        <a:xfrm>
          <a:off x="21272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61504</xdr:rowOff>
    </xdr:from>
    <xdr:to>
      <xdr:col>116</xdr:col>
      <xdr:colOff>63500</xdr:colOff>
      <xdr:row>35</xdr:row>
      <xdr:rowOff>77833</xdr:rowOff>
    </xdr:to>
    <xdr:cxnSp macro="">
      <xdr:nvCxnSpPr>
        <xdr:cNvPr id="424" name="直線コネクタ 423"/>
        <xdr:cNvCxnSpPr/>
      </xdr:nvCxnSpPr>
      <xdr:spPr>
        <a:xfrm flipV="1">
          <a:off x="21323300" y="606225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22134</xdr:rowOff>
    </xdr:from>
    <xdr:to>
      <xdr:col>107</xdr:col>
      <xdr:colOff>101600</xdr:colOff>
      <xdr:row>34</xdr:row>
      <xdr:rowOff>123734</xdr:rowOff>
    </xdr:to>
    <xdr:sp macro="" textlink="">
      <xdr:nvSpPr>
        <xdr:cNvPr id="425" name="楕円 424"/>
        <xdr:cNvSpPr/>
      </xdr:nvSpPr>
      <xdr:spPr>
        <a:xfrm>
          <a:off x="20383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72934</xdr:rowOff>
    </xdr:from>
    <xdr:to>
      <xdr:col>111</xdr:col>
      <xdr:colOff>177800</xdr:colOff>
      <xdr:row>35</xdr:row>
      <xdr:rowOff>77833</xdr:rowOff>
    </xdr:to>
    <xdr:cxnSp macro="">
      <xdr:nvCxnSpPr>
        <xdr:cNvPr id="426" name="直線コネクタ 425"/>
        <xdr:cNvCxnSpPr/>
      </xdr:nvCxnSpPr>
      <xdr:spPr>
        <a:xfrm>
          <a:off x="20434300" y="590223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27"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28"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145160</xdr:rowOff>
    </xdr:from>
    <xdr:ext cx="469744" cy="259045"/>
    <xdr:sp macro="" textlink="">
      <xdr:nvSpPr>
        <xdr:cNvPr id="429" name="n_1mainValue【認定こども園・幼稚園・保育所】&#10;一人当たり面積"/>
        <xdr:cNvSpPr txBox="1"/>
      </xdr:nvSpPr>
      <xdr:spPr>
        <a:xfrm>
          <a:off x="21075727" y="5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140261</xdr:rowOff>
    </xdr:from>
    <xdr:ext cx="469744" cy="259045"/>
    <xdr:sp macro="" textlink="">
      <xdr:nvSpPr>
        <xdr:cNvPr id="430" name="n_2mainValue【認定こども園・幼稚園・保育所】&#10;一人当たり面積"/>
        <xdr:cNvSpPr txBox="1"/>
      </xdr:nvSpPr>
      <xdr:spPr>
        <a:xfrm>
          <a:off x="20199427" y="56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465" name="フローチャート: 判断 464"/>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471" name="楕円 470"/>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472" name="【学校施設】&#10;有形固定資産減価償却率該当値テキスト"/>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473" name="楕円 472"/>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47353</xdr:rowOff>
    </xdr:to>
    <xdr:cxnSp macro="">
      <xdr:nvCxnSpPr>
        <xdr:cNvPr id="474" name="直線コネクタ 473"/>
        <xdr:cNvCxnSpPr/>
      </xdr:nvCxnSpPr>
      <xdr:spPr>
        <a:xfrm flipV="1">
          <a:off x="15481300" y="101204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475" name="楕円 474"/>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127363</xdr:rowOff>
    </xdr:from>
    <xdr:to>
      <xdr:col>81</xdr:col>
      <xdr:colOff>50800</xdr:colOff>
      <xdr:row>59</xdr:row>
      <xdr:rowOff>47353</xdr:rowOff>
    </xdr:to>
    <xdr:cxnSp macro="">
      <xdr:nvCxnSpPr>
        <xdr:cNvPr id="476" name="直線コネクタ 475"/>
        <xdr:cNvCxnSpPr/>
      </xdr:nvCxnSpPr>
      <xdr:spPr>
        <a:xfrm>
          <a:off x="14592300" y="1007146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77"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92546</xdr:rowOff>
    </xdr:from>
    <xdr:ext cx="405111" cy="259045"/>
    <xdr:sp macro="" textlink="">
      <xdr:nvSpPr>
        <xdr:cNvPr id="478" name="n_2aveValue【学校施設】&#10;有形固定資産減価償却率"/>
        <xdr:cNvSpPr txBox="1"/>
      </xdr:nvSpPr>
      <xdr:spPr>
        <a:xfrm>
          <a:off x="14389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89280</xdr:rowOff>
    </xdr:from>
    <xdr:ext cx="405111" cy="259045"/>
    <xdr:sp macro="" textlink="">
      <xdr:nvSpPr>
        <xdr:cNvPr id="479" name="n_1mainValue【学校施設】&#10;有形固定資産減価償却率"/>
        <xdr:cNvSpPr txBox="1"/>
      </xdr:nvSpPr>
      <xdr:spPr>
        <a:xfrm>
          <a:off x="15266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480" name="n_2mainValue【学校施設】&#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137109</xdr:rowOff>
    </xdr:from>
    <xdr:to>
      <xdr:col>107</xdr:col>
      <xdr:colOff>101600</xdr:colOff>
      <xdr:row>61</xdr:row>
      <xdr:rowOff>67259</xdr:rowOff>
    </xdr:to>
    <xdr:sp macro="" textlink="">
      <xdr:nvSpPr>
        <xdr:cNvPr id="511" name="フローチャート: 判断 510"/>
        <xdr:cNvSpPr/>
      </xdr:nvSpPr>
      <xdr:spPr>
        <a:xfrm>
          <a:off x="20383500" y="104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114249</xdr:rowOff>
    </xdr:from>
    <xdr:to>
      <xdr:col>116</xdr:col>
      <xdr:colOff>114300</xdr:colOff>
      <xdr:row>62</xdr:row>
      <xdr:rowOff>44399</xdr:rowOff>
    </xdr:to>
    <xdr:sp macro="" textlink="">
      <xdr:nvSpPr>
        <xdr:cNvPr id="517" name="楕円 516"/>
        <xdr:cNvSpPr/>
      </xdr:nvSpPr>
      <xdr:spPr>
        <a:xfrm>
          <a:off x="221107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92676</xdr:rowOff>
    </xdr:from>
    <xdr:ext cx="469744" cy="259045"/>
    <xdr:sp macro="" textlink="">
      <xdr:nvSpPr>
        <xdr:cNvPr id="518" name="【学校施設】&#10;一人当たり面積該当値テキスト"/>
        <xdr:cNvSpPr txBox="1"/>
      </xdr:nvSpPr>
      <xdr:spPr>
        <a:xfrm>
          <a:off x="22199600" y="1055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124764</xdr:rowOff>
    </xdr:from>
    <xdr:to>
      <xdr:col>112</xdr:col>
      <xdr:colOff>38100</xdr:colOff>
      <xdr:row>62</xdr:row>
      <xdr:rowOff>54914</xdr:rowOff>
    </xdr:to>
    <xdr:sp macro="" textlink="">
      <xdr:nvSpPr>
        <xdr:cNvPr id="519" name="楕円 518"/>
        <xdr:cNvSpPr/>
      </xdr:nvSpPr>
      <xdr:spPr>
        <a:xfrm>
          <a:off x="21272500" y="10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165049</xdr:rowOff>
    </xdr:from>
    <xdr:to>
      <xdr:col>116</xdr:col>
      <xdr:colOff>63500</xdr:colOff>
      <xdr:row>62</xdr:row>
      <xdr:rowOff>4114</xdr:rowOff>
    </xdr:to>
    <xdr:cxnSp macro="">
      <xdr:nvCxnSpPr>
        <xdr:cNvPr id="520" name="直線コネクタ 519"/>
        <xdr:cNvCxnSpPr/>
      </xdr:nvCxnSpPr>
      <xdr:spPr>
        <a:xfrm flipV="1">
          <a:off x="21323300" y="10623499"/>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92761</xdr:rowOff>
    </xdr:from>
    <xdr:to>
      <xdr:col>107</xdr:col>
      <xdr:colOff>101600</xdr:colOff>
      <xdr:row>61</xdr:row>
      <xdr:rowOff>22911</xdr:rowOff>
    </xdr:to>
    <xdr:sp macro="" textlink="">
      <xdr:nvSpPr>
        <xdr:cNvPr id="521" name="楕円 520"/>
        <xdr:cNvSpPr/>
      </xdr:nvSpPr>
      <xdr:spPr>
        <a:xfrm>
          <a:off x="20383500" y="103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143561</xdr:rowOff>
    </xdr:from>
    <xdr:to>
      <xdr:col>111</xdr:col>
      <xdr:colOff>177800</xdr:colOff>
      <xdr:row>62</xdr:row>
      <xdr:rowOff>4114</xdr:rowOff>
    </xdr:to>
    <xdr:cxnSp macro="">
      <xdr:nvCxnSpPr>
        <xdr:cNvPr id="522" name="直線コネクタ 521"/>
        <xdr:cNvCxnSpPr/>
      </xdr:nvCxnSpPr>
      <xdr:spPr>
        <a:xfrm>
          <a:off x="20434300" y="10430561"/>
          <a:ext cx="889000" cy="20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58386</xdr:rowOff>
    </xdr:from>
    <xdr:ext cx="469744" cy="259045"/>
    <xdr:sp macro="" textlink="">
      <xdr:nvSpPr>
        <xdr:cNvPr id="524" name="n_2aveValue【学校施設】&#10;一人当たり面積"/>
        <xdr:cNvSpPr txBox="1"/>
      </xdr:nvSpPr>
      <xdr:spPr>
        <a:xfrm>
          <a:off x="20199427" y="105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46041</xdr:rowOff>
    </xdr:from>
    <xdr:ext cx="469744" cy="259045"/>
    <xdr:sp macro="" textlink="">
      <xdr:nvSpPr>
        <xdr:cNvPr id="525" name="n_1mainValue【学校施設】&#10;一人当たり面積"/>
        <xdr:cNvSpPr txBox="1"/>
      </xdr:nvSpPr>
      <xdr:spPr>
        <a:xfrm>
          <a:off x="21075727" y="1067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26" name="n_2main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57" name="【児童館】&#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60" name="フローチャート: 判断 559"/>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566" name="楕円 565"/>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567" name="【児童館】&#10;有形固定資産減価償却率該当値テキスト"/>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68" name="楕円 567"/>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83</xdr:row>
      <xdr:rowOff>140970</xdr:rowOff>
    </xdr:to>
    <xdr:cxnSp macro="">
      <xdr:nvCxnSpPr>
        <xdr:cNvPr id="569" name="直線コネクタ 568"/>
        <xdr:cNvCxnSpPr/>
      </xdr:nvCxnSpPr>
      <xdr:spPr>
        <a:xfrm>
          <a:off x="15481300" y="13280571"/>
          <a:ext cx="838200" cy="109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60779</xdr:rowOff>
    </xdr:from>
    <xdr:to>
      <xdr:col>76</xdr:col>
      <xdr:colOff>165100</xdr:colOff>
      <xdr:row>77</xdr:row>
      <xdr:rowOff>162379</xdr:rowOff>
    </xdr:to>
    <xdr:sp macro="" textlink="">
      <xdr:nvSpPr>
        <xdr:cNvPr id="570" name="楕円 569"/>
        <xdr:cNvSpPr/>
      </xdr:nvSpPr>
      <xdr:spPr>
        <a:xfrm>
          <a:off x="14541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111579</xdr:rowOff>
    </xdr:to>
    <xdr:cxnSp macro="">
      <xdr:nvCxnSpPr>
        <xdr:cNvPr id="571" name="直線コネクタ 570"/>
        <xdr:cNvCxnSpPr/>
      </xdr:nvCxnSpPr>
      <xdr:spPr>
        <a:xfrm flipV="1">
          <a:off x="14592300" y="1328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72"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97989</xdr:rowOff>
    </xdr:from>
    <xdr:ext cx="405111" cy="259045"/>
    <xdr:sp macro="" textlink="">
      <xdr:nvSpPr>
        <xdr:cNvPr id="573" name="n_2aveValue【児童館】&#10;有形固定資産減価償却率"/>
        <xdr:cNvSpPr txBox="1"/>
      </xdr:nvSpPr>
      <xdr:spPr>
        <a:xfrm>
          <a:off x="14389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74"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7456</xdr:rowOff>
    </xdr:from>
    <xdr:ext cx="405111" cy="259045"/>
    <xdr:sp macro="" textlink="">
      <xdr:nvSpPr>
        <xdr:cNvPr id="575" name="n_2mainValue【児童館】&#10;有形固定資産減価償却率"/>
        <xdr:cNvSpPr txBox="1"/>
      </xdr:nvSpPr>
      <xdr:spPr>
        <a:xfrm>
          <a:off x="14389744" y="1303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02"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53594</xdr:rowOff>
    </xdr:from>
    <xdr:to>
      <xdr:col>107</xdr:col>
      <xdr:colOff>101600</xdr:colOff>
      <xdr:row>85</xdr:row>
      <xdr:rowOff>155194</xdr:rowOff>
    </xdr:to>
    <xdr:sp macro="" textlink="">
      <xdr:nvSpPr>
        <xdr:cNvPr id="605" name="フローチャート: 判断 604"/>
        <xdr:cNvSpPr/>
      </xdr:nvSpPr>
      <xdr:spPr>
        <a:xfrm>
          <a:off x="20383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11" name="楕円 610"/>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28464</xdr:rowOff>
    </xdr:from>
    <xdr:ext cx="469744" cy="259045"/>
    <xdr:sp macro="" textlink="">
      <xdr:nvSpPr>
        <xdr:cNvPr id="612" name="【児童館】&#10;一人当たり面積該当値テキスト"/>
        <xdr:cNvSpPr txBox="1"/>
      </xdr:nvSpPr>
      <xdr:spPr>
        <a:xfrm>
          <a:off x="22199600" y="1425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613" name="楕円 612"/>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85</xdr:row>
      <xdr:rowOff>40387</xdr:rowOff>
    </xdr:to>
    <xdr:cxnSp macro="">
      <xdr:nvCxnSpPr>
        <xdr:cNvPr id="614" name="直線コネクタ 613"/>
        <xdr:cNvCxnSpPr/>
      </xdr:nvCxnSpPr>
      <xdr:spPr>
        <a:xfrm flipV="1">
          <a:off x="21323300" y="14458187"/>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615" name="楕円 614"/>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44958</xdr:rowOff>
    </xdr:to>
    <xdr:cxnSp macro="">
      <xdr:nvCxnSpPr>
        <xdr:cNvPr id="616" name="直線コネクタ 615"/>
        <xdr:cNvCxnSpPr/>
      </xdr:nvCxnSpPr>
      <xdr:spPr>
        <a:xfrm flipV="1">
          <a:off x="20434300" y="14613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86885</xdr:rowOff>
    </xdr:from>
    <xdr:ext cx="469744" cy="259045"/>
    <xdr:sp macro="" textlink="">
      <xdr:nvSpPr>
        <xdr:cNvPr id="617" name="n_1aveValue【児童館】&#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146321</xdr:rowOff>
    </xdr:from>
    <xdr:ext cx="469744" cy="259045"/>
    <xdr:sp macro="" textlink="">
      <xdr:nvSpPr>
        <xdr:cNvPr id="618" name="n_2aveValue【児童館】&#10;一人当たり面積"/>
        <xdr:cNvSpPr txBox="1"/>
      </xdr:nvSpPr>
      <xdr:spPr>
        <a:xfrm>
          <a:off x="20199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107714</xdr:rowOff>
    </xdr:from>
    <xdr:ext cx="469744" cy="259045"/>
    <xdr:sp macro="" textlink="">
      <xdr:nvSpPr>
        <xdr:cNvPr id="619" name="n_1mainValue【児童館】&#10;一人当たり面積"/>
        <xdr:cNvSpPr txBox="1"/>
      </xdr:nvSpPr>
      <xdr:spPr>
        <a:xfrm>
          <a:off x="21075727" y="1433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20" name="n_2main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5" name="直線コネクタ 644"/>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6"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7" name="直線コネクタ 646"/>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8"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9" name="直線コネクタ 648"/>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50"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1" name="フローチャート: 判断 650"/>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2" name="フローチャート: 判断 651"/>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53" name="フローチャート: 判断 652"/>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659" name="楕円 658"/>
        <xdr:cNvSpPr/>
      </xdr:nvSpPr>
      <xdr:spPr>
        <a:xfrm>
          <a:off x="16268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74947</xdr:rowOff>
    </xdr:from>
    <xdr:ext cx="405111" cy="259045"/>
    <xdr:sp macro="" textlink="">
      <xdr:nvSpPr>
        <xdr:cNvPr id="660" name="【公民館】&#10;有形固定資産減価償却率該当値テキスト"/>
        <xdr:cNvSpPr txBox="1"/>
      </xdr:nvSpPr>
      <xdr:spPr>
        <a:xfrm>
          <a:off x="16357600"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90170</xdr:rowOff>
    </xdr:from>
    <xdr:to>
      <xdr:col>81</xdr:col>
      <xdr:colOff>101600</xdr:colOff>
      <xdr:row>103</xdr:row>
      <xdr:rowOff>20320</xdr:rowOff>
    </xdr:to>
    <xdr:sp macro="" textlink="">
      <xdr:nvSpPr>
        <xdr:cNvPr id="661" name="楕円 660"/>
        <xdr:cNvSpPr/>
      </xdr:nvSpPr>
      <xdr:spPr>
        <a:xfrm>
          <a:off x="1543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102870</xdr:rowOff>
    </xdr:from>
    <xdr:to>
      <xdr:col>85</xdr:col>
      <xdr:colOff>127000</xdr:colOff>
      <xdr:row>102</xdr:row>
      <xdr:rowOff>140970</xdr:rowOff>
    </xdr:to>
    <xdr:cxnSp macro="">
      <xdr:nvCxnSpPr>
        <xdr:cNvPr id="662" name="直線コネクタ 661"/>
        <xdr:cNvCxnSpPr/>
      </xdr:nvCxnSpPr>
      <xdr:spPr>
        <a:xfrm flipV="1">
          <a:off x="15481300" y="17590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124461</xdr:rowOff>
    </xdr:from>
    <xdr:to>
      <xdr:col>76</xdr:col>
      <xdr:colOff>165100</xdr:colOff>
      <xdr:row>103</xdr:row>
      <xdr:rowOff>54611</xdr:rowOff>
    </xdr:to>
    <xdr:sp macro="" textlink="">
      <xdr:nvSpPr>
        <xdr:cNvPr id="663" name="楕円 662"/>
        <xdr:cNvSpPr/>
      </xdr:nvSpPr>
      <xdr:spPr>
        <a:xfrm>
          <a:off x="14541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140970</xdr:rowOff>
    </xdr:from>
    <xdr:to>
      <xdr:col>81</xdr:col>
      <xdr:colOff>50800</xdr:colOff>
      <xdr:row>103</xdr:row>
      <xdr:rowOff>3811</xdr:rowOff>
    </xdr:to>
    <xdr:cxnSp macro="">
      <xdr:nvCxnSpPr>
        <xdr:cNvPr id="664" name="直線コネクタ 663"/>
        <xdr:cNvCxnSpPr/>
      </xdr:nvCxnSpPr>
      <xdr:spPr>
        <a:xfrm flipV="1">
          <a:off x="14592300" y="17628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65"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666" name="n_2aveValue【公民館】&#10;有形固定資産減価償却率"/>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36847</xdr:rowOff>
    </xdr:from>
    <xdr:ext cx="405111" cy="259045"/>
    <xdr:sp macro="" textlink="">
      <xdr:nvSpPr>
        <xdr:cNvPr id="667" name="n_1main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71138</xdr:rowOff>
    </xdr:from>
    <xdr:ext cx="405111" cy="259045"/>
    <xdr:sp macro="" textlink="">
      <xdr:nvSpPr>
        <xdr:cNvPr id="668" name="n_2mainValue【公民館】&#10;有形固定資産減価償却率"/>
        <xdr:cNvSpPr txBox="1"/>
      </xdr:nvSpPr>
      <xdr:spPr>
        <a:xfrm>
          <a:off x="14389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4" name="直線コネクタ 693"/>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5"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6" name="直線コネクタ 695"/>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7"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8" name="直線コネクタ 697"/>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99"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0" name="フローチャート: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1" name="フローチャート: 判断 700"/>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702" name="フローチャート: 判断 701"/>
        <xdr:cNvSpPr/>
      </xdr:nvSpPr>
      <xdr:spPr>
        <a:xfrm>
          <a:off x="2038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64588</xdr:rowOff>
    </xdr:from>
    <xdr:to>
      <xdr:col>116</xdr:col>
      <xdr:colOff>114300</xdr:colOff>
      <xdr:row>104</xdr:row>
      <xdr:rowOff>166188</xdr:rowOff>
    </xdr:to>
    <xdr:sp macro="" textlink="">
      <xdr:nvSpPr>
        <xdr:cNvPr id="708" name="楕円 707"/>
        <xdr:cNvSpPr/>
      </xdr:nvSpPr>
      <xdr:spPr>
        <a:xfrm>
          <a:off x="221107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87465</xdr:rowOff>
    </xdr:from>
    <xdr:ext cx="469744" cy="259045"/>
    <xdr:sp macro="" textlink="">
      <xdr:nvSpPr>
        <xdr:cNvPr id="709" name="【公民館】&#10;一人当たり面積該当値テキスト"/>
        <xdr:cNvSpPr txBox="1"/>
      </xdr:nvSpPr>
      <xdr:spPr>
        <a:xfrm>
          <a:off x="22199600"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157662</xdr:rowOff>
    </xdr:from>
    <xdr:to>
      <xdr:col>112</xdr:col>
      <xdr:colOff>38100</xdr:colOff>
      <xdr:row>104</xdr:row>
      <xdr:rowOff>87812</xdr:rowOff>
    </xdr:to>
    <xdr:sp macro="" textlink="">
      <xdr:nvSpPr>
        <xdr:cNvPr id="710" name="楕円 709"/>
        <xdr:cNvSpPr/>
      </xdr:nvSpPr>
      <xdr:spPr>
        <a:xfrm>
          <a:off x="21272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37012</xdr:rowOff>
    </xdr:from>
    <xdr:to>
      <xdr:col>116</xdr:col>
      <xdr:colOff>63500</xdr:colOff>
      <xdr:row>104</xdr:row>
      <xdr:rowOff>115388</xdr:rowOff>
    </xdr:to>
    <xdr:cxnSp macro="">
      <xdr:nvCxnSpPr>
        <xdr:cNvPr id="711" name="直線コネクタ 710"/>
        <xdr:cNvCxnSpPr/>
      </xdr:nvCxnSpPr>
      <xdr:spPr>
        <a:xfrm>
          <a:off x="21323300" y="17867812"/>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84182</xdr:rowOff>
    </xdr:from>
    <xdr:to>
      <xdr:col>107</xdr:col>
      <xdr:colOff>101600</xdr:colOff>
      <xdr:row>105</xdr:row>
      <xdr:rowOff>14332</xdr:rowOff>
    </xdr:to>
    <xdr:sp macro="" textlink="">
      <xdr:nvSpPr>
        <xdr:cNvPr id="712" name="楕円 711"/>
        <xdr:cNvSpPr/>
      </xdr:nvSpPr>
      <xdr:spPr>
        <a:xfrm>
          <a:off x="20383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37012</xdr:rowOff>
    </xdr:from>
    <xdr:to>
      <xdr:col>111</xdr:col>
      <xdr:colOff>177800</xdr:colOff>
      <xdr:row>104</xdr:row>
      <xdr:rowOff>134982</xdr:rowOff>
    </xdr:to>
    <xdr:cxnSp macro="">
      <xdr:nvCxnSpPr>
        <xdr:cNvPr id="713" name="直線コネクタ 712"/>
        <xdr:cNvCxnSpPr/>
      </xdr:nvCxnSpPr>
      <xdr:spPr>
        <a:xfrm flipV="1">
          <a:off x="20434300" y="17867812"/>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14"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38116</xdr:rowOff>
    </xdr:from>
    <xdr:ext cx="469744" cy="259045"/>
    <xdr:sp macro="" textlink="">
      <xdr:nvSpPr>
        <xdr:cNvPr id="715" name="n_2aveValue【公民館】&#10;一人当たり面積"/>
        <xdr:cNvSpPr txBox="1"/>
      </xdr:nvSpPr>
      <xdr:spPr>
        <a:xfrm>
          <a:off x="20199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104339</xdr:rowOff>
    </xdr:from>
    <xdr:ext cx="469744" cy="259045"/>
    <xdr:sp macro="" textlink="">
      <xdr:nvSpPr>
        <xdr:cNvPr id="716" name="n_1mainValue【公民館】&#10;一人当たり面積"/>
        <xdr:cNvSpPr txBox="1"/>
      </xdr:nvSpPr>
      <xdr:spPr>
        <a:xfrm>
          <a:off x="21075727" y="1759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30859</xdr:rowOff>
    </xdr:from>
    <xdr:ext cx="469744" cy="259045"/>
    <xdr:sp macro="" textlink="">
      <xdr:nvSpPr>
        <xdr:cNvPr id="717" name="n_2mainValue【公民館】&#10;一人当たり面積"/>
        <xdr:cNvSpPr txBox="1"/>
      </xdr:nvSpPr>
      <xdr:spPr>
        <a:xfrm>
          <a:off x="201994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道路では一人当たりの延長が短いことから更新が進んでおり、類似団体と比較して有形固定資産減価償却率が低くなっている。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ただし、整備の遅れている橋梁・トンネルについては比較的高くなって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児童館については、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年度まで平均より大きく上回っていたが、新規整備を行ったことにより大きく減少している。しかしながら、近年整備していない公営住宅は依然として平均より大きく上回っている。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40,211
39,725
195.75
20,252,866
19,507,297
618,454
11,694,473
24,308,215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xdr:rowOff>
    </xdr:from>
    <xdr:to>
      <xdr:col>15</xdr:col>
      <xdr:colOff>101600</xdr:colOff>
      <xdr:row>38</xdr:row>
      <xdr:rowOff>102507</xdr:rowOff>
    </xdr:to>
    <xdr:sp macro="" textlink="">
      <xdr:nvSpPr>
        <xdr:cNvPr id="65" name="フローチャート: 判断 64"/>
        <xdr:cNvSpPr/>
      </xdr:nvSpPr>
      <xdr:spPr>
        <a:xfrm>
          <a:off x="2857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1" name="楕円 70"/>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2" name="【図書館】&#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3" name="楕円 72"/>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4" name="直線コネクタ 73"/>
        <xdr:cNvCxnSpPr/>
      </xdr:nvCxnSpPr>
      <xdr:spPr>
        <a:xfrm flipV="1">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5" name="楕円 74"/>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6" name="直線コネクタ 75"/>
        <xdr:cNvCxnSpPr/>
      </xdr:nvCxnSpPr>
      <xdr:spPr>
        <a:xfrm flipV="1">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93634</xdr:rowOff>
    </xdr:from>
    <xdr:ext cx="405111" cy="259045"/>
    <xdr:sp macro="" textlink="">
      <xdr:nvSpPr>
        <xdr:cNvPr id="78" name="n_2aveValue【図書館】&#10;有形固定資産減価償却率"/>
        <xdr:cNvSpPr txBox="1"/>
      </xdr:nvSpPr>
      <xdr:spPr>
        <a:xfrm>
          <a:off x="2705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61884</xdr:rowOff>
    </xdr:from>
    <xdr:ext cx="405111" cy="259045"/>
    <xdr:sp macro="" textlink="">
      <xdr:nvSpPr>
        <xdr:cNvPr id="79" name="n_1mainValue【図書館】&#10;有形固定資産減価償却率"/>
        <xdr:cNvSpPr txBox="1"/>
      </xdr:nvSpPr>
      <xdr:spPr>
        <a:xfrm>
          <a:off x="3582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94541</xdr:rowOff>
    </xdr:from>
    <xdr:ext cx="405111" cy="259045"/>
    <xdr:sp macro="" textlink="">
      <xdr:nvSpPr>
        <xdr:cNvPr id="80" name="n_2mainValue【図書館】&#10;有形固定資産減価償却率"/>
        <xdr:cNvSpPr txBox="1"/>
      </xdr:nvSpPr>
      <xdr:spPr>
        <a:xfrm>
          <a:off x="2705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117928</xdr:rowOff>
    </xdr:from>
    <xdr:to>
      <xdr:col>46</xdr:col>
      <xdr:colOff>38100</xdr:colOff>
      <xdr:row>39</xdr:row>
      <xdr:rowOff>48078</xdr:rowOff>
    </xdr:to>
    <xdr:sp macro="" textlink="">
      <xdr:nvSpPr>
        <xdr:cNvPr id="114" name="フローチャート: 判断 113"/>
        <xdr:cNvSpPr/>
      </xdr:nvSpPr>
      <xdr:spPr>
        <a:xfrm>
          <a:off x="8699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20" name="楕円 119"/>
        <xdr:cNvSpPr/>
      </xdr:nvSpPr>
      <xdr:spPr>
        <a:xfrm>
          <a:off x="104267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74584</xdr:rowOff>
    </xdr:from>
    <xdr:ext cx="469744" cy="259045"/>
    <xdr:sp macro="" textlink="">
      <xdr:nvSpPr>
        <xdr:cNvPr id="121" name="【図書館】&#10;一人当たり面積該当値テキスト"/>
        <xdr:cNvSpPr txBox="1"/>
      </xdr:nvSpPr>
      <xdr:spPr>
        <a:xfrm>
          <a:off x="10515600" y="658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22" name="楕円 121"/>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146957</xdr:rowOff>
    </xdr:from>
    <xdr:to>
      <xdr:col>55</xdr:col>
      <xdr:colOff>0</xdr:colOff>
      <xdr:row>38</xdr:row>
      <xdr:rowOff>157843</xdr:rowOff>
    </xdr:to>
    <xdr:cxnSp macro="">
      <xdr:nvCxnSpPr>
        <xdr:cNvPr id="123" name="直線コネクタ 122"/>
        <xdr:cNvCxnSpPr/>
      </xdr:nvCxnSpPr>
      <xdr:spPr>
        <a:xfrm flipV="1">
          <a:off x="9639300" y="66620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117928</xdr:rowOff>
    </xdr:from>
    <xdr:to>
      <xdr:col>46</xdr:col>
      <xdr:colOff>38100</xdr:colOff>
      <xdr:row>39</xdr:row>
      <xdr:rowOff>48078</xdr:rowOff>
    </xdr:to>
    <xdr:sp macro="" textlink="">
      <xdr:nvSpPr>
        <xdr:cNvPr id="124" name="楕円 123"/>
        <xdr:cNvSpPr/>
      </xdr:nvSpPr>
      <xdr:spPr>
        <a:xfrm>
          <a:off x="8699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157843</xdr:rowOff>
    </xdr:from>
    <xdr:to>
      <xdr:col>50</xdr:col>
      <xdr:colOff>114300</xdr:colOff>
      <xdr:row>38</xdr:row>
      <xdr:rowOff>168728</xdr:rowOff>
    </xdr:to>
    <xdr:cxnSp macro="">
      <xdr:nvCxnSpPr>
        <xdr:cNvPr id="125" name="直線コネクタ 124"/>
        <xdr:cNvCxnSpPr/>
      </xdr:nvCxnSpPr>
      <xdr:spPr>
        <a:xfrm flipV="1">
          <a:off x="8750300" y="6672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39205</xdr:rowOff>
    </xdr:from>
    <xdr:ext cx="469744" cy="259045"/>
    <xdr:sp macro="" textlink="">
      <xdr:nvSpPr>
        <xdr:cNvPr id="127" name="n_2aveValue【図書館】&#10;一人当たり面積"/>
        <xdr:cNvSpPr txBox="1"/>
      </xdr:nvSpPr>
      <xdr:spPr>
        <a:xfrm>
          <a:off x="85154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28320</xdr:rowOff>
    </xdr:from>
    <xdr:ext cx="469744" cy="259045"/>
    <xdr:sp macro="" textlink="">
      <xdr:nvSpPr>
        <xdr:cNvPr id="128" name="n_1main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64605</xdr:rowOff>
    </xdr:from>
    <xdr:ext cx="469744" cy="259045"/>
    <xdr:sp macro="" textlink="">
      <xdr:nvSpPr>
        <xdr:cNvPr id="129" name="n_2mainValue【図書館】&#10;一人当たり面積"/>
        <xdr:cNvSpPr txBox="1"/>
      </xdr:nvSpPr>
      <xdr:spPr>
        <a:xfrm>
          <a:off x="85154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0" name="フローチャート: 判断 159"/>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6" name="楕円 165"/>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166387</xdr:rowOff>
    </xdr:from>
    <xdr:ext cx="405111" cy="259045"/>
    <xdr:sp macro="" textlink="">
      <xdr:nvSpPr>
        <xdr:cNvPr id="167" name="【体育館・プール】&#10;有形固定資産減価償却率該当値テキスト"/>
        <xdr:cNvSpPr txBox="1"/>
      </xdr:nvSpPr>
      <xdr:spPr>
        <a:xfrm>
          <a:off x="4673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68" name="楕円 167"/>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61722</xdr:rowOff>
    </xdr:to>
    <xdr:cxnSp macro="">
      <xdr:nvCxnSpPr>
        <xdr:cNvPr id="169" name="直線コネクタ 168"/>
        <xdr:cNvCxnSpPr/>
      </xdr:nvCxnSpPr>
      <xdr:spPr>
        <a:xfrm flipV="1">
          <a:off x="3797300" y="104813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31496</xdr:rowOff>
    </xdr:from>
    <xdr:to>
      <xdr:col>15</xdr:col>
      <xdr:colOff>101600</xdr:colOff>
      <xdr:row>61</xdr:row>
      <xdr:rowOff>133096</xdr:rowOff>
    </xdr:to>
    <xdr:sp macro="" textlink="">
      <xdr:nvSpPr>
        <xdr:cNvPr id="170" name="楕円 169"/>
        <xdr:cNvSpPr/>
      </xdr:nvSpPr>
      <xdr:spPr>
        <a:xfrm>
          <a:off x="2857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82296</xdr:rowOff>
    </xdr:to>
    <xdr:cxnSp macro="">
      <xdr:nvCxnSpPr>
        <xdr:cNvPr id="171" name="直線コネクタ 170"/>
        <xdr:cNvCxnSpPr/>
      </xdr:nvCxnSpPr>
      <xdr:spPr>
        <a:xfrm flipV="1">
          <a:off x="2908300" y="105201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129049</xdr:rowOff>
    </xdr:from>
    <xdr:ext cx="405111" cy="259045"/>
    <xdr:sp macro="" textlink="">
      <xdr:nvSpPr>
        <xdr:cNvPr id="174" name="n_1mainValue【体育館・プール】&#10;有形固定資産減価償却率"/>
        <xdr:cNvSpPr txBox="1"/>
      </xdr:nvSpPr>
      <xdr:spPr>
        <a:xfrm>
          <a:off x="35820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124223</xdr:rowOff>
    </xdr:from>
    <xdr:ext cx="405111" cy="259045"/>
    <xdr:sp macro="" textlink="">
      <xdr:nvSpPr>
        <xdr:cNvPr id="175" name="n_2mainValue【体育館・プール】&#10;有形固定資産減価償却率"/>
        <xdr:cNvSpPr txBox="1"/>
      </xdr:nvSpPr>
      <xdr:spPr>
        <a:xfrm>
          <a:off x="2705744" y="1058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130810</xdr:rowOff>
    </xdr:from>
    <xdr:to>
      <xdr:col>46</xdr:col>
      <xdr:colOff>38100</xdr:colOff>
      <xdr:row>62</xdr:row>
      <xdr:rowOff>60960</xdr:rowOff>
    </xdr:to>
    <xdr:sp macro="" textlink="">
      <xdr:nvSpPr>
        <xdr:cNvPr id="207" name="フローチャート: 判断 206"/>
        <xdr:cNvSpPr/>
      </xdr:nvSpPr>
      <xdr:spPr>
        <a:xfrm>
          <a:off x="86995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134620</xdr:rowOff>
    </xdr:from>
    <xdr:to>
      <xdr:col>55</xdr:col>
      <xdr:colOff>50800</xdr:colOff>
      <xdr:row>63</xdr:row>
      <xdr:rowOff>64770</xdr:rowOff>
    </xdr:to>
    <xdr:sp macro="" textlink="">
      <xdr:nvSpPr>
        <xdr:cNvPr id="213" name="楕円 212"/>
        <xdr:cNvSpPr/>
      </xdr:nvSpPr>
      <xdr:spPr>
        <a:xfrm>
          <a:off x="104267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113047</xdr:rowOff>
    </xdr:from>
    <xdr:ext cx="469744" cy="259045"/>
    <xdr:sp macro="" textlink="">
      <xdr:nvSpPr>
        <xdr:cNvPr id="214" name="【体育館・プール】&#10;一人当たり面積該当値テキスト"/>
        <xdr:cNvSpPr txBox="1"/>
      </xdr:nvSpPr>
      <xdr:spPr>
        <a:xfrm>
          <a:off x="10515600"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137160</xdr:rowOff>
    </xdr:from>
    <xdr:to>
      <xdr:col>50</xdr:col>
      <xdr:colOff>165100</xdr:colOff>
      <xdr:row>63</xdr:row>
      <xdr:rowOff>67310</xdr:rowOff>
    </xdr:to>
    <xdr:sp macro="" textlink="">
      <xdr:nvSpPr>
        <xdr:cNvPr id="215" name="楕円 214"/>
        <xdr:cNvSpPr/>
      </xdr:nvSpPr>
      <xdr:spPr>
        <a:xfrm>
          <a:off x="9588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13970</xdr:rowOff>
    </xdr:from>
    <xdr:to>
      <xdr:col>55</xdr:col>
      <xdr:colOff>0</xdr:colOff>
      <xdr:row>63</xdr:row>
      <xdr:rowOff>16510</xdr:rowOff>
    </xdr:to>
    <xdr:cxnSp macro="">
      <xdr:nvCxnSpPr>
        <xdr:cNvPr id="216" name="直線コネクタ 215"/>
        <xdr:cNvCxnSpPr/>
      </xdr:nvCxnSpPr>
      <xdr:spPr>
        <a:xfrm flipV="1">
          <a:off x="9639300" y="108153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111760</xdr:rowOff>
    </xdr:from>
    <xdr:to>
      <xdr:col>46</xdr:col>
      <xdr:colOff>38100</xdr:colOff>
      <xdr:row>63</xdr:row>
      <xdr:rowOff>41910</xdr:rowOff>
    </xdr:to>
    <xdr:sp macro="" textlink="">
      <xdr:nvSpPr>
        <xdr:cNvPr id="217" name="楕円 216"/>
        <xdr:cNvSpPr/>
      </xdr:nvSpPr>
      <xdr:spPr>
        <a:xfrm>
          <a:off x="86995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162560</xdr:rowOff>
    </xdr:from>
    <xdr:to>
      <xdr:col>50</xdr:col>
      <xdr:colOff>114300</xdr:colOff>
      <xdr:row>63</xdr:row>
      <xdr:rowOff>16510</xdr:rowOff>
    </xdr:to>
    <xdr:cxnSp macro="">
      <xdr:nvCxnSpPr>
        <xdr:cNvPr id="218" name="直線コネクタ 217"/>
        <xdr:cNvCxnSpPr/>
      </xdr:nvCxnSpPr>
      <xdr:spPr>
        <a:xfrm>
          <a:off x="8750300" y="107924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77487</xdr:rowOff>
    </xdr:from>
    <xdr:ext cx="469744" cy="259045"/>
    <xdr:sp macro="" textlink="">
      <xdr:nvSpPr>
        <xdr:cNvPr id="220" name="n_2aveValue【体育館・プール】&#10;一人当たり面積"/>
        <xdr:cNvSpPr txBox="1"/>
      </xdr:nvSpPr>
      <xdr:spPr>
        <a:xfrm>
          <a:off x="85154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58437</xdr:rowOff>
    </xdr:from>
    <xdr:ext cx="469744" cy="259045"/>
    <xdr:sp macro="" textlink="">
      <xdr:nvSpPr>
        <xdr:cNvPr id="221" name="n_1mainValue【体育館・プール】&#10;一人当たり面積"/>
        <xdr:cNvSpPr txBox="1"/>
      </xdr:nvSpPr>
      <xdr:spPr>
        <a:xfrm>
          <a:off x="93917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33037</xdr:rowOff>
    </xdr:from>
    <xdr:ext cx="469744" cy="259045"/>
    <xdr:sp macro="" textlink="">
      <xdr:nvSpPr>
        <xdr:cNvPr id="222" name="n_2mainValue【体育館・プール】&#10;一人当たり面積"/>
        <xdr:cNvSpPr txBox="1"/>
      </xdr:nvSpPr>
      <xdr:spPr>
        <a:xfrm>
          <a:off x="8515427"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5" name="フローチャート: 判断 254"/>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111125</xdr:rowOff>
    </xdr:from>
    <xdr:to>
      <xdr:col>24</xdr:col>
      <xdr:colOff>114300</xdr:colOff>
      <xdr:row>83</xdr:row>
      <xdr:rowOff>41275</xdr:rowOff>
    </xdr:to>
    <xdr:sp macro="" textlink="">
      <xdr:nvSpPr>
        <xdr:cNvPr id="261" name="楕円 260"/>
        <xdr:cNvSpPr/>
      </xdr:nvSpPr>
      <xdr:spPr>
        <a:xfrm>
          <a:off x="4584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134002</xdr:rowOff>
    </xdr:from>
    <xdr:ext cx="405111" cy="259045"/>
    <xdr:sp macro="" textlink="">
      <xdr:nvSpPr>
        <xdr:cNvPr id="262" name="【福祉施設】&#10;有形固定資産減価償却率該当値テキスト"/>
        <xdr:cNvSpPr txBox="1"/>
      </xdr:nvSpPr>
      <xdr:spPr>
        <a:xfrm>
          <a:off x="4673600"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63" name="楕円 262"/>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83</xdr:row>
      <xdr:rowOff>26670</xdr:rowOff>
    </xdr:to>
    <xdr:cxnSp macro="">
      <xdr:nvCxnSpPr>
        <xdr:cNvPr id="264" name="直線コネクタ 263"/>
        <xdr:cNvCxnSpPr/>
      </xdr:nvCxnSpPr>
      <xdr:spPr>
        <a:xfrm flipV="1">
          <a:off x="3797300" y="142208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126364</xdr:rowOff>
    </xdr:from>
    <xdr:to>
      <xdr:col>15</xdr:col>
      <xdr:colOff>101600</xdr:colOff>
      <xdr:row>80</xdr:row>
      <xdr:rowOff>56514</xdr:rowOff>
    </xdr:to>
    <xdr:sp macro="" textlink="">
      <xdr:nvSpPr>
        <xdr:cNvPr id="265" name="楕円 264"/>
        <xdr:cNvSpPr/>
      </xdr:nvSpPr>
      <xdr:spPr>
        <a:xfrm>
          <a:off x="2857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5714</xdr:rowOff>
    </xdr:from>
    <xdr:to>
      <xdr:col>19</xdr:col>
      <xdr:colOff>177800</xdr:colOff>
      <xdr:row>83</xdr:row>
      <xdr:rowOff>26670</xdr:rowOff>
    </xdr:to>
    <xdr:cxnSp macro="">
      <xdr:nvCxnSpPr>
        <xdr:cNvPr id="266" name="直線コネクタ 265"/>
        <xdr:cNvCxnSpPr/>
      </xdr:nvCxnSpPr>
      <xdr:spPr>
        <a:xfrm>
          <a:off x="2908300" y="13721714"/>
          <a:ext cx="889000" cy="5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68"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269" name="n_1mainValue【福祉施設】&#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73041</xdr:rowOff>
    </xdr:from>
    <xdr:ext cx="405111" cy="259045"/>
    <xdr:sp macro="" textlink="">
      <xdr:nvSpPr>
        <xdr:cNvPr id="270" name="n_2mainValue【福祉施設】&#10;有形固定資産減価償却率"/>
        <xdr:cNvSpPr txBox="1"/>
      </xdr:nvSpPr>
      <xdr:spPr>
        <a:xfrm>
          <a:off x="2705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9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131318</xdr:rowOff>
    </xdr:from>
    <xdr:to>
      <xdr:col>46</xdr:col>
      <xdr:colOff>38100</xdr:colOff>
      <xdr:row>85</xdr:row>
      <xdr:rowOff>61468</xdr:rowOff>
    </xdr:to>
    <xdr:sp macro="" textlink="">
      <xdr:nvSpPr>
        <xdr:cNvPr id="298" name="フローチャート: 判断 297"/>
        <xdr:cNvSpPr/>
      </xdr:nvSpPr>
      <xdr:spPr>
        <a:xfrm>
          <a:off x="8699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19875</xdr:rowOff>
    </xdr:from>
    <xdr:to>
      <xdr:col>55</xdr:col>
      <xdr:colOff>50800</xdr:colOff>
      <xdr:row>84</xdr:row>
      <xdr:rowOff>121475</xdr:rowOff>
    </xdr:to>
    <xdr:sp macro="" textlink="">
      <xdr:nvSpPr>
        <xdr:cNvPr id="304" name="楕円 303"/>
        <xdr:cNvSpPr/>
      </xdr:nvSpPr>
      <xdr:spPr>
        <a:xfrm>
          <a:off x="10426700" y="14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42752</xdr:rowOff>
    </xdr:from>
    <xdr:ext cx="469744" cy="259045"/>
    <xdr:sp macro="" textlink="">
      <xdr:nvSpPr>
        <xdr:cNvPr id="305" name="【福祉施設】&#10;一人当たり面積該当値テキスト"/>
        <xdr:cNvSpPr txBox="1"/>
      </xdr:nvSpPr>
      <xdr:spPr>
        <a:xfrm>
          <a:off x="10515600" y="1427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86740</xdr:rowOff>
    </xdr:from>
    <xdr:to>
      <xdr:col>50</xdr:col>
      <xdr:colOff>165100</xdr:colOff>
      <xdr:row>85</xdr:row>
      <xdr:rowOff>16890</xdr:rowOff>
    </xdr:to>
    <xdr:sp macro="" textlink="">
      <xdr:nvSpPr>
        <xdr:cNvPr id="306" name="楕円 305"/>
        <xdr:cNvSpPr/>
      </xdr:nvSpPr>
      <xdr:spPr>
        <a:xfrm>
          <a:off x="9588500" y="14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70675</xdr:rowOff>
    </xdr:from>
    <xdr:to>
      <xdr:col>55</xdr:col>
      <xdr:colOff>0</xdr:colOff>
      <xdr:row>84</xdr:row>
      <xdr:rowOff>137540</xdr:rowOff>
    </xdr:to>
    <xdr:cxnSp macro="">
      <xdr:nvCxnSpPr>
        <xdr:cNvPr id="307" name="直線コネクタ 306"/>
        <xdr:cNvCxnSpPr/>
      </xdr:nvCxnSpPr>
      <xdr:spPr>
        <a:xfrm flipV="1">
          <a:off x="9639300" y="14472475"/>
          <a:ext cx="8382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96456</xdr:rowOff>
    </xdr:from>
    <xdr:to>
      <xdr:col>46</xdr:col>
      <xdr:colOff>38100</xdr:colOff>
      <xdr:row>85</xdr:row>
      <xdr:rowOff>26606</xdr:rowOff>
    </xdr:to>
    <xdr:sp macro="" textlink="">
      <xdr:nvSpPr>
        <xdr:cNvPr id="308" name="楕円 307"/>
        <xdr:cNvSpPr/>
      </xdr:nvSpPr>
      <xdr:spPr>
        <a:xfrm>
          <a:off x="86995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137540</xdr:rowOff>
    </xdr:from>
    <xdr:to>
      <xdr:col>50</xdr:col>
      <xdr:colOff>114300</xdr:colOff>
      <xdr:row>84</xdr:row>
      <xdr:rowOff>147256</xdr:rowOff>
    </xdr:to>
    <xdr:cxnSp macro="">
      <xdr:nvCxnSpPr>
        <xdr:cNvPr id="309" name="直線コネクタ 308"/>
        <xdr:cNvCxnSpPr/>
      </xdr:nvCxnSpPr>
      <xdr:spPr>
        <a:xfrm flipV="1">
          <a:off x="8750300" y="1453934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43451</xdr:rowOff>
    </xdr:from>
    <xdr:ext cx="469744" cy="259045"/>
    <xdr:sp macro="" textlink="">
      <xdr:nvSpPr>
        <xdr:cNvPr id="310"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52595</xdr:rowOff>
    </xdr:from>
    <xdr:ext cx="469744" cy="259045"/>
    <xdr:sp macro="" textlink="">
      <xdr:nvSpPr>
        <xdr:cNvPr id="311" name="n_2aveValue【福祉施設】&#10;一人当たり面積"/>
        <xdr:cNvSpPr txBox="1"/>
      </xdr:nvSpPr>
      <xdr:spPr>
        <a:xfrm>
          <a:off x="8515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33417</xdr:rowOff>
    </xdr:from>
    <xdr:ext cx="469744" cy="259045"/>
    <xdr:sp macro="" textlink="">
      <xdr:nvSpPr>
        <xdr:cNvPr id="312" name="n_1mainValue【福祉施設】&#10;一人当たり面積"/>
        <xdr:cNvSpPr txBox="1"/>
      </xdr:nvSpPr>
      <xdr:spPr>
        <a:xfrm>
          <a:off x="9391727" y="1426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43133</xdr:rowOff>
    </xdr:from>
    <xdr:ext cx="469744" cy="259045"/>
    <xdr:sp macro="" textlink="">
      <xdr:nvSpPr>
        <xdr:cNvPr id="313" name="n_2mainValue【福祉施設】&#10;一人当たり面積"/>
        <xdr:cNvSpPr txBox="1"/>
      </xdr:nvSpPr>
      <xdr:spPr>
        <a:xfrm>
          <a:off x="8515427" y="1427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347" name="フローチャート: 判断 346"/>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353" name="楕円 352"/>
        <xdr:cNvSpPr/>
      </xdr:nvSpPr>
      <xdr:spPr>
        <a:xfrm>
          <a:off x="4584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354" name="【市民会館】&#10;有形固定資産減価償却率該当値テキスト"/>
        <xdr:cNvSpPr txBox="1"/>
      </xdr:nvSpPr>
      <xdr:spPr>
        <a:xfrm>
          <a:off x="4673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41729</xdr:rowOff>
    </xdr:from>
    <xdr:to>
      <xdr:col>20</xdr:col>
      <xdr:colOff>38100</xdr:colOff>
      <xdr:row>102</xdr:row>
      <xdr:rowOff>143329</xdr:rowOff>
    </xdr:to>
    <xdr:sp macro="" textlink="">
      <xdr:nvSpPr>
        <xdr:cNvPr id="355" name="楕円 354"/>
        <xdr:cNvSpPr/>
      </xdr:nvSpPr>
      <xdr:spPr>
        <a:xfrm>
          <a:off x="3746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59871</xdr:rowOff>
    </xdr:from>
    <xdr:to>
      <xdr:col>24</xdr:col>
      <xdr:colOff>63500</xdr:colOff>
      <xdr:row>102</xdr:row>
      <xdr:rowOff>92529</xdr:rowOff>
    </xdr:to>
    <xdr:cxnSp macro="">
      <xdr:nvCxnSpPr>
        <xdr:cNvPr id="356" name="直線コネクタ 355"/>
        <xdr:cNvCxnSpPr/>
      </xdr:nvCxnSpPr>
      <xdr:spPr>
        <a:xfrm flipV="1">
          <a:off x="3797300" y="17547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74386</xdr:rowOff>
    </xdr:from>
    <xdr:to>
      <xdr:col>15</xdr:col>
      <xdr:colOff>101600</xdr:colOff>
      <xdr:row>103</xdr:row>
      <xdr:rowOff>4536</xdr:rowOff>
    </xdr:to>
    <xdr:sp macro="" textlink="">
      <xdr:nvSpPr>
        <xdr:cNvPr id="357" name="楕円 356"/>
        <xdr:cNvSpPr/>
      </xdr:nvSpPr>
      <xdr:spPr>
        <a:xfrm>
          <a:off x="2857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92529</xdr:rowOff>
    </xdr:from>
    <xdr:to>
      <xdr:col>19</xdr:col>
      <xdr:colOff>177800</xdr:colOff>
      <xdr:row>102</xdr:row>
      <xdr:rowOff>125186</xdr:rowOff>
    </xdr:to>
    <xdr:cxnSp macro="">
      <xdr:nvCxnSpPr>
        <xdr:cNvPr id="358" name="直線コネクタ 357"/>
        <xdr:cNvCxnSpPr/>
      </xdr:nvCxnSpPr>
      <xdr:spPr>
        <a:xfrm flipV="1">
          <a:off x="2908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360"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159856</xdr:rowOff>
    </xdr:from>
    <xdr:ext cx="405111" cy="259045"/>
    <xdr:sp macro="" textlink="">
      <xdr:nvSpPr>
        <xdr:cNvPr id="361" name="n_1mainValue【市民会館】&#10;有形固定資産減価償却率"/>
        <xdr:cNvSpPr txBox="1"/>
      </xdr:nvSpPr>
      <xdr:spPr>
        <a:xfrm>
          <a:off x="3582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21063</xdr:rowOff>
    </xdr:from>
    <xdr:ext cx="405111" cy="259045"/>
    <xdr:sp macro="" textlink="">
      <xdr:nvSpPr>
        <xdr:cNvPr id="362" name="n_2mainValue【市民会館】&#10;有形固定資産減価償却率"/>
        <xdr:cNvSpPr txBox="1"/>
      </xdr:nvSpPr>
      <xdr:spPr>
        <a:xfrm>
          <a:off x="2705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91"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74930</xdr:rowOff>
    </xdr:from>
    <xdr:to>
      <xdr:col>46</xdr:col>
      <xdr:colOff>38100</xdr:colOff>
      <xdr:row>105</xdr:row>
      <xdr:rowOff>5080</xdr:rowOff>
    </xdr:to>
    <xdr:sp macro="" textlink="">
      <xdr:nvSpPr>
        <xdr:cNvPr id="394" name="フローチャート: 判断 393"/>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105411</xdr:rowOff>
    </xdr:from>
    <xdr:to>
      <xdr:col>55</xdr:col>
      <xdr:colOff>50800</xdr:colOff>
      <xdr:row>105</xdr:row>
      <xdr:rowOff>35561</xdr:rowOff>
    </xdr:to>
    <xdr:sp macro="" textlink="">
      <xdr:nvSpPr>
        <xdr:cNvPr id="400" name="楕円 399"/>
        <xdr:cNvSpPr/>
      </xdr:nvSpPr>
      <xdr:spPr>
        <a:xfrm>
          <a:off x="10426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128288</xdr:rowOff>
    </xdr:from>
    <xdr:ext cx="469744" cy="259045"/>
    <xdr:sp macro="" textlink="">
      <xdr:nvSpPr>
        <xdr:cNvPr id="401" name="【市民会館】&#10;一人当たり面積該当値テキスト"/>
        <xdr:cNvSpPr txBox="1"/>
      </xdr:nvSpPr>
      <xdr:spPr>
        <a:xfrm>
          <a:off x="10515600"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113030</xdr:rowOff>
    </xdr:from>
    <xdr:to>
      <xdr:col>50</xdr:col>
      <xdr:colOff>165100</xdr:colOff>
      <xdr:row>105</xdr:row>
      <xdr:rowOff>43180</xdr:rowOff>
    </xdr:to>
    <xdr:sp macro="" textlink="">
      <xdr:nvSpPr>
        <xdr:cNvPr id="402" name="楕円 401"/>
        <xdr:cNvSpPr/>
      </xdr:nvSpPr>
      <xdr:spPr>
        <a:xfrm>
          <a:off x="9588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156211</xdr:rowOff>
    </xdr:from>
    <xdr:to>
      <xdr:col>55</xdr:col>
      <xdr:colOff>0</xdr:colOff>
      <xdr:row>104</xdr:row>
      <xdr:rowOff>163830</xdr:rowOff>
    </xdr:to>
    <xdr:cxnSp macro="">
      <xdr:nvCxnSpPr>
        <xdr:cNvPr id="403" name="直線コネクタ 402"/>
        <xdr:cNvCxnSpPr/>
      </xdr:nvCxnSpPr>
      <xdr:spPr>
        <a:xfrm flipV="1">
          <a:off x="9639300" y="179870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128270</xdr:rowOff>
    </xdr:from>
    <xdr:to>
      <xdr:col>46</xdr:col>
      <xdr:colOff>38100</xdr:colOff>
      <xdr:row>105</xdr:row>
      <xdr:rowOff>58420</xdr:rowOff>
    </xdr:to>
    <xdr:sp macro="" textlink="">
      <xdr:nvSpPr>
        <xdr:cNvPr id="404" name="楕円 403"/>
        <xdr:cNvSpPr/>
      </xdr:nvSpPr>
      <xdr:spPr>
        <a:xfrm>
          <a:off x="8699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163830</xdr:rowOff>
    </xdr:from>
    <xdr:to>
      <xdr:col>50</xdr:col>
      <xdr:colOff>114300</xdr:colOff>
      <xdr:row>105</xdr:row>
      <xdr:rowOff>7620</xdr:rowOff>
    </xdr:to>
    <xdr:cxnSp macro="">
      <xdr:nvCxnSpPr>
        <xdr:cNvPr id="405" name="直線コネクタ 404"/>
        <xdr:cNvCxnSpPr/>
      </xdr:nvCxnSpPr>
      <xdr:spPr>
        <a:xfrm flipV="1">
          <a:off x="8750300" y="1799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21607</xdr:rowOff>
    </xdr:from>
    <xdr:ext cx="469744" cy="259045"/>
    <xdr:sp macro="" textlink="">
      <xdr:nvSpPr>
        <xdr:cNvPr id="407" name="n_2ave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34307</xdr:rowOff>
    </xdr:from>
    <xdr:ext cx="469744" cy="259045"/>
    <xdr:sp macro="" textlink="">
      <xdr:nvSpPr>
        <xdr:cNvPr id="408" name="n_1mainValue【市民会館】&#10;一人当たり面積"/>
        <xdr:cNvSpPr txBox="1"/>
      </xdr:nvSpPr>
      <xdr:spPr>
        <a:xfrm>
          <a:off x="939172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49547</xdr:rowOff>
    </xdr:from>
    <xdr:ext cx="469744" cy="259045"/>
    <xdr:sp macro="" textlink="">
      <xdr:nvSpPr>
        <xdr:cNvPr id="409" name="n_2mainValue【市民会館】&#10;一人当たり面積"/>
        <xdr:cNvSpPr txBox="1"/>
      </xdr:nvSpPr>
      <xdr:spPr>
        <a:xfrm>
          <a:off x="85154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40" name="【一般廃棄物処理施設】&#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43" name="フローチャート: 判断 442"/>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28666</xdr:rowOff>
    </xdr:from>
    <xdr:to>
      <xdr:col>85</xdr:col>
      <xdr:colOff>177800</xdr:colOff>
      <xdr:row>38</xdr:row>
      <xdr:rowOff>130266</xdr:rowOff>
    </xdr:to>
    <xdr:sp macro="" textlink="">
      <xdr:nvSpPr>
        <xdr:cNvPr id="449" name="楕円 448"/>
        <xdr:cNvSpPr/>
      </xdr:nvSpPr>
      <xdr:spPr>
        <a:xfrm>
          <a:off x="16268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7093</xdr:rowOff>
    </xdr:from>
    <xdr:ext cx="405111" cy="259045"/>
    <xdr:sp macro="" textlink="">
      <xdr:nvSpPr>
        <xdr:cNvPr id="450" name="【一般廃棄物処理施設】&#10;有形固定資産減価償却率該当値テキスト"/>
        <xdr:cNvSpPr txBox="1"/>
      </xdr:nvSpPr>
      <xdr:spPr>
        <a:xfrm>
          <a:off x="16357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451" name="楕円 450"/>
        <xdr:cNvSpPr/>
      </xdr:nvSpPr>
      <xdr:spPr>
        <a:xfrm>
          <a:off x="15430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79466</xdr:rowOff>
    </xdr:from>
    <xdr:to>
      <xdr:col>85</xdr:col>
      <xdr:colOff>127000</xdr:colOff>
      <xdr:row>38</xdr:row>
      <xdr:rowOff>84365</xdr:rowOff>
    </xdr:to>
    <xdr:cxnSp macro="">
      <xdr:nvCxnSpPr>
        <xdr:cNvPr id="452" name="直線コネクタ 451"/>
        <xdr:cNvCxnSpPr/>
      </xdr:nvCxnSpPr>
      <xdr:spPr>
        <a:xfrm flipV="1">
          <a:off x="15481300" y="659456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62956</xdr:rowOff>
    </xdr:from>
    <xdr:to>
      <xdr:col>76</xdr:col>
      <xdr:colOff>165100</xdr:colOff>
      <xdr:row>38</xdr:row>
      <xdr:rowOff>164556</xdr:rowOff>
    </xdr:to>
    <xdr:sp macro="" textlink="">
      <xdr:nvSpPr>
        <xdr:cNvPr id="453" name="楕円 452"/>
        <xdr:cNvSpPr/>
      </xdr:nvSpPr>
      <xdr:spPr>
        <a:xfrm>
          <a:off x="14541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84365</xdr:rowOff>
    </xdr:from>
    <xdr:to>
      <xdr:col>81</xdr:col>
      <xdr:colOff>50800</xdr:colOff>
      <xdr:row>38</xdr:row>
      <xdr:rowOff>113756</xdr:rowOff>
    </xdr:to>
    <xdr:cxnSp macro="">
      <xdr:nvCxnSpPr>
        <xdr:cNvPr id="454" name="直線コネクタ 453"/>
        <xdr:cNvCxnSpPr/>
      </xdr:nvCxnSpPr>
      <xdr:spPr>
        <a:xfrm flipV="1">
          <a:off x="14592300" y="65994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34126</xdr:rowOff>
    </xdr:from>
    <xdr:ext cx="405111" cy="259045"/>
    <xdr:sp macro="" textlink="">
      <xdr:nvSpPr>
        <xdr:cNvPr id="455"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56"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126292</xdr:rowOff>
    </xdr:from>
    <xdr:ext cx="405111" cy="259045"/>
    <xdr:sp macro="" textlink="">
      <xdr:nvSpPr>
        <xdr:cNvPr id="457" name="n_1mainValue【一般廃棄物処理施設】&#10;有形固定資産減価償却率"/>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155683</xdr:rowOff>
    </xdr:from>
    <xdr:ext cx="405111" cy="259045"/>
    <xdr:sp macro="" textlink="">
      <xdr:nvSpPr>
        <xdr:cNvPr id="458" name="n_2mainValue【一般廃棄物処理施設】&#10;有形固定資産減価償却率"/>
        <xdr:cNvSpPr txBox="1"/>
      </xdr:nvSpPr>
      <xdr:spPr>
        <a:xfrm>
          <a:off x="14389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4" name="直線コネクタ 48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6" name="直線コネクタ 48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8" name="直線コネクタ 48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89"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0" name="フローチャート: 判断 48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91" name="フローチャート: 判断 49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35399</xdr:rowOff>
    </xdr:from>
    <xdr:to>
      <xdr:col>107</xdr:col>
      <xdr:colOff>101600</xdr:colOff>
      <xdr:row>41</xdr:row>
      <xdr:rowOff>136999</xdr:rowOff>
    </xdr:to>
    <xdr:sp macro="" textlink="">
      <xdr:nvSpPr>
        <xdr:cNvPr id="492" name="フローチャート: 判断 491"/>
        <xdr:cNvSpPr/>
      </xdr:nvSpPr>
      <xdr:spPr>
        <a:xfrm>
          <a:off x="20383500" y="706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95946</xdr:rowOff>
    </xdr:from>
    <xdr:to>
      <xdr:col>116</xdr:col>
      <xdr:colOff>114300</xdr:colOff>
      <xdr:row>42</xdr:row>
      <xdr:rowOff>26096</xdr:rowOff>
    </xdr:to>
    <xdr:sp macro="" textlink="">
      <xdr:nvSpPr>
        <xdr:cNvPr id="498" name="楕円 497"/>
        <xdr:cNvSpPr/>
      </xdr:nvSpPr>
      <xdr:spPr>
        <a:xfrm>
          <a:off x="22110700" y="71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10873</xdr:rowOff>
    </xdr:from>
    <xdr:ext cx="534377" cy="259045"/>
    <xdr:sp macro="" textlink="">
      <xdr:nvSpPr>
        <xdr:cNvPr id="499" name="【一般廃棄物処理施設】&#10;一人当たり有形固定資産（償却資産）額該当値テキスト"/>
        <xdr:cNvSpPr txBox="1"/>
      </xdr:nvSpPr>
      <xdr:spPr>
        <a:xfrm>
          <a:off x="22199600" y="704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92804</xdr:rowOff>
    </xdr:from>
    <xdr:to>
      <xdr:col>112</xdr:col>
      <xdr:colOff>38100</xdr:colOff>
      <xdr:row>42</xdr:row>
      <xdr:rowOff>22954</xdr:rowOff>
    </xdr:to>
    <xdr:sp macro="" textlink="">
      <xdr:nvSpPr>
        <xdr:cNvPr id="500" name="楕円 499"/>
        <xdr:cNvSpPr/>
      </xdr:nvSpPr>
      <xdr:spPr>
        <a:xfrm>
          <a:off x="21272500" y="712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143604</xdr:rowOff>
    </xdr:from>
    <xdr:to>
      <xdr:col>116</xdr:col>
      <xdr:colOff>63500</xdr:colOff>
      <xdr:row>41</xdr:row>
      <xdr:rowOff>146746</xdr:rowOff>
    </xdr:to>
    <xdr:cxnSp macro="">
      <xdr:nvCxnSpPr>
        <xdr:cNvPr id="501" name="直線コネクタ 500"/>
        <xdr:cNvCxnSpPr/>
      </xdr:nvCxnSpPr>
      <xdr:spPr>
        <a:xfrm>
          <a:off x="21323300" y="7173054"/>
          <a:ext cx="8382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93076</xdr:rowOff>
    </xdr:from>
    <xdr:to>
      <xdr:col>107</xdr:col>
      <xdr:colOff>101600</xdr:colOff>
      <xdr:row>42</xdr:row>
      <xdr:rowOff>23226</xdr:rowOff>
    </xdr:to>
    <xdr:sp macro="" textlink="">
      <xdr:nvSpPr>
        <xdr:cNvPr id="502" name="楕円 501"/>
        <xdr:cNvSpPr/>
      </xdr:nvSpPr>
      <xdr:spPr>
        <a:xfrm>
          <a:off x="20383500" y="712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143604</xdr:rowOff>
    </xdr:from>
    <xdr:to>
      <xdr:col>111</xdr:col>
      <xdr:colOff>177800</xdr:colOff>
      <xdr:row>41</xdr:row>
      <xdr:rowOff>143876</xdr:rowOff>
    </xdr:to>
    <xdr:cxnSp macro="">
      <xdr:nvCxnSpPr>
        <xdr:cNvPr id="503" name="直線コネクタ 502"/>
        <xdr:cNvCxnSpPr/>
      </xdr:nvCxnSpPr>
      <xdr:spPr>
        <a:xfrm flipV="1">
          <a:off x="20434300" y="7173054"/>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50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153526</xdr:rowOff>
    </xdr:from>
    <xdr:ext cx="534377" cy="259045"/>
    <xdr:sp macro="" textlink="">
      <xdr:nvSpPr>
        <xdr:cNvPr id="505" name="n_2aveValue【一般廃棄物処理施設】&#10;一人当たり有形固定資産（償却資産）額"/>
        <xdr:cNvSpPr txBox="1"/>
      </xdr:nvSpPr>
      <xdr:spPr>
        <a:xfrm>
          <a:off x="20167111" y="68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14081</xdr:rowOff>
    </xdr:from>
    <xdr:ext cx="534377" cy="259045"/>
    <xdr:sp macro="" textlink="">
      <xdr:nvSpPr>
        <xdr:cNvPr id="506" name="n_1mainValue【一般廃棄物処理施設】&#10;一人当たり有形固定資産（償却資産）額"/>
        <xdr:cNvSpPr txBox="1"/>
      </xdr:nvSpPr>
      <xdr:spPr>
        <a:xfrm>
          <a:off x="21043411" y="72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14353</xdr:rowOff>
    </xdr:from>
    <xdr:ext cx="534377" cy="259045"/>
    <xdr:sp macro="" textlink="">
      <xdr:nvSpPr>
        <xdr:cNvPr id="507" name="n_2mainValue【一般廃棄物処理施設】&#10;一人当たり有形固定資産（償却資産）額"/>
        <xdr:cNvSpPr txBox="1"/>
      </xdr:nvSpPr>
      <xdr:spPr>
        <a:xfrm>
          <a:off x="20167111" y="721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33" name="直線コネクタ 53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3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3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37" name="直線コネクタ 53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38"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39" name="フローチャート: 判断 53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40" name="フローチャート: 判断 53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41" name="フローチャート: 判断 540"/>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547" name="楕円 546"/>
        <xdr:cNvSpPr/>
      </xdr:nvSpPr>
      <xdr:spPr>
        <a:xfrm>
          <a:off x="162687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92546</xdr:rowOff>
    </xdr:from>
    <xdr:ext cx="405111" cy="259045"/>
    <xdr:sp macro="" textlink="">
      <xdr:nvSpPr>
        <xdr:cNvPr id="548" name="【保健センター・保健所】&#10;有形固定資産減価償却率該当値テキスト"/>
        <xdr:cNvSpPr txBox="1"/>
      </xdr:nvSpPr>
      <xdr:spPr>
        <a:xfrm>
          <a:off x="16357600"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148409</xdr:rowOff>
    </xdr:from>
    <xdr:to>
      <xdr:col>81</xdr:col>
      <xdr:colOff>101600</xdr:colOff>
      <xdr:row>62</xdr:row>
      <xdr:rowOff>78559</xdr:rowOff>
    </xdr:to>
    <xdr:sp macro="" textlink="">
      <xdr:nvSpPr>
        <xdr:cNvPr id="549" name="楕円 548"/>
        <xdr:cNvSpPr/>
      </xdr:nvSpPr>
      <xdr:spPr>
        <a:xfrm>
          <a:off x="15430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164919</xdr:rowOff>
    </xdr:from>
    <xdr:to>
      <xdr:col>85</xdr:col>
      <xdr:colOff>127000</xdr:colOff>
      <xdr:row>62</xdr:row>
      <xdr:rowOff>27759</xdr:rowOff>
    </xdr:to>
    <xdr:cxnSp macro="">
      <xdr:nvCxnSpPr>
        <xdr:cNvPr id="550" name="直線コネクタ 549"/>
        <xdr:cNvCxnSpPr/>
      </xdr:nvCxnSpPr>
      <xdr:spPr>
        <a:xfrm flipV="1">
          <a:off x="15481300" y="1062336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11249</xdr:rowOff>
    </xdr:from>
    <xdr:to>
      <xdr:col>76</xdr:col>
      <xdr:colOff>165100</xdr:colOff>
      <xdr:row>62</xdr:row>
      <xdr:rowOff>112849</xdr:rowOff>
    </xdr:to>
    <xdr:sp macro="" textlink="">
      <xdr:nvSpPr>
        <xdr:cNvPr id="551" name="楕円 550"/>
        <xdr:cNvSpPr/>
      </xdr:nvSpPr>
      <xdr:spPr>
        <a:xfrm>
          <a:off x="14541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27759</xdr:rowOff>
    </xdr:from>
    <xdr:to>
      <xdr:col>81</xdr:col>
      <xdr:colOff>50800</xdr:colOff>
      <xdr:row>62</xdr:row>
      <xdr:rowOff>62049</xdr:rowOff>
    </xdr:to>
    <xdr:cxnSp macro="">
      <xdr:nvCxnSpPr>
        <xdr:cNvPr id="552" name="直線コネクタ 551"/>
        <xdr:cNvCxnSpPr/>
      </xdr:nvCxnSpPr>
      <xdr:spPr>
        <a:xfrm flipV="1">
          <a:off x="14592300" y="106576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553"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554"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69686</xdr:rowOff>
    </xdr:from>
    <xdr:ext cx="405111" cy="259045"/>
    <xdr:sp macro="" textlink="">
      <xdr:nvSpPr>
        <xdr:cNvPr id="555" name="n_1mainValue【保健センター・保健所】&#10;有形固定資産減価償却率"/>
        <xdr:cNvSpPr txBox="1"/>
      </xdr:nvSpPr>
      <xdr:spPr>
        <a:xfrm>
          <a:off x="15266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103976</xdr:rowOff>
    </xdr:from>
    <xdr:ext cx="405111" cy="259045"/>
    <xdr:sp macro="" textlink="">
      <xdr:nvSpPr>
        <xdr:cNvPr id="556" name="n_2mainValue【保健センター・保健所】&#10;有形固定資産減価償却率"/>
        <xdr:cNvSpPr txBox="1"/>
      </xdr:nvSpPr>
      <xdr:spPr>
        <a:xfrm>
          <a:off x="14389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0" name="テキスト ボックス 5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2" name="テキスト ボックス 5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4" name="テキスト ボックス 5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78" name="直線コネクタ 577"/>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79"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80" name="直線コネクタ 579"/>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81"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82" name="直線コネクタ 58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83"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84" name="フローチャート: 判断 583"/>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85" name="フローチャート: 判断 5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88646</xdr:rowOff>
    </xdr:from>
    <xdr:to>
      <xdr:col>107</xdr:col>
      <xdr:colOff>101600</xdr:colOff>
      <xdr:row>62</xdr:row>
      <xdr:rowOff>18796</xdr:rowOff>
    </xdr:to>
    <xdr:sp macro="" textlink="">
      <xdr:nvSpPr>
        <xdr:cNvPr id="586" name="フローチャート: 判断 585"/>
        <xdr:cNvSpPr/>
      </xdr:nvSpPr>
      <xdr:spPr>
        <a:xfrm>
          <a:off x="20383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2" name="楕円 591"/>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132097</xdr:rowOff>
    </xdr:from>
    <xdr:ext cx="469744" cy="259045"/>
    <xdr:sp macro="" textlink="">
      <xdr:nvSpPr>
        <xdr:cNvPr id="593" name="【保健センター・保健所】&#10;一人当たり面積該当値テキスト"/>
        <xdr:cNvSpPr txBox="1"/>
      </xdr:nvSpPr>
      <xdr:spPr>
        <a:xfrm>
          <a:off x="22199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118364</xdr:rowOff>
    </xdr:from>
    <xdr:to>
      <xdr:col>112</xdr:col>
      <xdr:colOff>38100</xdr:colOff>
      <xdr:row>61</xdr:row>
      <xdr:rowOff>48514</xdr:rowOff>
    </xdr:to>
    <xdr:sp macro="" textlink="">
      <xdr:nvSpPr>
        <xdr:cNvPr id="594" name="楕円 593"/>
        <xdr:cNvSpPr/>
      </xdr:nvSpPr>
      <xdr:spPr>
        <a:xfrm>
          <a:off x="21272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60</xdr:row>
      <xdr:rowOff>169164</xdr:rowOff>
    </xdr:to>
    <xdr:cxnSp macro="">
      <xdr:nvCxnSpPr>
        <xdr:cNvPr id="595" name="直線コネクタ 594"/>
        <xdr:cNvCxnSpPr/>
      </xdr:nvCxnSpPr>
      <xdr:spPr>
        <a:xfrm flipV="1">
          <a:off x="21323300" y="104470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127508</xdr:rowOff>
    </xdr:from>
    <xdr:to>
      <xdr:col>107</xdr:col>
      <xdr:colOff>101600</xdr:colOff>
      <xdr:row>61</xdr:row>
      <xdr:rowOff>57658</xdr:rowOff>
    </xdr:to>
    <xdr:sp macro="" textlink="">
      <xdr:nvSpPr>
        <xdr:cNvPr id="596" name="楕円 595"/>
        <xdr:cNvSpPr/>
      </xdr:nvSpPr>
      <xdr:spPr>
        <a:xfrm>
          <a:off x="20383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169164</xdr:rowOff>
    </xdr:from>
    <xdr:to>
      <xdr:col>111</xdr:col>
      <xdr:colOff>177800</xdr:colOff>
      <xdr:row>61</xdr:row>
      <xdr:rowOff>6858</xdr:rowOff>
    </xdr:to>
    <xdr:cxnSp macro="">
      <xdr:nvCxnSpPr>
        <xdr:cNvPr id="597" name="直線コネクタ 596"/>
        <xdr:cNvCxnSpPr/>
      </xdr:nvCxnSpPr>
      <xdr:spPr>
        <a:xfrm flipV="1">
          <a:off x="20434300" y="10456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98"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9923</xdr:rowOff>
    </xdr:from>
    <xdr:ext cx="469744" cy="259045"/>
    <xdr:sp macro="" textlink="">
      <xdr:nvSpPr>
        <xdr:cNvPr id="599" name="n_2aveValue【保健センター・保健所】&#10;一人当たり面積"/>
        <xdr:cNvSpPr txBox="1"/>
      </xdr:nvSpPr>
      <xdr:spPr>
        <a:xfrm>
          <a:off x="201994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65041</xdr:rowOff>
    </xdr:from>
    <xdr:ext cx="469744" cy="259045"/>
    <xdr:sp macro="" textlink="">
      <xdr:nvSpPr>
        <xdr:cNvPr id="600" name="n_1mainValue【保健センター・保健所】&#10;一人当たり面積"/>
        <xdr:cNvSpPr txBox="1"/>
      </xdr:nvSpPr>
      <xdr:spPr>
        <a:xfrm>
          <a:off x="21075727" y="101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74185</xdr:rowOff>
    </xdr:from>
    <xdr:ext cx="469744" cy="259045"/>
    <xdr:sp macro="" textlink="">
      <xdr:nvSpPr>
        <xdr:cNvPr id="601" name="n_2mainValue【保健センター・保健所】&#10;一人当たり面積"/>
        <xdr:cNvSpPr txBox="1"/>
      </xdr:nvSpPr>
      <xdr:spPr>
        <a:xfrm>
          <a:off x="2019942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3" name="テキスト ボックス 6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3" name="テキスト ボックス 6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27" name="直線コネクタ 62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2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29" name="直線コネクタ 62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3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31" name="直線コネクタ 63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632"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33" name="フローチャート: 判断 63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34" name="フローチャート: 判断 63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635" name="フローチャート: 判断 634"/>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641" name="楕円 640"/>
        <xdr:cNvSpPr/>
      </xdr:nvSpPr>
      <xdr:spPr>
        <a:xfrm>
          <a:off x="162687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142076</xdr:rowOff>
    </xdr:from>
    <xdr:ext cx="405111" cy="259045"/>
    <xdr:sp macro="" textlink="">
      <xdr:nvSpPr>
        <xdr:cNvPr id="642" name="【消防施設】&#10;有形固定資産減価償却率該当値テキスト"/>
        <xdr:cNvSpPr txBox="1"/>
      </xdr:nvSpPr>
      <xdr:spPr>
        <a:xfrm>
          <a:off x="16357600"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18324</xdr:rowOff>
    </xdr:from>
    <xdr:to>
      <xdr:col>81</xdr:col>
      <xdr:colOff>101600</xdr:colOff>
      <xdr:row>83</xdr:row>
      <xdr:rowOff>119924</xdr:rowOff>
    </xdr:to>
    <xdr:sp macro="" textlink="">
      <xdr:nvSpPr>
        <xdr:cNvPr id="643" name="楕円 642"/>
        <xdr:cNvSpPr/>
      </xdr:nvSpPr>
      <xdr:spPr>
        <a:xfrm>
          <a:off x="15430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42999</xdr:rowOff>
    </xdr:from>
    <xdr:to>
      <xdr:col>85</xdr:col>
      <xdr:colOff>127000</xdr:colOff>
      <xdr:row>83</xdr:row>
      <xdr:rowOff>69124</xdr:rowOff>
    </xdr:to>
    <xdr:cxnSp macro="">
      <xdr:nvCxnSpPr>
        <xdr:cNvPr id="644" name="直線コネクタ 643"/>
        <xdr:cNvCxnSpPr/>
      </xdr:nvCxnSpPr>
      <xdr:spPr>
        <a:xfrm flipV="1">
          <a:off x="15481300" y="142733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152219</xdr:rowOff>
    </xdr:from>
    <xdr:to>
      <xdr:col>76</xdr:col>
      <xdr:colOff>165100</xdr:colOff>
      <xdr:row>85</xdr:row>
      <xdr:rowOff>82369</xdr:rowOff>
    </xdr:to>
    <xdr:sp macro="" textlink="">
      <xdr:nvSpPr>
        <xdr:cNvPr id="645" name="楕円 644"/>
        <xdr:cNvSpPr/>
      </xdr:nvSpPr>
      <xdr:spPr>
        <a:xfrm>
          <a:off x="14541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69124</xdr:rowOff>
    </xdr:from>
    <xdr:to>
      <xdr:col>81</xdr:col>
      <xdr:colOff>50800</xdr:colOff>
      <xdr:row>85</xdr:row>
      <xdr:rowOff>31569</xdr:rowOff>
    </xdr:to>
    <xdr:cxnSp macro="">
      <xdr:nvCxnSpPr>
        <xdr:cNvPr id="646" name="直線コネクタ 645"/>
        <xdr:cNvCxnSpPr/>
      </xdr:nvCxnSpPr>
      <xdr:spPr>
        <a:xfrm flipV="1">
          <a:off x="14592300" y="14299474"/>
          <a:ext cx="889000" cy="3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47"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648"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111051</xdr:rowOff>
    </xdr:from>
    <xdr:ext cx="405111" cy="259045"/>
    <xdr:sp macro="" textlink="">
      <xdr:nvSpPr>
        <xdr:cNvPr id="649" name="n_1mainValue【消防施設】&#10;有形固定資産減価償却率"/>
        <xdr:cNvSpPr txBox="1"/>
      </xdr:nvSpPr>
      <xdr:spPr>
        <a:xfrm>
          <a:off x="15266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73496</xdr:rowOff>
    </xdr:from>
    <xdr:ext cx="405111" cy="259045"/>
    <xdr:sp macro="" textlink="">
      <xdr:nvSpPr>
        <xdr:cNvPr id="650" name="n_2mainValue【消防施設】&#10;有形固定資産減価償却率"/>
        <xdr:cNvSpPr txBox="1"/>
      </xdr:nvSpPr>
      <xdr:spPr>
        <a:xfrm>
          <a:off x="14389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72" name="直線コネクタ 671"/>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4" name="直線コネクタ 67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75"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76" name="直線コネクタ 675"/>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77"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78" name="フローチャート: 判断 677"/>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79" name="フローチャート: 判断 678"/>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19304</xdr:rowOff>
    </xdr:from>
    <xdr:to>
      <xdr:col>107</xdr:col>
      <xdr:colOff>101600</xdr:colOff>
      <xdr:row>82</xdr:row>
      <xdr:rowOff>120904</xdr:rowOff>
    </xdr:to>
    <xdr:sp macro="" textlink="">
      <xdr:nvSpPr>
        <xdr:cNvPr id="680" name="フローチャート: 判断 679"/>
        <xdr:cNvSpPr/>
      </xdr:nvSpPr>
      <xdr:spPr>
        <a:xfrm>
          <a:off x="20383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69596</xdr:rowOff>
    </xdr:from>
    <xdr:to>
      <xdr:col>116</xdr:col>
      <xdr:colOff>114300</xdr:colOff>
      <xdr:row>82</xdr:row>
      <xdr:rowOff>171196</xdr:rowOff>
    </xdr:to>
    <xdr:sp macro="" textlink="">
      <xdr:nvSpPr>
        <xdr:cNvPr id="686" name="楕円 685"/>
        <xdr:cNvSpPr/>
      </xdr:nvSpPr>
      <xdr:spPr>
        <a:xfrm>
          <a:off x="221107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92473</xdr:rowOff>
    </xdr:from>
    <xdr:ext cx="469744" cy="259045"/>
    <xdr:sp macro="" textlink="">
      <xdr:nvSpPr>
        <xdr:cNvPr id="687" name="【消防施設】&#10;一人当たり面積該当値テキスト"/>
        <xdr:cNvSpPr txBox="1"/>
      </xdr:nvSpPr>
      <xdr:spPr>
        <a:xfrm>
          <a:off x="22199600" y="1397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74168</xdr:rowOff>
    </xdr:from>
    <xdr:to>
      <xdr:col>112</xdr:col>
      <xdr:colOff>38100</xdr:colOff>
      <xdr:row>83</xdr:row>
      <xdr:rowOff>4318</xdr:rowOff>
    </xdr:to>
    <xdr:sp macro="" textlink="">
      <xdr:nvSpPr>
        <xdr:cNvPr id="688" name="楕円 687"/>
        <xdr:cNvSpPr/>
      </xdr:nvSpPr>
      <xdr:spPr>
        <a:xfrm>
          <a:off x="21272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120396</xdr:rowOff>
    </xdr:from>
    <xdr:to>
      <xdr:col>116</xdr:col>
      <xdr:colOff>63500</xdr:colOff>
      <xdr:row>82</xdr:row>
      <xdr:rowOff>124968</xdr:rowOff>
    </xdr:to>
    <xdr:cxnSp macro="">
      <xdr:nvCxnSpPr>
        <xdr:cNvPr id="689" name="直線コネクタ 688"/>
        <xdr:cNvCxnSpPr/>
      </xdr:nvCxnSpPr>
      <xdr:spPr>
        <a:xfrm flipV="1">
          <a:off x="21323300" y="14179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92456</xdr:rowOff>
    </xdr:from>
    <xdr:to>
      <xdr:col>107</xdr:col>
      <xdr:colOff>101600</xdr:colOff>
      <xdr:row>83</xdr:row>
      <xdr:rowOff>22606</xdr:rowOff>
    </xdr:to>
    <xdr:sp macro="" textlink="">
      <xdr:nvSpPr>
        <xdr:cNvPr id="690" name="楕円 689"/>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124968</xdr:rowOff>
    </xdr:from>
    <xdr:to>
      <xdr:col>111</xdr:col>
      <xdr:colOff>177800</xdr:colOff>
      <xdr:row>82</xdr:row>
      <xdr:rowOff>143256</xdr:rowOff>
    </xdr:to>
    <xdr:cxnSp macro="">
      <xdr:nvCxnSpPr>
        <xdr:cNvPr id="691" name="直線コネクタ 690"/>
        <xdr:cNvCxnSpPr/>
      </xdr:nvCxnSpPr>
      <xdr:spPr>
        <a:xfrm flipV="1">
          <a:off x="20434300" y="14183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92"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137431</xdr:rowOff>
    </xdr:from>
    <xdr:ext cx="469744" cy="259045"/>
    <xdr:sp macro="" textlink="">
      <xdr:nvSpPr>
        <xdr:cNvPr id="693" name="n_2aveValue【消防施設】&#10;一人当たり面積"/>
        <xdr:cNvSpPr txBox="1"/>
      </xdr:nvSpPr>
      <xdr:spPr>
        <a:xfrm>
          <a:off x="201994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20845</xdr:rowOff>
    </xdr:from>
    <xdr:ext cx="469744" cy="259045"/>
    <xdr:sp macro="" textlink="">
      <xdr:nvSpPr>
        <xdr:cNvPr id="694" name="n_1mainValue【消防施設】&#10;一人当たり面積"/>
        <xdr:cNvSpPr txBox="1"/>
      </xdr:nvSpPr>
      <xdr:spPr>
        <a:xfrm>
          <a:off x="21075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13733</xdr:rowOff>
    </xdr:from>
    <xdr:ext cx="469744" cy="259045"/>
    <xdr:sp macro="" textlink="">
      <xdr:nvSpPr>
        <xdr:cNvPr id="695" name="n_2mainValue【消防施設】&#10;一人当たり面積"/>
        <xdr:cNvSpPr txBox="1"/>
      </xdr:nvSpPr>
      <xdr:spPr>
        <a:xfrm>
          <a:off x="2019942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7" name="テキスト ボックス 7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7" name="テキスト ボックス 7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9" name="テキスト ボックス 7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21" name="直線コネクタ 72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2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23" name="直線コネクタ 72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2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25" name="直線コネクタ 72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72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27" name="フローチャート: 判断 72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28" name="フローチャート: 判断 72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729" name="フローチャート: 判断 728"/>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735" name="楕円 734"/>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71138</xdr:rowOff>
    </xdr:from>
    <xdr:ext cx="405111" cy="259045"/>
    <xdr:sp macro="" textlink="">
      <xdr:nvSpPr>
        <xdr:cNvPr id="736" name="【庁舎】&#10;有形固定資産減価償却率該当値テキスト"/>
        <xdr:cNvSpPr txBox="1"/>
      </xdr:nvSpPr>
      <xdr:spPr>
        <a:xfrm>
          <a:off x="163576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56424</xdr:rowOff>
    </xdr:from>
    <xdr:to>
      <xdr:col>81</xdr:col>
      <xdr:colOff>101600</xdr:colOff>
      <xdr:row>101</xdr:row>
      <xdr:rowOff>158024</xdr:rowOff>
    </xdr:to>
    <xdr:sp macro="" textlink="">
      <xdr:nvSpPr>
        <xdr:cNvPr id="737" name="楕円 736"/>
        <xdr:cNvSpPr/>
      </xdr:nvSpPr>
      <xdr:spPr>
        <a:xfrm>
          <a:off x="15430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107224</xdr:rowOff>
    </xdr:to>
    <xdr:cxnSp macro="">
      <xdr:nvCxnSpPr>
        <xdr:cNvPr id="738" name="直線コネクタ 737"/>
        <xdr:cNvCxnSpPr/>
      </xdr:nvCxnSpPr>
      <xdr:spPr>
        <a:xfrm flipV="1">
          <a:off x="15481300" y="17415511"/>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103777</xdr:rowOff>
    </xdr:from>
    <xdr:to>
      <xdr:col>76</xdr:col>
      <xdr:colOff>165100</xdr:colOff>
      <xdr:row>102</xdr:row>
      <xdr:rowOff>33927</xdr:rowOff>
    </xdr:to>
    <xdr:sp macro="" textlink="">
      <xdr:nvSpPr>
        <xdr:cNvPr id="739" name="楕円 738"/>
        <xdr:cNvSpPr/>
      </xdr:nvSpPr>
      <xdr:spPr>
        <a:xfrm>
          <a:off x="14541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107224</xdr:rowOff>
    </xdr:from>
    <xdr:to>
      <xdr:col>81</xdr:col>
      <xdr:colOff>50800</xdr:colOff>
      <xdr:row>101</xdr:row>
      <xdr:rowOff>154577</xdr:rowOff>
    </xdr:to>
    <xdr:cxnSp macro="">
      <xdr:nvCxnSpPr>
        <xdr:cNvPr id="740" name="直線コネクタ 739"/>
        <xdr:cNvCxnSpPr/>
      </xdr:nvCxnSpPr>
      <xdr:spPr>
        <a:xfrm flipV="1">
          <a:off x="14592300" y="174236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741"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108329</xdr:rowOff>
    </xdr:from>
    <xdr:ext cx="405111" cy="259045"/>
    <xdr:sp macro="" textlink="">
      <xdr:nvSpPr>
        <xdr:cNvPr id="742" name="n_2aveValue【庁舎】&#10;有形固定資産減価償却率"/>
        <xdr:cNvSpPr txBox="1"/>
      </xdr:nvSpPr>
      <xdr:spPr>
        <a:xfrm>
          <a:off x="14389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3101</xdr:rowOff>
    </xdr:from>
    <xdr:ext cx="405111" cy="259045"/>
    <xdr:sp macro="" textlink="">
      <xdr:nvSpPr>
        <xdr:cNvPr id="743" name="n_1mainValue【庁舎】&#10;有形固定資産減価償却率"/>
        <xdr:cNvSpPr txBox="1"/>
      </xdr:nvSpPr>
      <xdr:spPr>
        <a:xfrm>
          <a:off x="152660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50454</xdr:rowOff>
    </xdr:from>
    <xdr:ext cx="405111" cy="259045"/>
    <xdr:sp macro="" textlink="">
      <xdr:nvSpPr>
        <xdr:cNvPr id="744" name="n_2mainValue【庁舎】&#10;有形固定資産減価償却率"/>
        <xdr:cNvSpPr txBox="1"/>
      </xdr:nvSpPr>
      <xdr:spPr>
        <a:xfrm>
          <a:off x="14389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5" name="直線コネクタ 7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6" name="テキスト ボックス 7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7" name="直線コネクタ 7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8" name="テキスト ボックス 7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9" name="直線コネクタ 7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0" name="テキスト ボックス 7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1" name="直線コネクタ 7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2" name="テキスト ボックス 7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66" name="直線コネクタ 76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68" name="直線コネクタ 7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6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70" name="直線コネクタ 76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71"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72" name="フローチャート: 判断 77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73" name="フローチャート: 判断 77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137413</xdr:rowOff>
    </xdr:from>
    <xdr:to>
      <xdr:col>107</xdr:col>
      <xdr:colOff>101600</xdr:colOff>
      <xdr:row>104</xdr:row>
      <xdr:rowOff>67563</xdr:rowOff>
    </xdr:to>
    <xdr:sp macro="" textlink="">
      <xdr:nvSpPr>
        <xdr:cNvPr id="774" name="フローチャート: 判断 773"/>
        <xdr:cNvSpPr/>
      </xdr:nvSpPr>
      <xdr:spPr>
        <a:xfrm>
          <a:off x="20383500" y="1779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39115</xdr:rowOff>
    </xdr:from>
    <xdr:to>
      <xdr:col>116</xdr:col>
      <xdr:colOff>114300</xdr:colOff>
      <xdr:row>105</xdr:row>
      <xdr:rowOff>140715</xdr:rowOff>
    </xdr:to>
    <xdr:sp macro="" textlink="">
      <xdr:nvSpPr>
        <xdr:cNvPr id="780" name="楕円 779"/>
        <xdr:cNvSpPr/>
      </xdr:nvSpPr>
      <xdr:spPr>
        <a:xfrm>
          <a:off x="22110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17542</xdr:rowOff>
    </xdr:from>
    <xdr:ext cx="469744" cy="259045"/>
    <xdr:sp macro="" textlink="">
      <xdr:nvSpPr>
        <xdr:cNvPr id="781" name="【庁舎】&#10;一人当たり面積該当値テキスト"/>
        <xdr:cNvSpPr txBox="1"/>
      </xdr:nvSpPr>
      <xdr:spPr>
        <a:xfrm>
          <a:off x="22199600" y="180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45974</xdr:rowOff>
    </xdr:from>
    <xdr:to>
      <xdr:col>112</xdr:col>
      <xdr:colOff>38100</xdr:colOff>
      <xdr:row>105</xdr:row>
      <xdr:rowOff>147574</xdr:rowOff>
    </xdr:to>
    <xdr:sp macro="" textlink="">
      <xdr:nvSpPr>
        <xdr:cNvPr id="782" name="楕円 781"/>
        <xdr:cNvSpPr/>
      </xdr:nvSpPr>
      <xdr:spPr>
        <a:xfrm>
          <a:off x="21272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89915</xdr:rowOff>
    </xdr:from>
    <xdr:to>
      <xdr:col>116</xdr:col>
      <xdr:colOff>63500</xdr:colOff>
      <xdr:row>105</xdr:row>
      <xdr:rowOff>96774</xdr:rowOff>
    </xdr:to>
    <xdr:cxnSp macro="">
      <xdr:nvCxnSpPr>
        <xdr:cNvPr id="783" name="直線コネクタ 782"/>
        <xdr:cNvCxnSpPr/>
      </xdr:nvCxnSpPr>
      <xdr:spPr>
        <a:xfrm flipV="1">
          <a:off x="21323300" y="1809216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27687</xdr:rowOff>
    </xdr:from>
    <xdr:to>
      <xdr:col>107</xdr:col>
      <xdr:colOff>101600</xdr:colOff>
      <xdr:row>105</xdr:row>
      <xdr:rowOff>129287</xdr:rowOff>
    </xdr:to>
    <xdr:sp macro="" textlink="">
      <xdr:nvSpPr>
        <xdr:cNvPr id="784" name="楕円 783"/>
        <xdr:cNvSpPr/>
      </xdr:nvSpPr>
      <xdr:spPr>
        <a:xfrm>
          <a:off x="20383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78487</xdr:rowOff>
    </xdr:from>
    <xdr:to>
      <xdr:col>111</xdr:col>
      <xdr:colOff>177800</xdr:colOff>
      <xdr:row>105</xdr:row>
      <xdr:rowOff>96774</xdr:rowOff>
    </xdr:to>
    <xdr:cxnSp macro="">
      <xdr:nvCxnSpPr>
        <xdr:cNvPr id="785" name="直線コネクタ 784"/>
        <xdr:cNvCxnSpPr/>
      </xdr:nvCxnSpPr>
      <xdr:spPr>
        <a:xfrm>
          <a:off x="20434300" y="180807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86"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84090</xdr:rowOff>
    </xdr:from>
    <xdr:ext cx="469744" cy="259045"/>
    <xdr:sp macro="" textlink="">
      <xdr:nvSpPr>
        <xdr:cNvPr id="787" name="n_2aveValue【庁舎】&#10;一人当たり面積"/>
        <xdr:cNvSpPr txBox="1"/>
      </xdr:nvSpPr>
      <xdr:spPr>
        <a:xfrm>
          <a:off x="20199427" y="175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138701</xdr:rowOff>
    </xdr:from>
    <xdr:ext cx="469744" cy="259045"/>
    <xdr:sp macro="" textlink="">
      <xdr:nvSpPr>
        <xdr:cNvPr id="788" name="n_1mainValue【庁舎】&#10;一人当たり面積"/>
        <xdr:cNvSpPr txBox="1"/>
      </xdr:nvSpPr>
      <xdr:spPr>
        <a:xfrm>
          <a:off x="210757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120414</xdr:rowOff>
    </xdr:from>
    <xdr:ext cx="469744" cy="259045"/>
    <xdr:sp macro="" textlink="">
      <xdr:nvSpPr>
        <xdr:cNvPr id="789" name="n_2mainValue【庁舎】&#10;一人当たり面積"/>
        <xdr:cNvSpPr txBox="1"/>
      </xdr:nvSpPr>
      <xdr:spPr>
        <a:xfrm>
          <a:off x="20199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類似団体の平均と比較して図書館や体育館・プールは同率程度であるが、体育館・プールについては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人当たりの面積は少なくなっている。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平均より上回っている施設としては、建て替えをしていない市民会館、庁舎などが上げられる。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年代に新築している施設である廃棄物処理施設や保健センター、消防施設などは平均よりも下回っている。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40,211
39,725
195.75
20,252,866
19,507,297
618,454
11,694,473
24,308,215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平成２５年度からほぼ横ばいの状況であるが、平成２８年度に類似団体類型が変更になったことにより、類似団体平均値よりも約０．１ポイント下回っている。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今後は投資的経費を抑制する等、歳出の徹底的な見直しを実施するとともに、税収の徴収率向上対策を中心とする歳入確保に努める。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45508</xdr:rowOff>
    </xdr:to>
    <xdr:cxnSp macro="">
      <xdr:nvCxnSpPr>
        <xdr:cNvPr id="69" name="直線コネクタ 68"/>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０．１ポイントわずかに上昇しており、類似団体平均値と比較しても２．２ポイント上回っている。要因としては、長引く地価の下落により固定資産税の収入が落ち込んでいることから税収が横ばいであることに加え、普通交付税の合併算定替の終了により、地方交付税が減少し続けるなど歳入一般財源が減少していることなどが考えられる。歳出では</a:t>
          </a:r>
          <a:r>
            <a:rPr kumimoji="1" lang="ja-JP" altLang="ja-JP" sz="1200">
              <a:solidFill>
                <a:schemeClr val="dk1"/>
              </a:solidFill>
              <a:effectLst/>
              <a:latin typeface="+mn-lt"/>
              <a:ea typeface="+mn-ea"/>
              <a:cs typeface="+mn-cs"/>
            </a:rPr>
            <a:t>普通建設事業の推進などによって公債費が高く推移して</a:t>
          </a:r>
          <a:r>
            <a:rPr kumimoji="1" lang="ja-JP" altLang="en-US" sz="1200">
              <a:latin typeface="ＭＳ Ｐゴシック" panose="020B0600070205080204" pitchFamily="50" charset="-128"/>
              <a:ea typeface="ＭＳ Ｐゴシック" panose="020B0600070205080204" pitchFamily="50" charset="-128"/>
            </a:rPr>
            <a:t>経常一般財源等が高止まり</a:t>
          </a:r>
          <a:r>
            <a:rPr kumimoji="1" lang="ja-JP" altLang="en-US" sz="1300">
              <a:latin typeface="ＭＳ Ｐゴシック" panose="020B0600070205080204" pitchFamily="50" charset="-128"/>
              <a:ea typeface="ＭＳ Ｐゴシック" panose="020B0600070205080204" pitchFamily="50" charset="-128"/>
            </a:rPr>
            <a:t>していることから、行財政改革などを通じて経常経費の削減に努める。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62</xdr:row>
      <xdr:rowOff>116840</xdr:rowOff>
    </xdr:to>
    <xdr:cxnSp macro="">
      <xdr:nvCxnSpPr>
        <xdr:cNvPr id="130" name="直線コネクタ 129"/>
        <xdr:cNvCxnSpPr/>
      </xdr:nvCxnSpPr>
      <xdr:spPr>
        <a:xfrm>
          <a:off x="4114800" y="1074191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112014</xdr:rowOff>
    </xdr:to>
    <xdr:cxnSp macro="">
      <xdr:nvCxnSpPr>
        <xdr:cNvPr id="133" name="直線コネクタ 132"/>
        <xdr:cNvCxnSpPr/>
      </xdr:nvCxnSpPr>
      <xdr:spPr>
        <a:xfrm>
          <a:off x="3225800" y="106067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97536</xdr:rowOff>
    </xdr:to>
    <xdr:cxnSp macro="">
      <xdr:nvCxnSpPr>
        <xdr:cNvPr id="136" name="直線コネクタ 135"/>
        <xdr:cNvCxnSpPr/>
      </xdr:nvCxnSpPr>
      <xdr:spPr>
        <a:xfrm flipV="1">
          <a:off x="2336800" y="106067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80772</xdr:rowOff>
    </xdr:from>
    <xdr:to>
      <xdr:col>15</xdr:col>
      <xdr:colOff>133350</xdr:colOff>
      <xdr:row>61</xdr:row>
      <xdr:rowOff>10922</xdr:rowOff>
    </xdr:to>
    <xdr:sp macro="" textlink="">
      <xdr:nvSpPr>
        <xdr:cNvPr id="137" name="フローチャート: 判断 136"/>
        <xdr:cNvSpPr/>
      </xdr:nvSpPr>
      <xdr:spPr>
        <a:xfrm>
          <a:off x="3175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21099</xdr:rowOff>
    </xdr:from>
    <xdr:ext cx="762000" cy="259045"/>
    <xdr:sp macro="" textlink="">
      <xdr:nvSpPr>
        <xdr:cNvPr id="138" name="テキスト ボックス 137"/>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63</xdr:row>
      <xdr:rowOff>46736</xdr:rowOff>
    </xdr:to>
    <xdr:cxnSp macro="">
      <xdr:nvCxnSpPr>
        <xdr:cNvPr id="139" name="直線コネクタ 138"/>
        <xdr:cNvCxnSpPr/>
      </xdr:nvCxnSpPr>
      <xdr:spPr>
        <a:xfrm flipV="1">
          <a:off x="1447800" y="107274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43" name="テキスト ボックス 14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9" name="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50" name="財政構造の弾力性該当値テキスト"/>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147591</xdr:rowOff>
    </xdr:from>
    <xdr:ext cx="736600" cy="259045"/>
    <xdr:sp macro="" textlink="">
      <xdr:nvSpPr>
        <xdr:cNvPr id="152" name="テキスト ボックス 151"/>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3" name="楕円 152"/>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12463</xdr:rowOff>
    </xdr:from>
    <xdr:ext cx="762000" cy="259045"/>
    <xdr:sp macro="" textlink="">
      <xdr:nvSpPr>
        <xdr:cNvPr id="154" name="テキスト ボックス 153"/>
        <xdr:cNvSpPr txBox="1"/>
      </xdr:nvSpPr>
      <xdr:spPr>
        <a:xfrm>
          <a:off x="2844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5" name="楕円 154"/>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56" name="テキスト ボックス 155"/>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7" name="楕円 156"/>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82313</xdr:rowOff>
    </xdr:from>
    <xdr:ext cx="762000" cy="259045"/>
    <xdr:sp macro="" textlink="">
      <xdr:nvSpPr>
        <xdr:cNvPr id="158" name="テキスト ボックス 157"/>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人口１人あたりの人件費・物件費等については類似団体平均値を下回っているものの、平成２５年から徐々に増加傾向となっている。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人件費は保育所などの民間委託により減少傾向であったが、一方で委託料や賃金といった物件費が増加傾向であることから、今後は更なるコストの見直しにより歳出の削減を図っていく。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43140</xdr:rowOff>
    </xdr:from>
    <xdr:to>
      <xdr:col>23</xdr:col>
      <xdr:colOff>133350</xdr:colOff>
      <xdr:row>81</xdr:row>
      <xdr:rowOff>49056</xdr:rowOff>
    </xdr:to>
    <xdr:cxnSp macro="">
      <xdr:nvCxnSpPr>
        <xdr:cNvPr id="193" name="直線コネクタ 192"/>
        <xdr:cNvCxnSpPr/>
      </xdr:nvCxnSpPr>
      <xdr:spPr>
        <a:xfrm>
          <a:off x="4114800" y="13930590"/>
          <a:ext cx="8382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34865</xdr:rowOff>
    </xdr:from>
    <xdr:to>
      <xdr:col>19</xdr:col>
      <xdr:colOff>133350</xdr:colOff>
      <xdr:row>81</xdr:row>
      <xdr:rowOff>43140</xdr:rowOff>
    </xdr:to>
    <xdr:cxnSp macro="">
      <xdr:nvCxnSpPr>
        <xdr:cNvPr id="196" name="直線コネクタ 195"/>
        <xdr:cNvCxnSpPr/>
      </xdr:nvCxnSpPr>
      <xdr:spPr>
        <a:xfrm>
          <a:off x="3225800" y="13922315"/>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32062</xdr:rowOff>
    </xdr:from>
    <xdr:to>
      <xdr:col>15</xdr:col>
      <xdr:colOff>82550</xdr:colOff>
      <xdr:row>81</xdr:row>
      <xdr:rowOff>34865</xdr:rowOff>
    </xdr:to>
    <xdr:cxnSp macro="">
      <xdr:nvCxnSpPr>
        <xdr:cNvPr id="199" name="直線コネクタ 198"/>
        <xdr:cNvCxnSpPr/>
      </xdr:nvCxnSpPr>
      <xdr:spPr>
        <a:xfrm>
          <a:off x="2336800" y="13919512"/>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79558</xdr:rowOff>
    </xdr:from>
    <xdr:to>
      <xdr:col>15</xdr:col>
      <xdr:colOff>133350</xdr:colOff>
      <xdr:row>82</xdr:row>
      <xdr:rowOff>9708</xdr:rowOff>
    </xdr:to>
    <xdr:sp macro="" textlink="">
      <xdr:nvSpPr>
        <xdr:cNvPr id="200" name="フローチャート: 判断 199"/>
        <xdr:cNvSpPr/>
      </xdr:nvSpPr>
      <xdr:spPr>
        <a:xfrm>
          <a:off x="3175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165935</xdr:rowOff>
    </xdr:from>
    <xdr:ext cx="762000" cy="259045"/>
    <xdr:sp macro="" textlink="">
      <xdr:nvSpPr>
        <xdr:cNvPr id="201" name="テキスト ボックス 200"/>
        <xdr:cNvSpPr txBox="1"/>
      </xdr:nvSpPr>
      <xdr:spPr>
        <a:xfrm>
          <a:off x="2844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22995</xdr:rowOff>
    </xdr:from>
    <xdr:to>
      <xdr:col>11</xdr:col>
      <xdr:colOff>31750</xdr:colOff>
      <xdr:row>81</xdr:row>
      <xdr:rowOff>32062</xdr:rowOff>
    </xdr:to>
    <xdr:cxnSp macro="">
      <xdr:nvCxnSpPr>
        <xdr:cNvPr id="202" name="直線コネクタ 201"/>
        <xdr:cNvCxnSpPr/>
      </xdr:nvCxnSpPr>
      <xdr:spPr>
        <a:xfrm>
          <a:off x="1447800" y="13910445"/>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169706</xdr:rowOff>
    </xdr:from>
    <xdr:to>
      <xdr:col>23</xdr:col>
      <xdr:colOff>184150</xdr:colOff>
      <xdr:row>81</xdr:row>
      <xdr:rowOff>99856</xdr:rowOff>
    </xdr:to>
    <xdr:sp macro="" textlink="">
      <xdr:nvSpPr>
        <xdr:cNvPr id="212" name="楕円 211"/>
        <xdr:cNvSpPr/>
      </xdr:nvSpPr>
      <xdr:spPr>
        <a:xfrm>
          <a:off x="4902200" y="138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14783</xdr:rowOff>
    </xdr:from>
    <xdr:ext cx="762000" cy="259045"/>
    <xdr:sp macro="" textlink="">
      <xdr:nvSpPr>
        <xdr:cNvPr id="213" name="人件費・物件費等の状況該当値テキスト"/>
        <xdr:cNvSpPr txBox="1"/>
      </xdr:nvSpPr>
      <xdr:spPr>
        <a:xfrm>
          <a:off x="5041900" y="1373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163790</xdr:rowOff>
    </xdr:from>
    <xdr:to>
      <xdr:col>19</xdr:col>
      <xdr:colOff>184150</xdr:colOff>
      <xdr:row>81</xdr:row>
      <xdr:rowOff>93940</xdr:rowOff>
    </xdr:to>
    <xdr:sp macro="" textlink="">
      <xdr:nvSpPr>
        <xdr:cNvPr id="214" name="楕円 213"/>
        <xdr:cNvSpPr/>
      </xdr:nvSpPr>
      <xdr:spPr>
        <a:xfrm>
          <a:off x="4064000" y="1387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104117</xdr:rowOff>
    </xdr:from>
    <xdr:ext cx="736600" cy="259045"/>
    <xdr:sp macro="" textlink="">
      <xdr:nvSpPr>
        <xdr:cNvPr id="215" name="テキスト ボックス 214"/>
        <xdr:cNvSpPr txBox="1"/>
      </xdr:nvSpPr>
      <xdr:spPr>
        <a:xfrm>
          <a:off x="3733800" y="1364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155515</xdr:rowOff>
    </xdr:from>
    <xdr:to>
      <xdr:col>15</xdr:col>
      <xdr:colOff>133350</xdr:colOff>
      <xdr:row>81</xdr:row>
      <xdr:rowOff>85665</xdr:rowOff>
    </xdr:to>
    <xdr:sp macro="" textlink="">
      <xdr:nvSpPr>
        <xdr:cNvPr id="216" name="楕円 215"/>
        <xdr:cNvSpPr/>
      </xdr:nvSpPr>
      <xdr:spPr>
        <a:xfrm>
          <a:off x="3175000" y="138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95842</xdr:rowOff>
    </xdr:from>
    <xdr:ext cx="762000" cy="259045"/>
    <xdr:sp macro="" textlink="">
      <xdr:nvSpPr>
        <xdr:cNvPr id="217" name="テキスト ボックス 216"/>
        <xdr:cNvSpPr txBox="1"/>
      </xdr:nvSpPr>
      <xdr:spPr>
        <a:xfrm>
          <a:off x="2844800" y="1364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152712</xdr:rowOff>
    </xdr:from>
    <xdr:to>
      <xdr:col>11</xdr:col>
      <xdr:colOff>82550</xdr:colOff>
      <xdr:row>81</xdr:row>
      <xdr:rowOff>82862</xdr:rowOff>
    </xdr:to>
    <xdr:sp macro="" textlink="">
      <xdr:nvSpPr>
        <xdr:cNvPr id="218" name="楕円 217"/>
        <xdr:cNvSpPr/>
      </xdr:nvSpPr>
      <xdr:spPr>
        <a:xfrm>
          <a:off x="2286000" y="138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93039</xdr:rowOff>
    </xdr:from>
    <xdr:ext cx="762000" cy="259045"/>
    <xdr:sp macro="" textlink="">
      <xdr:nvSpPr>
        <xdr:cNvPr id="219" name="テキスト ボックス 218"/>
        <xdr:cNvSpPr txBox="1"/>
      </xdr:nvSpPr>
      <xdr:spPr>
        <a:xfrm>
          <a:off x="1955800" y="1363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143645</xdr:rowOff>
    </xdr:from>
    <xdr:to>
      <xdr:col>7</xdr:col>
      <xdr:colOff>31750</xdr:colOff>
      <xdr:row>81</xdr:row>
      <xdr:rowOff>73795</xdr:rowOff>
    </xdr:to>
    <xdr:sp macro="" textlink="">
      <xdr:nvSpPr>
        <xdr:cNvPr id="220" name="楕円 219"/>
        <xdr:cNvSpPr/>
      </xdr:nvSpPr>
      <xdr:spPr>
        <a:xfrm>
          <a:off x="1397000" y="138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83972</xdr:rowOff>
    </xdr:from>
    <xdr:ext cx="762000" cy="259045"/>
    <xdr:sp macro="" textlink="">
      <xdr:nvSpPr>
        <xdr:cNvPr id="221" name="テキスト ボックス 220"/>
        <xdr:cNvSpPr txBox="1"/>
      </xdr:nvSpPr>
      <xdr:spPr>
        <a:xfrm>
          <a:off x="1066800" y="1362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近年は給与制度の見直しが遅れ、類団を上回る状況のまま横ばい傾向であり、全国市の平均よりもやや高い状況にある。今後は人事評価の活用等により、年功序列ではなく、発揮した能力や職責に応じた給与体系とすることにより、給与の適正化に努める。</a:t>
          </a:r>
          <a:br>
            <a:rPr lang="ja-JP" altLang="en-US" sz="1300">
              <a:effectLst/>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5" name="直線コネクタ 254"/>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131234</xdr:rowOff>
    </xdr:to>
    <xdr:cxnSp macro="">
      <xdr:nvCxnSpPr>
        <xdr:cNvPr id="258" name="直線コネクタ 257"/>
        <xdr:cNvCxnSpPr/>
      </xdr:nvCxnSpPr>
      <xdr:spPr>
        <a:xfrm>
          <a:off x="15290800" y="15047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149578</xdr:rowOff>
    </xdr:from>
    <xdr:to>
      <xdr:col>72</xdr:col>
      <xdr:colOff>203200</xdr:colOff>
      <xdr:row>87</xdr:row>
      <xdr:rowOff>131234</xdr:rowOff>
    </xdr:to>
    <xdr:cxnSp macro="">
      <xdr:nvCxnSpPr>
        <xdr:cNvPr id="261" name="直線コネクタ 260"/>
        <xdr:cNvCxnSpPr/>
      </xdr:nvCxnSpPr>
      <xdr:spPr>
        <a:xfrm>
          <a:off x="14401800" y="14551378"/>
          <a:ext cx="8890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2" name="フローチャート: 判断 261"/>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3" name="テキスト ボックス 262"/>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87</xdr:row>
      <xdr:rowOff>117828</xdr:rowOff>
    </xdr:to>
    <xdr:cxnSp macro="">
      <xdr:nvCxnSpPr>
        <xdr:cNvPr id="264" name="直線コネクタ 263"/>
        <xdr:cNvCxnSpPr/>
      </xdr:nvCxnSpPr>
      <xdr:spPr>
        <a:xfrm flipV="1">
          <a:off x="13512800" y="1455137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6" name="テキスト ボックス 26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80" name="楕円 279"/>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81" name="テキスト ボックス 280"/>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2" name="楕円 281"/>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3" name="テキスト ボックス 282"/>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平成</a:t>
          </a:r>
          <a:r>
            <a:rPr lang="en-US" altLang="ja-JP" sz="1300">
              <a:effectLst/>
              <a:latin typeface="ＭＳ Ｐゴシック" panose="020B0600070205080204" pitchFamily="50" charset="-128"/>
              <a:ea typeface="ＭＳ Ｐゴシック" panose="020B0600070205080204" pitchFamily="50" charset="-128"/>
            </a:rPr>
            <a:t>16</a:t>
          </a:r>
          <a:r>
            <a:rPr lang="ja-JP" altLang="en-US" sz="1300">
              <a:effectLst/>
              <a:latin typeface="ＭＳ Ｐゴシック" panose="020B0600070205080204" pitchFamily="50" charset="-128"/>
              <a:ea typeface="ＭＳ Ｐゴシック" panose="020B0600070205080204" pitchFamily="50" charset="-128"/>
            </a:rPr>
            <a:t>年の上下町との合併以降、組織機構の見直し、保育所等の民間委託、指定管理者制度の活用、ＩＴ化による事務の効率化、採用抑制などにより、普通会計の職員数は</a:t>
          </a:r>
          <a:r>
            <a:rPr lang="en-US" altLang="ja-JP" sz="1300">
              <a:effectLst/>
              <a:latin typeface="ＭＳ Ｐゴシック" panose="020B0600070205080204" pitchFamily="50" charset="-128"/>
              <a:ea typeface="ＭＳ Ｐゴシック" panose="020B0600070205080204" pitchFamily="50" charset="-128"/>
            </a:rPr>
            <a:t>466</a:t>
          </a:r>
          <a:r>
            <a:rPr lang="ja-JP" altLang="en-US" sz="1300">
              <a:effectLst/>
              <a:latin typeface="ＭＳ Ｐゴシック" panose="020B0600070205080204" pitchFamily="50" charset="-128"/>
              <a:ea typeface="ＭＳ Ｐゴシック" panose="020B0600070205080204" pitchFamily="50" charset="-128"/>
            </a:rPr>
            <a:t>人</a:t>
          </a:r>
          <a:r>
            <a:rPr lang="en-US" altLang="ja-JP" sz="1300">
              <a:effectLst/>
              <a:latin typeface="ＭＳ Ｐゴシック" panose="020B0600070205080204" pitchFamily="50" charset="-128"/>
              <a:ea typeface="ＭＳ Ｐゴシック" panose="020B0600070205080204" pitchFamily="50" charset="-128"/>
            </a:rPr>
            <a:t>(H16)→306</a:t>
          </a:r>
          <a:r>
            <a:rPr lang="ja-JP" altLang="en-US" sz="1300">
              <a:effectLst/>
              <a:latin typeface="ＭＳ Ｐゴシック" panose="020B0600070205080204" pitchFamily="50" charset="-128"/>
              <a:ea typeface="ＭＳ Ｐゴシック" panose="020B0600070205080204" pitchFamily="50" charset="-128"/>
            </a:rPr>
            <a:t>人</a:t>
          </a:r>
          <a:r>
            <a:rPr lang="en-US" altLang="ja-JP" sz="1300">
              <a:effectLst/>
              <a:latin typeface="ＭＳ Ｐゴシック" panose="020B0600070205080204" pitchFamily="50" charset="-128"/>
              <a:ea typeface="ＭＳ Ｐゴシック" panose="020B0600070205080204" pitchFamily="50" charset="-128"/>
            </a:rPr>
            <a:t>(H29)</a:t>
          </a:r>
          <a:r>
            <a:rPr lang="ja-JP" altLang="en-US" sz="1300">
              <a:effectLst/>
              <a:latin typeface="ＭＳ Ｐゴシック" panose="020B0600070205080204" pitchFamily="50" charset="-128"/>
              <a:ea typeface="ＭＳ Ｐゴシック" panose="020B0600070205080204" pitchFamily="50" charset="-128"/>
            </a:rPr>
            <a:t>の</a:t>
          </a:r>
          <a:r>
            <a:rPr lang="en-US" altLang="ja-JP" sz="1300">
              <a:effectLst/>
              <a:latin typeface="ＭＳ Ｐゴシック" panose="020B0600070205080204" pitchFamily="50" charset="-128"/>
              <a:ea typeface="ＭＳ Ｐゴシック" panose="020B0600070205080204" pitchFamily="50" charset="-128"/>
            </a:rPr>
            <a:t>34</a:t>
          </a:r>
          <a:r>
            <a:rPr lang="ja-JP" altLang="en-US" sz="1300">
              <a:effectLst/>
              <a:latin typeface="ＭＳ Ｐゴシック" panose="020B0600070205080204" pitchFamily="50" charset="-128"/>
              <a:ea typeface="ＭＳ Ｐゴシック" panose="020B0600070205080204" pitchFamily="50" charset="-128"/>
            </a:rPr>
            <a:t>％減とし、定員管理計画を上回るペースで職員数を削減し類団の平均は下回っている。近年は人口減に加え、通常の減員も頭打ちとなっており、横ばいから微増となっているが、今後はＡＩ、ＲＰＡの活用や事務事業のアウトソーシングの活用などにより、さら平成</a:t>
          </a:r>
          <a:r>
            <a:rPr lang="en-US" altLang="ja-JP" sz="1300">
              <a:effectLst/>
              <a:latin typeface="ＭＳ Ｐゴシック" panose="020B0600070205080204" pitchFamily="50" charset="-128"/>
              <a:ea typeface="ＭＳ Ｐゴシック" panose="020B0600070205080204" pitchFamily="50" charset="-128"/>
            </a:rPr>
            <a:t>33</a:t>
          </a:r>
          <a:r>
            <a:rPr lang="ja-JP" altLang="en-US" sz="1300">
              <a:effectLst/>
              <a:latin typeface="ＭＳ Ｐゴシック" panose="020B0600070205080204" pitchFamily="50" charset="-128"/>
              <a:ea typeface="ＭＳ Ｐゴシック" panose="020B0600070205080204" pitchFamily="50" charset="-128"/>
            </a:rPr>
            <a:t>年度までに５％の削減を目標とする。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79738</xdr:rowOff>
    </xdr:from>
    <xdr:to>
      <xdr:col>81</xdr:col>
      <xdr:colOff>44450</xdr:colOff>
      <xdr:row>61</xdr:row>
      <xdr:rowOff>96974</xdr:rowOff>
    </xdr:to>
    <xdr:cxnSp macro="">
      <xdr:nvCxnSpPr>
        <xdr:cNvPr id="320" name="直線コネクタ 319"/>
        <xdr:cNvCxnSpPr/>
      </xdr:nvCxnSpPr>
      <xdr:spPr>
        <a:xfrm>
          <a:off x="16179800" y="1053818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76291</xdr:rowOff>
    </xdr:from>
    <xdr:to>
      <xdr:col>77</xdr:col>
      <xdr:colOff>44450</xdr:colOff>
      <xdr:row>61</xdr:row>
      <xdr:rowOff>79738</xdr:rowOff>
    </xdr:to>
    <xdr:cxnSp macro="">
      <xdr:nvCxnSpPr>
        <xdr:cNvPr id="323" name="直線コネクタ 322"/>
        <xdr:cNvCxnSpPr/>
      </xdr:nvCxnSpPr>
      <xdr:spPr>
        <a:xfrm>
          <a:off x="15290800" y="1053474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72844</xdr:rowOff>
    </xdr:from>
    <xdr:to>
      <xdr:col>72</xdr:col>
      <xdr:colOff>203200</xdr:colOff>
      <xdr:row>61</xdr:row>
      <xdr:rowOff>76291</xdr:rowOff>
    </xdr:to>
    <xdr:cxnSp macro="">
      <xdr:nvCxnSpPr>
        <xdr:cNvPr id="326" name="直線コネクタ 325"/>
        <xdr:cNvCxnSpPr/>
      </xdr:nvCxnSpPr>
      <xdr:spPr>
        <a:xfrm>
          <a:off x="14401800" y="105312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167731</xdr:rowOff>
    </xdr:from>
    <xdr:to>
      <xdr:col>73</xdr:col>
      <xdr:colOff>44450</xdr:colOff>
      <xdr:row>63</xdr:row>
      <xdr:rowOff>97881</xdr:rowOff>
    </xdr:to>
    <xdr:sp macro="" textlink="">
      <xdr:nvSpPr>
        <xdr:cNvPr id="327" name="フローチャート: 判断 326"/>
        <xdr:cNvSpPr/>
      </xdr:nvSpPr>
      <xdr:spPr>
        <a:xfrm>
          <a:off x="15240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82658</xdr:rowOff>
    </xdr:from>
    <xdr:ext cx="762000" cy="259045"/>
    <xdr:sp macro="" textlink="">
      <xdr:nvSpPr>
        <xdr:cNvPr id="328" name="テキスト ボックス 327"/>
        <xdr:cNvSpPr txBox="1"/>
      </xdr:nvSpPr>
      <xdr:spPr>
        <a:xfrm>
          <a:off x="14909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72844</xdr:rowOff>
    </xdr:from>
    <xdr:to>
      <xdr:col>68</xdr:col>
      <xdr:colOff>152400</xdr:colOff>
      <xdr:row>61</xdr:row>
      <xdr:rowOff>84909</xdr:rowOff>
    </xdr:to>
    <xdr:cxnSp macro="">
      <xdr:nvCxnSpPr>
        <xdr:cNvPr id="329" name="直線コネクタ 328"/>
        <xdr:cNvCxnSpPr/>
      </xdr:nvCxnSpPr>
      <xdr:spPr>
        <a:xfrm flipV="1">
          <a:off x="13512800" y="105312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31" name="テキスト ボックス 330"/>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33" name="テキスト ボックス 332"/>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46174</xdr:rowOff>
    </xdr:from>
    <xdr:to>
      <xdr:col>81</xdr:col>
      <xdr:colOff>95250</xdr:colOff>
      <xdr:row>61</xdr:row>
      <xdr:rowOff>147774</xdr:rowOff>
    </xdr:to>
    <xdr:sp macro="" textlink="">
      <xdr:nvSpPr>
        <xdr:cNvPr id="339" name="楕円 338"/>
        <xdr:cNvSpPr/>
      </xdr:nvSpPr>
      <xdr:spPr>
        <a:xfrm>
          <a:off x="169672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62701</xdr:rowOff>
    </xdr:from>
    <xdr:ext cx="762000" cy="259045"/>
    <xdr:sp macro="" textlink="">
      <xdr:nvSpPr>
        <xdr:cNvPr id="340" name="定員管理の状況該当値テキスト"/>
        <xdr:cNvSpPr txBox="1"/>
      </xdr:nvSpPr>
      <xdr:spPr>
        <a:xfrm>
          <a:off x="17106900" y="1034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28938</xdr:rowOff>
    </xdr:from>
    <xdr:to>
      <xdr:col>77</xdr:col>
      <xdr:colOff>95250</xdr:colOff>
      <xdr:row>61</xdr:row>
      <xdr:rowOff>130538</xdr:rowOff>
    </xdr:to>
    <xdr:sp macro="" textlink="">
      <xdr:nvSpPr>
        <xdr:cNvPr id="341" name="楕円 340"/>
        <xdr:cNvSpPr/>
      </xdr:nvSpPr>
      <xdr:spPr>
        <a:xfrm>
          <a:off x="16129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42" name="テキスト ボックス 341"/>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25491</xdr:rowOff>
    </xdr:from>
    <xdr:to>
      <xdr:col>73</xdr:col>
      <xdr:colOff>44450</xdr:colOff>
      <xdr:row>61</xdr:row>
      <xdr:rowOff>127091</xdr:rowOff>
    </xdr:to>
    <xdr:sp macro="" textlink="">
      <xdr:nvSpPr>
        <xdr:cNvPr id="343" name="楕円 342"/>
        <xdr:cNvSpPr/>
      </xdr:nvSpPr>
      <xdr:spPr>
        <a:xfrm>
          <a:off x="15240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44" name="テキスト ボックス 343"/>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22044</xdr:rowOff>
    </xdr:from>
    <xdr:to>
      <xdr:col>68</xdr:col>
      <xdr:colOff>203200</xdr:colOff>
      <xdr:row>61</xdr:row>
      <xdr:rowOff>123644</xdr:rowOff>
    </xdr:to>
    <xdr:sp macro="" textlink="">
      <xdr:nvSpPr>
        <xdr:cNvPr id="345" name="楕円 344"/>
        <xdr:cNvSpPr/>
      </xdr:nvSpPr>
      <xdr:spPr>
        <a:xfrm>
          <a:off x="143510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133821</xdr:rowOff>
    </xdr:from>
    <xdr:ext cx="762000" cy="259045"/>
    <xdr:sp macro="" textlink="">
      <xdr:nvSpPr>
        <xdr:cNvPr id="346" name="テキスト ボックス 345"/>
        <xdr:cNvSpPr txBox="1"/>
      </xdr:nvSpPr>
      <xdr:spPr>
        <a:xfrm>
          <a:off x="14020800" y="1024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47" name="楕円 346"/>
        <xdr:cNvSpPr/>
      </xdr:nvSpPr>
      <xdr:spPr>
        <a:xfrm>
          <a:off x="13462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48" name="テキスト ボックス 347"/>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ja-JP" altLang="en-US" sz="1300">
              <a:solidFill>
                <a:schemeClr val="dk1"/>
              </a:solidFill>
              <a:effectLst/>
              <a:latin typeface="+mn-lt"/>
              <a:ea typeface="+mn-ea"/>
              <a:cs typeface="+mn-cs"/>
            </a:rPr>
            <a:t>２９</a:t>
          </a:r>
          <a:r>
            <a:rPr lang="ja-JP" altLang="ja-JP" sz="1300">
              <a:solidFill>
                <a:schemeClr val="dk1"/>
              </a:solidFill>
              <a:effectLst/>
              <a:latin typeface="+mn-lt"/>
              <a:ea typeface="+mn-ea"/>
              <a:cs typeface="+mn-cs"/>
            </a:rPr>
            <a:t>年度の単年度</a:t>
          </a:r>
          <a:r>
            <a:rPr lang="ja-JP" altLang="en-US" sz="1300">
              <a:solidFill>
                <a:schemeClr val="dk1"/>
              </a:solidFill>
              <a:effectLst/>
              <a:latin typeface="+mn-lt"/>
              <a:ea typeface="+mn-ea"/>
              <a:cs typeface="+mn-cs"/>
            </a:rPr>
            <a:t>実質公債費比率は９．３</a:t>
          </a:r>
          <a:r>
            <a:rPr lang="ja-JP" altLang="ja-JP" sz="1300">
              <a:solidFill>
                <a:schemeClr val="dk1"/>
              </a:solidFill>
              <a:effectLst/>
              <a:latin typeface="+mn-lt"/>
              <a:ea typeface="+mn-ea"/>
              <a:cs typeface="+mn-cs"/>
            </a:rPr>
            <a:t>％と、前年度とほぼ変わらないが</a:t>
          </a:r>
          <a:r>
            <a:rPr lang="ja-JP" altLang="en-US" sz="1300">
              <a:solidFill>
                <a:schemeClr val="dk1"/>
              </a:solidFill>
              <a:effectLst/>
              <a:latin typeface="+mn-lt"/>
              <a:ea typeface="+mn-ea"/>
              <a:cs typeface="+mn-cs"/>
            </a:rPr>
            <a:t>４</a:t>
          </a:r>
          <a:r>
            <a:rPr lang="ja-JP" altLang="ja-JP" sz="1300">
              <a:solidFill>
                <a:schemeClr val="dk1"/>
              </a:solidFill>
              <a:effectLst/>
              <a:latin typeface="+mn-lt"/>
              <a:ea typeface="+mn-ea"/>
              <a:cs typeface="+mn-cs"/>
            </a:rPr>
            <a:t>年前の</a:t>
          </a:r>
          <a:r>
            <a:rPr lang="ja-JP" altLang="en-US" sz="1300">
              <a:solidFill>
                <a:schemeClr val="dk1"/>
              </a:solidFill>
              <a:effectLst/>
              <a:latin typeface="+mn-lt"/>
              <a:ea typeface="+mn-ea"/>
              <a:cs typeface="+mn-cs"/>
            </a:rPr>
            <a:t>２６</a:t>
          </a:r>
          <a:r>
            <a:rPr lang="ja-JP" altLang="ja-JP" sz="1300">
              <a:solidFill>
                <a:schemeClr val="dk1"/>
              </a:solidFill>
              <a:effectLst/>
              <a:latin typeface="+mn-lt"/>
              <a:ea typeface="+mn-ea"/>
              <a:cs typeface="+mn-cs"/>
            </a:rPr>
            <a:t>年度の数値と比較すると</a:t>
          </a:r>
          <a:r>
            <a:rPr lang="ja-JP" altLang="en-US" sz="1300">
              <a:solidFill>
                <a:schemeClr val="dk1"/>
              </a:solidFill>
              <a:effectLst/>
              <a:latin typeface="+mn-lt"/>
              <a:ea typeface="+mn-ea"/>
              <a:cs typeface="+mn-cs"/>
            </a:rPr>
            <a:t>１．２５</a:t>
          </a:r>
          <a:r>
            <a:rPr lang="ja-JP" altLang="ja-JP" sz="1300">
              <a:solidFill>
                <a:schemeClr val="dk1"/>
              </a:solidFill>
              <a:effectLst/>
              <a:latin typeface="+mn-lt"/>
              <a:ea typeface="+mn-ea"/>
              <a:cs typeface="+mn-cs"/>
            </a:rPr>
            <a:t>ポイント改善したため、</a:t>
          </a:r>
          <a:r>
            <a:rPr lang="ja-JP" altLang="en-US" sz="1300">
              <a:solidFill>
                <a:schemeClr val="dk1"/>
              </a:solidFill>
              <a:effectLst/>
              <a:latin typeface="+mn-lt"/>
              <a:ea typeface="+mn-ea"/>
              <a:cs typeface="+mn-cs"/>
            </a:rPr>
            <a:t>３か年</a:t>
          </a:r>
          <a:r>
            <a:rPr lang="ja-JP" altLang="ja-JP" sz="1300">
              <a:solidFill>
                <a:schemeClr val="dk1"/>
              </a:solidFill>
              <a:effectLst/>
              <a:latin typeface="+mn-lt"/>
              <a:ea typeface="+mn-ea"/>
              <a:cs typeface="+mn-cs"/>
            </a:rPr>
            <a:t>平均で</a:t>
          </a:r>
          <a:r>
            <a:rPr lang="ja-JP" altLang="en-US" sz="1300">
              <a:solidFill>
                <a:schemeClr val="dk1"/>
              </a:solidFill>
              <a:effectLst/>
              <a:latin typeface="+mn-lt"/>
              <a:ea typeface="+mn-ea"/>
              <a:cs typeface="+mn-cs"/>
            </a:rPr>
            <a:t>０．４</a:t>
          </a:r>
          <a:r>
            <a:rPr lang="ja-JP" altLang="ja-JP" sz="1300">
              <a:solidFill>
                <a:schemeClr val="dk1"/>
              </a:solidFill>
              <a:effectLst/>
              <a:latin typeface="+mn-lt"/>
              <a:ea typeface="+mn-ea"/>
              <a:cs typeface="+mn-cs"/>
            </a:rPr>
            <a:t>ポイント改善した。</a:t>
          </a:r>
          <a:endParaRPr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単年度実質公債費比率が減少した要因は元利償還金の減少が要因である。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今後は府中市立病院建設事業に伴う大規模な償還が始まることから、新規発行の抑制に努めるとともに、負担の少ない起債を活用することで実質公債費比率の急激な上昇を抑制していく。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127000</xdr:rowOff>
    </xdr:to>
    <xdr:cxnSp macro="">
      <xdr:nvCxnSpPr>
        <xdr:cNvPr id="382" name="直線コネクタ 381"/>
        <xdr:cNvCxnSpPr/>
      </xdr:nvCxnSpPr>
      <xdr:spPr>
        <a:xfrm flipV="1">
          <a:off x="16179800" y="69528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44027</xdr:rowOff>
    </xdr:to>
    <xdr:cxnSp macro="">
      <xdr:nvCxnSpPr>
        <xdr:cNvPr id="385" name="直線コネクタ 384"/>
        <xdr:cNvCxnSpPr/>
      </xdr:nvCxnSpPr>
      <xdr:spPr>
        <a:xfrm flipV="1">
          <a:off x="15290800" y="698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116417</xdr:rowOff>
    </xdr:to>
    <xdr:cxnSp macro="">
      <xdr:nvCxnSpPr>
        <xdr:cNvPr id="388" name="直線コネクタ 387"/>
        <xdr:cNvCxnSpPr/>
      </xdr:nvCxnSpPr>
      <xdr:spPr>
        <a:xfrm flipV="1">
          <a:off x="14401800" y="707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9" name="フローチャート: 判断 388"/>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0" name="テキスト ボックス 389"/>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33444</xdr:rowOff>
    </xdr:to>
    <xdr:cxnSp macro="">
      <xdr:nvCxnSpPr>
        <xdr:cNvPr id="391" name="直線コネクタ 390"/>
        <xdr:cNvCxnSpPr/>
      </xdr:nvCxnSpPr>
      <xdr:spPr>
        <a:xfrm flipV="1">
          <a:off x="13512800" y="71458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3" name="テキスト ボックス 392"/>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5" name="テキスト ボックス 39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1" name="楕円 400"/>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2"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3" name="楕円 402"/>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4" name="テキスト ボックス 40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5" name="楕円 404"/>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6" name="テキスト ボックス 405"/>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7" name="楕円 406"/>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8" name="テキスト ボックス 407"/>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9" name="楕円 408"/>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10" name="テキスト ボックス 409"/>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将来負担比率は</a:t>
          </a:r>
          <a:r>
            <a:rPr lang="ja-JP" altLang="en-US" sz="1300">
              <a:solidFill>
                <a:schemeClr val="dk1"/>
              </a:solidFill>
              <a:effectLst/>
              <a:latin typeface="+mn-lt"/>
              <a:ea typeface="+mn-ea"/>
              <a:cs typeface="+mn-cs"/>
            </a:rPr>
            <a:t>類似団体平均値と比較すると１６．８ポイント上回っているが、２８年度と比較すると１４．３</a:t>
          </a:r>
          <a:r>
            <a:rPr lang="ja-JP" altLang="ja-JP" sz="1300">
              <a:solidFill>
                <a:schemeClr val="dk1"/>
              </a:solidFill>
              <a:effectLst/>
              <a:latin typeface="+mn-lt"/>
              <a:ea typeface="+mn-ea"/>
              <a:cs typeface="+mn-cs"/>
            </a:rPr>
            <a:t>ポイント改善した</a:t>
          </a:r>
          <a:r>
            <a:rPr lang="ja-JP" altLang="en-US"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　改善した要因としては地方債残高が６億減少したことに加えて、基金残高が６億円増加したことが主な要因である。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36745</xdr:rowOff>
    </xdr:from>
    <xdr:to>
      <xdr:col>81</xdr:col>
      <xdr:colOff>44450</xdr:colOff>
      <xdr:row>17</xdr:row>
      <xdr:rowOff>151765</xdr:rowOff>
    </xdr:to>
    <xdr:cxnSp macro="">
      <xdr:nvCxnSpPr>
        <xdr:cNvPr id="444" name="直線コネクタ 443"/>
        <xdr:cNvCxnSpPr/>
      </xdr:nvCxnSpPr>
      <xdr:spPr>
        <a:xfrm flipV="1">
          <a:off x="16179800" y="2951395"/>
          <a:ext cx="8382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151765</xdr:rowOff>
    </xdr:from>
    <xdr:to>
      <xdr:col>77</xdr:col>
      <xdr:colOff>44450</xdr:colOff>
      <xdr:row>18</xdr:row>
      <xdr:rowOff>18119</xdr:rowOff>
    </xdr:to>
    <xdr:cxnSp macro="">
      <xdr:nvCxnSpPr>
        <xdr:cNvPr id="447" name="直線コネクタ 446"/>
        <xdr:cNvCxnSpPr/>
      </xdr:nvCxnSpPr>
      <xdr:spPr>
        <a:xfrm flipV="1">
          <a:off x="15290800" y="3066415"/>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18119</xdr:rowOff>
    </xdr:from>
    <xdr:to>
      <xdr:col>72</xdr:col>
      <xdr:colOff>203200</xdr:colOff>
      <xdr:row>19</xdr:row>
      <xdr:rowOff>3514</xdr:rowOff>
    </xdr:to>
    <xdr:cxnSp macro="">
      <xdr:nvCxnSpPr>
        <xdr:cNvPr id="450" name="直線コネクタ 449"/>
        <xdr:cNvCxnSpPr/>
      </xdr:nvCxnSpPr>
      <xdr:spPr>
        <a:xfrm flipV="1">
          <a:off x="14401800" y="3104219"/>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1" name="フローチャート: 判断 450"/>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2" name="テキスト ボックス 451"/>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3514</xdr:rowOff>
    </xdr:from>
    <xdr:to>
      <xdr:col>68</xdr:col>
      <xdr:colOff>152400</xdr:colOff>
      <xdr:row>19</xdr:row>
      <xdr:rowOff>39709</xdr:rowOff>
    </xdr:to>
    <xdr:cxnSp macro="">
      <xdr:nvCxnSpPr>
        <xdr:cNvPr id="453" name="直線コネクタ 452"/>
        <xdr:cNvCxnSpPr/>
      </xdr:nvCxnSpPr>
      <xdr:spPr>
        <a:xfrm flipV="1">
          <a:off x="13512800" y="326106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157395</xdr:rowOff>
    </xdr:from>
    <xdr:to>
      <xdr:col>81</xdr:col>
      <xdr:colOff>95250</xdr:colOff>
      <xdr:row>17</xdr:row>
      <xdr:rowOff>87545</xdr:rowOff>
    </xdr:to>
    <xdr:sp macro="" textlink="">
      <xdr:nvSpPr>
        <xdr:cNvPr id="463" name="楕円 462"/>
        <xdr:cNvSpPr/>
      </xdr:nvSpPr>
      <xdr:spPr>
        <a:xfrm>
          <a:off x="16967200" y="2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129472</xdr:rowOff>
    </xdr:from>
    <xdr:ext cx="762000" cy="259045"/>
    <xdr:sp macro="" textlink="">
      <xdr:nvSpPr>
        <xdr:cNvPr id="464" name="将来負担の状況該当値テキスト"/>
        <xdr:cNvSpPr txBox="1"/>
      </xdr:nvSpPr>
      <xdr:spPr>
        <a:xfrm>
          <a:off x="17106900" y="287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100965</xdr:rowOff>
    </xdr:from>
    <xdr:to>
      <xdr:col>77</xdr:col>
      <xdr:colOff>95250</xdr:colOff>
      <xdr:row>18</xdr:row>
      <xdr:rowOff>31115</xdr:rowOff>
    </xdr:to>
    <xdr:sp macro="" textlink="">
      <xdr:nvSpPr>
        <xdr:cNvPr id="465" name="楕円 464"/>
        <xdr:cNvSpPr/>
      </xdr:nvSpPr>
      <xdr:spPr>
        <a:xfrm>
          <a:off x="16129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15892</xdr:rowOff>
    </xdr:from>
    <xdr:ext cx="736600" cy="259045"/>
    <xdr:sp macro="" textlink="">
      <xdr:nvSpPr>
        <xdr:cNvPr id="466" name="テキスト ボックス 465"/>
        <xdr:cNvSpPr txBox="1"/>
      </xdr:nvSpPr>
      <xdr:spPr>
        <a:xfrm>
          <a:off x="15798800" y="310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138769</xdr:rowOff>
    </xdr:from>
    <xdr:to>
      <xdr:col>73</xdr:col>
      <xdr:colOff>44450</xdr:colOff>
      <xdr:row>18</xdr:row>
      <xdr:rowOff>68919</xdr:rowOff>
    </xdr:to>
    <xdr:sp macro="" textlink="">
      <xdr:nvSpPr>
        <xdr:cNvPr id="467" name="楕円 466"/>
        <xdr:cNvSpPr/>
      </xdr:nvSpPr>
      <xdr:spPr>
        <a:xfrm>
          <a:off x="15240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53696</xdr:rowOff>
    </xdr:from>
    <xdr:ext cx="762000" cy="259045"/>
    <xdr:sp macro="" textlink="">
      <xdr:nvSpPr>
        <xdr:cNvPr id="468" name="テキスト ボックス 467"/>
        <xdr:cNvSpPr txBox="1"/>
      </xdr:nvSpPr>
      <xdr:spPr>
        <a:xfrm>
          <a:off x="14909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124164</xdr:rowOff>
    </xdr:from>
    <xdr:to>
      <xdr:col>68</xdr:col>
      <xdr:colOff>203200</xdr:colOff>
      <xdr:row>19</xdr:row>
      <xdr:rowOff>54314</xdr:rowOff>
    </xdr:to>
    <xdr:sp macro="" textlink="">
      <xdr:nvSpPr>
        <xdr:cNvPr id="469" name="楕円 468"/>
        <xdr:cNvSpPr/>
      </xdr:nvSpPr>
      <xdr:spPr>
        <a:xfrm>
          <a:off x="143510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39091</xdr:rowOff>
    </xdr:from>
    <xdr:ext cx="762000" cy="259045"/>
    <xdr:sp macro="" textlink="">
      <xdr:nvSpPr>
        <xdr:cNvPr id="470" name="テキスト ボックス 469"/>
        <xdr:cNvSpPr txBox="1"/>
      </xdr:nvSpPr>
      <xdr:spPr>
        <a:xfrm>
          <a:off x="14020800" y="329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160359</xdr:rowOff>
    </xdr:from>
    <xdr:to>
      <xdr:col>64</xdr:col>
      <xdr:colOff>152400</xdr:colOff>
      <xdr:row>19</xdr:row>
      <xdr:rowOff>90508</xdr:rowOff>
    </xdr:to>
    <xdr:sp macro="" textlink="">
      <xdr:nvSpPr>
        <xdr:cNvPr id="471" name="楕円 470"/>
        <xdr:cNvSpPr/>
      </xdr:nvSpPr>
      <xdr:spPr>
        <a:xfrm>
          <a:off x="13462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75286</xdr:rowOff>
    </xdr:from>
    <xdr:ext cx="762000" cy="259045"/>
    <xdr:sp macro="" textlink="">
      <xdr:nvSpPr>
        <xdr:cNvPr id="472" name="テキスト ボックス 471"/>
        <xdr:cNvSpPr txBox="1"/>
      </xdr:nvSpPr>
      <xdr:spPr>
        <a:xfrm>
          <a:off x="13131800" y="33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40,211
39,725
195.75
20,252,866
19,507,297
618,454
11,694,473
24,308,215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平成２８年度から０．２ポイント減少し、類似団体平均値よりも低い数値となっている。要因としては、採用者を退職者以下に抑制するなど職員数の削減に努めてきたことによる。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今後も引き続き行政改革大綱に基いて適正な職員数の管理に努める。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107950</xdr:rowOff>
    </xdr:to>
    <xdr:cxnSp macro="">
      <xdr:nvCxnSpPr>
        <xdr:cNvPr id="66" name="直線コネクタ 65"/>
        <xdr:cNvCxnSpPr/>
      </xdr:nvCxnSpPr>
      <xdr:spPr>
        <a:xfrm flipV="1">
          <a:off x="3987800" y="6093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153670</xdr:rowOff>
    </xdr:to>
    <xdr:cxnSp macro="">
      <xdr:nvCxnSpPr>
        <xdr:cNvPr id="69" name="直線コネクタ 68"/>
        <xdr:cNvCxnSpPr/>
      </xdr:nvCxnSpPr>
      <xdr:spPr>
        <a:xfrm flipV="1">
          <a:off x="3098800" y="610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20320</xdr:rowOff>
    </xdr:to>
    <xdr:cxnSp macro="">
      <xdr:nvCxnSpPr>
        <xdr:cNvPr id="72" name="直線コネクタ 71"/>
        <xdr:cNvCxnSpPr/>
      </xdr:nvCxnSpPr>
      <xdr:spPr>
        <a:xfrm flipV="1">
          <a:off x="2209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37</xdr:row>
      <xdr:rowOff>1270</xdr:rowOff>
    </xdr:to>
    <xdr:cxnSp macro="">
      <xdr:nvCxnSpPr>
        <xdr:cNvPr id="75" name="直線コネクタ 74"/>
        <xdr:cNvCxnSpPr/>
      </xdr:nvCxnSpPr>
      <xdr:spPr>
        <a:xfrm flipV="1">
          <a:off x="1320800" y="619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平成２８年度から０．</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し、類似団体平均値よりも</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数値となっている。要因としては</a:t>
          </a:r>
          <a:r>
            <a:rPr kumimoji="1" lang="ja-JP" altLang="en-US" sz="1300">
              <a:solidFill>
                <a:schemeClr val="dk1"/>
              </a:solidFill>
              <a:effectLst/>
              <a:latin typeface="+mn-lt"/>
              <a:ea typeface="+mn-ea"/>
              <a:cs typeface="+mn-cs"/>
            </a:rPr>
            <a:t>、職員人件費等から賃金や委託料へのシフトが起きているためである。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今後はＩＣＴの導入推進による事務の効率化、民間委託業務内容の見直し、指定管理者制度の活用により、コストの削減に努める。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88900</xdr:rowOff>
    </xdr:to>
    <xdr:cxnSp macro="">
      <xdr:nvCxnSpPr>
        <xdr:cNvPr id="129" name="直線コネクタ 128"/>
        <xdr:cNvCxnSpPr/>
      </xdr:nvCxnSpPr>
      <xdr:spPr>
        <a:xfrm>
          <a:off x="15671800" y="2788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45357</xdr:rowOff>
    </xdr:to>
    <xdr:cxnSp macro="">
      <xdr:nvCxnSpPr>
        <xdr:cNvPr id="132" name="直線コネクタ 131"/>
        <xdr:cNvCxnSpPr/>
      </xdr:nvCxnSpPr>
      <xdr:spPr>
        <a:xfrm>
          <a:off x="14782800" y="271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34471</xdr:rowOff>
    </xdr:to>
    <xdr:cxnSp macro="">
      <xdr:nvCxnSpPr>
        <xdr:cNvPr id="135" name="直線コネクタ 134"/>
        <xdr:cNvCxnSpPr/>
      </xdr:nvCxnSpPr>
      <xdr:spPr>
        <a:xfrm flipV="1">
          <a:off x="13893800" y="2712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130629</xdr:rowOff>
    </xdr:from>
    <xdr:to>
      <xdr:col>74</xdr:col>
      <xdr:colOff>31750</xdr:colOff>
      <xdr:row>15</xdr:row>
      <xdr:rowOff>60779</xdr:rowOff>
    </xdr:to>
    <xdr:sp macro="" textlink="">
      <xdr:nvSpPr>
        <xdr:cNvPr id="136" name="フローチャート: 判断 135"/>
        <xdr:cNvSpPr/>
      </xdr:nvSpPr>
      <xdr:spPr>
        <a:xfrm>
          <a:off x="14732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37" name="テキスト ボックス 136"/>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16</xdr:row>
      <xdr:rowOff>34471</xdr:rowOff>
    </xdr:to>
    <xdr:cxnSp macro="">
      <xdr:nvCxnSpPr>
        <xdr:cNvPr id="138" name="直線コネクタ 137"/>
        <xdr:cNvCxnSpPr/>
      </xdr:nvCxnSpPr>
      <xdr:spPr>
        <a:xfrm>
          <a:off x="13004800" y="2701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40" name="テキスト ボックス 139"/>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9"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51" name="テキスト ボックス 150"/>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4734</xdr:rowOff>
    </xdr:from>
    <xdr:ext cx="762000" cy="259045"/>
    <xdr:sp macro="" textlink="">
      <xdr:nvSpPr>
        <xdr:cNvPr id="153" name="テキスト ボックス 152"/>
        <xdr:cNvSpPr txBox="1"/>
      </xdr:nvSpPr>
      <xdr:spPr>
        <a:xfrm>
          <a:off x="14401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70048</xdr:rowOff>
    </xdr:from>
    <xdr:ext cx="762000" cy="259045"/>
    <xdr:sp macro="" textlink="">
      <xdr:nvSpPr>
        <xdr:cNvPr id="155" name="テキスト ボックス 154"/>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6" name="楕円 155"/>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165298</xdr:rowOff>
    </xdr:from>
    <xdr:ext cx="762000" cy="259045"/>
    <xdr:sp macro="" textlink="">
      <xdr:nvSpPr>
        <xdr:cNvPr id="157" name="テキスト ボックス 156"/>
        <xdr:cNvSpPr txBox="1"/>
      </xdr:nvSpPr>
      <xdr:spPr>
        <a:xfrm>
          <a:off x="12623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平成２８年度から０．２ポイント減少したが、類似団体平均値よりは高い数値となっている。要因としては、保育所の民営化を進めてきた結果と考えられる。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昨年度と比較すると、自立支援給付費は伸びている一方、生活保護費は減少したことなどから全体として減少した。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57</xdr:row>
      <xdr:rowOff>158750</xdr:rowOff>
    </xdr:to>
    <xdr:cxnSp macro="">
      <xdr:nvCxnSpPr>
        <xdr:cNvPr id="190" name="直線コネクタ 189"/>
        <xdr:cNvCxnSpPr/>
      </xdr:nvCxnSpPr>
      <xdr:spPr>
        <a:xfrm flipV="1">
          <a:off x="3987800" y="9906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158750</xdr:rowOff>
    </xdr:to>
    <xdr:cxnSp macro="">
      <xdr:nvCxnSpPr>
        <xdr:cNvPr id="193" name="直線コネクタ 192"/>
        <xdr:cNvCxnSpPr/>
      </xdr:nvCxnSpPr>
      <xdr:spPr>
        <a:xfrm>
          <a:off x="3098800" y="986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95250</xdr:rowOff>
    </xdr:to>
    <xdr:cxnSp macro="">
      <xdr:nvCxnSpPr>
        <xdr:cNvPr id="196" name="直線コネクタ 195"/>
        <xdr:cNvCxnSpPr/>
      </xdr:nvCxnSpPr>
      <xdr:spPr>
        <a:xfrm>
          <a:off x="2209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25400</xdr:rowOff>
    </xdr:from>
    <xdr:to>
      <xdr:col>15</xdr:col>
      <xdr:colOff>149225</xdr:colOff>
      <xdr:row>56</xdr:row>
      <xdr:rowOff>127000</xdr:rowOff>
    </xdr:to>
    <xdr:sp macro="" textlink="">
      <xdr:nvSpPr>
        <xdr:cNvPr id="197" name="フローチャート: 判断 196"/>
        <xdr:cNvSpPr/>
      </xdr:nvSpPr>
      <xdr:spPr>
        <a:xfrm>
          <a:off x="3048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198" name="テキスト ボックス 197"/>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58</xdr:row>
      <xdr:rowOff>12700</xdr:rowOff>
    </xdr:to>
    <xdr:cxnSp macro="">
      <xdr:nvCxnSpPr>
        <xdr:cNvPr id="199" name="直線コネクタ 198"/>
        <xdr:cNvCxnSpPr/>
      </xdr:nvCxnSpPr>
      <xdr:spPr>
        <a:xfrm flipV="1">
          <a:off x="1320800" y="9855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01" name="テキスト ボックス 200"/>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03" name="テキスト ボックス 202"/>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11" name="楕円 210"/>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12" name="テキスト ボックス 211"/>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4" name="テキスト ボックス 213"/>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6" name="テキスト ボックス 215"/>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平成２８年度から０．</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し、類似団体平均値よりも</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数値となっている。要因としては</a:t>
          </a:r>
          <a:r>
            <a:rPr kumimoji="1" lang="ja-JP" altLang="en-US" sz="1300">
              <a:solidFill>
                <a:schemeClr val="dk1"/>
              </a:solidFill>
              <a:effectLst/>
              <a:latin typeface="+mn-lt"/>
              <a:ea typeface="+mn-ea"/>
              <a:cs typeface="+mn-cs"/>
            </a:rPr>
            <a:t>水道施設や下水道施設、病院施設を有していることによる公営企業会計への繰出金が多額となっているためである。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111760</xdr:rowOff>
    </xdr:to>
    <xdr:cxnSp macro="">
      <xdr:nvCxnSpPr>
        <xdr:cNvPr id="251" name="直線コネクタ 250"/>
        <xdr:cNvCxnSpPr/>
      </xdr:nvCxnSpPr>
      <xdr:spPr>
        <a:xfrm>
          <a:off x="15671800" y="1001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66040</xdr:rowOff>
    </xdr:to>
    <xdr:cxnSp macro="">
      <xdr:nvCxnSpPr>
        <xdr:cNvPr id="254" name="直線コネクタ 253"/>
        <xdr:cNvCxnSpPr/>
      </xdr:nvCxnSpPr>
      <xdr:spPr>
        <a:xfrm>
          <a:off x="14782800" y="994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66040</xdr:rowOff>
    </xdr:to>
    <xdr:cxnSp macro="">
      <xdr:nvCxnSpPr>
        <xdr:cNvPr id="257" name="直線コネクタ 256"/>
        <xdr:cNvCxnSpPr/>
      </xdr:nvCxnSpPr>
      <xdr:spPr>
        <a:xfrm flipV="1">
          <a:off x="13893800" y="994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66040</xdr:rowOff>
    </xdr:to>
    <xdr:cxnSp macro="">
      <xdr:nvCxnSpPr>
        <xdr:cNvPr id="260" name="直線コネクタ 259"/>
        <xdr:cNvCxnSpPr/>
      </xdr:nvCxnSpPr>
      <xdr:spPr>
        <a:xfrm>
          <a:off x="13004800" y="994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2" name="楕円 271"/>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3" name="テキスト ボックス 272"/>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4" name="楕円 273"/>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5" name="テキスト ボックス 274"/>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6" name="楕円 275"/>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7" name="テキスト ボックス 276"/>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8" name="楕円 277"/>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9" name="テキスト ボックス 278"/>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平成２８年度から０．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ポイント減少し、類似団体平均値よりも低い数値となっている。要因としては</a:t>
          </a:r>
          <a:r>
            <a:rPr kumimoji="1" lang="ja-JP" altLang="en-US" sz="1300">
              <a:solidFill>
                <a:schemeClr val="dk1"/>
              </a:solidFill>
              <a:effectLst/>
              <a:latin typeface="+mn-lt"/>
              <a:ea typeface="+mn-ea"/>
              <a:cs typeface="+mn-cs"/>
            </a:rPr>
            <a:t>、団体等への補助金を３年に１度見直しており、補助金の廃止や削減に努めているためである。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今後も引き続き必要性の低い補助金について見直しや廃止を行う方針である。</a:t>
          </a:r>
          <a:endParaRPr kumimoji="1" lang="en-US" altLang="ja-JP" sz="13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3556</xdr:rowOff>
    </xdr:to>
    <xdr:cxnSp macro="">
      <xdr:nvCxnSpPr>
        <xdr:cNvPr id="309" name="直線コネクタ 308"/>
        <xdr:cNvCxnSpPr/>
      </xdr:nvCxnSpPr>
      <xdr:spPr>
        <a:xfrm flipV="1">
          <a:off x="15671800" y="6171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3556</xdr:rowOff>
    </xdr:to>
    <xdr:cxnSp macro="">
      <xdr:nvCxnSpPr>
        <xdr:cNvPr id="312" name="直線コネクタ 311"/>
        <xdr:cNvCxnSpPr/>
      </xdr:nvCxnSpPr>
      <xdr:spPr>
        <a:xfrm>
          <a:off x="14782800" y="6120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120142</xdr:rowOff>
    </xdr:to>
    <xdr:cxnSp macro="">
      <xdr:nvCxnSpPr>
        <xdr:cNvPr id="315" name="直線コネクタ 314"/>
        <xdr:cNvCxnSpPr/>
      </xdr:nvCxnSpPr>
      <xdr:spPr>
        <a:xfrm>
          <a:off x="13893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6" name="フローチャート: 判断 315"/>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7" name="テキスト ボックス 316"/>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110998</xdr:rowOff>
    </xdr:to>
    <xdr:cxnSp macro="">
      <xdr:nvCxnSpPr>
        <xdr:cNvPr id="318" name="直線コネクタ 317"/>
        <xdr:cNvCxnSpPr/>
      </xdr:nvCxnSpPr>
      <xdr:spPr>
        <a:xfrm flipV="1">
          <a:off x="13004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0" name="テキスト ボックス 319"/>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2" name="テキスト ボックス 321"/>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8" name="楕円 327"/>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9"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0" name="楕円 329"/>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1" name="テキスト ボックス 330"/>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2" name="楕円 331"/>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3" name="テキスト ボックス 332"/>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4" name="楕円 333"/>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5" name="テキスト ボックス 334"/>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6" name="楕円 335"/>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7" name="テキスト ボックス 336"/>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０．４ポイント減少したが、類似団体平均値より大きく高い数値となっている。要因としては、学校の耐震化や道路整備などの合併建設計画事業の早期実施による合併特例債の償還額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今後も大型事業に伴う過疎対策事業の償還が始まることから上昇が見込まれていることから、今後の普通建設事業を抑制するなど、公債費の抑制に努める。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12700</xdr:rowOff>
    </xdr:to>
    <xdr:cxnSp macro="">
      <xdr:nvCxnSpPr>
        <xdr:cNvPr id="370" name="直線コネクタ 369"/>
        <xdr:cNvCxnSpPr/>
      </xdr:nvCxnSpPr>
      <xdr:spPr>
        <a:xfrm flipV="1">
          <a:off x="3987800" y="1335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12700</xdr:rowOff>
    </xdr:to>
    <xdr:cxnSp macro="">
      <xdr:nvCxnSpPr>
        <xdr:cNvPr id="373" name="直線コネクタ 372"/>
        <xdr:cNvCxnSpPr/>
      </xdr:nvCxnSpPr>
      <xdr:spPr>
        <a:xfrm>
          <a:off x="3098800" y="13370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73661</xdr:rowOff>
    </xdr:to>
    <xdr:cxnSp macro="">
      <xdr:nvCxnSpPr>
        <xdr:cNvPr id="376" name="直線コネクタ 375"/>
        <xdr:cNvCxnSpPr/>
      </xdr:nvCxnSpPr>
      <xdr:spPr>
        <a:xfrm flipV="1">
          <a:off x="2209800" y="133705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7" name="フローチャート: 判断 376"/>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8" name="テキスト ボックス 377"/>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157480</xdr:rowOff>
    </xdr:to>
    <xdr:cxnSp macro="">
      <xdr:nvCxnSpPr>
        <xdr:cNvPr id="379" name="直線コネクタ 378"/>
        <xdr:cNvCxnSpPr/>
      </xdr:nvCxnSpPr>
      <xdr:spPr>
        <a:xfrm flipV="1">
          <a:off x="1320800" y="13446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1" name="テキスト ボックス 38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3" name="テキスト ボックス 382"/>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9" name="楕円 388"/>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0"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1" name="楕円 390"/>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2" name="テキスト ボックス 39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93" name="楕円 392"/>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94" name="テキスト ボックス 393"/>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395" name="楕円 394"/>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96" name="テキスト ボックス 395"/>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97" name="楕円 396"/>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98" name="テキスト ボックス 397"/>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平成２８年度から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今後は普通交付税の合併算定替措置が段階的に減少していくことから、財政の硬直化を防ぐため、公債費以外の部分については更なる事務見直しと効率化により自主財源の確保に努める。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76</xdr:row>
      <xdr:rowOff>145287</xdr:rowOff>
    </xdr:to>
    <xdr:cxnSp macro="">
      <xdr:nvCxnSpPr>
        <xdr:cNvPr id="429" name="直線コネクタ 428"/>
        <xdr:cNvCxnSpPr/>
      </xdr:nvCxnSpPr>
      <xdr:spPr>
        <a:xfrm>
          <a:off x="15671800" y="131526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122428</xdr:rowOff>
    </xdr:to>
    <xdr:cxnSp macro="">
      <xdr:nvCxnSpPr>
        <xdr:cNvPr id="432" name="直線コネクタ 431"/>
        <xdr:cNvCxnSpPr/>
      </xdr:nvCxnSpPr>
      <xdr:spPr>
        <a:xfrm>
          <a:off x="14782800" y="130337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72137</xdr:rowOff>
    </xdr:to>
    <xdr:cxnSp macro="">
      <xdr:nvCxnSpPr>
        <xdr:cNvPr id="435" name="直線コネクタ 434"/>
        <xdr:cNvCxnSpPr/>
      </xdr:nvCxnSpPr>
      <xdr:spPr>
        <a:xfrm flipV="1">
          <a:off x="13893800" y="130337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83058</xdr:rowOff>
    </xdr:from>
    <xdr:to>
      <xdr:col>74</xdr:col>
      <xdr:colOff>31750</xdr:colOff>
      <xdr:row>76</xdr:row>
      <xdr:rowOff>13208</xdr:rowOff>
    </xdr:to>
    <xdr:sp macro="" textlink="">
      <xdr:nvSpPr>
        <xdr:cNvPr id="436" name="フローチャート: 判断 435"/>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37" name="テキスト ボックス 436"/>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136144</xdr:rowOff>
    </xdr:to>
    <xdr:cxnSp macro="">
      <xdr:nvCxnSpPr>
        <xdr:cNvPr id="438" name="直線コネクタ 437"/>
        <xdr:cNvCxnSpPr/>
      </xdr:nvCxnSpPr>
      <xdr:spPr>
        <a:xfrm flipV="1">
          <a:off x="13004800" y="131023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0" name="テキスト ボックス 439"/>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2" name="テキスト ボックス 441"/>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8" name="楕円 447"/>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49"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0" name="楕円 449"/>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1" name="テキスト ボックス 450"/>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2" name="楕円 451"/>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39133</xdr:rowOff>
    </xdr:from>
    <xdr:ext cx="762000" cy="259045"/>
    <xdr:sp macro="" textlink="">
      <xdr:nvSpPr>
        <xdr:cNvPr id="453" name="テキスト ボックス 452"/>
        <xdr:cNvSpPr txBox="1"/>
      </xdr:nvSpPr>
      <xdr:spPr>
        <a:xfrm>
          <a:off x="14401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4" name="楕円 453"/>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55" name="テキスト ボックス 454"/>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6" name="楕円 455"/>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57" name="テキスト ボックス 456"/>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114141</xdr:rowOff>
    </xdr:from>
    <xdr:to>
      <xdr:col>29</xdr:col>
      <xdr:colOff>127000</xdr:colOff>
      <xdr:row>15</xdr:row>
      <xdr:rowOff>139821</xdr:rowOff>
    </xdr:to>
    <xdr:cxnSp macro="">
      <xdr:nvCxnSpPr>
        <xdr:cNvPr id="50" name="直線コネクタ 49"/>
        <xdr:cNvCxnSpPr/>
      </xdr:nvCxnSpPr>
      <xdr:spPr bwMode="auto">
        <a:xfrm flipV="1">
          <a:off x="5003800" y="2733516"/>
          <a:ext cx="647700" cy="2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137211</xdr:rowOff>
    </xdr:from>
    <xdr:to>
      <xdr:col>26</xdr:col>
      <xdr:colOff>50800</xdr:colOff>
      <xdr:row>15</xdr:row>
      <xdr:rowOff>139821</xdr:rowOff>
    </xdr:to>
    <xdr:cxnSp macro="">
      <xdr:nvCxnSpPr>
        <xdr:cNvPr id="53" name="直線コネクタ 52"/>
        <xdr:cNvCxnSpPr/>
      </xdr:nvCxnSpPr>
      <xdr:spPr bwMode="auto">
        <a:xfrm>
          <a:off x="4305300" y="2756586"/>
          <a:ext cx="698500" cy="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115856</xdr:rowOff>
    </xdr:from>
    <xdr:to>
      <xdr:col>22</xdr:col>
      <xdr:colOff>114300</xdr:colOff>
      <xdr:row>15</xdr:row>
      <xdr:rowOff>137211</xdr:rowOff>
    </xdr:to>
    <xdr:cxnSp macro="">
      <xdr:nvCxnSpPr>
        <xdr:cNvPr id="56" name="直線コネクタ 55"/>
        <xdr:cNvCxnSpPr/>
      </xdr:nvCxnSpPr>
      <xdr:spPr bwMode="auto">
        <a:xfrm>
          <a:off x="3606800" y="2735231"/>
          <a:ext cx="698500" cy="2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138703</xdr:rowOff>
    </xdr:from>
    <xdr:to>
      <xdr:col>22</xdr:col>
      <xdr:colOff>165100</xdr:colOff>
      <xdr:row>14</xdr:row>
      <xdr:rowOff>68853</xdr:rowOff>
    </xdr:to>
    <xdr:sp macro="" textlink="">
      <xdr:nvSpPr>
        <xdr:cNvPr id="57" name="フローチャート: 判断 56"/>
        <xdr:cNvSpPr/>
      </xdr:nvSpPr>
      <xdr:spPr bwMode="auto">
        <a:xfrm>
          <a:off x="4254500" y="241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79030</xdr:rowOff>
    </xdr:from>
    <xdr:ext cx="762000" cy="259045"/>
    <xdr:sp macro="" textlink="">
      <xdr:nvSpPr>
        <xdr:cNvPr id="58" name="テキスト ボックス 57"/>
        <xdr:cNvSpPr txBox="1"/>
      </xdr:nvSpPr>
      <xdr:spPr>
        <a:xfrm>
          <a:off x="3924300" y="218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115856</xdr:rowOff>
    </xdr:from>
    <xdr:to>
      <xdr:col>18</xdr:col>
      <xdr:colOff>177800</xdr:colOff>
      <xdr:row>15</xdr:row>
      <xdr:rowOff>125495</xdr:rowOff>
    </xdr:to>
    <xdr:cxnSp macro="">
      <xdr:nvCxnSpPr>
        <xdr:cNvPr id="59" name="直線コネクタ 58"/>
        <xdr:cNvCxnSpPr/>
      </xdr:nvCxnSpPr>
      <xdr:spPr bwMode="auto">
        <a:xfrm flipV="1">
          <a:off x="2908300" y="2735231"/>
          <a:ext cx="698500" cy="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63341</xdr:rowOff>
    </xdr:from>
    <xdr:to>
      <xdr:col>29</xdr:col>
      <xdr:colOff>177800</xdr:colOff>
      <xdr:row>15</xdr:row>
      <xdr:rowOff>164941</xdr:rowOff>
    </xdr:to>
    <xdr:sp macro="" textlink="">
      <xdr:nvSpPr>
        <xdr:cNvPr id="69" name="楕円 68"/>
        <xdr:cNvSpPr/>
      </xdr:nvSpPr>
      <xdr:spPr bwMode="auto">
        <a:xfrm>
          <a:off x="5600700" y="2682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35418</xdr:rowOff>
    </xdr:from>
    <xdr:ext cx="762000" cy="259045"/>
    <xdr:sp macro="" textlink="">
      <xdr:nvSpPr>
        <xdr:cNvPr id="70" name="人口1人当たり決算額の推移該当値テキスト130"/>
        <xdr:cNvSpPr txBox="1"/>
      </xdr:nvSpPr>
      <xdr:spPr>
        <a:xfrm>
          <a:off x="5740400" y="265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89021</xdr:rowOff>
    </xdr:from>
    <xdr:to>
      <xdr:col>26</xdr:col>
      <xdr:colOff>101600</xdr:colOff>
      <xdr:row>16</xdr:row>
      <xdr:rowOff>19171</xdr:rowOff>
    </xdr:to>
    <xdr:sp macro="" textlink="">
      <xdr:nvSpPr>
        <xdr:cNvPr id="71" name="楕円 70"/>
        <xdr:cNvSpPr/>
      </xdr:nvSpPr>
      <xdr:spPr bwMode="auto">
        <a:xfrm>
          <a:off x="4953000" y="2708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3948</xdr:rowOff>
    </xdr:from>
    <xdr:ext cx="736600" cy="259045"/>
    <xdr:sp macro="" textlink="">
      <xdr:nvSpPr>
        <xdr:cNvPr id="72" name="テキスト ボックス 71"/>
        <xdr:cNvSpPr txBox="1"/>
      </xdr:nvSpPr>
      <xdr:spPr>
        <a:xfrm>
          <a:off x="4622800" y="279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86411</xdr:rowOff>
    </xdr:from>
    <xdr:to>
      <xdr:col>22</xdr:col>
      <xdr:colOff>165100</xdr:colOff>
      <xdr:row>16</xdr:row>
      <xdr:rowOff>16561</xdr:rowOff>
    </xdr:to>
    <xdr:sp macro="" textlink="">
      <xdr:nvSpPr>
        <xdr:cNvPr id="73" name="楕円 72"/>
        <xdr:cNvSpPr/>
      </xdr:nvSpPr>
      <xdr:spPr bwMode="auto">
        <a:xfrm>
          <a:off x="4254500" y="270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1338</xdr:rowOff>
    </xdr:from>
    <xdr:ext cx="762000" cy="259045"/>
    <xdr:sp macro="" textlink="">
      <xdr:nvSpPr>
        <xdr:cNvPr id="74" name="テキスト ボックス 73"/>
        <xdr:cNvSpPr txBox="1"/>
      </xdr:nvSpPr>
      <xdr:spPr>
        <a:xfrm>
          <a:off x="3924300" y="279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65056</xdr:rowOff>
    </xdr:from>
    <xdr:to>
      <xdr:col>19</xdr:col>
      <xdr:colOff>38100</xdr:colOff>
      <xdr:row>15</xdr:row>
      <xdr:rowOff>166656</xdr:rowOff>
    </xdr:to>
    <xdr:sp macro="" textlink="">
      <xdr:nvSpPr>
        <xdr:cNvPr id="75" name="楕円 74"/>
        <xdr:cNvSpPr/>
      </xdr:nvSpPr>
      <xdr:spPr bwMode="auto">
        <a:xfrm>
          <a:off x="3556000" y="268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151433</xdr:rowOff>
    </xdr:from>
    <xdr:ext cx="762000" cy="259045"/>
    <xdr:sp macro="" textlink="">
      <xdr:nvSpPr>
        <xdr:cNvPr id="76" name="テキスト ボックス 75"/>
        <xdr:cNvSpPr txBox="1"/>
      </xdr:nvSpPr>
      <xdr:spPr>
        <a:xfrm>
          <a:off x="3225800" y="2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74695</xdr:rowOff>
    </xdr:from>
    <xdr:to>
      <xdr:col>15</xdr:col>
      <xdr:colOff>101600</xdr:colOff>
      <xdr:row>16</xdr:row>
      <xdr:rowOff>4845</xdr:rowOff>
    </xdr:to>
    <xdr:sp macro="" textlink="">
      <xdr:nvSpPr>
        <xdr:cNvPr id="77" name="楕円 76"/>
        <xdr:cNvSpPr/>
      </xdr:nvSpPr>
      <xdr:spPr bwMode="auto">
        <a:xfrm>
          <a:off x="2857500" y="269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161072</xdr:rowOff>
    </xdr:from>
    <xdr:ext cx="762000" cy="259045"/>
    <xdr:sp macro="" textlink="">
      <xdr:nvSpPr>
        <xdr:cNvPr id="78" name="テキスト ボックス 77"/>
        <xdr:cNvSpPr txBox="1"/>
      </xdr:nvSpPr>
      <xdr:spPr>
        <a:xfrm>
          <a:off x="2527300" y="27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11511</xdr:rowOff>
    </xdr:from>
    <xdr:to>
      <xdr:col>29</xdr:col>
      <xdr:colOff>127000</xdr:colOff>
      <xdr:row>36</xdr:row>
      <xdr:rowOff>14323</xdr:rowOff>
    </xdr:to>
    <xdr:cxnSp macro="">
      <xdr:nvCxnSpPr>
        <xdr:cNvPr id="110" name="直線コネクタ 109"/>
        <xdr:cNvCxnSpPr/>
      </xdr:nvCxnSpPr>
      <xdr:spPr bwMode="auto">
        <a:xfrm>
          <a:off x="5003800" y="6964761"/>
          <a:ext cx="647700" cy="2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342000</xdr:rowOff>
    </xdr:from>
    <xdr:ext cx="762000" cy="259045"/>
    <xdr:sp macro="" textlink="">
      <xdr:nvSpPr>
        <xdr:cNvPr id="111" name="人口1人当たり決算額の推移平均値テキスト445"/>
        <xdr:cNvSpPr txBox="1"/>
      </xdr:nvSpPr>
      <xdr:spPr>
        <a:xfrm>
          <a:off x="5740400" y="6952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304325</xdr:rowOff>
    </xdr:from>
    <xdr:to>
      <xdr:col>26</xdr:col>
      <xdr:colOff>50800</xdr:colOff>
      <xdr:row>36</xdr:row>
      <xdr:rowOff>11511</xdr:rowOff>
    </xdr:to>
    <xdr:cxnSp macro="">
      <xdr:nvCxnSpPr>
        <xdr:cNvPr id="113" name="直線コネクタ 112"/>
        <xdr:cNvCxnSpPr/>
      </xdr:nvCxnSpPr>
      <xdr:spPr bwMode="auto">
        <a:xfrm>
          <a:off x="4305300" y="6914675"/>
          <a:ext cx="698500" cy="5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304325</xdr:rowOff>
    </xdr:from>
    <xdr:to>
      <xdr:col>22</xdr:col>
      <xdr:colOff>114300</xdr:colOff>
      <xdr:row>35</xdr:row>
      <xdr:rowOff>311389</xdr:rowOff>
    </xdr:to>
    <xdr:cxnSp macro="">
      <xdr:nvCxnSpPr>
        <xdr:cNvPr id="116" name="直線コネクタ 115"/>
        <xdr:cNvCxnSpPr/>
      </xdr:nvCxnSpPr>
      <xdr:spPr bwMode="auto">
        <a:xfrm flipV="1">
          <a:off x="3606800" y="6914675"/>
          <a:ext cx="698500" cy="7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205227</xdr:rowOff>
    </xdr:from>
    <xdr:to>
      <xdr:col>18</xdr:col>
      <xdr:colOff>177800</xdr:colOff>
      <xdr:row>35</xdr:row>
      <xdr:rowOff>311389</xdr:rowOff>
    </xdr:to>
    <xdr:cxnSp macro="">
      <xdr:nvCxnSpPr>
        <xdr:cNvPr id="119" name="直線コネクタ 118"/>
        <xdr:cNvCxnSpPr/>
      </xdr:nvCxnSpPr>
      <xdr:spPr bwMode="auto">
        <a:xfrm>
          <a:off x="2908300" y="6815577"/>
          <a:ext cx="698500" cy="10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306423</xdr:rowOff>
    </xdr:from>
    <xdr:to>
      <xdr:col>29</xdr:col>
      <xdr:colOff>177800</xdr:colOff>
      <xdr:row>36</xdr:row>
      <xdr:rowOff>65123</xdr:rowOff>
    </xdr:to>
    <xdr:sp macro="" textlink="">
      <xdr:nvSpPr>
        <xdr:cNvPr id="129" name="楕円 128"/>
        <xdr:cNvSpPr/>
      </xdr:nvSpPr>
      <xdr:spPr bwMode="auto">
        <a:xfrm>
          <a:off x="5600700" y="691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151500</xdr:rowOff>
    </xdr:from>
    <xdr:ext cx="762000" cy="259045"/>
    <xdr:sp macro="" textlink="">
      <xdr:nvSpPr>
        <xdr:cNvPr id="130" name="人口1人当たり決算額の推移該当値テキスト445"/>
        <xdr:cNvSpPr txBox="1"/>
      </xdr:nvSpPr>
      <xdr:spPr>
        <a:xfrm>
          <a:off x="5740400" y="676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303611</xdr:rowOff>
    </xdr:from>
    <xdr:to>
      <xdr:col>26</xdr:col>
      <xdr:colOff>101600</xdr:colOff>
      <xdr:row>36</xdr:row>
      <xdr:rowOff>62311</xdr:rowOff>
    </xdr:to>
    <xdr:sp macro="" textlink="">
      <xdr:nvSpPr>
        <xdr:cNvPr id="131" name="楕円 130"/>
        <xdr:cNvSpPr/>
      </xdr:nvSpPr>
      <xdr:spPr bwMode="auto">
        <a:xfrm>
          <a:off x="4953000" y="691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47088</xdr:rowOff>
    </xdr:from>
    <xdr:ext cx="736600" cy="259045"/>
    <xdr:sp macro="" textlink="">
      <xdr:nvSpPr>
        <xdr:cNvPr id="132" name="テキスト ボックス 131"/>
        <xdr:cNvSpPr txBox="1"/>
      </xdr:nvSpPr>
      <xdr:spPr>
        <a:xfrm>
          <a:off x="4622800" y="700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253525</xdr:rowOff>
    </xdr:from>
    <xdr:to>
      <xdr:col>22</xdr:col>
      <xdr:colOff>165100</xdr:colOff>
      <xdr:row>36</xdr:row>
      <xdr:rowOff>12225</xdr:rowOff>
    </xdr:to>
    <xdr:sp macro="" textlink="">
      <xdr:nvSpPr>
        <xdr:cNvPr id="133" name="楕円 132"/>
        <xdr:cNvSpPr/>
      </xdr:nvSpPr>
      <xdr:spPr bwMode="auto">
        <a:xfrm>
          <a:off x="4254500" y="686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22402</xdr:rowOff>
    </xdr:from>
    <xdr:ext cx="762000" cy="259045"/>
    <xdr:sp macro="" textlink="">
      <xdr:nvSpPr>
        <xdr:cNvPr id="134" name="テキスト ボックス 133"/>
        <xdr:cNvSpPr txBox="1"/>
      </xdr:nvSpPr>
      <xdr:spPr>
        <a:xfrm>
          <a:off x="3924300" y="66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260589</xdr:rowOff>
    </xdr:from>
    <xdr:to>
      <xdr:col>19</xdr:col>
      <xdr:colOff>38100</xdr:colOff>
      <xdr:row>36</xdr:row>
      <xdr:rowOff>19289</xdr:rowOff>
    </xdr:to>
    <xdr:sp macro="" textlink="">
      <xdr:nvSpPr>
        <xdr:cNvPr id="135" name="楕円 134"/>
        <xdr:cNvSpPr/>
      </xdr:nvSpPr>
      <xdr:spPr bwMode="auto">
        <a:xfrm>
          <a:off x="3556000" y="687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29466</xdr:rowOff>
    </xdr:from>
    <xdr:ext cx="762000" cy="259045"/>
    <xdr:sp macro="" textlink="">
      <xdr:nvSpPr>
        <xdr:cNvPr id="136" name="テキスト ボックス 135"/>
        <xdr:cNvSpPr txBox="1"/>
      </xdr:nvSpPr>
      <xdr:spPr>
        <a:xfrm>
          <a:off x="3225800" y="663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154427</xdr:rowOff>
    </xdr:from>
    <xdr:to>
      <xdr:col>15</xdr:col>
      <xdr:colOff>101600</xdr:colOff>
      <xdr:row>35</xdr:row>
      <xdr:rowOff>256027</xdr:rowOff>
    </xdr:to>
    <xdr:sp macro="" textlink="">
      <xdr:nvSpPr>
        <xdr:cNvPr id="137" name="楕円 136"/>
        <xdr:cNvSpPr/>
      </xdr:nvSpPr>
      <xdr:spPr bwMode="auto">
        <a:xfrm>
          <a:off x="2857500" y="676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266204</xdr:rowOff>
    </xdr:from>
    <xdr:ext cx="762000" cy="259045"/>
    <xdr:sp macro="" textlink="">
      <xdr:nvSpPr>
        <xdr:cNvPr id="138" name="テキスト ボックス 137"/>
        <xdr:cNvSpPr txBox="1"/>
      </xdr:nvSpPr>
      <xdr:spPr>
        <a:xfrm>
          <a:off x="2527300" y="653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40,211
39,725
195.75
20,252,866
19,507,297
618,454
11,694,473
24,308,215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139452</xdr:rowOff>
    </xdr:from>
    <xdr:to>
      <xdr:col>24</xdr:col>
      <xdr:colOff>63500</xdr:colOff>
      <xdr:row>36</xdr:row>
      <xdr:rowOff>2807</xdr:rowOff>
    </xdr:to>
    <xdr:cxnSp macro="">
      <xdr:nvCxnSpPr>
        <xdr:cNvPr id="61" name="直線コネクタ 60"/>
        <xdr:cNvCxnSpPr/>
      </xdr:nvCxnSpPr>
      <xdr:spPr>
        <a:xfrm flipV="1">
          <a:off x="3797300" y="6140202"/>
          <a:ext cx="838200" cy="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66815</xdr:rowOff>
    </xdr:from>
    <xdr:to>
      <xdr:col>19</xdr:col>
      <xdr:colOff>177800</xdr:colOff>
      <xdr:row>36</xdr:row>
      <xdr:rowOff>2807</xdr:rowOff>
    </xdr:to>
    <xdr:cxnSp macro="">
      <xdr:nvCxnSpPr>
        <xdr:cNvPr id="64" name="直線コネクタ 63"/>
        <xdr:cNvCxnSpPr/>
      </xdr:nvCxnSpPr>
      <xdr:spPr>
        <a:xfrm>
          <a:off x="2908300" y="6067565"/>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36849</xdr:rowOff>
    </xdr:from>
    <xdr:to>
      <xdr:col>15</xdr:col>
      <xdr:colOff>50800</xdr:colOff>
      <xdr:row>35</xdr:row>
      <xdr:rowOff>66815</xdr:rowOff>
    </xdr:to>
    <xdr:cxnSp macro="">
      <xdr:nvCxnSpPr>
        <xdr:cNvPr id="67" name="直線コネクタ 66"/>
        <xdr:cNvCxnSpPr/>
      </xdr:nvCxnSpPr>
      <xdr:spPr>
        <a:xfrm>
          <a:off x="2019300" y="6037599"/>
          <a:ext cx="889000" cy="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17920</xdr:rowOff>
    </xdr:from>
    <xdr:to>
      <xdr:col>15</xdr:col>
      <xdr:colOff>101600</xdr:colOff>
      <xdr:row>34</xdr:row>
      <xdr:rowOff>119520</xdr:rowOff>
    </xdr:to>
    <xdr:sp macro="" textlink="">
      <xdr:nvSpPr>
        <xdr:cNvPr id="68" name="フローチャート: 判断 67"/>
        <xdr:cNvSpPr/>
      </xdr:nvSpPr>
      <xdr:spPr>
        <a:xfrm>
          <a:off x="2857500" y="584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136047</xdr:rowOff>
    </xdr:from>
    <xdr:ext cx="534377" cy="259045"/>
    <xdr:sp macro="" textlink="">
      <xdr:nvSpPr>
        <xdr:cNvPr id="69" name="テキスト ボックス 68"/>
        <xdr:cNvSpPr txBox="1"/>
      </xdr:nvSpPr>
      <xdr:spPr>
        <a:xfrm>
          <a:off x="2641111" y="56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36849</xdr:rowOff>
    </xdr:from>
    <xdr:to>
      <xdr:col>10</xdr:col>
      <xdr:colOff>114300</xdr:colOff>
      <xdr:row>35</xdr:row>
      <xdr:rowOff>52927</xdr:rowOff>
    </xdr:to>
    <xdr:cxnSp macro="">
      <xdr:nvCxnSpPr>
        <xdr:cNvPr id="70" name="直線コネクタ 69"/>
        <xdr:cNvCxnSpPr/>
      </xdr:nvCxnSpPr>
      <xdr:spPr>
        <a:xfrm flipV="1">
          <a:off x="1130300" y="6037599"/>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19861</xdr:rowOff>
    </xdr:from>
    <xdr:ext cx="534377" cy="259045"/>
    <xdr:sp macro="" textlink="">
      <xdr:nvSpPr>
        <xdr:cNvPr id="72" name="テキスト ボックス 71"/>
        <xdr:cNvSpPr txBox="1"/>
      </xdr:nvSpPr>
      <xdr:spPr>
        <a:xfrm>
          <a:off x="1752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88652</xdr:rowOff>
    </xdr:from>
    <xdr:to>
      <xdr:col>24</xdr:col>
      <xdr:colOff>114300</xdr:colOff>
      <xdr:row>36</xdr:row>
      <xdr:rowOff>18802</xdr:rowOff>
    </xdr:to>
    <xdr:sp macro="" textlink="">
      <xdr:nvSpPr>
        <xdr:cNvPr id="80" name="楕円 79"/>
        <xdr:cNvSpPr/>
      </xdr:nvSpPr>
      <xdr:spPr>
        <a:xfrm>
          <a:off x="4584700" y="60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111529</xdr:rowOff>
    </xdr:from>
    <xdr:ext cx="534377" cy="259045"/>
    <xdr:sp macro="" textlink="">
      <xdr:nvSpPr>
        <xdr:cNvPr id="81" name="人件費該当値テキスト"/>
        <xdr:cNvSpPr txBox="1"/>
      </xdr:nvSpPr>
      <xdr:spPr>
        <a:xfrm>
          <a:off x="4686300" y="594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123457</xdr:rowOff>
    </xdr:from>
    <xdr:to>
      <xdr:col>20</xdr:col>
      <xdr:colOff>38100</xdr:colOff>
      <xdr:row>36</xdr:row>
      <xdr:rowOff>53607</xdr:rowOff>
    </xdr:to>
    <xdr:sp macro="" textlink="">
      <xdr:nvSpPr>
        <xdr:cNvPr id="82" name="楕円 81"/>
        <xdr:cNvSpPr/>
      </xdr:nvSpPr>
      <xdr:spPr>
        <a:xfrm>
          <a:off x="3746500" y="61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70134</xdr:rowOff>
    </xdr:from>
    <xdr:ext cx="534377" cy="259045"/>
    <xdr:sp macro="" textlink="">
      <xdr:nvSpPr>
        <xdr:cNvPr id="83" name="テキスト ボックス 82"/>
        <xdr:cNvSpPr txBox="1"/>
      </xdr:nvSpPr>
      <xdr:spPr>
        <a:xfrm>
          <a:off x="3530111" y="58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16015</xdr:rowOff>
    </xdr:from>
    <xdr:to>
      <xdr:col>15</xdr:col>
      <xdr:colOff>101600</xdr:colOff>
      <xdr:row>35</xdr:row>
      <xdr:rowOff>117615</xdr:rowOff>
    </xdr:to>
    <xdr:sp macro="" textlink="">
      <xdr:nvSpPr>
        <xdr:cNvPr id="84" name="楕円 83"/>
        <xdr:cNvSpPr/>
      </xdr:nvSpPr>
      <xdr:spPr>
        <a:xfrm>
          <a:off x="2857500" y="60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108742</xdr:rowOff>
    </xdr:from>
    <xdr:ext cx="534377" cy="259045"/>
    <xdr:sp macro="" textlink="">
      <xdr:nvSpPr>
        <xdr:cNvPr id="85" name="テキスト ボックス 84"/>
        <xdr:cNvSpPr txBox="1"/>
      </xdr:nvSpPr>
      <xdr:spPr>
        <a:xfrm>
          <a:off x="2641111" y="610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157499</xdr:rowOff>
    </xdr:from>
    <xdr:to>
      <xdr:col>10</xdr:col>
      <xdr:colOff>165100</xdr:colOff>
      <xdr:row>35</xdr:row>
      <xdr:rowOff>87649</xdr:rowOff>
    </xdr:to>
    <xdr:sp macro="" textlink="">
      <xdr:nvSpPr>
        <xdr:cNvPr id="86" name="楕円 85"/>
        <xdr:cNvSpPr/>
      </xdr:nvSpPr>
      <xdr:spPr>
        <a:xfrm>
          <a:off x="1968500" y="59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78776</xdr:rowOff>
    </xdr:from>
    <xdr:ext cx="534377" cy="259045"/>
    <xdr:sp macro="" textlink="">
      <xdr:nvSpPr>
        <xdr:cNvPr id="87" name="テキスト ボックス 86"/>
        <xdr:cNvSpPr txBox="1"/>
      </xdr:nvSpPr>
      <xdr:spPr>
        <a:xfrm>
          <a:off x="1752111" y="607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2127</xdr:rowOff>
    </xdr:from>
    <xdr:to>
      <xdr:col>6</xdr:col>
      <xdr:colOff>38100</xdr:colOff>
      <xdr:row>35</xdr:row>
      <xdr:rowOff>103727</xdr:rowOff>
    </xdr:to>
    <xdr:sp macro="" textlink="">
      <xdr:nvSpPr>
        <xdr:cNvPr id="88" name="楕円 87"/>
        <xdr:cNvSpPr/>
      </xdr:nvSpPr>
      <xdr:spPr>
        <a:xfrm>
          <a:off x="1079500" y="600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94854</xdr:rowOff>
    </xdr:from>
    <xdr:ext cx="534377" cy="259045"/>
    <xdr:sp macro="" textlink="">
      <xdr:nvSpPr>
        <xdr:cNvPr id="89" name="テキスト ボックス 88"/>
        <xdr:cNvSpPr txBox="1"/>
      </xdr:nvSpPr>
      <xdr:spPr>
        <a:xfrm>
          <a:off x="863111" y="609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153995</xdr:rowOff>
    </xdr:from>
    <xdr:to>
      <xdr:col>24</xdr:col>
      <xdr:colOff>63500</xdr:colOff>
      <xdr:row>57</xdr:row>
      <xdr:rowOff>154063</xdr:rowOff>
    </xdr:to>
    <xdr:cxnSp macro="">
      <xdr:nvCxnSpPr>
        <xdr:cNvPr id="118" name="直線コネクタ 117"/>
        <xdr:cNvCxnSpPr/>
      </xdr:nvCxnSpPr>
      <xdr:spPr>
        <a:xfrm flipV="1">
          <a:off x="3797300" y="9926645"/>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154063</xdr:rowOff>
    </xdr:from>
    <xdr:to>
      <xdr:col>19</xdr:col>
      <xdr:colOff>177800</xdr:colOff>
      <xdr:row>57</xdr:row>
      <xdr:rowOff>159813</xdr:rowOff>
    </xdr:to>
    <xdr:cxnSp macro="">
      <xdr:nvCxnSpPr>
        <xdr:cNvPr id="121" name="直線コネクタ 120"/>
        <xdr:cNvCxnSpPr/>
      </xdr:nvCxnSpPr>
      <xdr:spPr>
        <a:xfrm flipV="1">
          <a:off x="2908300" y="9926713"/>
          <a:ext cx="889000" cy="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159813</xdr:rowOff>
    </xdr:from>
    <xdr:to>
      <xdr:col>15</xdr:col>
      <xdr:colOff>50800</xdr:colOff>
      <xdr:row>57</xdr:row>
      <xdr:rowOff>169597</xdr:rowOff>
    </xdr:to>
    <xdr:cxnSp macro="">
      <xdr:nvCxnSpPr>
        <xdr:cNvPr id="124" name="直線コネクタ 123"/>
        <xdr:cNvCxnSpPr/>
      </xdr:nvCxnSpPr>
      <xdr:spPr>
        <a:xfrm flipV="1">
          <a:off x="2019300" y="9932463"/>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68394</xdr:rowOff>
    </xdr:from>
    <xdr:to>
      <xdr:col>15</xdr:col>
      <xdr:colOff>101600</xdr:colOff>
      <xdr:row>57</xdr:row>
      <xdr:rowOff>169994</xdr:rowOff>
    </xdr:to>
    <xdr:sp macro="" textlink="">
      <xdr:nvSpPr>
        <xdr:cNvPr id="125" name="フローチャート: 判断 124"/>
        <xdr:cNvSpPr/>
      </xdr:nvSpPr>
      <xdr:spPr>
        <a:xfrm>
          <a:off x="2857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15071</xdr:rowOff>
    </xdr:from>
    <xdr:ext cx="534377" cy="259045"/>
    <xdr:sp macro="" textlink="">
      <xdr:nvSpPr>
        <xdr:cNvPr id="126" name="テキスト ボックス 125"/>
        <xdr:cNvSpPr txBox="1"/>
      </xdr:nvSpPr>
      <xdr:spPr>
        <a:xfrm>
          <a:off x="2641111" y="96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169597</xdr:rowOff>
    </xdr:from>
    <xdr:to>
      <xdr:col>10</xdr:col>
      <xdr:colOff>114300</xdr:colOff>
      <xdr:row>58</xdr:row>
      <xdr:rowOff>3523</xdr:rowOff>
    </xdr:to>
    <xdr:cxnSp macro="">
      <xdr:nvCxnSpPr>
        <xdr:cNvPr id="127" name="直線コネクタ 126"/>
        <xdr:cNvCxnSpPr/>
      </xdr:nvCxnSpPr>
      <xdr:spPr>
        <a:xfrm flipV="1">
          <a:off x="1130300" y="9942247"/>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103195</xdr:rowOff>
    </xdr:from>
    <xdr:to>
      <xdr:col>24</xdr:col>
      <xdr:colOff>114300</xdr:colOff>
      <xdr:row>58</xdr:row>
      <xdr:rowOff>33345</xdr:rowOff>
    </xdr:to>
    <xdr:sp macro="" textlink="">
      <xdr:nvSpPr>
        <xdr:cNvPr id="137" name="楕円 136"/>
        <xdr:cNvSpPr/>
      </xdr:nvSpPr>
      <xdr:spPr>
        <a:xfrm>
          <a:off x="4584700" y="98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103263</xdr:rowOff>
    </xdr:from>
    <xdr:to>
      <xdr:col>20</xdr:col>
      <xdr:colOff>38100</xdr:colOff>
      <xdr:row>58</xdr:row>
      <xdr:rowOff>33413</xdr:rowOff>
    </xdr:to>
    <xdr:sp macro="" textlink="">
      <xdr:nvSpPr>
        <xdr:cNvPr id="139" name="楕円 138"/>
        <xdr:cNvSpPr/>
      </xdr:nvSpPr>
      <xdr:spPr>
        <a:xfrm>
          <a:off x="3746500" y="98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24540</xdr:rowOff>
    </xdr:from>
    <xdr:ext cx="534377" cy="259045"/>
    <xdr:sp macro="" textlink="">
      <xdr:nvSpPr>
        <xdr:cNvPr id="140" name="テキスト ボックス 139"/>
        <xdr:cNvSpPr txBox="1"/>
      </xdr:nvSpPr>
      <xdr:spPr>
        <a:xfrm>
          <a:off x="3530111" y="99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109013</xdr:rowOff>
    </xdr:from>
    <xdr:to>
      <xdr:col>15</xdr:col>
      <xdr:colOff>101600</xdr:colOff>
      <xdr:row>58</xdr:row>
      <xdr:rowOff>39163</xdr:rowOff>
    </xdr:to>
    <xdr:sp macro="" textlink="">
      <xdr:nvSpPr>
        <xdr:cNvPr id="141" name="楕円 140"/>
        <xdr:cNvSpPr/>
      </xdr:nvSpPr>
      <xdr:spPr>
        <a:xfrm>
          <a:off x="2857500" y="98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30290</xdr:rowOff>
    </xdr:from>
    <xdr:ext cx="534377" cy="259045"/>
    <xdr:sp macro="" textlink="">
      <xdr:nvSpPr>
        <xdr:cNvPr id="142" name="テキスト ボックス 141"/>
        <xdr:cNvSpPr txBox="1"/>
      </xdr:nvSpPr>
      <xdr:spPr>
        <a:xfrm>
          <a:off x="2641111" y="99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118797</xdr:rowOff>
    </xdr:from>
    <xdr:to>
      <xdr:col>10</xdr:col>
      <xdr:colOff>165100</xdr:colOff>
      <xdr:row>58</xdr:row>
      <xdr:rowOff>48947</xdr:rowOff>
    </xdr:to>
    <xdr:sp macro="" textlink="">
      <xdr:nvSpPr>
        <xdr:cNvPr id="143" name="楕円 142"/>
        <xdr:cNvSpPr/>
      </xdr:nvSpPr>
      <xdr:spPr>
        <a:xfrm>
          <a:off x="1968500" y="98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40074</xdr:rowOff>
    </xdr:from>
    <xdr:ext cx="534377" cy="259045"/>
    <xdr:sp macro="" textlink="">
      <xdr:nvSpPr>
        <xdr:cNvPr id="144" name="テキスト ボックス 143"/>
        <xdr:cNvSpPr txBox="1"/>
      </xdr:nvSpPr>
      <xdr:spPr>
        <a:xfrm>
          <a:off x="1752111" y="99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124173</xdr:rowOff>
    </xdr:from>
    <xdr:to>
      <xdr:col>6</xdr:col>
      <xdr:colOff>38100</xdr:colOff>
      <xdr:row>58</xdr:row>
      <xdr:rowOff>54323</xdr:rowOff>
    </xdr:to>
    <xdr:sp macro="" textlink="">
      <xdr:nvSpPr>
        <xdr:cNvPr id="145" name="楕円 144"/>
        <xdr:cNvSpPr/>
      </xdr:nvSpPr>
      <xdr:spPr>
        <a:xfrm>
          <a:off x="1079500" y="98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45450</xdr:rowOff>
    </xdr:from>
    <xdr:ext cx="534377" cy="259045"/>
    <xdr:sp macro="" textlink="">
      <xdr:nvSpPr>
        <xdr:cNvPr id="146" name="テキスト ボックス 145"/>
        <xdr:cNvSpPr txBox="1"/>
      </xdr:nvSpPr>
      <xdr:spPr>
        <a:xfrm>
          <a:off x="863111" y="998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97768</xdr:rowOff>
    </xdr:from>
    <xdr:to>
      <xdr:col>24</xdr:col>
      <xdr:colOff>63500</xdr:colOff>
      <xdr:row>78</xdr:row>
      <xdr:rowOff>122686</xdr:rowOff>
    </xdr:to>
    <xdr:cxnSp macro="">
      <xdr:nvCxnSpPr>
        <xdr:cNvPr id="177" name="直線コネクタ 176"/>
        <xdr:cNvCxnSpPr/>
      </xdr:nvCxnSpPr>
      <xdr:spPr>
        <a:xfrm flipV="1">
          <a:off x="3797300" y="13470868"/>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122686</xdr:rowOff>
    </xdr:from>
    <xdr:to>
      <xdr:col>19</xdr:col>
      <xdr:colOff>177800</xdr:colOff>
      <xdr:row>78</xdr:row>
      <xdr:rowOff>145349</xdr:rowOff>
    </xdr:to>
    <xdr:cxnSp macro="">
      <xdr:nvCxnSpPr>
        <xdr:cNvPr id="180" name="直線コネクタ 179"/>
        <xdr:cNvCxnSpPr/>
      </xdr:nvCxnSpPr>
      <xdr:spPr>
        <a:xfrm flipV="1">
          <a:off x="2908300" y="13495786"/>
          <a:ext cx="889000" cy="2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145349</xdr:rowOff>
    </xdr:from>
    <xdr:to>
      <xdr:col>15</xdr:col>
      <xdr:colOff>50800</xdr:colOff>
      <xdr:row>78</xdr:row>
      <xdr:rowOff>151065</xdr:rowOff>
    </xdr:to>
    <xdr:cxnSp macro="">
      <xdr:nvCxnSpPr>
        <xdr:cNvPr id="183" name="直線コネクタ 182"/>
        <xdr:cNvCxnSpPr/>
      </xdr:nvCxnSpPr>
      <xdr:spPr>
        <a:xfrm flipV="1">
          <a:off x="2019300" y="1351844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166624</xdr:rowOff>
    </xdr:from>
    <xdr:to>
      <xdr:col>15</xdr:col>
      <xdr:colOff>101600</xdr:colOff>
      <xdr:row>78</xdr:row>
      <xdr:rowOff>96774</xdr:rowOff>
    </xdr:to>
    <xdr:sp macro="" textlink="">
      <xdr:nvSpPr>
        <xdr:cNvPr id="184" name="フローチャート: 判断 183"/>
        <xdr:cNvSpPr/>
      </xdr:nvSpPr>
      <xdr:spPr>
        <a:xfrm>
          <a:off x="2857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113301</xdr:rowOff>
    </xdr:from>
    <xdr:ext cx="469744" cy="259045"/>
    <xdr:sp macro="" textlink="">
      <xdr:nvSpPr>
        <xdr:cNvPr id="185" name="テキスト ボックス 184"/>
        <xdr:cNvSpPr txBox="1"/>
      </xdr:nvSpPr>
      <xdr:spPr>
        <a:xfrm>
          <a:off x="2673428"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151065</xdr:rowOff>
    </xdr:from>
    <xdr:to>
      <xdr:col>10</xdr:col>
      <xdr:colOff>114300</xdr:colOff>
      <xdr:row>79</xdr:row>
      <xdr:rowOff>3552</xdr:rowOff>
    </xdr:to>
    <xdr:cxnSp macro="">
      <xdr:nvCxnSpPr>
        <xdr:cNvPr id="186" name="直線コネクタ 185"/>
        <xdr:cNvCxnSpPr/>
      </xdr:nvCxnSpPr>
      <xdr:spPr>
        <a:xfrm flipV="1">
          <a:off x="1130300" y="13524165"/>
          <a:ext cx="889000" cy="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46968</xdr:rowOff>
    </xdr:from>
    <xdr:to>
      <xdr:col>24</xdr:col>
      <xdr:colOff>114300</xdr:colOff>
      <xdr:row>78</xdr:row>
      <xdr:rowOff>148568</xdr:rowOff>
    </xdr:to>
    <xdr:sp macro="" textlink="">
      <xdr:nvSpPr>
        <xdr:cNvPr id="196" name="楕円 195"/>
        <xdr:cNvSpPr/>
      </xdr:nvSpPr>
      <xdr:spPr>
        <a:xfrm>
          <a:off x="4584700" y="134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25395</xdr:rowOff>
    </xdr:from>
    <xdr:ext cx="469744" cy="259045"/>
    <xdr:sp macro="" textlink="">
      <xdr:nvSpPr>
        <xdr:cNvPr id="197" name="維持補修費該当値テキスト"/>
        <xdr:cNvSpPr txBox="1"/>
      </xdr:nvSpPr>
      <xdr:spPr>
        <a:xfrm>
          <a:off x="4686300" y="1339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71886</xdr:rowOff>
    </xdr:from>
    <xdr:to>
      <xdr:col>20</xdr:col>
      <xdr:colOff>38100</xdr:colOff>
      <xdr:row>79</xdr:row>
      <xdr:rowOff>2036</xdr:rowOff>
    </xdr:to>
    <xdr:sp macro="" textlink="">
      <xdr:nvSpPr>
        <xdr:cNvPr id="198" name="楕円 197"/>
        <xdr:cNvSpPr/>
      </xdr:nvSpPr>
      <xdr:spPr>
        <a:xfrm>
          <a:off x="3746500" y="134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164613</xdr:rowOff>
    </xdr:from>
    <xdr:ext cx="469744" cy="259045"/>
    <xdr:sp macro="" textlink="">
      <xdr:nvSpPr>
        <xdr:cNvPr id="199" name="テキスト ボックス 198"/>
        <xdr:cNvSpPr txBox="1"/>
      </xdr:nvSpPr>
      <xdr:spPr>
        <a:xfrm>
          <a:off x="3562428" y="1353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94549</xdr:rowOff>
    </xdr:from>
    <xdr:to>
      <xdr:col>15</xdr:col>
      <xdr:colOff>101600</xdr:colOff>
      <xdr:row>79</xdr:row>
      <xdr:rowOff>24699</xdr:rowOff>
    </xdr:to>
    <xdr:sp macro="" textlink="">
      <xdr:nvSpPr>
        <xdr:cNvPr id="200" name="楕円 199"/>
        <xdr:cNvSpPr/>
      </xdr:nvSpPr>
      <xdr:spPr>
        <a:xfrm>
          <a:off x="2857500" y="134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15826</xdr:rowOff>
    </xdr:from>
    <xdr:ext cx="469744" cy="259045"/>
    <xdr:sp macro="" textlink="">
      <xdr:nvSpPr>
        <xdr:cNvPr id="201" name="テキスト ボックス 200"/>
        <xdr:cNvSpPr txBox="1"/>
      </xdr:nvSpPr>
      <xdr:spPr>
        <a:xfrm>
          <a:off x="2673428" y="1356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100265</xdr:rowOff>
    </xdr:from>
    <xdr:to>
      <xdr:col>10</xdr:col>
      <xdr:colOff>165100</xdr:colOff>
      <xdr:row>79</xdr:row>
      <xdr:rowOff>30415</xdr:rowOff>
    </xdr:to>
    <xdr:sp macro="" textlink="">
      <xdr:nvSpPr>
        <xdr:cNvPr id="202" name="楕円 201"/>
        <xdr:cNvSpPr/>
      </xdr:nvSpPr>
      <xdr:spPr>
        <a:xfrm>
          <a:off x="1968500" y="1347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21542</xdr:rowOff>
    </xdr:from>
    <xdr:ext cx="469744" cy="259045"/>
    <xdr:sp macro="" textlink="">
      <xdr:nvSpPr>
        <xdr:cNvPr id="203" name="テキスト ボックス 202"/>
        <xdr:cNvSpPr txBox="1"/>
      </xdr:nvSpPr>
      <xdr:spPr>
        <a:xfrm>
          <a:off x="1784428" y="1356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124202</xdr:rowOff>
    </xdr:from>
    <xdr:to>
      <xdr:col>6</xdr:col>
      <xdr:colOff>38100</xdr:colOff>
      <xdr:row>79</xdr:row>
      <xdr:rowOff>54352</xdr:rowOff>
    </xdr:to>
    <xdr:sp macro="" textlink="">
      <xdr:nvSpPr>
        <xdr:cNvPr id="204" name="楕円 203"/>
        <xdr:cNvSpPr/>
      </xdr:nvSpPr>
      <xdr:spPr>
        <a:xfrm>
          <a:off x="1079500" y="134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45479</xdr:rowOff>
    </xdr:from>
    <xdr:ext cx="469744" cy="259045"/>
    <xdr:sp macro="" textlink="">
      <xdr:nvSpPr>
        <xdr:cNvPr id="205" name="テキスト ボックス 204"/>
        <xdr:cNvSpPr txBox="1"/>
      </xdr:nvSpPr>
      <xdr:spPr>
        <a:xfrm>
          <a:off x="895428" y="135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168636</xdr:rowOff>
    </xdr:from>
    <xdr:to>
      <xdr:col>24</xdr:col>
      <xdr:colOff>63500</xdr:colOff>
      <xdr:row>93</xdr:row>
      <xdr:rowOff>3321</xdr:rowOff>
    </xdr:to>
    <xdr:cxnSp macro="">
      <xdr:nvCxnSpPr>
        <xdr:cNvPr id="235" name="直線コネクタ 234"/>
        <xdr:cNvCxnSpPr/>
      </xdr:nvCxnSpPr>
      <xdr:spPr>
        <a:xfrm flipV="1">
          <a:off x="3797300" y="15942036"/>
          <a:ext cx="8382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3321</xdr:rowOff>
    </xdr:from>
    <xdr:to>
      <xdr:col>19</xdr:col>
      <xdr:colOff>177800</xdr:colOff>
      <xdr:row>93</xdr:row>
      <xdr:rowOff>147473</xdr:rowOff>
    </xdr:to>
    <xdr:cxnSp macro="">
      <xdr:nvCxnSpPr>
        <xdr:cNvPr id="238" name="直線コネクタ 237"/>
        <xdr:cNvCxnSpPr/>
      </xdr:nvCxnSpPr>
      <xdr:spPr>
        <a:xfrm flipV="1">
          <a:off x="2908300" y="15948171"/>
          <a:ext cx="889000" cy="1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147473</xdr:rowOff>
    </xdr:from>
    <xdr:to>
      <xdr:col>15</xdr:col>
      <xdr:colOff>50800</xdr:colOff>
      <xdr:row>93</xdr:row>
      <xdr:rowOff>166142</xdr:rowOff>
    </xdr:to>
    <xdr:cxnSp macro="">
      <xdr:nvCxnSpPr>
        <xdr:cNvPr id="241" name="直線コネクタ 240"/>
        <xdr:cNvCxnSpPr/>
      </xdr:nvCxnSpPr>
      <xdr:spPr>
        <a:xfrm flipV="1">
          <a:off x="2019300" y="1609232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15805</xdr:rowOff>
    </xdr:from>
    <xdr:to>
      <xdr:col>15</xdr:col>
      <xdr:colOff>101600</xdr:colOff>
      <xdr:row>94</xdr:row>
      <xdr:rowOff>117405</xdr:rowOff>
    </xdr:to>
    <xdr:sp macro="" textlink="">
      <xdr:nvSpPr>
        <xdr:cNvPr id="242" name="フローチャート: 判断 241"/>
        <xdr:cNvSpPr/>
      </xdr:nvSpPr>
      <xdr:spPr>
        <a:xfrm>
          <a:off x="2857500" y="161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108532</xdr:rowOff>
    </xdr:from>
    <xdr:ext cx="534377" cy="259045"/>
    <xdr:sp macro="" textlink="">
      <xdr:nvSpPr>
        <xdr:cNvPr id="243" name="テキスト ボックス 242"/>
        <xdr:cNvSpPr txBox="1"/>
      </xdr:nvSpPr>
      <xdr:spPr>
        <a:xfrm>
          <a:off x="2641111" y="162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166142</xdr:rowOff>
    </xdr:from>
    <xdr:to>
      <xdr:col>10</xdr:col>
      <xdr:colOff>114300</xdr:colOff>
      <xdr:row>94</xdr:row>
      <xdr:rowOff>91503</xdr:rowOff>
    </xdr:to>
    <xdr:cxnSp macro="">
      <xdr:nvCxnSpPr>
        <xdr:cNvPr id="244" name="直線コネクタ 243"/>
        <xdr:cNvCxnSpPr/>
      </xdr:nvCxnSpPr>
      <xdr:spPr>
        <a:xfrm flipV="1">
          <a:off x="1130300" y="16110992"/>
          <a:ext cx="889000" cy="9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81348</xdr:rowOff>
    </xdr:from>
    <xdr:ext cx="534377" cy="259045"/>
    <xdr:sp macro="" textlink="">
      <xdr:nvSpPr>
        <xdr:cNvPr id="246" name="テキスト ボックス 245"/>
        <xdr:cNvSpPr txBox="1"/>
      </xdr:nvSpPr>
      <xdr:spPr>
        <a:xfrm>
          <a:off x="1752111" y="163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21989</xdr:rowOff>
    </xdr:from>
    <xdr:ext cx="534377" cy="259045"/>
    <xdr:sp macro="" textlink="">
      <xdr:nvSpPr>
        <xdr:cNvPr id="248" name="テキスト ボックス 247"/>
        <xdr:cNvSpPr txBox="1"/>
      </xdr:nvSpPr>
      <xdr:spPr>
        <a:xfrm>
          <a:off x="863111" y="164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117836</xdr:rowOff>
    </xdr:from>
    <xdr:to>
      <xdr:col>24</xdr:col>
      <xdr:colOff>114300</xdr:colOff>
      <xdr:row>93</xdr:row>
      <xdr:rowOff>47986</xdr:rowOff>
    </xdr:to>
    <xdr:sp macro="" textlink="">
      <xdr:nvSpPr>
        <xdr:cNvPr id="254" name="楕円 253"/>
        <xdr:cNvSpPr/>
      </xdr:nvSpPr>
      <xdr:spPr>
        <a:xfrm>
          <a:off x="4584700" y="158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140713</xdr:rowOff>
    </xdr:from>
    <xdr:ext cx="534377" cy="259045"/>
    <xdr:sp macro="" textlink="">
      <xdr:nvSpPr>
        <xdr:cNvPr id="255" name="扶助費該当値テキスト"/>
        <xdr:cNvSpPr txBox="1"/>
      </xdr:nvSpPr>
      <xdr:spPr>
        <a:xfrm>
          <a:off x="4686300" y="157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123971</xdr:rowOff>
    </xdr:from>
    <xdr:to>
      <xdr:col>20</xdr:col>
      <xdr:colOff>38100</xdr:colOff>
      <xdr:row>93</xdr:row>
      <xdr:rowOff>54121</xdr:rowOff>
    </xdr:to>
    <xdr:sp macro="" textlink="">
      <xdr:nvSpPr>
        <xdr:cNvPr id="256" name="楕円 255"/>
        <xdr:cNvSpPr/>
      </xdr:nvSpPr>
      <xdr:spPr>
        <a:xfrm>
          <a:off x="3746500" y="158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70648</xdr:rowOff>
    </xdr:from>
    <xdr:ext cx="534377" cy="259045"/>
    <xdr:sp macro="" textlink="">
      <xdr:nvSpPr>
        <xdr:cNvPr id="257" name="テキスト ボックス 256"/>
        <xdr:cNvSpPr txBox="1"/>
      </xdr:nvSpPr>
      <xdr:spPr>
        <a:xfrm>
          <a:off x="3530111" y="156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96673</xdr:rowOff>
    </xdr:from>
    <xdr:to>
      <xdr:col>15</xdr:col>
      <xdr:colOff>101600</xdr:colOff>
      <xdr:row>94</xdr:row>
      <xdr:rowOff>26823</xdr:rowOff>
    </xdr:to>
    <xdr:sp macro="" textlink="">
      <xdr:nvSpPr>
        <xdr:cNvPr id="258" name="楕円 257"/>
        <xdr:cNvSpPr/>
      </xdr:nvSpPr>
      <xdr:spPr>
        <a:xfrm>
          <a:off x="2857500" y="160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43350</xdr:rowOff>
    </xdr:from>
    <xdr:ext cx="534377" cy="259045"/>
    <xdr:sp macro="" textlink="">
      <xdr:nvSpPr>
        <xdr:cNvPr id="259" name="テキスト ボックス 258"/>
        <xdr:cNvSpPr txBox="1"/>
      </xdr:nvSpPr>
      <xdr:spPr>
        <a:xfrm>
          <a:off x="2641111" y="158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115342</xdr:rowOff>
    </xdr:from>
    <xdr:to>
      <xdr:col>10</xdr:col>
      <xdr:colOff>165100</xdr:colOff>
      <xdr:row>94</xdr:row>
      <xdr:rowOff>45492</xdr:rowOff>
    </xdr:to>
    <xdr:sp macro="" textlink="">
      <xdr:nvSpPr>
        <xdr:cNvPr id="260" name="楕円 259"/>
        <xdr:cNvSpPr/>
      </xdr:nvSpPr>
      <xdr:spPr>
        <a:xfrm>
          <a:off x="1968500" y="160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62019</xdr:rowOff>
    </xdr:from>
    <xdr:ext cx="534377" cy="259045"/>
    <xdr:sp macro="" textlink="">
      <xdr:nvSpPr>
        <xdr:cNvPr id="261" name="テキスト ボックス 260"/>
        <xdr:cNvSpPr txBox="1"/>
      </xdr:nvSpPr>
      <xdr:spPr>
        <a:xfrm>
          <a:off x="1752111" y="158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40703</xdr:rowOff>
    </xdr:from>
    <xdr:to>
      <xdr:col>6</xdr:col>
      <xdr:colOff>38100</xdr:colOff>
      <xdr:row>94</xdr:row>
      <xdr:rowOff>142303</xdr:rowOff>
    </xdr:to>
    <xdr:sp macro="" textlink="">
      <xdr:nvSpPr>
        <xdr:cNvPr id="262" name="楕円 261"/>
        <xdr:cNvSpPr/>
      </xdr:nvSpPr>
      <xdr:spPr>
        <a:xfrm>
          <a:off x="1079500" y="161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158830</xdr:rowOff>
    </xdr:from>
    <xdr:ext cx="534377" cy="259045"/>
    <xdr:sp macro="" textlink="">
      <xdr:nvSpPr>
        <xdr:cNvPr id="263" name="テキスト ボックス 262"/>
        <xdr:cNvSpPr txBox="1"/>
      </xdr:nvSpPr>
      <xdr:spPr>
        <a:xfrm>
          <a:off x="863111" y="1593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46789</xdr:rowOff>
    </xdr:from>
    <xdr:to>
      <xdr:col>55</xdr:col>
      <xdr:colOff>0</xdr:colOff>
      <xdr:row>37</xdr:row>
      <xdr:rowOff>49388</xdr:rowOff>
    </xdr:to>
    <xdr:cxnSp macro="">
      <xdr:nvCxnSpPr>
        <xdr:cNvPr id="292" name="直線コネクタ 291"/>
        <xdr:cNvCxnSpPr/>
      </xdr:nvCxnSpPr>
      <xdr:spPr>
        <a:xfrm>
          <a:off x="9639300" y="6390439"/>
          <a:ext cx="8382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46789</xdr:rowOff>
    </xdr:from>
    <xdr:to>
      <xdr:col>50</xdr:col>
      <xdr:colOff>114300</xdr:colOff>
      <xdr:row>37</xdr:row>
      <xdr:rowOff>49792</xdr:rowOff>
    </xdr:to>
    <xdr:cxnSp macro="">
      <xdr:nvCxnSpPr>
        <xdr:cNvPr id="295" name="直線コネクタ 294"/>
        <xdr:cNvCxnSpPr/>
      </xdr:nvCxnSpPr>
      <xdr:spPr>
        <a:xfrm flipV="1">
          <a:off x="8750300" y="6390439"/>
          <a:ext cx="889000" cy="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26010</xdr:rowOff>
    </xdr:from>
    <xdr:to>
      <xdr:col>45</xdr:col>
      <xdr:colOff>177800</xdr:colOff>
      <xdr:row>37</xdr:row>
      <xdr:rowOff>49792</xdr:rowOff>
    </xdr:to>
    <xdr:cxnSp macro="">
      <xdr:nvCxnSpPr>
        <xdr:cNvPr id="298" name="直線コネクタ 297"/>
        <xdr:cNvCxnSpPr/>
      </xdr:nvCxnSpPr>
      <xdr:spPr>
        <a:xfrm>
          <a:off x="7861300" y="6369660"/>
          <a:ext cx="889000" cy="2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9" name="フローチャート: 判断 298"/>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120281</xdr:rowOff>
    </xdr:from>
    <xdr:ext cx="534377" cy="259045"/>
    <xdr:sp macro="" textlink="">
      <xdr:nvSpPr>
        <xdr:cNvPr id="300" name="テキスト ボックス 299"/>
        <xdr:cNvSpPr txBox="1"/>
      </xdr:nvSpPr>
      <xdr:spPr>
        <a:xfrm>
          <a:off x="8483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26010</xdr:rowOff>
    </xdr:from>
    <xdr:to>
      <xdr:col>41</xdr:col>
      <xdr:colOff>50800</xdr:colOff>
      <xdr:row>37</xdr:row>
      <xdr:rowOff>53419</xdr:rowOff>
    </xdr:to>
    <xdr:cxnSp macro="">
      <xdr:nvCxnSpPr>
        <xdr:cNvPr id="301" name="直線コネクタ 300"/>
        <xdr:cNvCxnSpPr/>
      </xdr:nvCxnSpPr>
      <xdr:spPr>
        <a:xfrm flipV="1">
          <a:off x="6972300" y="6369660"/>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3" name="テキスト ボックス 302"/>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5" name="テキスト ボックス 304"/>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170038</xdr:rowOff>
    </xdr:from>
    <xdr:to>
      <xdr:col>55</xdr:col>
      <xdr:colOff>50800</xdr:colOff>
      <xdr:row>37</xdr:row>
      <xdr:rowOff>100188</xdr:rowOff>
    </xdr:to>
    <xdr:sp macro="" textlink="">
      <xdr:nvSpPr>
        <xdr:cNvPr id="311" name="楕円 310"/>
        <xdr:cNvSpPr/>
      </xdr:nvSpPr>
      <xdr:spPr>
        <a:xfrm>
          <a:off x="10426700" y="63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148465</xdr:rowOff>
    </xdr:from>
    <xdr:ext cx="534377" cy="259045"/>
    <xdr:sp macro="" textlink="">
      <xdr:nvSpPr>
        <xdr:cNvPr id="312" name="補助費等該当値テキスト"/>
        <xdr:cNvSpPr txBox="1"/>
      </xdr:nvSpPr>
      <xdr:spPr>
        <a:xfrm>
          <a:off x="10528300" y="632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167439</xdr:rowOff>
    </xdr:from>
    <xdr:to>
      <xdr:col>50</xdr:col>
      <xdr:colOff>165100</xdr:colOff>
      <xdr:row>37</xdr:row>
      <xdr:rowOff>97589</xdr:rowOff>
    </xdr:to>
    <xdr:sp macro="" textlink="">
      <xdr:nvSpPr>
        <xdr:cNvPr id="313" name="楕円 312"/>
        <xdr:cNvSpPr/>
      </xdr:nvSpPr>
      <xdr:spPr>
        <a:xfrm>
          <a:off x="9588500" y="63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88716</xdr:rowOff>
    </xdr:from>
    <xdr:ext cx="534377" cy="259045"/>
    <xdr:sp macro="" textlink="">
      <xdr:nvSpPr>
        <xdr:cNvPr id="314" name="テキスト ボックス 313"/>
        <xdr:cNvSpPr txBox="1"/>
      </xdr:nvSpPr>
      <xdr:spPr>
        <a:xfrm>
          <a:off x="9372111" y="64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170442</xdr:rowOff>
    </xdr:from>
    <xdr:to>
      <xdr:col>46</xdr:col>
      <xdr:colOff>38100</xdr:colOff>
      <xdr:row>37</xdr:row>
      <xdr:rowOff>100592</xdr:rowOff>
    </xdr:to>
    <xdr:sp macro="" textlink="">
      <xdr:nvSpPr>
        <xdr:cNvPr id="315" name="楕円 314"/>
        <xdr:cNvSpPr/>
      </xdr:nvSpPr>
      <xdr:spPr>
        <a:xfrm>
          <a:off x="8699500" y="63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91719</xdr:rowOff>
    </xdr:from>
    <xdr:ext cx="534377" cy="259045"/>
    <xdr:sp macro="" textlink="">
      <xdr:nvSpPr>
        <xdr:cNvPr id="316" name="テキスト ボックス 315"/>
        <xdr:cNvSpPr txBox="1"/>
      </xdr:nvSpPr>
      <xdr:spPr>
        <a:xfrm>
          <a:off x="8483111" y="643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146660</xdr:rowOff>
    </xdr:from>
    <xdr:to>
      <xdr:col>41</xdr:col>
      <xdr:colOff>101600</xdr:colOff>
      <xdr:row>37</xdr:row>
      <xdr:rowOff>76810</xdr:rowOff>
    </xdr:to>
    <xdr:sp macro="" textlink="">
      <xdr:nvSpPr>
        <xdr:cNvPr id="317" name="楕円 316"/>
        <xdr:cNvSpPr/>
      </xdr:nvSpPr>
      <xdr:spPr>
        <a:xfrm>
          <a:off x="7810500" y="63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67937</xdr:rowOff>
    </xdr:from>
    <xdr:ext cx="534377" cy="259045"/>
    <xdr:sp macro="" textlink="">
      <xdr:nvSpPr>
        <xdr:cNvPr id="318" name="テキスト ボックス 317"/>
        <xdr:cNvSpPr txBox="1"/>
      </xdr:nvSpPr>
      <xdr:spPr>
        <a:xfrm>
          <a:off x="7594111" y="64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2619</xdr:rowOff>
    </xdr:from>
    <xdr:to>
      <xdr:col>36</xdr:col>
      <xdr:colOff>165100</xdr:colOff>
      <xdr:row>37</xdr:row>
      <xdr:rowOff>104219</xdr:rowOff>
    </xdr:to>
    <xdr:sp macro="" textlink="">
      <xdr:nvSpPr>
        <xdr:cNvPr id="319" name="楕円 318"/>
        <xdr:cNvSpPr/>
      </xdr:nvSpPr>
      <xdr:spPr>
        <a:xfrm>
          <a:off x="6921500" y="63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95346</xdr:rowOff>
    </xdr:from>
    <xdr:ext cx="534377" cy="259045"/>
    <xdr:sp macro="" textlink="">
      <xdr:nvSpPr>
        <xdr:cNvPr id="320" name="テキスト ボックス 319"/>
        <xdr:cNvSpPr txBox="1"/>
      </xdr:nvSpPr>
      <xdr:spPr>
        <a:xfrm>
          <a:off x="6705111" y="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155467</xdr:rowOff>
    </xdr:from>
    <xdr:to>
      <xdr:col>55</xdr:col>
      <xdr:colOff>0</xdr:colOff>
      <xdr:row>58</xdr:row>
      <xdr:rowOff>168879</xdr:rowOff>
    </xdr:to>
    <xdr:cxnSp macro="">
      <xdr:nvCxnSpPr>
        <xdr:cNvPr id="351" name="直線コネクタ 350"/>
        <xdr:cNvCxnSpPr/>
      </xdr:nvCxnSpPr>
      <xdr:spPr>
        <a:xfrm>
          <a:off x="9639300" y="10099567"/>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74010</xdr:rowOff>
    </xdr:from>
    <xdr:to>
      <xdr:col>50</xdr:col>
      <xdr:colOff>114300</xdr:colOff>
      <xdr:row>58</xdr:row>
      <xdr:rowOff>155467</xdr:rowOff>
    </xdr:to>
    <xdr:cxnSp macro="">
      <xdr:nvCxnSpPr>
        <xdr:cNvPr id="354" name="直線コネクタ 353"/>
        <xdr:cNvCxnSpPr/>
      </xdr:nvCxnSpPr>
      <xdr:spPr>
        <a:xfrm>
          <a:off x="8750300" y="10018110"/>
          <a:ext cx="889000" cy="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74010</xdr:rowOff>
    </xdr:from>
    <xdr:to>
      <xdr:col>45</xdr:col>
      <xdr:colOff>177800</xdr:colOff>
      <xdr:row>58</xdr:row>
      <xdr:rowOff>149184</xdr:rowOff>
    </xdr:to>
    <xdr:cxnSp macro="">
      <xdr:nvCxnSpPr>
        <xdr:cNvPr id="357" name="直線コネクタ 356"/>
        <xdr:cNvCxnSpPr/>
      </xdr:nvCxnSpPr>
      <xdr:spPr>
        <a:xfrm flipV="1">
          <a:off x="7861300" y="10018110"/>
          <a:ext cx="889000" cy="7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75880</xdr:rowOff>
    </xdr:from>
    <xdr:to>
      <xdr:col>46</xdr:col>
      <xdr:colOff>38100</xdr:colOff>
      <xdr:row>59</xdr:row>
      <xdr:rowOff>6030</xdr:rowOff>
    </xdr:to>
    <xdr:sp macro="" textlink="">
      <xdr:nvSpPr>
        <xdr:cNvPr id="358" name="フローチャート: 判断 357"/>
        <xdr:cNvSpPr/>
      </xdr:nvSpPr>
      <xdr:spPr>
        <a:xfrm>
          <a:off x="8699500" y="100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168607</xdr:rowOff>
    </xdr:from>
    <xdr:ext cx="534377" cy="259045"/>
    <xdr:sp macro="" textlink="">
      <xdr:nvSpPr>
        <xdr:cNvPr id="359" name="テキスト ボックス 358"/>
        <xdr:cNvSpPr txBox="1"/>
      </xdr:nvSpPr>
      <xdr:spPr>
        <a:xfrm>
          <a:off x="8483111" y="1011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149184</xdr:rowOff>
    </xdr:from>
    <xdr:to>
      <xdr:col>41</xdr:col>
      <xdr:colOff>50800</xdr:colOff>
      <xdr:row>59</xdr:row>
      <xdr:rowOff>432</xdr:rowOff>
    </xdr:to>
    <xdr:cxnSp macro="">
      <xdr:nvCxnSpPr>
        <xdr:cNvPr id="360" name="直線コネクタ 359"/>
        <xdr:cNvCxnSpPr/>
      </xdr:nvCxnSpPr>
      <xdr:spPr>
        <a:xfrm flipV="1">
          <a:off x="6972300" y="10093284"/>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29661</xdr:rowOff>
    </xdr:from>
    <xdr:ext cx="534377" cy="259045"/>
    <xdr:sp macro="" textlink="">
      <xdr:nvSpPr>
        <xdr:cNvPr id="362" name="テキスト ボックス 361"/>
        <xdr:cNvSpPr txBox="1"/>
      </xdr:nvSpPr>
      <xdr:spPr>
        <a:xfrm>
          <a:off x="7594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28411</xdr:rowOff>
    </xdr:from>
    <xdr:ext cx="534377" cy="259045"/>
    <xdr:sp macro="" textlink="">
      <xdr:nvSpPr>
        <xdr:cNvPr id="364" name="テキスト ボックス 363"/>
        <xdr:cNvSpPr txBox="1"/>
      </xdr:nvSpPr>
      <xdr:spPr>
        <a:xfrm>
          <a:off x="6705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118079</xdr:rowOff>
    </xdr:from>
    <xdr:to>
      <xdr:col>55</xdr:col>
      <xdr:colOff>50800</xdr:colOff>
      <xdr:row>59</xdr:row>
      <xdr:rowOff>48229</xdr:rowOff>
    </xdr:to>
    <xdr:sp macro="" textlink="">
      <xdr:nvSpPr>
        <xdr:cNvPr id="370" name="楕円 369"/>
        <xdr:cNvSpPr/>
      </xdr:nvSpPr>
      <xdr:spPr>
        <a:xfrm>
          <a:off x="10426700" y="100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104667</xdr:rowOff>
    </xdr:from>
    <xdr:to>
      <xdr:col>50</xdr:col>
      <xdr:colOff>165100</xdr:colOff>
      <xdr:row>59</xdr:row>
      <xdr:rowOff>34817</xdr:rowOff>
    </xdr:to>
    <xdr:sp macro="" textlink="">
      <xdr:nvSpPr>
        <xdr:cNvPr id="372" name="楕円 371"/>
        <xdr:cNvSpPr/>
      </xdr:nvSpPr>
      <xdr:spPr>
        <a:xfrm>
          <a:off x="9588500" y="100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51344</xdr:rowOff>
    </xdr:from>
    <xdr:ext cx="534377" cy="259045"/>
    <xdr:sp macro="" textlink="">
      <xdr:nvSpPr>
        <xdr:cNvPr id="373" name="テキスト ボックス 372"/>
        <xdr:cNvSpPr txBox="1"/>
      </xdr:nvSpPr>
      <xdr:spPr>
        <a:xfrm>
          <a:off x="9372111" y="98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23210</xdr:rowOff>
    </xdr:from>
    <xdr:to>
      <xdr:col>46</xdr:col>
      <xdr:colOff>38100</xdr:colOff>
      <xdr:row>58</xdr:row>
      <xdr:rowOff>124810</xdr:rowOff>
    </xdr:to>
    <xdr:sp macro="" textlink="">
      <xdr:nvSpPr>
        <xdr:cNvPr id="374" name="楕円 373"/>
        <xdr:cNvSpPr/>
      </xdr:nvSpPr>
      <xdr:spPr>
        <a:xfrm>
          <a:off x="8699500" y="99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141337</xdr:rowOff>
    </xdr:from>
    <xdr:ext cx="599010" cy="259045"/>
    <xdr:sp macro="" textlink="">
      <xdr:nvSpPr>
        <xdr:cNvPr id="375" name="テキスト ボックス 374"/>
        <xdr:cNvSpPr txBox="1"/>
      </xdr:nvSpPr>
      <xdr:spPr>
        <a:xfrm>
          <a:off x="8450795" y="974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98384</xdr:rowOff>
    </xdr:from>
    <xdr:to>
      <xdr:col>41</xdr:col>
      <xdr:colOff>101600</xdr:colOff>
      <xdr:row>59</xdr:row>
      <xdr:rowOff>28534</xdr:rowOff>
    </xdr:to>
    <xdr:sp macro="" textlink="">
      <xdr:nvSpPr>
        <xdr:cNvPr id="376" name="楕円 375"/>
        <xdr:cNvSpPr/>
      </xdr:nvSpPr>
      <xdr:spPr>
        <a:xfrm>
          <a:off x="7810500" y="100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19661</xdr:rowOff>
    </xdr:from>
    <xdr:ext cx="534377" cy="259045"/>
    <xdr:sp macro="" textlink="">
      <xdr:nvSpPr>
        <xdr:cNvPr id="377" name="テキスト ボックス 376"/>
        <xdr:cNvSpPr txBox="1"/>
      </xdr:nvSpPr>
      <xdr:spPr>
        <a:xfrm>
          <a:off x="7594111" y="101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121082</xdr:rowOff>
    </xdr:from>
    <xdr:to>
      <xdr:col>36</xdr:col>
      <xdr:colOff>165100</xdr:colOff>
      <xdr:row>59</xdr:row>
      <xdr:rowOff>51232</xdr:rowOff>
    </xdr:to>
    <xdr:sp macro="" textlink="">
      <xdr:nvSpPr>
        <xdr:cNvPr id="378" name="楕円 377"/>
        <xdr:cNvSpPr/>
      </xdr:nvSpPr>
      <xdr:spPr>
        <a:xfrm>
          <a:off x="6921500" y="100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42359</xdr:rowOff>
    </xdr:from>
    <xdr:ext cx="534377" cy="259045"/>
    <xdr:sp macro="" textlink="">
      <xdr:nvSpPr>
        <xdr:cNvPr id="379" name="テキスト ボックス 378"/>
        <xdr:cNvSpPr txBox="1"/>
      </xdr:nvSpPr>
      <xdr:spPr>
        <a:xfrm>
          <a:off x="6705111" y="101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43036</xdr:rowOff>
    </xdr:from>
    <xdr:to>
      <xdr:col>55</xdr:col>
      <xdr:colOff>0</xdr:colOff>
      <xdr:row>79</xdr:row>
      <xdr:rowOff>44351</xdr:rowOff>
    </xdr:to>
    <xdr:cxnSp macro="">
      <xdr:nvCxnSpPr>
        <xdr:cNvPr id="408" name="直線コネクタ 407"/>
        <xdr:cNvCxnSpPr/>
      </xdr:nvCxnSpPr>
      <xdr:spPr>
        <a:xfrm>
          <a:off x="9639300" y="13587586"/>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43036</xdr:rowOff>
    </xdr:from>
    <xdr:to>
      <xdr:col>50</xdr:col>
      <xdr:colOff>114300</xdr:colOff>
      <xdr:row>79</xdr:row>
      <xdr:rowOff>44431</xdr:rowOff>
    </xdr:to>
    <xdr:cxnSp macro="">
      <xdr:nvCxnSpPr>
        <xdr:cNvPr id="411" name="直線コネクタ 410"/>
        <xdr:cNvCxnSpPr/>
      </xdr:nvCxnSpPr>
      <xdr:spPr>
        <a:xfrm flipV="1">
          <a:off x="8750300" y="13587586"/>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144704</xdr:rowOff>
    </xdr:from>
    <xdr:to>
      <xdr:col>45</xdr:col>
      <xdr:colOff>177800</xdr:colOff>
      <xdr:row>79</xdr:row>
      <xdr:rowOff>44431</xdr:rowOff>
    </xdr:to>
    <xdr:cxnSp macro="">
      <xdr:nvCxnSpPr>
        <xdr:cNvPr id="414" name="直線コネクタ 413"/>
        <xdr:cNvCxnSpPr/>
      </xdr:nvCxnSpPr>
      <xdr:spPr>
        <a:xfrm>
          <a:off x="7861300" y="13517804"/>
          <a:ext cx="889000" cy="7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74371</xdr:rowOff>
    </xdr:from>
    <xdr:to>
      <xdr:col>46</xdr:col>
      <xdr:colOff>38100</xdr:colOff>
      <xdr:row>79</xdr:row>
      <xdr:rowOff>4521</xdr:rowOff>
    </xdr:to>
    <xdr:sp macro="" textlink="">
      <xdr:nvSpPr>
        <xdr:cNvPr id="415" name="フローチャート: 判断 414"/>
        <xdr:cNvSpPr/>
      </xdr:nvSpPr>
      <xdr:spPr>
        <a:xfrm>
          <a:off x="8699500" y="1344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21048</xdr:rowOff>
    </xdr:from>
    <xdr:ext cx="534377" cy="259045"/>
    <xdr:sp macro="" textlink="">
      <xdr:nvSpPr>
        <xdr:cNvPr id="416" name="テキスト ボックス 415"/>
        <xdr:cNvSpPr txBox="1"/>
      </xdr:nvSpPr>
      <xdr:spPr>
        <a:xfrm>
          <a:off x="8483111" y="132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18136</xdr:rowOff>
    </xdr:from>
    <xdr:ext cx="534377" cy="259045"/>
    <xdr:sp macro="" textlink="">
      <xdr:nvSpPr>
        <xdr:cNvPr id="418" name="テキスト ボックス 417"/>
        <xdr:cNvSpPr txBox="1"/>
      </xdr:nvSpPr>
      <xdr:spPr>
        <a:xfrm>
          <a:off x="7594111" y="135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165001</xdr:rowOff>
    </xdr:from>
    <xdr:to>
      <xdr:col>55</xdr:col>
      <xdr:colOff>50800</xdr:colOff>
      <xdr:row>79</xdr:row>
      <xdr:rowOff>95151</xdr:rowOff>
    </xdr:to>
    <xdr:sp macro="" textlink="">
      <xdr:nvSpPr>
        <xdr:cNvPr id="424" name="楕円 423"/>
        <xdr:cNvSpPr/>
      </xdr:nvSpPr>
      <xdr:spPr>
        <a:xfrm>
          <a:off x="10426700" y="135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313932" cy="259045"/>
    <xdr:sp macro="" textlink="">
      <xdr:nvSpPr>
        <xdr:cNvPr id="425" name="普通建設事業費 （ うち新規整備　）該当値テキスト"/>
        <xdr:cNvSpPr txBox="1"/>
      </xdr:nvSpPr>
      <xdr:spPr>
        <a:xfrm>
          <a:off x="10528300" y="13470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163686</xdr:rowOff>
    </xdr:from>
    <xdr:to>
      <xdr:col>50</xdr:col>
      <xdr:colOff>165100</xdr:colOff>
      <xdr:row>79</xdr:row>
      <xdr:rowOff>93836</xdr:rowOff>
    </xdr:to>
    <xdr:sp macro="" textlink="">
      <xdr:nvSpPr>
        <xdr:cNvPr id="426" name="楕円 425"/>
        <xdr:cNvSpPr/>
      </xdr:nvSpPr>
      <xdr:spPr>
        <a:xfrm>
          <a:off x="9588500" y="135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84963</xdr:rowOff>
    </xdr:from>
    <xdr:ext cx="378565" cy="259045"/>
    <xdr:sp macro="" textlink="">
      <xdr:nvSpPr>
        <xdr:cNvPr id="427" name="テキスト ボックス 426"/>
        <xdr:cNvSpPr txBox="1"/>
      </xdr:nvSpPr>
      <xdr:spPr>
        <a:xfrm>
          <a:off x="9450017" y="13629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165081</xdr:rowOff>
    </xdr:from>
    <xdr:to>
      <xdr:col>46</xdr:col>
      <xdr:colOff>38100</xdr:colOff>
      <xdr:row>79</xdr:row>
      <xdr:rowOff>95231</xdr:rowOff>
    </xdr:to>
    <xdr:sp macro="" textlink="">
      <xdr:nvSpPr>
        <xdr:cNvPr id="428" name="楕円 427"/>
        <xdr:cNvSpPr/>
      </xdr:nvSpPr>
      <xdr:spPr>
        <a:xfrm>
          <a:off x="8699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86358</xdr:rowOff>
    </xdr:from>
    <xdr:ext cx="313932" cy="259045"/>
    <xdr:sp macro="" textlink="">
      <xdr:nvSpPr>
        <xdr:cNvPr id="429" name="テキスト ボックス 428"/>
        <xdr:cNvSpPr txBox="1"/>
      </xdr:nvSpPr>
      <xdr:spPr>
        <a:xfrm>
          <a:off x="8593333" y="136309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93904</xdr:rowOff>
    </xdr:from>
    <xdr:to>
      <xdr:col>41</xdr:col>
      <xdr:colOff>101600</xdr:colOff>
      <xdr:row>79</xdr:row>
      <xdr:rowOff>24054</xdr:rowOff>
    </xdr:to>
    <xdr:sp macro="" textlink="">
      <xdr:nvSpPr>
        <xdr:cNvPr id="430" name="楕円 429"/>
        <xdr:cNvSpPr/>
      </xdr:nvSpPr>
      <xdr:spPr>
        <a:xfrm>
          <a:off x="7810500" y="134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40581</xdr:rowOff>
    </xdr:from>
    <xdr:ext cx="534377" cy="259045"/>
    <xdr:sp macro="" textlink="">
      <xdr:nvSpPr>
        <xdr:cNvPr id="431" name="テキスト ボックス 430"/>
        <xdr:cNvSpPr txBox="1"/>
      </xdr:nvSpPr>
      <xdr:spPr>
        <a:xfrm>
          <a:off x="7594111" y="1324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47994</xdr:rowOff>
    </xdr:from>
    <xdr:to>
      <xdr:col>55</xdr:col>
      <xdr:colOff>0</xdr:colOff>
      <xdr:row>95</xdr:row>
      <xdr:rowOff>95898</xdr:rowOff>
    </xdr:to>
    <xdr:cxnSp macro="">
      <xdr:nvCxnSpPr>
        <xdr:cNvPr id="460" name="直線コネクタ 459"/>
        <xdr:cNvCxnSpPr/>
      </xdr:nvCxnSpPr>
      <xdr:spPr>
        <a:xfrm>
          <a:off x="9639300" y="16335744"/>
          <a:ext cx="838200" cy="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148171</xdr:rowOff>
    </xdr:from>
    <xdr:to>
      <xdr:col>50</xdr:col>
      <xdr:colOff>114300</xdr:colOff>
      <xdr:row>95</xdr:row>
      <xdr:rowOff>47994</xdr:rowOff>
    </xdr:to>
    <xdr:cxnSp macro="">
      <xdr:nvCxnSpPr>
        <xdr:cNvPr id="463" name="直線コネクタ 462"/>
        <xdr:cNvCxnSpPr/>
      </xdr:nvCxnSpPr>
      <xdr:spPr>
        <a:xfrm>
          <a:off x="8750300" y="15750121"/>
          <a:ext cx="889000" cy="5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148171</xdr:rowOff>
    </xdr:from>
    <xdr:to>
      <xdr:col>45</xdr:col>
      <xdr:colOff>177800</xdr:colOff>
      <xdr:row>98</xdr:row>
      <xdr:rowOff>8598</xdr:rowOff>
    </xdr:to>
    <xdr:cxnSp macro="">
      <xdr:nvCxnSpPr>
        <xdr:cNvPr id="466" name="直線コネクタ 465"/>
        <xdr:cNvCxnSpPr/>
      </xdr:nvCxnSpPr>
      <xdr:spPr>
        <a:xfrm flipV="1">
          <a:off x="7861300" y="15750121"/>
          <a:ext cx="889000" cy="10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31038</xdr:rowOff>
    </xdr:from>
    <xdr:to>
      <xdr:col>46</xdr:col>
      <xdr:colOff>38100</xdr:colOff>
      <xdr:row>97</xdr:row>
      <xdr:rowOff>132638</xdr:rowOff>
    </xdr:to>
    <xdr:sp macro="" textlink="">
      <xdr:nvSpPr>
        <xdr:cNvPr id="467" name="フローチャート: 判断 466"/>
        <xdr:cNvSpPr/>
      </xdr:nvSpPr>
      <xdr:spPr>
        <a:xfrm>
          <a:off x="8699500" y="1666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123765</xdr:rowOff>
    </xdr:from>
    <xdr:ext cx="534377" cy="259045"/>
    <xdr:sp macro="" textlink="">
      <xdr:nvSpPr>
        <xdr:cNvPr id="468" name="テキスト ボックス 467"/>
        <xdr:cNvSpPr txBox="1"/>
      </xdr:nvSpPr>
      <xdr:spPr>
        <a:xfrm>
          <a:off x="8483111" y="1675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26052</xdr:rowOff>
    </xdr:from>
    <xdr:ext cx="534377" cy="259045"/>
    <xdr:sp macro="" textlink="">
      <xdr:nvSpPr>
        <xdr:cNvPr id="470" name="テキスト ボックス 469"/>
        <xdr:cNvSpPr txBox="1"/>
      </xdr:nvSpPr>
      <xdr:spPr>
        <a:xfrm>
          <a:off x="7594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45098</xdr:rowOff>
    </xdr:from>
    <xdr:to>
      <xdr:col>55</xdr:col>
      <xdr:colOff>50800</xdr:colOff>
      <xdr:row>95</xdr:row>
      <xdr:rowOff>146698</xdr:rowOff>
    </xdr:to>
    <xdr:sp macro="" textlink="">
      <xdr:nvSpPr>
        <xdr:cNvPr id="476" name="楕円 475"/>
        <xdr:cNvSpPr/>
      </xdr:nvSpPr>
      <xdr:spPr>
        <a:xfrm>
          <a:off x="10426700" y="163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67975</xdr:rowOff>
    </xdr:from>
    <xdr:ext cx="534377" cy="259045"/>
    <xdr:sp macro="" textlink="">
      <xdr:nvSpPr>
        <xdr:cNvPr id="477" name="普通建設事業費 （ うち更新整備　）該当値テキスト"/>
        <xdr:cNvSpPr txBox="1"/>
      </xdr:nvSpPr>
      <xdr:spPr>
        <a:xfrm>
          <a:off x="10528300" y="1618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168644</xdr:rowOff>
    </xdr:from>
    <xdr:to>
      <xdr:col>50</xdr:col>
      <xdr:colOff>165100</xdr:colOff>
      <xdr:row>95</xdr:row>
      <xdr:rowOff>98794</xdr:rowOff>
    </xdr:to>
    <xdr:sp macro="" textlink="">
      <xdr:nvSpPr>
        <xdr:cNvPr id="478" name="楕円 477"/>
        <xdr:cNvSpPr/>
      </xdr:nvSpPr>
      <xdr:spPr>
        <a:xfrm>
          <a:off x="9588500" y="162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115321</xdr:rowOff>
    </xdr:from>
    <xdr:ext cx="534377" cy="259045"/>
    <xdr:sp macro="" textlink="">
      <xdr:nvSpPr>
        <xdr:cNvPr id="479" name="テキスト ボックス 478"/>
        <xdr:cNvSpPr txBox="1"/>
      </xdr:nvSpPr>
      <xdr:spPr>
        <a:xfrm>
          <a:off x="9372111" y="160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97371</xdr:rowOff>
    </xdr:from>
    <xdr:to>
      <xdr:col>46</xdr:col>
      <xdr:colOff>38100</xdr:colOff>
      <xdr:row>92</xdr:row>
      <xdr:rowOff>27521</xdr:rowOff>
    </xdr:to>
    <xdr:sp macro="" textlink="">
      <xdr:nvSpPr>
        <xdr:cNvPr id="480" name="楕円 479"/>
        <xdr:cNvSpPr/>
      </xdr:nvSpPr>
      <xdr:spPr>
        <a:xfrm>
          <a:off x="8699500" y="156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44048</xdr:rowOff>
    </xdr:from>
    <xdr:ext cx="534377" cy="259045"/>
    <xdr:sp macro="" textlink="">
      <xdr:nvSpPr>
        <xdr:cNvPr id="481" name="テキスト ボックス 480"/>
        <xdr:cNvSpPr txBox="1"/>
      </xdr:nvSpPr>
      <xdr:spPr>
        <a:xfrm>
          <a:off x="8483111" y="1547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129248</xdr:rowOff>
    </xdr:from>
    <xdr:to>
      <xdr:col>41</xdr:col>
      <xdr:colOff>101600</xdr:colOff>
      <xdr:row>98</xdr:row>
      <xdr:rowOff>59398</xdr:rowOff>
    </xdr:to>
    <xdr:sp macro="" textlink="">
      <xdr:nvSpPr>
        <xdr:cNvPr id="482" name="楕円 481"/>
        <xdr:cNvSpPr/>
      </xdr:nvSpPr>
      <xdr:spPr>
        <a:xfrm>
          <a:off x="7810500" y="167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50525</xdr:rowOff>
    </xdr:from>
    <xdr:ext cx="534377" cy="259045"/>
    <xdr:sp macro="" textlink="">
      <xdr:nvSpPr>
        <xdr:cNvPr id="483" name="テキスト ボックス 482"/>
        <xdr:cNvSpPr txBox="1"/>
      </xdr:nvSpPr>
      <xdr:spPr>
        <a:xfrm>
          <a:off x="7594111" y="1685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6072</xdr:rowOff>
    </xdr:from>
    <xdr:to>
      <xdr:col>85</xdr:col>
      <xdr:colOff>127000</xdr:colOff>
      <xdr:row>38</xdr:row>
      <xdr:rowOff>9141</xdr:rowOff>
    </xdr:to>
    <xdr:cxnSp macro="">
      <xdr:nvCxnSpPr>
        <xdr:cNvPr id="508" name="直線コネクタ 507"/>
        <xdr:cNvCxnSpPr/>
      </xdr:nvCxnSpPr>
      <xdr:spPr>
        <a:xfrm>
          <a:off x="15481300" y="6521172"/>
          <a:ext cx="8382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6072</xdr:rowOff>
    </xdr:from>
    <xdr:to>
      <xdr:col>81</xdr:col>
      <xdr:colOff>50800</xdr:colOff>
      <xdr:row>38</xdr:row>
      <xdr:rowOff>21103</xdr:rowOff>
    </xdr:to>
    <xdr:cxnSp macro="">
      <xdr:nvCxnSpPr>
        <xdr:cNvPr id="511" name="直線コネクタ 510"/>
        <xdr:cNvCxnSpPr/>
      </xdr:nvCxnSpPr>
      <xdr:spPr>
        <a:xfrm flipV="1">
          <a:off x="14592300" y="6521172"/>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20457</xdr:rowOff>
    </xdr:from>
    <xdr:to>
      <xdr:col>76</xdr:col>
      <xdr:colOff>114300</xdr:colOff>
      <xdr:row>38</xdr:row>
      <xdr:rowOff>21103</xdr:rowOff>
    </xdr:to>
    <xdr:cxnSp macro="">
      <xdr:nvCxnSpPr>
        <xdr:cNvPr id="514" name="直線コネクタ 513"/>
        <xdr:cNvCxnSpPr/>
      </xdr:nvCxnSpPr>
      <xdr:spPr>
        <a:xfrm>
          <a:off x="13703300" y="6535557"/>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131911</xdr:rowOff>
    </xdr:from>
    <xdr:to>
      <xdr:col>76</xdr:col>
      <xdr:colOff>165100</xdr:colOff>
      <xdr:row>38</xdr:row>
      <xdr:rowOff>62061</xdr:rowOff>
    </xdr:to>
    <xdr:sp macro="" textlink="">
      <xdr:nvSpPr>
        <xdr:cNvPr id="515" name="フローチャート: 判断 514"/>
        <xdr:cNvSpPr/>
      </xdr:nvSpPr>
      <xdr:spPr>
        <a:xfrm>
          <a:off x="14541500" y="647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78588</xdr:rowOff>
    </xdr:from>
    <xdr:ext cx="469744" cy="259045"/>
    <xdr:sp macro="" textlink="">
      <xdr:nvSpPr>
        <xdr:cNvPr id="516" name="テキスト ボックス 515"/>
        <xdr:cNvSpPr txBox="1"/>
      </xdr:nvSpPr>
      <xdr:spPr>
        <a:xfrm>
          <a:off x="14357428" y="625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20457</xdr:rowOff>
    </xdr:from>
    <xdr:to>
      <xdr:col>71</xdr:col>
      <xdr:colOff>177800</xdr:colOff>
      <xdr:row>38</xdr:row>
      <xdr:rowOff>21748</xdr:rowOff>
    </xdr:to>
    <xdr:cxnSp macro="">
      <xdr:nvCxnSpPr>
        <xdr:cNvPr id="517" name="直線コネクタ 516"/>
        <xdr:cNvCxnSpPr/>
      </xdr:nvCxnSpPr>
      <xdr:spPr>
        <a:xfrm flipV="1">
          <a:off x="12814300" y="6535557"/>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129791</xdr:rowOff>
    </xdr:from>
    <xdr:to>
      <xdr:col>85</xdr:col>
      <xdr:colOff>177800</xdr:colOff>
      <xdr:row>38</xdr:row>
      <xdr:rowOff>59941</xdr:rowOff>
    </xdr:to>
    <xdr:sp macro="" textlink="">
      <xdr:nvSpPr>
        <xdr:cNvPr id="527" name="楕円 526"/>
        <xdr:cNvSpPr/>
      </xdr:nvSpPr>
      <xdr:spPr>
        <a:xfrm>
          <a:off x="16268700" y="64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126722</xdr:rowOff>
    </xdr:from>
    <xdr:to>
      <xdr:col>81</xdr:col>
      <xdr:colOff>101600</xdr:colOff>
      <xdr:row>38</xdr:row>
      <xdr:rowOff>56872</xdr:rowOff>
    </xdr:to>
    <xdr:sp macro="" textlink="">
      <xdr:nvSpPr>
        <xdr:cNvPr id="529" name="楕円 528"/>
        <xdr:cNvSpPr/>
      </xdr:nvSpPr>
      <xdr:spPr>
        <a:xfrm>
          <a:off x="15430500" y="64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73399</xdr:rowOff>
    </xdr:from>
    <xdr:ext cx="469744" cy="259045"/>
    <xdr:sp macro="" textlink="">
      <xdr:nvSpPr>
        <xdr:cNvPr id="530" name="テキスト ボックス 529"/>
        <xdr:cNvSpPr txBox="1"/>
      </xdr:nvSpPr>
      <xdr:spPr>
        <a:xfrm>
          <a:off x="15246428" y="62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141752</xdr:rowOff>
    </xdr:from>
    <xdr:to>
      <xdr:col>76</xdr:col>
      <xdr:colOff>165100</xdr:colOff>
      <xdr:row>38</xdr:row>
      <xdr:rowOff>71903</xdr:rowOff>
    </xdr:to>
    <xdr:sp macro="" textlink="">
      <xdr:nvSpPr>
        <xdr:cNvPr id="531" name="楕円 530"/>
        <xdr:cNvSpPr/>
      </xdr:nvSpPr>
      <xdr:spPr>
        <a:xfrm>
          <a:off x="14541500" y="64854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63030</xdr:rowOff>
    </xdr:from>
    <xdr:ext cx="378565" cy="259045"/>
    <xdr:sp macro="" textlink="">
      <xdr:nvSpPr>
        <xdr:cNvPr id="532" name="テキスト ボックス 531"/>
        <xdr:cNvSpPr txBox="1"/>
      </xdr:nvSpPr>
      <xdr:spPr>
        <a:xfrm>
          <a:off x="14403017" y="6578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141107</xdr:rowOff>
    </xdr:from>
    <xdr:to>
      <xdr:col>72</xdr:col>
      <xdr:colOff>38100</xdr:colOff>
      <xdr:row>38</xdr:row>
      <xdr:rowOff>71256</xdr:rowOff>
    </xdr:to>
    <xdr:sp macro="" textlink="">
      <xdr:nvSpPr>
        <xdr:cNvPr id="533" name="楕円 532"/>
        <xdr:cNvSpPr/>
      </xdr:nvSpPr>
      <xdr:spPr>
        <a:xfrm>
          <a:off x="13652500" y="648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62384</xdr:rowOff>
    </xdr:from>
    <xdr:ext cx="378565" cy="259045"/>
    <xdr:sp macro="" textlink="">
      <xdr:nvSpPr>
        <xdr:cNvPr id="534" name="テキスト ボックス 533"/>
        <xdr:cNvSpPr txBox="1"/>
      </xdr:nvSpPr>
      <xdr:spPr>
        <a:xfrm>
          <a:off x="13514017" y="657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142398</xdr:rowOff>
    </xdr:from>
    <xdr:to>
      <xdr:col>67</xdr:col>
      <xdr:colOff>101600</xdr:colOff>
      <xdr:row>38</xdr:row>
      <xdr:rowOff>72548</xdr:rowOff>
    </xdr:to>
    <xdr:sp macro="" textlink="">
      <xdr:nvSpPr>
        <xdr:cNvPr id="535" name="楕円 534"/>
        <xdr:cNvSpPr/>
      </xdr:nvSpPr>
      <xdr:spPr>
        <a:xfrm>
          <a:off x="12763500" y="64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63675</xdr:rowOff>
    </xdr:from>
    <xdr:ext cx="378565" cy="259045"/>
    <xdr:sp macro="" textlink="">
      <xdr:nvSpPr>
        <xdr:cNvPr id="536" name="テキスト ボックス 535"/>
        <xdr:cNvSpPr txBox="1"/>
      </xdr:nvSpPr>
      <xdr:spPr>
        <a:xfrm>
          <a:off x="12625017" y="6578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70853</xdr:rowOff>
    </xdr:from>
    <xdr:to>
      <xdr:col>85</xdr:col>
      <xdr:colOff>127000</xdr:colOff>
      <xdr:row>74</xdr:row>
      <xdr:rowOff>83159</xdr:rowOff>
    </xdr:to>
    <xdr:cxnSp macro="">
      <xdr:nvCxnSpPr>
        <xdr:cNvPr id="614" name="直線コネクタ 613"/>
        <xdr:cNvCxnSpPr/>
      </xdr:nvCxnSpPr>
      <xdr:spPr>
        <a:xfrm>
          <a:off x="15481300" y="12758153"/>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1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57582</xdr:rowOff>
    </xdr:from>
    <xdr:to>
      <xdr:col>81</xdr:col>
      <xdr:colOff>50800</xdr:colOff>
      <xdr:row>74</xdr:row>
      <xdr:rowOff>70853</xdr:rowOff>
    </xdr:to>
    <xdr:cxnSp macro="">
      <xdr:nvCxnSpPr>
        <xdr:cNvPr id="617" name="直線コネクタ 616"/>
        <xdr:cNvCxnSpPr/>
      </xdr:nvCxnSpPr>
      <xdr:spPr>
        <a:xfrm>
          <a:off x="14592300" y="12744882"/>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19" name="テキスト ボックス 61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49594</xdr:rowOff>
    </xdr:from>
    <xdr:to>
      <xdr:col>76</xdr:col>
      <xdr:colOff>114300</xdr:colOff>
      <xdr:row>74</xdr:row>
      <xdr:rowOff>57582</xdr:rowOff>
    </xdr:to>
    <xdr:cxnSp macro="">
      <xdr:nvCxnSpPr>
        <xdr:cNvPr id="620" name="直線コネクタ 619"/>
        <xdr:cNvCxnSpPr/>
      </xdr:nvCxnSpPr>
      <xdr:spPr>
        <a:xfrm>
          <a:off x="13703300" y="12736894"/>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11354</xdr:rowOff>
    </xdr:from>
    <xdr:to>
      <xdr:col>76</xdr:col>
      <xdr:colOff>165100</xdr:colOff>
      <xdr:row>74</xdr:row>
      <xdr:rowOff>112954</xdr:rowOff>
    </xdr:to>
    <xdr:sp macro="" textlink="">
      <xdr:nvSpPr>
        <xdr:cNvPr id="621" name="フローチャート: 判断 620"/>
        <xdr:cNvSpPr/>
      </xdr:nvSpPr>
      <xdr:spPr>
        <a:xfrm>
          <a:off x="14541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104081</xdr:rowOff>
    </xdr:from>
    <xdr:ext cx="534377" cy="259045"/>
    <xdr:sp macro="" textlink="">
      <xdr:nvSpPr>
        <xdr:cNvPr id="622" name="テキスト ボックス 621"/>
        <xdr:cNvSpPr txBox="1"/>
      </xdr:nvSpPr>
      <xdr:spPr>
        <a:xfrm>
          <a:off x="14325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39992</xdr:rowOff>
    </xdr:from>
    <xdr:to>
      <xdr:col>71</xdr:col>
      <xdr:colOff>177800</xdr:colOff>
      <xdr:row>74</xdr:row>
      <xdr:rowOff>49594</xdr:rowOff>
    </xdr:to>
    <xdr:cxnSp macro="">
      <xdr:nvCxnSpPr>
        <xdr:cNvPr id="623" name="直線コネクタ 622"/>
        <xdr:cNvCxnSpPr/>
      </xdr:nvCxnSpPr>
      <xdr:spPr>
        <a:xfrm>
          <a:off x="12814300" y="12727292"/>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122750</xdr:rowOff>
    </xdr:from>
    <xdr:ext cx="534377" cy="259045"/>
    <xdr:sp macro="" textlink="">
      <xdr:nvSpPr>
        <xdr:cNvPr id="625" name="テキスト ボックス 624"/>
        <xdr:cNvSpPr txBox="1"/>
      </xdr:nvSpPr>
      <xdr:spPr>
        <a:xfrm>
          <a:off x="13436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129976</xdr:rowOff>
    </xdr:from>
    <xdr:ext cx="534377" cy="259045"/>
    <xdr:sp macro="" textlink="">
      <xdr:nvSpPr>
        <xdr:cNvPr id="627" name="テキスト ボックス 626"/>
        <xdr:cNvSpPr txBox="1"/>
      </xdr:nvSpPr>
      <xdr:spPr>
        <a:xfrm>
          <a:off x="12547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32359</xdr:rowOff>
    </xdr:from>
    <xdr:to>
      <xdr:col>85</xdr:col>
      <xdr:colOff>177800</xdr:colOff>
      <xdr:row>74</xdr:row>
      <xdr:rowOff>133959</xdr:rowOff>
    </xdr:to>
    <xdr:sp macro="" textlink="">
      <xdr:nvSpPr>
        <xdr:cNvPr id="633" name="楕円 632"/>
        <xdr:cNvSpPr/>
      </xdr:nvSpPr>
      <xdr:spPr>
        <a:xfrm>
          <a:off x="16268700" y="127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55236</xdr:rowOff>
    </xdr:from>
    <xdr:ext cx="534377" cy="259045"/>
    <xdr:sp macro="" textlink="">
      <xdr:nvSpPr>
        <xdr:cNvPr id="634" name="公債費該当値テキスト"/>
        <xdr:cNvSpPr txBox="1"/>
      </xdr:nvSpPr>
      <xdr:spPr>
        <a:xfrm>
          <a:off x="16370300" y="125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20053</xdr:rowOff>
    </xdr:from>
    <xdr:to>
      <xdr:col>81</xdr:col>
      <xdr:colOff>101600</xdr:colOff>
      <xdr:row>74</xdr:row>
      <xdr:rowOff>121653</xdr:rowOff>
    </xdr:to>
    <xdr:sp macro="" textlink="">
      <xdr:nvSpPr>
        <xdr:cNvPr id="635" name="楕円 634"/>
        <xdr:cNvSpPr/>
      </xdr:nvSpPr>
      <xdr:spPr>
        <a:xfrm>
          <a:off x="15430500" y="127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138180</xdr:rowOff>
    </xdr:from>
    <xdr:ext cx="534377" cy="259045"/>
    <xdr:sp macro="" textlink="">
      <xdr:nvSpPr>
        <xdr:cNvPr id="636" name="テキスト ボックス 635"/>
        <xdr:cNvSpPr txBox="1"/>
      </xdr:nvSpPr>
      <xdr:spPr>
        <a:xfrm>
          <a:off x="15214111" y="124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6782</xdr:rowOff>
    </xdr:from>
    <xdr:to>
      <xdr:col>76</xdr:col>
      <xdr:colOff>165100</xdr:colOff>
      <xdr:row>74</xdr:row>
      <xdr:rowOff>108382</xdr:rowOff>
    </xdr:to>
    <xdr:sp macro="" textlink="">
      <xdr:nvSpPr>
        <xdr:cNvPr id="637" name="楕円 636"/>
        <xdr:cNvSpPr/>
      </xdr:nvSpPr>
      <xdr:spPr>
        <a:xfrm>
          <a:off x="14541500" y="126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124909</xdr:rowOff>
    </xdr:from>
    <xdr:ext cx="534377" cy="259045"/>
    <xdr:sp macro="" textlink="">
      <xdr:nvSpPr>
        <xdr:cNvPr id="638" name="テキスト ボックス 637"/>
        <xdr:cNvSpPr txBox="1"/>
      </xdr:nvSpPr>
      <xdr:spPr>
        <a:xfrm>
          <a:off x="14325111" y="124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170244</xdr:rowOff>
    </xdr:from>
    <xdr:to>
      <xdr:col>72</xdr:col>
      <xdr:colOff>38100</xdr:colOff>
      <xdr:row>74</xdr:row>
      <xdr:rowOff>100394</xdr:rowOff>
    </xdr:to>
    <xdr:sp macro="" textlink="">
      <xdr:nvSpPr>
        <xdr:cNvPr id="639" name="楕円 638"/>
        <xdr:cNvSpPr/>
      </xdr:nvSpPr>
      <xdr:spPr>
        <a:xfrm>
          <a:off x="13652500" y="126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116921</xdr:rowOff>
    </xdr:from>
    <xdr:ext cx="534377" cy="259045"/>
    <xdr:sp macro="" textlink="">
      <xdr:nvSpPr>
        <xdr:cNvPr id="640" name="テキスト ボックス 639"/>
        <xdr:cNvSpPr txBox="1"/>
      </xdr:nvSpPr>
      <xdr:spPr>
        <a:xfrm>
          <a:off x="13436111" y="124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160642</xdr:rowOff>
    </xdr:from>
    <xdr:to>
      <xdr:col>67</xdr:col>
      <xdr:colOff>101600</xdr:colOff>
      <xdr:row>74</xdr:row>
      <xdr:rowOff>90792</xdr:rowOff>
    </xdr:to>
    <xdr:sp macro="" textlink="">
      <xdr:nvSpPr>
        <xdr:cNvPr id="641" name="楕円 640"/>
        <xdr:cNvSpPr/>
      </xdr:nvSpPr>
      <xdr:spPr>
        <a:xfrm>
          <a:off x="12763500" y="126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107319</xdr:rowOff>
    </xdr:from>
    <xdr:ext cx="534377" cy="259045"/>
    <xdr:sp macro="" textlink="">
      <xdr:nvSpPr>
        <xdr:cNvPr id="642" name="テキスト ボックス 641"/>
        <xdr:cNvSpPr txBox="1"/>
      </xdr:nvSpPr>
      <xdr:spPr>
        <a:xfrm>
          <a:off x="12547111" y="124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162027</xdr:rowOff>
    </xdr:from>
    <xdr:to>
      <xdr:col>85</xdr:col>
      <xdr:colOff>127000</xdr:colOff>
      <xdr:row>98</xdr:row>
      <xdr:rowOff>166949</xdr:rowOff>
    </xdr:to>
    <xdr:cxnSp macro="">
      <xdr:nvCxnSpPr>
        <xdr:cNvPr id="671" name="直線コネクタ 670"/>
        <xdr:cNvCxnSpPr/>
      </xdr:nvCxnSpPr>
      <xdr:spPr>
        <a:xfrm flipV="1">
          <a:off x="15481300" y="16964127"/>
          <a:ext cx="8382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99177</xdr:rowOff>
    </xdr:from>
    <xdr:to>
      <xdr:col>81</xdr:col>
      <xdr:colOff>50800</xdr:colOff>
      <xdr:row>98</xdr:row>
      <xdr:rowOff>166949</xdr:rowOff>
    </xdr:to>
    <xdr:cxnSp macro="">
      <xdr:nvCxnSpPr>
        <xdr:cNvPr id="674" name="直線コネクタ 673"/>
        <xdr:cNvCxnSpPr/>
      </xdr:nvCxnSpPr>
      <xdr:spPr>
        <a:xfrm>
          <a:off x="14592300" y="16901277"/>
          <a:ext cx="889000" cy="6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99177</xdr:rowOff>
    </xdr:from>
    <xdr:to>
      <xdr:col>76</xdr:col>
      <xdr:colOff>114300</xdr:colOff>
      <xdr:row>99</xdr:row>
      <xdr:rowOff>42346</xdr:rowOff>
    </xdr:to>
    <xdr:cxnSp macro="">
      <xdr:nvCxnSpPr>
        <xdr:cNvPr id="677" name="直線コネクタ 676"/>
        <xdr:cNvCxnSpPr/>
      </xdr:nvCxnSpPr>
      <xdr:spPr>
        <a:xfrm flipV="1">
          <a:off x="13703300" y="16901277"/>
          <a:ext cx="889000" cy="1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78" name="フローチャート: 判断 677"/>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79" name="テキスト ボックス 678"/>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42346</xdr:rowOff>
    </xdr:from>
    <xdr:to>
      <xdr:col>71</xdr:col>
      <xdr:colOff>177800</xdr:colOff>
      <xdr:row>99</xdr:row>
      <xdr:rowOff>42735</xdr:rowOff>
    </xdr:to>
    <xdr:cxnSp macro="">
      <xdr:nvCxnSpPr>
        <xdr:cNvPr id="680" name="直線コネクタ 679"/>
        <xdr:cNvCxnSpPr/>
      </xdr:nvCxnSpPr>
      <xdr:spPr>
        <a:xfrm flipV="1">
          <a:off x="12814300" y="17015896"/>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82" name="テキスト ボックス 681"/>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84" name="テキスト ボックス 683"/>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111227</xdr:rowOff>
    </xdr:from>
    <xdr:to>
      <xdr:col>85</xdr:col>
      <xdr:colOff>177800</xdr:colOff>
      <xdr:row>99</xdr:row>
      <xdr:rowOff>41377</xdr:rowOff>
    </xdr:to>
    <xdr:sp macro="" textlink="">
      <xdr:nvSpPr>
        <xdr:cNvPr id="690" name="楕円 689"/>
        <xdr:cNvSpPr/>
      </xdr:nvSpPr>
      <xdr:spPr>
        <a:xfrm>
          <a:off x="16268700" y="16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40208</xdr:rowOff>
    </xdr:from>
    <xdr:ext cx="469744" cy="259045"/>
    <xdr:sp macro="" textlink="">
      <xdr:nvSpPr>
        <xdr:cNvPr id="691" name="積立金該当値テキスト"/>
        <xdr:cNvSpPr txBox="1"/>
      </xdr:nvSpPr>
      <xdr:spPr>
        <a:xfrm>
          <a:off x="16370300" y="168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116149</xdr:rowOff>
    </xdr:from>
    <xdr:to>
      <xdr:col>81</xdr:col>
      <xdr:colOff>101600</xdr:colOff>
      <xdr:row>99</xdr:row>
      <xdr:rowOff>46299</xdr:rowOff>
    </xdr:to>
    <xdr:sp macro="" textlink="">
      <xdr:nvSpPr>
        <xdr:cNvPr id="692" name="楕円 691"/>
        <xdr:cNvSpPr/>
      </xdr:nvSpPr>
      <xdr:spPr>
        <a:xfrm>
          <a:off x="15430500" y="16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37426</xdr:rowOff>
    </xdr:from>
    <xdr:ext cx="469744" cy="259045"/>
    <xdr:sp macro="" textlink="">
      <xdr:nvSpPr>
        <xdr:cNvPr id="693" name="テキスト ボックス 692"/>
        <xdr:cNvSpPr txBox="1"/>
      </xdr:nvSpPr>
      <xdr:spPr>
        <a:xfrm>
          <a:off x="15246428" y="170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48377</xdr:rowOff>
    </xdr:from>
    <xdr:to>
      <xdr:col>76</xdr:col>
      <xdr:colOff>165100</xdr:colOff>
      <xdr:row>98</xdr:row>
      <xdr:rowOff>149977</xdr:rowOff>
    </xdr:to>
    <xdr:sp macro="" textlink="">
      <xdr:nvSpPr>
        <xdr:cNvPr id="694" name="楕円 693"/>
        <xdr:cNvSpPr/>
      </xdr:nvSpPr>
      <xdr:spPr>
        <a:xfrm>
          <a:off x="14541500" y="1685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141104</xdr:rowOff>
    </xdr:from>
    <xdr:ext cx="534377" cy="259045"/>
    <xdr:sp macro="" textlink="">
      <xdr:nvSpPr>
        <xdr:cNvPr id="695" name="テキスト ボックス 694"/>
        <xdr:cNvSpPr txBox="1"/>
      </xdr:nvSpPr>
      <xdr:spPr>
        <a:xfrm>
          <a:off x="14325111" y="169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162996</xdr:rowOff>
    </xdr:from>
    <xdr:to>
      <xdr:col>72</xdr:col>
      <xdr:colOff>38100</xdr:colOff>
      <xdr:row>99</xdr:row>
      <xdr:rowOff>93146</xdr:rowOff>
    </xdr:to>
    <xdr:sp macro="" textlink="">
      <xdr:nvSpPr>
        <xdr:cNvPr id="696" name="楕円 695"/>
        <xdr:cNvSpPr/>
      </xdr:nvSpPr>
      <xdr:spPr>
        <a:xfrm>
          <a:off x="13652500" y="169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84273</xdr:rowOff>
    </xdr:from>
    <xdr:ext cx="378565" cy="259045"/>
    <xdr:sp macro="" textlink="">
      <xdr:nvSpPr>
        <xdr:cNvPr id="697" name="テキスト ボックス 696"/>
        <xdr:cNvSpPr txBox="1"/>
      </xdr:nvSpPr>
      <xdr:spPr>
        <a:xfrm>
          <a:off x="13514017" y="17057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163385</xdr:rowOff>
    </xdr:from>
    <xdr:to>
      <xdr:col>67</xdr:col>
      <xdr:colOff>101600</xdr:colOff>
      <xdr:row>99</xdr:row>
      <xdr:rowOff>93535</xdr:rowOff>
    </xdr:to>
    <xdr:sp macro="" textlink="">
      <xdr:nvSpPr>
        <xdr:cNvPr id="698" name="楕円 697"/>
        <xdr:cNvSpPr/>
      </xdr:nvSpPr>
      <xdr:spPr>
        <a:xfrm>
          <a:off x="12763500" y="169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84662</xdr:rowOff>
    </xdr:from>
    <xdr:ext cx="378565" cy="259045"/>
    <xdr:sp macro="" textlink="">
      <xdr:nvSpPr>
        <xdr:cNvPr id="699" name="テキスト ボックス 698"/>
        <xdr:cNvSpPr txBox="1"/>
      </xdr:nvSpPr>
      <xdr:spPr>
        <a:xfrm>
          <a:off x="12625017" y="17058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41827</xdr:rowOff>
    </xdr:from>
    <xdr:to>
      <xdr:col>116</xdr:col>
      <xdr:colOff>63500</xdr:colOff>
      <xdr:row>39</xdr:row>
      <xdr:rowOff>45059</xdr:rowOff>
    </xdr:to>
    <xdr:cxnSp macro="">
      <xdr:nvCxnSpPr>
        <xdr:cNvPr id="730" name="直線コネクタ 729"/>
        <xdr:cNvCxnSpPr/>
      </xdr:nvCxnSpPr>
      <xdr:spPr>
        <a:xfrm flipV="1">
          <a:off x="21323300" y="6728377"/>
          <a:ext cx="8382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41042</xdr:rowOff>
    </xdr:from>
    <xdr:to>
      <xdr:col>111</xdr:col>
      <xdr:colOff>177800</xdr:colOff>
      <xdr:row>39</xdr:row>
      <xdr:rowOff>45059</xdr:rowOff>
    </xdr:to>
    <xdr:cxnSp macro="">
      <xdr:nvCxnSpPr>
        <xdr:cNvPr id="733" name="直線コネクタ 732"/>
        <xdr:cNvCxnSpPr/>
      </xdr:nvCxnSpPr>
      <xdr:spPr>
        <a:xfrm>
          <a:off x="20434300" y="6727592"/>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40129</xdr:rowOff>
    </xdr:from>
    <xdr:to>
      <xdr:col>107</xdr:col>
      <xdr:colOff>50800</xdr:colOff>
      <xdr:row>39</xdr:row>
      <xdr:rowOff>41042</xdr:rowOff>
    </xdr:to>
    <xdr:cxnSp macro="">
      <xdr:nvCxnSpPr>
        <xdr:cNvPr id="736" name="直線コネクタ 735"/>
        <xdr:cNvCxnSpPr/>
      </xdr:nvCxnSpPr>
      <xdr:spPr>
        <a:xfrm>
          <a:off x="19545300" y="672667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127011</xdr:rowOff>
    </xdr:from>
    <xdr:to>
      <xdr:col>107</xdr:col>
      <xdr:colOff>101600</xdr:colOff>
      <xdr:row>39</xdr:row>
      <xdr:rowOff>57161</xdr:rowOff>
    </xdr:to>
    <xdr:sp macro="" textlink="">
      <xdr:nvSpPr>
        <xdr:cNvPr id="737" name="フローチャート: 判断 736"/>
        <xdr:cNvSpPr/>
      </xdr:nvSpPr>
      <xdr:spPr>
        <a:xfrm>
          <a:off x="20383500" y="664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73688</xdr:rowOff>
    </xdr:from>
    <xdr:ext cx="469744" cy="259045"/>
    <xdr:sp macro="" textlink="">
      <xdr:nvSpPr>
        <xdr:cNvPr id="738" name="テキスト ボックス 737"/>
        <xdr:cNvSpPr txBox="1"/>
      </xdr:nvSpPr>
      <xdr:spPr>
        <a:xfrm>
          <a:off x="20199428" y="6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40129</xdr:rowOff>
    </xdr:from>
    <xdr:to>
      <xdr:col>102</xdr:col>
      <xdr:colOff>114300</xdr:colOff>
      <xdr:row>39</xdr:row>
      <xdr:rowOff>41761</xdr:rowOff>
    </xdr:to>
    <xdr:cxnSp macro="">
      <xdr:nvCxnSpPr>
        <xdr:cNvPr id="739" name="直線コネクタ 738"/>
        <xdr:cNvCxnSpPr/>
      </xdr:nvCxnSpPr>
      <xdr:spPr>
        <a:xfrm flipV="1">
          <a:off x="18656300" y="672667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74929</xdr:rowOff>
    </xdr:from>
    <xdr:ext cx="469744" cy="259045"/>
    <xdr:sp macro="" textlink="">
      <xdr:nvSpPr>
        <xdr:cNvPr id="741" name="テキスト ボックス 740"/>
        <xdr:cNvSpPr txBox="1"/>
      </xdr:nvSpPr>
      <xdr:spPr>
        <a:xfrm>
          <a:off x="19310428" y="6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162477</xdr:rowOff>
    </xdr:from>
    <xdr:to>
      <xdr:col>116</xdr:col>
      <xdr:colOff>114300</xdr:colOff>
      <xdr:row>39</xdr:row>
      <xdr:rowOff>92627</xdr:rowOff>
    </xdr:to>
    <xdr:sp macro="" textlink="">
      <xdr:nvSpPr>
        <xdr:cNvPr id="749" name="楕円 748"/>
        <xdr:cNvSpPr/>
      </xdr:nvSpPr>
      <xdr:spPr>
        <a:xfrm>
          <a:off x="22110700" y="66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118371</xdr:rowOff>
    </xdr:from>
    <xdr:ext cx="469744" cy="259045"/>
    <xdr:sp macro="" textlink="">
      <xdr:nvSpPr>
        <xdr:cNvPr id="750" name="投資及び出資金該当値テキスト"/>
        <xdr:cNvSpPr txBox="1"/>
      </xdr:nvSpPr>
      <xdr:spPr>
        <a:xfrm>
          <a:off x="22212300" y="663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165709</xdr:rowOff>
    </xdr:from>
    <xdr:to>
      <xdr:col>112</xdr:col>
      <xdr:colOff>38100</xdr:colOff>
      <xdr:row>39</xdr:row>
      <xdr:rowOff>95859</xdr:rowOff>
    </xdr:to>
    <xdr:sp macro="" textlink="">
      <xdr:nvSpPr>
        <xdr:cNvPr id="751" name="楕円 750"/>
        <xdr:cNvSpPr/>
      </xdr:nvSpPr>
      <xdr:spPr>
        <a:xfrm>
          <a:off x="21272500" y="66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86986</xdr:rowOff>
    </xdr:from>
    <xdr:ext cx="469744" cy="259045"/>
    <xdr:sp macro="" textlink="">
      <xdr:nvSpPr>
        <xdr:cNvPr id="752" name="テキスト ボックス 751"/>
        <xdr:cNvSpPr txBox="1"/>
      </xdr:nvSpPr>
      <xdr:spPr>
        <a:xfrm>
          <a:off x="21088428" y="677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161692</xdr:rowOff>
    </xdr:from>
    <xdr:to>
      <xdr:col>107</xdr:col>
      <xdr:colOff>101600</xdr:colOff>
      <xdr:row>39</xdr:row>
      <xdr:rowOff>91842</xdr:rowOff>
    </xdr:to>
    <xdr:sp macro="" textlink="">
      <xdr:nvSpPr>
        <xdr:cNvPr id="753" name="楕円 752"/>
        <xdr:cNvSpPr/>
      </xdr:nvSpPr>
      <xdr:spPr>
        <a:xfrm>
          <a:off x="20383500" y="66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82969</xdr:rowOff>
    </xdr:from>
    <xdr:ext cx="469744" cy="259045"/>
    <xdr:sp macro="" textlink="">
      <xdr:nvSpPr>
        <xdr:cNvPr id="754" name="テキスト ボックス 753"/>
        <xdr:cNvSpPr txBox="1"/>
      </xdr:nvSpPr>
      <xdr:spPr>
        <a:xfrm>
          <a:off x="20199428" y="676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160779</xdr:rowOff>
    </xdr:from>
    <xdr:to>
      <xdr:col>102</xdr:col>
      <xdr:colOff>165100</xdr:colOff>
      <xdr:row>39</xdr:row>
      <xdr:rowOff>90929</xdr:rowOff>
    </xdr:to>
    <xdr:sp macro="" textlink="">
      <xdr:nvSpPr>
        <xdr:cNvPr id="755" name="楕円 754"/>
        <xdr:cNvSpPr/>
      </xdr:nvSpPr>
      <xdr:spPr>
        <a:xfrm>
          <a:off x="19494500" y="66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82056</xdr:rowOff>
    </xdr:from>
    <xdr:ext cx="469744" cy="259045"/>
    <xdr:sp macro="" textlink="">
      <xdr:nvSpPr>
        <xdr:cNvPr id="756" name="テキスト ボックス 755"/>
        <xdr:cNvSpPr txBox="1"/>
      </xdr:nvSpPr>
      <xdr:spPr>
        <a:xfrm>
          <a:off x="19310428" y="676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162411</xdr:rowOff>
    </xdr:from>
    <xdr:to>
      <xdr:col>98</xdr:col>
      <xdr:colOff>38100</xdr:colOff>
      <xdr:row>39</xdr:row>
      <xdr:rowOff>92561</xdr:rowOff>
    </xdr:to>
    <xdr:sp macro="" textlink="">
      <xdr:nvSpPr>
        <xdr:cNvPr id="757" name="楕円 756"/>
        <xdr:cNvSpPr/>
      </xdr:nvSpPr>
      <xdr:spPr>
        <a:xfrm>
          <a:off x="18605500" y="667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83688</xdr:rowOff>
    </xdr:from>
    <xdr:ext cx="469744" cy="259045"/>
    <xdr:sp macro="" textlink="">
      <xdr:nvSpPr>
        <xdr:cNvPr id="758" name="テキスト ボックス 757"/>
        <xdr:cNvSpPr txBox="1"/>
      </xdr:nvSpPr>
      <xdr:spPr>
        <a:xfrm>
          <a:off x="18421428" y="67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140889</xdr:rowOff>
    </xdr:from>
    <xdr:to>
      <xdr:col>116</xdr:col>
      <xdr:colOff>63500</xdr:colOff>
      <xdr:row>55</xdr:row>
      <xdr:rowOff>151998</xdr:rowOff>
    </xdr:to>
    <xdr:cxnSp macro="">
      <xdr:nvCxnSpPr>
        <xdr:cNvPr id="785" name="直線コネクタ 784"/>
        <xdr:cNvCxnSpPr/>
      </xdr:nvCxnSpPr>
      <xdr:spPr>
        <a:xfrm flipV="1">
          <a:off x="21323300" y="9570639"/>
          <a:ext cx="8382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151998</xdr:rowOff>
    </xdr:from>
    <xdr:to>
      <xdr:col>111</xdr:col>
      <xdr:colOff>177800</xdr:colOff>
      <xdr:row>56</xdr:row>
      <xdr:rowOff>69566</xdr:rowOff>
    </xdr:to>
    <xdr:cxnSp macro="">
      <xdr:nvCxnSpPr>
        <xdr:cNvPr id="788" name="直線コネクタ 787"/>
        <xdr:cNvCxnSpPr/>
      </xdr:nvCxnSpPr>
      <xdr:spPr>
        <a:xfrm flipV="1">
          <a:off x="20434300" y="9581748"/>
          <a:ext cx="889000" cy="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0" name="テキスト ボックス 789"/>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171247</xdr:rowOff>
    </xdr:from>
    <xdr:to>
      <xdr:col>107</xdr:col>
      <xdr:colOff>50800</xdr:colOff>
      <xdr:row>56</xdr:row>
      <xdr:rowOff>69566</xdr:rowOff>
    </xdr:to>
    <xdr:cxnSp macro="">
      <xdr:nvCxnSpPr>
        <xdr:cNvPr id="791" name="直線コネクタ 790"/>
        <xdr:cNvCxnSpPr/>
      </xdr:nvCxnSpPr>
      <xdr:spPr>
        <a:xfrm>
          <a:off x="19545300" y="9600997"/>
          <a:ext cx="889000" cy="6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53832</xdr:rowOff>
    </xdr:from>
    <xdr:to>
      <xdr:col>107</xdr:col>
      <xdr:colOff>101600</xdr:colOff>
      <xdr:row>57</xdr:row>
      <xdr:rowOff>155432</xdr:rowOff>
    </xdr:to>
    <xdr:sp macro="" textlink="">
      <xdr:nvSpPr>
        <xdr:cNvPr id="792" name="フローチャート: 判断 791"/>
        <xdr:cNvSpPr/>
      </xdr:nvSpPr>
      <xdr:spPr>
        <a:xfrm>
          <a:off x="20383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146559</xdr:rowOff>
    </xdr:from>
    <xdr:ext cx="469744" cy="259045"/>
    <xdr:sp macro="" textlink="">
      <xdr:nvSpPr>
        <xdr:cNvPr id="793" name="テキスト ボックス 792"/>
        <xdr:cNvSpPr txBox="1"/>
      </xdr:nvSpPr>
      <xdr:spPr>
        <a:xfrm>
          <a:off x="20199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113091</xdr:rowOff>
    </xdr:from>
    <xdr:to>
      <xdr:col>102</xdr:col>
      <xdr:colOff>114300</xdr:colOff>
      <xdr:row>55</xdr:row>
      <xdr:rowOff>171247</xdr:rowOff>
    </xdr:to>
    <xdr:cxnSp macro="">
      <xdr:nvCxnSpPr>
        <xdr:cNvPr id="794" name="直線コネクタ 793"/>
        <xdr:cNvCxnSpPr/>
      </xdr:nvCxnSpPr>
      <xdr:spPr>
        <a:xfrm>
          <a:off x="18656300" y="9542841"/>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98462</xdr:rowOff>
    </xdr:from>
    <xdr:ext cx="469744" cy="259045"/>
    <xdr:sp macro="" textlink="">
      <xdr:nvSpPr>
        <xdr:cNvPr id="796" name="テキスト ボックス 795"/>
        <xdr:cNvSpPr txBox="1"/>
      </xdr:nvSpPr>
      <xdr:spPr>
        <a:xfrm>
          <a:off x="19310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79031</xdr:rowOff>
    </xdr:from>
    <xdr:ext cx="469744" cy="259045"/>
    <xdr:sp macro="" textlink="">
      <xdr:nvSpPr>
        <xdr:cNvPr id="798" name="テキスト ボックス 797"/>
        <xdr:cNvSpPr txBox="1"/>
      </xdr:nvSpPr>
      <xdr:spPr>
        <a:xfrm>
          <a:off x="18421428"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90089</xdr:rowOff>
    </xdr:from>
    <xdr:to>
      <xdr:col>116</xdr:col>
      <xdr:colOff>114300</xdr:colOff>
      <xdr:row>56</xdr:row>
      <xdr:rowOff>20239</xdr:rowOff>
    </xdr:to>
    <xdr:sp macro="" textlink="">
      <xdr:nvSpPr>
        <xdr:cNvPr id="804" name="楕円 803"/>
        <xdr:cNvSpPr/>
      </xdr:nvSpPr>
      <xdr:spPr>
        <a:xfrm>
          <a:off x="22110700" y="95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112966</xdr:rowOff>
    </xdr:from>
    <xdr:ext cx="534377" cy="259045"/>
    <xdr:sp macro="" textlink="">
      <xdr:nvSpPr>
        <xdr:cNvPr id="805" name="貸付金該当値テキスト"/>
        <xdr:cNvSpPr txBox="1"/>
      </xdr:nvSpPr>
      <xdr:spPr>
        <a:xfrm>
          <a:off x="22212300" y="93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101198</xdr:rowOff>
    </xdr:from>
    <xdr:to>
      <xdr:col>112</xdr:col>
      <xdr:colOff>38100</xdr:colOff>
      <xdr:row>56</xdr:row>
      <xdr:rowOff>31348</xdr:rowOff>
    </xdr:to>
    <xdr:sp macro="" textlink="">
      <xdr:nvSpPr>
        <xdr:cNvPr id="806" name="楕円 805"/>
        <xdr:cNvSpPr/>
      </xdr:nvSpPr>
      <xdr:spPr>
        <a:xfrm>
          <a:off x="21272500" y="953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47875</xdr:rowOff>
    </xdr:from>
    <xdr:ext cx="534377" cy="259045"/>
    <xdr:sp macro="" textlink="">
      <xdr:nvSpPr>
        <xdr:cNvPr id="807" name="テキスト ボックス 806"/>
        <xdr:cNvSpPr txBox="1"/>
      </xdr:nvSpPr>
      <xdr:spPr>
        <a:xfrm>
          <a:off x="21056111" y="93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18766</xdr:rowOff>
    </xdr:from>
    <xdr:to>
      <xdr:col>107</xdr:col>
      <xdr:colOff>101600</xdr:colOff>
      <xdr:row>56</xdr:row>
      <xdr:rowOff>120366</xdr:rowOff>
    </xdr:to>
    <xdr:sp macro="" textlink="">
      <xdr:nvSpPr>
        <xdr:cNvPr id="808" name="楕円 807"/>
        <xdr:cNvSpPr/>
      </xdr:nvSpPr>
      <xdr:spPr>
        <a:xfrm>
          <a:off x="20383500" y="96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136893</xdr:rowOff>
    </xdr:from>
    <xdr:ext cx="469744" cy="259045"/>
    <xdr:sp macro="" textlink="">
      <xdr:nvSpPr>
        <xdr:cNvPr id="809" name="テキスト ボックス 808"/>
        <xdr:cNvSpPr txBox="1"/>
      </xdr:nvSpPr>
      <xdr:spPr>
        <a:xfrm>
          <a:off x="20199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120447</xdr:rowOff>
    </xdr:from>
    <xdr:to>
      <xdr:col>102</xdr:col>
      <xdr:colOff>165100</xdr:colOff>
      <xdr:row>56</xdr:row>
      <xdr:rowOff>50597</xdr:rowOff>
    </xdr:to>
    <xdr:sp macro="" textlink="">
      <xdr:nvSpPr>
        <xdr:cNvPr id="810" name="楕円 809"/>
        <xdr:cNvSpPr/>
      </xdr:nvSpPr>
      <xdr:spPr>
        <a:xfrm>
          <a:off x="19494500" y="95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67124</xdr:rowOff>
    </xdr:from>
    <xdr:ext cx="534377" cy="259045"/>
    <xdr:sp macro="" textlink="">
      <xdr:nvSpPr>
        <xdr:cNvPr id="811" name="テキスト ボックス 810"/>
        <xdr:cNvSpPr txBox="1"/>
      </xdr:nvSpPr>
      <xdr:spPr>
        <a:xfrm>
          <a:off x="19278111" y="932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62291</xdr:rowOff>
    </xdr:from>
    <xdr:to>
      <xdr:col>98</xdr:col>
      <xdr:colOff>38100</xdr:colOff>
      <xdr:row>55</xdr:row>
      <xdr:rowOff>163891</xdr:rowOff>
    </xdr:to>
    <xdr:sp macro="" textlink="">
      <xdr:nvSpPr>
        <xdr:cNvPr id="812" name="楕円 811"/>
        <xdr:cNvSpPr/>
      </xdr:nvSpPr>
      <xdr:spPr>
        <a:xfrm>
          <a:off x="18605500" y="949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8968</xdr:rowOff>
    </xdr:from>
    <xdr:ext cx="534377" cy="259045"/>
    <xdr:sp macro="" textlink="">
      <xdr:nvSpPr>
        <xdr:cNvPr id="813" name="テキスト ボックス 812"/>
        <xdr:cNvSpPr txBox="1"/>
      </xdr:nvSpPr>
      <xdr:spPr>
        <a:xfrm>
          <a:off x="18389111" y="926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20104</xdr:rowOff>
    </xdr:from>
    <xdr:to>
      <xdr:col>116</xdr:col>
      <xdr:colOff>63500</xdr:colOff>
      <xdr:row>75</xdr:row>
      <xdr:rowOff>47346</xdr:rowOff>
    </xdr:to>
    <xdr:cxnSp macro="">
      <xdr:nvCxnSpPr>
        <xdr:cNvPr id="843" name="直線コネクタ 842"/>
        <xdr:cNvCxnSpPr/>
      </xdr:nvCxnSpPr>
      <xdr:spPr>
        <a:xfrm flipV="1">
          <a:off x="21323300" y="12878854"/>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40716</xdr:rowOff>
    </xdr:from>
    <xdr:to>
      <xdr:col>111</xdr:col>
      <xdr:colOff>177800</xdr:colOff>
      <xdr:row>75</xdr:row>
      <xdr:rowOff>47346</xdr:rowOff>
    </xdr:to>
    <xdr:cxnSp macro="">
      <xdr:nvCxnSpPr>
        <xdr:cNvPr id="846" name="直線コネクタ 845"/>
        <xdr:cNvCxnSpPr/>
      </xdr:nvCxnSpPr>
      <xdr:spPr>
        <a:xfrm>
          <a:off x="20434300" y="1289946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40716</xdr:rowOff>
    </xdr:from>
    <xdr:to>
      <xdr:col>107</xdr:col>
      <xdr:colOff>50800</xdr:colOff>
      <xdr:row>75</xdr:row>
      <xdr:rowOff>89636</xdr:rowOff>
    </xdr:to>
    <xdr:cxnSp macro="">
      <xdr:nvCxnSpPr>
        <xdr:cNvPr id="849" name="直線コネクタ 848"/>
        <xdr:cNvCxnSpPr/>
      </xdr:nvCxnSpPr>
      <xdr:spPr>
        <a:xfrm flipV="1">
          <a:off x="19545300" y="12899466"/>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80708</xdr:rowOff>
    </xdr:from>
    <xdr:to>
      <xdr:col>107</xdr:col>
      <xdr:colOff>101600</xdr:colOff>
      <xdr:row>75</xdr:row>
      <xdr:rowOff>10858</xdr:rowOff>
    </xdr:to>
    <xdr:sp macro="" textlink="">
      <xdr:nvSpPr>
        <xdr:cNvPr id="850" name="フローチャート: 判断 849"/>
        <xdr:cNvSpPr/>
      </xdr:nvSpPr>
      <xdr:spPr>
        <a:xfrm>
          <a:off x="20383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27385</xdr:rowOff>
    </xdr:from>
    <xdr:ext cx="534377" cy="259045"/>
    <xdr:sp macro="" textlink="">
      <xdr:nvSpPr>
        <xdr:cNvPr id="851" name="テキスト ボックス 850"/>
        <xdr:cNvSpPr txBox="1"/>
      </xdr:nvSpPr>
      <xdr:spPr>
        <a:xfrm>
          <a:off x="20167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89636</xdr:rowOff>
    </xdr:from>
    <xdr:to>
      <xdr:col>102</xdr:col>
      <xdr:colOff>114300</xdr:colOff>
      <xdr:row>75</xdr:row>
      <xdr:rowOff>147929</xdr:rowOff>
    </xdr:to>
    <xdr:cxnSp macro="">
      <xdr:nvCxnSpPr>
        <xdr:cNvPr id="852" name="直線コネクタ 851"/>
        <xdr:cNvCxnSpPr/>
      </xdr:nvCxnSpPr>
      <xdr:spPr>
        <a:xfrm flipV="1">
          <a:off x="18656300" y="12948386"/>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134694</xdr:rowOff>
    </xdr:from>
    <xdr:ext cx="534377" cy="259045"/>
    <xdr:sp macro="" textlink="">
      <xdr:nvSpPr>
        <xdr:cNvPr id="854" name="テキスト ボックス 853"/>
        <xdr:cNvSpPr txBox="1"/>
      </xdr:nvSpPr>
      <xdr:spPr>
        <a:xfrm>
          <a:off x="19278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160145</xdr:rowOff>
    </xdr:from>
    <xdr:ext cx="534377" cy="259045"/>
    <xdr:sp macro="" textlink="">
      <xdr:nvSpPr>
        <xdr:cNvPr id="856" name="テキスト ボックス 855"/>
        <xdr:cNvSpPr txBox="1"/>
      </xdr:nvSpPr>
      <xdr:spPr>
        <a:xfrm>
          <a:off x="18389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140754</xdr:rowOff>
    </xdr:from>
    <xdr:to>
      <xdr:col>116</xdr:col>
      <xdr:colOff>114300</xdr:colOff>
      <xdr:row>75</xdr:row>
      <xdr:rowOff>70904</xdr:rowOff>
    </xdr:to>
    <xdr:sp macro="" textlink="">
      <xdr:nvSpPr>
        <xdr:cNvPr id="862" name="楕円 861"/>
        <xdr:cNvSpPr/>
      </xdr:nvSpPr>
      <xdr:spPr>
        <a:xfrm>
          <a:off x="22110700" y="128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163631</xdr:rowOff>
    </xdr:from>
    <xdr:ext cx="534377" cy="259045"/>
    <xdr:sp macro="" textlink="">
      <xdr:nvSpPr>
        <xdr:cNvPr id="863" name="繰出金該当値テキスト"/>
        <xdr:cNvSpPr txBox="1"/>
      </xdr:nvSpPr>
      <xdr:spPr>
        <a:xfrm>
          <a:off x="22212300" y="126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167996</xdr:rowOff>
    </xdr:from>
    <xdr:to>
      <xdr:col>112</xdr:col>
      <xdr:colOff>38100</xdr:colOff>
      <xdr:row>75</xdr:row>
      <xdr:rowOff>98146</xdr:rowOff>
    </xdr:to>
    <xdr:sp macro="" textlink="">
      <xdr:nvSpPr>
        <xdr:cNvPr id="864" name="楕円 863"/>
        <xdr:cNvSpPr/>
      </xdr:nvSpPr>
      <xdr:spPr>
        <a:xfrm>
          <a:off x="21272500" y="128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114673</xdr:rowOff>
    </xdr:from>
    <xdr:ext cx="534377" cy="259045"/>
    <xdr:sp macro="" textlink="">
      <xdr:nvSpPr>
        <xdr:cNvPr id="865" name="テキスト ボックス 864"/>
        <xdr:cNvSpPr txBox="1"/>
      </xdr:nvSpPr>
      <xdr:spPr>
        <a:xfrm>
          <a:off x="21056111" y="1263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161366</xdr:rowOff>
    </xdr:from>
    <xdr:to>
      <xdr:col>107</xdr:col>
      <xdr:colOff>101600</xdr:colOff>
      <xdr:row>75</xdr:row>
      <xdr:rowOff>91516</xdr:rowOff>
    </xdr:to>
    <xdr:sp macro="" textlink="">
      <xdr:nvSpPr>
        <xdr:cNvPr id="866" name="楕円 865"/>
        <xdr:cNvSpPr/>
      </xdr:nvSpPr>
      <xdr:spPr>
        <a:xfrm>
          <a:off x="20383500" y="128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82643</xdr:rowOff>
    </xdr:from>
    <xdr:ext cx="534377" cy="259045"/>
    <xdr:sp macro="" textlink="">
      <xdr:nvSpPr>
        <xdr:cNvPr id="867" name="テキスト ボックス 866"/>
        <xdr:cNvSpPr txBox="1"/>
      </xdr:nvSpPr>
      <xdr:spPr>
        <a:xfrm>
          <a:off x="20167111" y="129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38836</xdr:rowOff>
    </xdr:from>
    <xdr:to>
      <xdr:col>102</xdr:col>
      <xdr:colOff>165100</xdr:colOff>
      <xdr:row>75</xdr:row>
      <xdr:rowOff>140436</xdr:rowOff>
    </xdr:to>
    <xdr:sp macro="" textlink="">
      <xdr:nvSpPr>
        <xdr:cNvPr id="868" name="楕円 867"/>
        <xdr:cNvSpPr/>
      </xdr:nvSpPr>
      <xdr:spPr>
        <a:xfrm>
          <a:off x="19494500" y="128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131563</xdr:rowOff>
    </xdr:from>
    <xdr:ext cx="534377" cy="259045"/>
    <xdr:sp macro="" textlink="">
      <xdr:nvSpPr>
        <xdr:cNvPr id="869" name="テキスト ボックス 868"/>
        <xdr:cNvSpPr txBox="1"/>
      </xdr:nvSpPr>
      <xdr:spPr>
        <a:xfrm>
          <a:off x="19278111" y="1299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97130</xdr:rowOff>
    </xdr:from>
    <xdr:to>
      <xdr:col>98</xdr:col>
      <xdr:colOff>38100</xdr:colOff>
      <xdr:row>76</xdr:row>
      <xdr:rowOff>27279</xdr:rowOff>
    </xdr:to>
    <xdr:sp macro="" textlink="">
      <xdr:nvSpPr>
        <xdr:cNvPr id="870" name="楕円 869"/>
        <xdr:cNvSpPr/>
      </xdr:nvSpPr>
      <xdr:spPr>
        <a:xfrm>
          <a:off x="18605500" y="12955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18406</xdr:rowOff>
    </xdr:from>
    <xdr:ext cx="534377" cy="259045"/>
    <xdr:sp macro="" textlink="">
      <xdr:nvSpPr>
        <xdr:cNvPr id="871" name="テキスト ボックス 870"/>
        <xdr:cNvSpPr txBox="1"/>
      </xdr:nvSpPr>
      <xdr:spPr>
        <a:xfrm>
          <a:off x="18389111" y="130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平成２８年度と比較すると、義務的経費である人件費、扶助費及び公債費のどれも増加しており、類似団体平均値と比較しても上回っている。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また、普通建設事業は類似団体平均値を大きくを上回っていることから、公債費の抑制に向けて事業費の抑制に努める必要がある。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40,211
39,725
195.75
20,252,866
19,507,297
618,454
11,694,473
24,308,215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152436</xdr:rowOff>
    </xdr:from>
    <xdr:to>
      <xdr:col>24</xdr:col>
      <xdr:colOff>63500</xdr:colOff>
      <xdr:row>35</xdr:row>
      <xdr:rowOff>26706</xdr:rowOff>
    </xdr:to>
    <xdr:cxnSp macro="">
      <xdr:nvCxnSpPr>
        <xdr:cNvPr id="63" name="直線コネクタ 62"/>
        <xdr:cNvCxnSpPr/>
      </xdr:nvCxnSpPr>
      <xdr:spPr>
        <a:xfrm flipV="1">
          <a:off x="3797300" y="59817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46954</xdr:rowOff>
    </xdr:from>
    <xdr:to>
      <xdr:col>19</xdr:col>
      <xdr:colOff>177800</xdr:colOff>
      <xdr:row>35</xdr:row>
      <xdr:rowOff>26706</xdr:rowOff>
    </xdr:to>
    <xdr:cxnSp macro="">
      <xdr:nvCxnSpPr>
        <xdr:cNvPr id="66" name="直線コネクタ 65"/>
        <xdr:cNvCxnSpPr/>
      </xdr:nvCxnSpPr>
      <xdr:spPr>
        <a:xfrm>
          <a:off x="2908300" y="5876254"/>
          <a:ext cx="889000" cy="1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46954</xdr:rowOff>
    </xdr:from>
    <xdr:to>
      <xdr:col>15</xdr:col>
      <xdr:colOff>50800</xdr:colOff>
      <xdr:row>35</xdr:row>
      <xdr:rowOff>31278</xdr:rowOff>
    </xdr:to>
    <xdr:cxnSp macro="">
      <xdr:nvCxnSpPr>
        <xdr:cNvPr id="69" name="直線コネクタ 68"/>
        <xdr:cNvCxnSpPr/>
      </xdr:nvCxnSpPr>
      <xdr:spPr>
        <a:xfrm flipV="1">
          <a:off x="2019300" y="5876254"/>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10849</xdr:rowOff>
    </xdr:from>
    <xdr:to>
      <xdr:col>15</xdr:col>
      <xdr:colOff>101600</xdr:colOff>
      <xdr:row>35</xdr:row>
      <xdr:rowOff>112449</xdr:rowOff>
    </xdr:to>
    <xdr:sp macro="" textlink="">
      <xdr:nvSpPr>
        <xdr:cNvPr id="70" name="フローチャート: 判断 69"/>
        <xdr:cNvSpPr/>
      </xdr:nvSpPr>
      <xdr:spPr>
        <a:xfrm>
          <a:off x="2857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103576</xdr:rowOff>
    </xdr:from>
    <xdr:ext cx="469744" cy="259045"/>
    <xdr:sp macro="" textlink="">
      <xdr:nvSpPr>
        <xdr:cNvPr id="71" name="テキスト ボックス 70"/>
        <xdr:cNvSpPr txBox="1"/>
      </xdr:nvSpPr>
      <xdr:spPr>
        <a:xfrm>
          <a:off x="2673428" y="610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23114</xdr:rowOff>
    </xdr:from>
    <xdr:to>
      <xdr:col>10</xdr:col>
      <xdr:colOff>114300</xdr:colOff>
      <xdr:row>35</xdr:row>
      <xdr:rowOff>31278</xdr:rowOff>
    </xdr:to>
    <xdr:cxnSp macro="">
      <xdr:nvCxnSpPr>
        <xdr:cNvPr id="72" name="直線コネクタ 71"/>
        <xdr:cNvCxnSpPr/>
      </xdr:nvCxnSpPr>
      <xdr:spPr>
        <a:xfrm>
          <a:off x="1130300" y="602386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19648</xdr:rowOff>
    </xdr:from>
    <xdr:ext cx="469744" cy="259045"/>
    <xdr:sp macro="" textlink="">
      <xdr:nvSpPr>
        <xdr:cNvPr id="74" name="テキスト ボックス 73"/>
        <xdr:cNvSpPr txBox="1"/>
      </xdr:nvSpPr>
      <xdr:spPr>
        <a:xfrm>
          <a:off x="1784428" y="619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38589</xdr:rowOff>
    </xdr:from>
    <xdr:ext cx="469744" cy="259045"/>
    <xdr:sp macro="" textlink="">
      <xdr:nvSpPr>
        <xdr:cNvPr id="76" name="テキスト ボックス 75"/>
        <xdr:cNvSpPr txBox="1"/>
      </xdr:nvSpPr>
      <xdr:spPr>
        <a:xfrm>
          <a:off x="895428" y="621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101636</xdr:rowOff>
    </xdr:from>
    <xdr:to>
      <xdr:col>24</xdr:col>
      <xdr:colOff>114300</xdr:colOff>
      <xdr:row>35</xdr:row>
      <xdr:rowOff>31786</xdr:rowOff>
    </xdr:to>
    <xdr:sp macro="" textlink="">
      <xdr:nvSpPr>
        <xdr:cNvPr id="82" name="楕円 81"/>
        <xdr:cNvSpPr/>
      </xdr:nvSpPr>
      <xdr:spPr>
        <a:xfrm>
          <a:off x="45847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124513</xdr:rowOff>
    </xdr:from>
    <xdr:ext cx="469744" cy="259045"/>
    <xdr:sp macro="" textlink="">
      <xdr:nvSpPr>
        <xdr:cNvPr id="83" name="議会費該当値テキスト"/>
        <xdr:cNvSpPr txBox="1"/>
      </xdr:nvSpPr>
      <xdr:spPr>
        <a:xfrm>
          <a:off x="4686300" y="5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147356</xdr:rowOff>
    </xdr:from>
    <xdr:to>
      <xdr:col>20</xdr:col>
      <xdr:colOff>38100</xdr:colOff>
      <xdr:row>35</xdr:row>
      <xdr:rowOff>77506</xdr:rowOff>
    </xdr:to>
    <xdr:sp macro="" textlink="">
      <xdr:nvSpPr>
        <xdr:cNvPr id="84" name="楕円 83"/>
        <xdr:cNvSpPr/>
      </xdr:nvSpPr>
      <xdr:spPr>
        <a:xfrm>
          <a:off x="3746500" y="5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94033</xdr:rowOff>
    </xdr:from>
    <xdr:ext cx="469744" cy="259045"/>
    <xdr:sp macro="" textlink="">
      <xdr:nvSpPr>
        <xdr:cNvPr id="85" name="テキスト ボックス 84"/>
        <xdr:cNvSpPr txBox="1"/>
      </xdr:nvSpPr>
      <xdr:spPr>
        <a:xfrm>
          <a:off x="3562428" y="57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167604</xdr:rowOff>
    </xdr:from>
    <xdr:to>
      <xdr:col>15</xdr:col>
      <xdr:colOff>101600</xdr:colOff>
      <xdr:row>34</xdr:row>
      <xdr:rowOff>97754</xdr:rowOff>
    </xdr:to>
    <xdr:sp macro="" textlink="">
      <xdr:nvSpPr>
        <xdr:cNvPr id="86" name="楕円 85"/>
        <xdr:cNvSpPr/>
      </xdr:nvSpPr>
      <xdr:spPr>
        <a:xfrm>
          <a:off x="2857500" y="58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114281</xdr:rowOff>
    </xdr:from>
    <xdr:ext cx="469744" cy="259045"/>
    <xdr:sp macro="" textlink="">
      <xdr:nvSpPr>
        <xdr:cNvPr id="87" name="テキスト ボックス 86"/>
        <xdr:cNvSpPr txBox="1"/>
      </xdr:nvSpPr>
      <xdr:spPr>
        <a:xfrm>
          <a:off x="2673428" y="560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151928</xdr:rowOff>
    </xdr:from>
    <xdr:to>
      <xdr:col>10</xdr:col>
      <xdr:colOff>165100</xdr:colOff>
      <xdr:row>35</xdr:row>
      <xdr:rowOff>82078</xdr:rowOff>
    </xdr:to>
    <xdr:sp macro="" textlink="">
      <xdr:nvSpPr>
        <xdr:cNvPr id="88" name="楕円 87"/>
        <xdr:cNvSpPr/>
      </xdr:nvSpPr>
      <xdr:spPr>
        <a:xfrm>
          <a:off x="1968500" y="59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98605</xdr:rowOff>
    </xdr:from>
    <xdr:ext cx="469744" cy="259045"/>
    <xdr:sp macro="" textlink="">
      <xdr:nvSpPr>
        <xdr:cNvPr id="89" name="テキスト ボックス 88"/>
        <xdr:cNvSpPr txBox="1"/>
      </xdr:nvSpPr>
      <xdr:spPr>
        <a:xfrm>
          <a:off x="1784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90" name="楕円 89"/>
        <xdr:cNvSpPr/>
      </xdr:nvSpPr>
      <xdr:spPr>
        <a:xfrm>
          <a:off x="1079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91" name="テキスト ボックス 90"/>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69570</xdr:rowOff>
    </xdr:from>
    <xdr:to>
      <xdr:col>24</xdr:col>
      <xdr:colOff>63500</xdr:colOff>
      <xdr:row>57</xdr:row>
      <xdr:rowOff>130931</xdr:rowOff>
    </xdr:to>
    <xdr:cxnSp macro="">
      <xdr:nvCxnSpPr>
        <xdr:cNvPr id="118" name="直線コネクタ 117"/>
        <xdr:cNvCxnSpPr/>
      </xdr:nvCxnSpPr>
      <xdr:spPr>
        <a:xfrm>
          <a:off x="3797300" y="9842220"/>
          <a:ext cx="838200" cy="6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24792</xdr:rowOff>
    </xdr:from>
    <xdr:to>
      <xdr:col>19</xdr:col>
      <xdr:colOff>177800</xdr:colOff>
      <xdr:row>57</xdr:row>
      <xdr:rowOff>69570</xdr:rowOff>
    </xdr:to>
    <xdr:cxnSp macro="">
      <xdr:nvCxnSpPr>
        <xdr:cNvPr id="121" name="直線コネクタ 120"/>
        <xdr:cNvCxnSpPr/>
      </xdr:nvCxnSpPr>
      <xdr:spPr>
        <a:xfrm>
          <a:off x="2908300" y="9797442"/>
          <a:ext cx="889000" cy="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24792</xdr:rowOff>
    </xdr:from>
    <xdr:to>
      <xdr:col>15</xdr:col>
      <xdr:colOff>50800</xdr:colOff>
      <xdr:row>57</xdr:row>
      <xdr:rowOff>99557</xdr:rowOff>
    </xdr:to>
    <xdr:cxnSp macro="">
      <xdr:nvCxnSpPr>
        <xdr:cNvPr id="124" name="直線コネクタ 123"/>
        <xdr:cNvCxnSpPr/>
      </xdr:nvCxnSpPr>
      <xdr:spPr>
        <a:xfrm flipV="1">
          <a:off x="2019300" y="9797442"/>
          <a:ext cx="889000" cy="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5" name="フローチャート: 判断 124"/>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152871</xdr:rowOff>
    </xdr:from>
    <xdr:ext cx="534377" cy="259045"/>
    <xdr:sp macro="" textlink="">
      <xdr:nvSpPr>
        <xdr:cNvPr id="126" name="テキスト ボックス 125"/>
        <xdr:cNvSpPr txBox="1"/>
      </xdr:nvSpPr>
      <xdr:spPr>
        <a:xfrm>
          <a:off x="2641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62479</xdr:rowOff>
    </xdr:from>
    <xdr:to>
      <xdr:col>10</xdr:col>
      <xdr:colOff>114300</xdr:colOff>
      <xdr:row>57</xdr:row>
      <xdr:rowOff>99557</xdr:rowOff>
    </xdr:to>
    <xdr:cxnSp macro="">
      <xdr:nvCxnSpPr>
        <xdr:cNvPr id="127" name="直線コネクタ 126"/>
        <xdr:cNvCxnSpPr/>
      </xdr:nvCxnSpPr>
      <xdr:spPr>
        <a:xfrm>
          <a:off x="1130300" y="9835129"/>
          <a:ext cx="8890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31" name="テキスト ボックス 130"/>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80131</xdr:rowOff>
    </xdr:from>
    <xdr:to>
      <xdr:col>24</xdr:col>
      <xdr:colOff>114300</xdr:colOff>
      <xdr:row>58</xdr:row>
      <xdr:rowOff>10281</xdr:rowOff>
    </xdr:to>
    <xdr:sp macro="" textlink="">
      <xdr:nvSpPr>
        <xdr:cNvPr id="137" name="楕円 136"/>
        <xdr:cNvSpPr/>
      </xdr:nvSpPr>
      <xdr:spPr>
        <a:xfrm>
          <a:off x="4584700" y="98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166508</xdr:rowOff>
    </xdr:from>
    <xdr:ext cx="534377" cy="259045"/>
    <xdr:sp macro="" textlink="">
      <xdr:nvSpPr>
        <xdr:cNvPr id="138" name="総務費該当値テキスト"/>
        <xdr:cNvSpPr txBox="1"/>
      </xdr:nvSpPr>
      <xdr:spPr>
        <a:xfrm>
          <a:off x="4686300" y="97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18770</xdr:rowOff>
    </xdr:from>
    <xdr:to>
      <xdr:col>20</xdr:col>
      <xdr:colOff>38100</xdr:colOff>
      <xdr:row>57</xdr:row>
      <xdr:rowOff>120370</xdr:rowOff>
    </xdr:to>
    <xdr:sp macro="" textlink="">
      <xdr:nvSpPr>
        <xdr:cNvPr id="139" name="楕円 138"/>
        <xdr:cNvSpPr/>
      </xdr:nvSpPr>
      <xdr:spPr>
        <a:xfrm>
          <a:off x="3746500" y="97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111497</xdr:rowOff>
    </xdr:from>
    <xdr:ext cx="534377" cy="259045"/>
    <xdr:sp macro="" textlink="">
      <xdr:nvSpPr>
        <xdr:cNvPr id="140" name="テキスト ボックス 139"/>
        <xdr:cNvSpPr txBox="1"/>
      </xdr:nvSpPr>
      <xdr:spPr>
        <a:xfrm>
          <a:off x="3530111" y="98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145442</xdr:rowOff>
    </xdr:from>
    <xdr:to>
      <xdr:col>15</xdr:col>
      <xdr:colOff>101600</xdr:colOff>
      <xdr:row>57</xdr:row>
      <xdr:rowOff>75592</xdr:rowOff>
    </xdr:to>
    <xdr:sp macro="" textlink="">
      <xdr:nvSpPr>
        <xdr:cNvPr id="141" name="楕円 140"/>
        <xdr:cNvSpPr/>
      </xdr:nvSpPr>
      <xdr:spPr>
        <a:xfrm>
          <a:off x="2857500" y="97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66719</xdr:rowOff>
    </xdr:from>
    <xdr:ext cx="534377" cy="259045"/>
    <xdr:sp macro="" textlink="">
      <xdr:nvSpPr>
        <xdr:cNvPr id="142" name="テキスト ボックス 141"/>
        <xdr:cNvSpPr txBox="1"/>
      </xdr:nvSpPr>
      <xdr:spPr>
        <a:xfrm>
          <a:off x="2641111" y="983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48757</xdr:rowOff>
    </xdr:from>
    <xdr:to>
      <xdr:col>10</xdr:col>
      <xdr:colOff>165100</xdr:colOff>
      <xdr:row>57</xdr:row>
      <xdr:rowOff>150357</xdr:rowOff>
    </xdr:to>
    <xdr:sp macro="" textlink="">
      <xdr:nvSpPr>
        <xdr:cNvPr id="143" name="楕円 142"/>
        <xdr:cNvSpPr/>
      </xdr:nvSpPr>
      <xdr:spPr>
        <a:xfrm>
          <a:off x="1968500" y="98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141484</xdr:rowOff>
    </xdr:from>
    <xdr:ext cx="534377" cy="259045"/>
    <xdr:sp macro="" textlink="">
      <xdr:nvSpPr>
        <xdr:cNvPr id="144" name="テキスト ボックス 143"/>
        <xdr:cNvSpPr txBox="1"/>
      </xdr:nvSpPr>
      <xdr:spPr>
        <a:xfrm>
          <a:off x="1752111" y="99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11679</xdr:rowOff>
    </xdr:from>
    <xdr:to>
      <xdr:col>6</xdr:col>
      <xdr:colOff>38100</xdr:colOff>
      <xdr:row>57</xdr:row>
      <xdr:rowOff>113279</xdr:rowOff>
    </xdr:to>
    <xdr:sp macro="" textlink="">
      <xdr:nvSpPr>
        <xdr:cNvPr id="145" name="楕円 144"/>
        <xdr:cNvSpPr/>
      </xdr:nvSpPr>
      <xdr:spPr>
        <a:xfrm>
          <a:off x="1079500" y="978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104406</xdr:rowOff>
    </xdr:from>
    <xdr:ext cx="534377" cy="259045"/>
    <xdr:sp macro="" textlink="">
      <xdr:nvSpPr>
        <xdr:cNvPr id="146" name="テキスト ボックス 145"/>
        <xdr:cNvSpPr txBox="1"/>
      </xdr:nvSpPr>
      <xdr:spPr>
        <a:xfrm>
          <a:off x="863111" y="987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78725</xdr:rowOff>
    </xdr:from>
    <xdr:to>
      <xdr:col>24</xdr:col>
      <xdr:colOff>63500</xdr:colOff>
      <xdr:row>77</xdr:row>
      <xdr:rowOff>148307</xdr:rowOff>
    </xdr:to>
    <xdr:cxnSp macro="">
      <xdr:nvCxnSpPr>
        <xdr:cNvPr id="176" name="直線コネクタ 175"/>
        <xdr:cNvCxnSpPr/>
      </xdr:nvCxnSpPr>
      <xdr:spPr>
        <a:xfrm flipV="1">
          <a:off x="3797300" y="13280375"/>
          <a:ext cx="838200" cy="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148307</xdr:rowOff>
    </xdr:from>
    <xdr:to>
      <xdr:col>19</xdr:col>
      <xdr:colOff>177800</xdr:colOff>
      <xdr:row>78</xdr:row>
      <xdr:rowOff>7756</xdr:rowOff>
    </xdr:to>
    <xdr:cxnSp macro="">
      <xdr:nvCxnSpPr>
        <xdr:cNvPr id="179" name="直線コネクタ 178"/>
        <xdr:cNvCxnSpPr/>
      </xdr:nvCxnSpPr>
      <xdr:spPr>
        <a:xfrm flipV="1">
          <a:off x="2908300" y="13349957"/>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169494</xdr:rowOff>
    </xdr:from>
    <xdr:to>
      <xdr:col>15</xdr:col>
      <xdr:colOff>50800</xdr:colOff>
      <xdr:row>78</xdr:row>
      <xdr:rowOff>7756</xdr:rowOff>
    </xdr:to>
    <xdr:cxnSp macro="">
      <xdr:nvCxnSpPr>
        <xdr:cNvPr id="182" name="直線コネクタ 181"/>
        <xdr:cNvCxnSpPr/>
      </xdr:nvCxnSpPr>
      <xdr:spPr>
        <a:xfrm>
          <a:off x="2019300" y="13371144"/>
          <a:ext cx="889000" cy="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118596</xdr:rowOff>
    </xdr:from>
    <xdr:to>
      <xdr:col>15</xdr:col>
      <xdr:colOff>101600</xdr:colOff>
      <xdr:row>78</xdr:row>
      <xdr:rowOff>48746</xdr:rowOff>
    </xdr:to>
    <xdr:sp macro="" textlink="">
      <xdr:nvSpPr>
        <xdr:cNvPr id="183" name="フローチャート: 判断 182"/>
        <xdr:cNvSpPr/>
      </xdr:nvSpPr>
      <xdr:spPr>
        <a:xfrm>
          <a:off x="2857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65273</xdr:rowOff>
    </xdr:from>
    <xdr:ext cx="599010" cy="259045"/>
    <xdr:sp macro="" textlink="">
      <xdr:nvSpPr>
        <xdr:cNvPr id="184" name="テキスト ボックス 183"/>
        <xdr:cNvSpPr txBox="1"/>
      </xdr:nvSpPr>
      <xdr:spPr>
        <a:xfrm>
          <a:off x="2608795"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169494</xdr:rowOff>
    </xdr:from>
    <xdr:to>
      <xdr:col>10</xdr:col>
      <xdr:colOff>114300</xdr:colOff>
      <xdr:row>78</xdr:row>
      <xdr:rowOff>48729</xdr:rowOff>
    </xdr:to>
    <xdr:cxnSp macro="">
      <xdr:nvCxnSpPr>
        <xdr:cNvPr id="185" name="直線コネクタ 184"/>
        <xdr:cNvCxnSpPr/>
      </xdr:nvCxnSpPr>
      <xdr:spPr>
        <a:xfrm flipV="1">
          <a:off x="1130300" y="13371144"/>
          <a:ext cx="8890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63578</xdr:rowOff>
    </xdr:from>
    <xdr:ext cx="599010" cy="259045"/>
    <xdr:sp macro="" textlink="">
      <xdr:nvSpPr>
        <xdr:cNvPr id="187" name="テキスト ボックス 186"/>
        <xdr:cNvSpPr txBox="1"/>
      </xdr:nvSpPr>
      <xdr:spPr>
        <a:xfrm>
          <a:off x="1719795" y="1343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93087</xdr:rowOff>
    </xdr:from>
    <xdr:ext cx="599010" cy="259045"/>
    <xdr:sp macro="" textlink="">
      <xdr:nvSpPr>
        <xdr:cNvPr id="189" name="テキスト ボックス 188"/>
        <xdr:cNvSpPr txBox="1"/>
      </xdr:nvSpPr>
      <xdr:spPr>
        <a:xfrm>
          <a:off x="830795" y="134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27925</xdr:rowOff>
    </xdr:from>
    <xdr:to>
      <xdr:col>24</xdr:col>
      <xdr:colOff>114300</xdr:colOff>
      <xdr:row>77</xdr:row>
      <xdr:rowOff>129525</xdr:rowOff>
    </xdr:to>
    <xdr:sp macro="" textlink="">
      <xdr:nvSpPr>
        <xdr:cNvPr id="195" name="楕円 194"/>
        <xdr:cNvSpPr/>
      </xdr:nvSpPr>
      <xdr:spPr>
        <a:xfrm>
          <a:off x="4584700" y="132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50802</xdr:rowOff>
    </xdr:from>
    <xdr:ext cx="599010" cy="259045"/>
    <xdr:sp macro="" textlink="">
      <xdr:nvSpPr>
        <xdr:cNvPr id="196" name="民生費該当値テキスト"/>
        <xdr:cNvSpPr txBox="1"/>
      </xdr:nvSpPr>
      <xdr:spPr>
        <a:xfrm>
          <a:off x="4686300" y="130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97507</xdr:rowOff>
    </xdr:from>
    <xdr:to>
      <xdr:col>20</xdr:col>
      <xdr:colOff>38100</xdr:colOff>
      <xdr:row>78</xdr:row>
      <xdr:rowOff>27657</xdr:rowOff>
    </xdr:to>
    <xdr:sp macro="" textlink="">
      <xdr:nvSpPr>
        <xdr:cNvPr id="197" name="楕円 196"/>
        <xdr:cNvSpPr/>
      </xdr:nvSpPr>
      <xdr:spPr>
        <a:xfrm>
          <a:off x="3746500" y="132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44184</xdr:rowOff>
    </xdr:from>
    <xdr:ext cx="599010" cy="259045"/>
    <xdr:sp macro="" textlink="">
      <xdr:nvSpPr>
        <xdr:cNvPr id="198" name="テキスト ボックス 197"/>
        <xdr:cNvSpPr txBox="1"/>
      </xdr:nvSpPr>
      <xdr:spPr>
        <a:xfrm>
          <a:off x="3497795" y="1307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128406</xdr:rowOff>
    </xdr:from>
    <xdr:to>
      <xdr:col>15</xdr:col>
      <xdr:colOff>101600</xdr:colOff>
      <xdr:row>78</xdr:row>
      <xdr:rowOff>58556</xdr:rowOff>
    </xdr:to>
    <xdr:sp macro="" textlink="">
      <xdr:nvSpPr>
        <xdr:cNvPr id="199" name="楕円 198"/>
        <xdr:cNvSpPr/>
      </xdr:nvSpPr>
      <xdr:spPr>
        <a:xfrm>
          <a:off x="2857500" y="133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49683</xdr:rowOff>
    </xdr:from>
    <xdr:ext cx="599010" cy="259045"/>
    <xdr:sp macro="" textlink="">
      <xdr:nvSpPr>
        <xdr:cNvPr id="200" name="テキスト ボックス 199"/>
        <xdr:cNvSpPr txBox="1"/>
      </xdr:nvSpPr>
      <xdr:spPr>
        <a:xfrm>
          <a:off x="2608795" y="134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118694</xdr:rowOff>
    </xdr:from>
    <xdr:to>
      <xdr:col>10</xdr:col>
      <xdr:colOff>165100</xdr:colOff>
      <xdr:row>78</xdr:row>
      <xdr:rowOff>48844</xdr:rowOff>
    </xdr:to>
    <xdr:sp macro="" textlink="">
      <xdr:nvSpPr>
        <xdr:cNvPr id="201" name="楕円 200"/>
        <xdr:cNvSpPr/>
      </xdr:nvSpPr>
      <xdr:spPr>
        <a:xfrm>
          <a:off x="1968500" y="133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65371</xdr:rowOff>
    </xdr:from>
    <xdr:ext cx="599010" cy="259045"/>
    <xdr:sp macro="" textlink="">
      <xdr:nvSpPr>
        <xdr:cNvPr id="202" name="テキスト ボックス 201"/>
        <xdr:cNvSpPr txBox="1"/>
      </xdr:nvSpPr>
      <xdr:spPr>
        <a:xfrm>
          <a:off x="1719795" y="1309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169379</xdr:rowOff>
    </xdr:from>
    <xdr:to>
      <xdr:col>6</xdr:col>
      <xdr:colOff>38100</xdr:colOff>
      <xdr:row>78</xdr:row>
      <xdr:rowOff>99529</xdr:rowOff>
    </xdr:to>
    <xdr:sp macro="" textlink="">
      <xdr:nvSpPr>
        <xdr:cNvPr id="203" name="楕円 202"/>
        <xdr:cNvSpPr/>
      </xdr:nvSpPr>
      <xdr:spPr>
        <a:xfrm>
          <a:off x="1079500" y="133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116056</xdr:rowOff>
    </xdr:from>
    <xdr:ext cx="599010" cy="259045"/>
    <xdr:sp macro="" textlink="">
      <xdr:nvSpPr>
        <xdr:cNvPr id="204" name="テキスト ボックス 203"/>
        <xdr:cNvSpPr txBox="1"/>
      </xdr:nvSpPr>
      <xdr:spPr>
        <a:xfrm>
          <a:off x="830795" y="131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137725</xdr:rowOff>
    </xdr:from>
    <xdr:to>
      <xdr:col>24</xdr:col>
      <xdr:colOff>63500</xdr:colOff>
      <xdr:row>96</xdr:row>
      <xdr:rowOff>73864</xdr:rowOff>
    </xdr:to>
    <xdr:cxnSp macro="">
      <xdr:nvCxnSpPr>
        <xdr:cNvPr id="236" name="直線コネクタ 235"/>
        <xdr:cNvCxnSpPr/>
      </xdr:nvCxnSpPr>
      <xdr:spPr>
        <a:xfrm>
          <a:off x="3797300" y="16425475"/>
          <a:ext cx="838200" cy="10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22918</xdr:rowOff>
    </xdr:from>
    <xdr:to>
      <xdr:col>19</xdr:col>
      <xdr:colOff>177800</xdr:colOff>
      <xdr:row>95</xdr:row>
      <xdr:rowOff>137725</xdr:rowOff>
    </xdr:to>
    <xdr:cxnSp macro="">
      <xdr:nvCxnSpPr>
        <xdr:cNvPr id="239" name="直線コネクタ 238"/>
        <xdr:cNvCxnSpPr/>
      </xdr:nvCxnSpPr>
      <xdr:spPr>
        <a:xfrm>
          <a:off x="2908300" y="15453418"/>
          <a:ext cx="889000" cy="9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22918</xdr:rowOff>
    </xdr:from>
    <xdr:to>
      <xdr:col>15</xdr:col>
      <xdr:colOff>50800</xdr:colOff>
      <xdr:row>94</xdr:row>
      <xdr:rowOff>55460</xdr:rowOff>
    </xdr:to>
    <xdr:cxnSp macro="">
      <xdr:nvCxnSpPr>
        <xdr:cNvPr id="242" name="直線コネクタ 241"/>
        <xdr:cNvCxnSpPr/>
      </xdr:nvCxnSpPr>
      <xdr:spPr>
        <a:xfrm flipV="1">
          <a:off x="2019300" y="15453418"/>
          <a:ext cx="889000" cy="7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89260</xdr:rowOff>
    </xdr:from>
    <xdr:to>
      <xdr:col>15</xdr:col>
      <xdr:colOff>101600</xdr:colOff>
      <xdr:row>97</xdr:row>
      <xdr:rowOff>19410</xdr:rowOff>
    </xdr:to>
    <xdr:sp macro="" textlink="">
      <xdr:nvSpPr>
        <xdr:cNvPr id="243" name="フローチャート: 判断 242"/>
        <xdr:cNvSpPr/>
      </xdr:nvSpPr>
      <xdr:spPr>
        <a:xfrm>
          <a:off x="2857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10537</xdr:rowOff>
    </xdr:from>
    <xdr:ext cx="534377" cy="259045"/>
    <xdr:sp macro="" textlink="">
      <xdr:nvSpPr>
        <xdr:cNvPr id="244" name="テキスト ボックス 243"/>
        <xdr:cNvSpPr txBox="1"/>
      </xdr:nvSpPr>
      <xdr:spPr>
        <a:xfrm>
          <a:off x="2641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55460</xdr:rowOff>
    </xdr:from>
    <xdr:to>
      <xdr:col>10</xdr:col>
      <xdr:colOff>114300</xdr:colOff>
      <xdr:row>96</xdr:row>
      <xdr:rowOff>97425</xdr:rowOff>
    </xdr:to>
    <xdr:cxnSp macro="">
      <xdr:nvCxnSpPr>
        <xdr:cNvPr id="245" name="直線コネクタ 244"/>
        <xdr:cNvCxnSpPr/>
      </xdr:nvCxnSpPr>
      <xdr:spPr>
        <a:xfrm flipV="1">
          <a:off x="1130300" y="16171760"/>
          <a:ext cx="889000" cy="38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38997</xdr:rowOff>
    </xdr:from>
    <xdr:ext cx="534377" cy="259045"/>
    <xdr:sp macro="" textlink="">
      <xdr:nvSpPr>
        <xdr:cNvPr id="247" name="テキスト ボックス 246"/>
        <xdr:cNvSpPr txBox="1"/>
      </xdr:nvSpPr>
      <xdr:spPr>
        <a:xfrm>
          <a:off x="1752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54722</xdr:rowOff>
    </xdr:from>
    <xdr:ext cx="534377" cy="259045"/>
    <xdr:sp macro="" textlink="">
      <xdr:nvSpPr>
        <xdr:cNvPr id="249" name="テキスト ボックス 248"/>
        <xdr:cNvSpPr txBox="1"/>
      </xdr:nvSpPr>
      <xdr:spPr>
        <a:xfrm>
          <a:off x="863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23064</xdr:rowOff>
    </xdr:from>
    <xdr:to>
      <xdr:col>24</xdr:col>
      <xdr:colOff>114300</xdr:colOff>
      <xdr:row>96</xdr:row>
      <xdr:rowOff>124664</xdr:rowOff>
    </xdr:to>
    <xdr:sp macro="" textlink="">
      <xdr:nvSpPr>
        <xdr:cNvPr id="255" name="楕円 254"/>
        <xdr:cNvSpPr/>
      </xdr:nvSpPr>
      <xdr:spPr>
        <a:xfrm>
          <a:off x="45847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45941</xdr:rowOff>
    </xdr:from>
    <xdr:ext cx="534377" cy="259045"/>
    <xdr:sp macro="" textlink="">
      <xdr:nvSpPr>
        <xdr:cNvPr id="256" name="衛生費該当値テキスト"/>
        <xdr:cNvSpPr txBox="1"/>
      </xdr:nvSpPr>
      <xdr:spPr>
        <a:xfrm>
          <a:off x="4686300" y="163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86925</xdr:rowOff>
    </xdr:from>
    <xdr:to>
      <xdr:col>20</xdr:col>
      <xdr:colOff>38100</xdr:colOff>
      <xdr:row>96</xdr:row>
      <xdr:rowOff>17075</xdr:rowOff>
    </xdr:to>
    <xdr:sp macro="" textlink="">
      <xdr:nvSpPr>
        <xdr:cNvPr id="257" name="楕円 256"/>
        <xdr:cNvSpPr/>
      </xdr:nvSpPr>
      <xdr:spPr>
        <a:xfrm>
          <a:off x="3746500" y="16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33602</xdr:rowOff>
    </xdr:from>
    <xdr:ext cx="534377" cy="259045"/>
    <xdr:sp macro="" textlink="">
      <xdr:nvSpPr>
        <xdr:cNvPr id="258" name="テキスト ボックス 257"/>
        <xdr:cNvSpPr txBox="1"/>
      </xdr:nvSpPr>
      <xdr:spPr>
        <a:xfrm>
          <a:off x="3530111" y="161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143568</xdr:rowOff>
    </xdr:from>
    <xdr:to>
      <xdr:col>15</xdr:col>
      <xdr:colOff>101600</xdr:colOff>
      <xdr:row>90</xdr:row>
      <xdr:rowOff>73718</xdr:rowOff>
    </xdr:to>
    <xdr:sp macro="" textlink="">
      <xdr:nvSpPr>
        <xdr:cNvPr id="259" name="楕円 258"/>
        <xdr:cNvSpPr/>
      </xdr:nvSpPr>
      <xdr:spPr>
        <a:xfrm>
          <a:off x="2857500" y="1540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90245</xdr:rowOff>
    </xdr:from>
    <xdr:ext cx="599010" cy="259045"/>
    <xdr:sp macro="" textlink="">
      <xdr:nvSpPr>
        <xdr:cNvPr id="260" name="テキスト ボックス 259"/>
        <xdr:cNvSpPr txBox="1"/>
      </xdr:nvSpPr>
      <xdr:spPr>
        <a:xfrm>
          <a:off x="2608795" y="1517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4660</xdr:rowOff>
    </xdr:from>
    <xdr:to>
      <xdr:col>10</xdr:col>
      <xdr:colOff>165100</xdr:colOff>
      <xdr:row>94</xdr:row>
      <xdr:rowOff>106260</xdr:rowOff>
    </xdr:to>
    <xdr:sp macro="" textlink="">
      <xdr:nvSpPr>
        <xdr:cNvPr id="261" name="楕円 260"/>
        <xdr:cNvSpPr/>
      </xdr:nvSpPr>
      <xdr:spPr>
        <a:xfrm>
          <a:off x="1968500" y="161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122787</xdr:rowOff>
    </xdr:from>
    <xdr:ext cx="534377" cy="259045"/>
    <xdr:sp macro="" textlink="">
      <xdr:nvSpPr>
        <xdr:cNvPr id="262" name="テキスト ボックス 261"/>
        <xdr:cNvSpPr txBox="1"/>
      </xdr:nvSpPr>
      <xdr:spPr>
        <a:xfrm>
          <a:off x="1752111" y="158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46625</xdr:rowOff>
    </xdr:from>
    <xdr:to>
      <xdr:col>6</xdr:col>
      <xdr:colOff>38100</xdr:colOff>
      <xdr:row>96</xdr:row>
      <xdr:rowOff>148225</xdr:rowOff>
    </xdr:to>
    <xdr:sp macro="" textlink="">
      <xdr:nvSpPr>
        <xdr:cNvPr id="263" name="楕円 262"/>
        <xdr:cNvSpPr/>
      </xdr:nvSpPr>
      <xdr:spPr>
        <a:xfrm>
          <a:off x="1079500" y="165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164752</xdr:rowOff>
    </xdr:from>
    <xdr:ext cx="534377" cy="259045"/>
    <xdr:sp macro="" textlink="">
      <xdr:nvSpPr>
        <xdr:cNvPr id="264" name="テキスト ボックス 263"/>
        <xdr:cNvSpPr txBox="1"/>
      </xdr:nvSpPr>
      <xdr:spPr>
        <a:xfrm>
          <a:off x="863111" y="1628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37973</xdr:rowOff>
    </xdr:from>
    <xdr:to>
      <xdr:col>55</xdr:col>
      <xdr:colOff>0</xdr:colOff>
      <xdr:row>37</xdr:row>
      <xdr:rowOff>40716</xdr:rowOff>
    </xdr:to>
    <xdr:cxnSp macro="">
      <xdr:nvCxnSpPr>
        <xdr:cNvPr id="291" name="直線コネクタ 290"/>
        <xdr:cNvCxnSpPr/>
      </xdr:nvCxnSpPr>
      <xdr:spPr>
        <a:xfrm flipV="1">
          <a:off x="9639300" y="638162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40716</xdr:rowOff>
    </xdr:from>
    <xdr:to>
      <xdr:col>50</xdr:col>
      <xdr:colOff>114300</xdr:colOff>
      <xdr:row>37</xdr:row>
      <xdr:rowOff>46888</xdr:rowOff>
    </xdr:to>
    <xdr:cxnSp macro="">
      <xdr:nvCxnSpPr>
        <xdr:cNvPr id="294" name="直線コネクタ 293"/>
        <xdr:cNvCxnSpPr/>
      </xdr:nvCxnSpPr>
      <xdr:spPr>
        <a:xfrm flipV="1">
          <a:off x="8750300" y="638436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46888</xdr:rowOff>
    </xdr:from>
    <xdr:to>
      <xdr:col>45</xdr:col>
      <xdr:colOff>177800</xdr:colOff>
      <xdr:row>37</xdr:row>
      <xdr:rowOff>50089</xdr:rowOff>
    </xdr:to>
    <xdr:cxnSp macro="">
      <xdr:nvCxnSpPr>
        <xdr:cNvPr id="297" name="直線コネクタ 296"/>
        <xdr:cNvCxnSpPr/>
      </xdr:nvCxnSpPr>
      <xdr:spPr>
        <a:xfrm flipV="1">
          <a:off x="7861300" y="639053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146964</xdr:rowOff>
    </xdr:from>
    <xdr:to>
      <xdr:col>46</xdr:col>
      <xdr:colOff>38100</xdr:colOff>
      <xdr:row>37</xdr:row>
      <xdr:rowOff>77114</xdr:rowOff>
    </xdr:to>
    <xdr:sp macro="" textlink="">
      <xdr:nvSpPr>
        <xdr:cNvPr id="298" name="フローチャート: 判断 297"/>
        <xdr:cNvSpPr/>
      </xdr:nvSpPr>
      <xdr:spPr>
        <a:xfrm>
          <a:off x="8699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93641</xdr:rowOff>
    </xdr:from>
    <xdr:ext cx="469744" cy="259045"/>
    <xdr:sp macro="" textlink="">
      <xdr:nvSpPr>
        <xdr:cNvPr id="299" name="テキスト ボックス 298"/>
        <xdr:cNvSpPr txBox="1"/>
      </xdr:nvSpPr>
      <xdr:spPr>
        <a:xfrm>
          <a:off x="8515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50089</xdr:rowOff>
    </xdr:from>
    <xdr:to>
      <xdr:col>41</xdr:col>
      <xdr:colOff>50800</xdr:colOff>
      <xdr:row>37</xdr:row>
      <xdr:rowOff>51232</xdr:rowOff>
    </xdr:to>
    <xdr:cxnSp macro="">
      <xdr:nvCxnSpPr>
        <xdr:cNvPr id="300" name="直線コネクタ 299"/>
        <xdr:cNvCxnSpPr/>
      </xdr:nvCxnSpPr>
      <xdr:spPr>
        <a:xfrm flipV="1">
          <a:off x="6972300" y="639373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168851</xdr:rowOff>
    </xdr:from>
    <xdr:ext cx="469744" cy="259045"/>
    <xdr:sp macro="" textlink="">
      <xdr:nvSpPr>
        <xdr:cNvPr id="302" name="テキスト ボックス 301"/>
        <xdr:cNvSpPr txBox="1"/>
      </xdr:nvSpPr>
      <xdr:spPr>
        <a:xfrm>
          <a:off x="7626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18203</xdr:rowOff>
    </xdr:from>
    <xdr:ext cx="469744" cy="259045"/>
    <xdr:sp macro="" textlink="">
      <xdr:nvSpPr>
        <xdr:cNvPr id="304" name="テキスト ボックス 303"/>
        <xdr:cNvSpPr txBox="1"/>
      </xdr:nvSpPr>
      <xdr:spPr>
        <a:xfrm>
          <a:off x="6737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158623</xdr:rowOff>
    </xdr:from>
    <xdr:to>
      <xdr:col>55</xdr:col>
      <xdr:colOff>50800</xdr:colOff>
      <xdr:row>37</xdr:row>
      <xdr:rowOff>88773</xdr:rowOff>
    </xdr:to>
    <xdr:sp macro="" textlink="">
      <xdr:nvSpPr>
        <xdr:cNvPr id="310" name="楕円 309"/>
        <xdr:cNvSpPr/>
      </xdr:nvSpPr>
      <xdr:spPr>
        <a:xfrm>
          <a:off x="104267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137050</xdr:rowOff>
    </xdr:from>
    <xdr:ext cx="469744" cy="259045"/>
    <xdr:sp macro="" textlink="">
      <xdr:nvSpPr>
        <xdr:cNvPr id="311" name="労働費該当値テキスト"/>
        <xdr:cNvSpPr txBox="1"/>
      </xdr:nvSpPr>
      <xdr:spPr>
        <a:xfrm>
          <a:off x="10528300" y="63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161366</xdr:rowOff>
    </xdr:from>
    <xdr:to>
      <xdr:col>50</xdr:col>
      <xdr:colOff>165100</xdr:colOff>
      <xdr:row>37</xdr:row>
      <xdr:rowOff>91516</xdr:rowOff>
    </xdr:to>
    <xdr:sp macro="" textlink="">
      <xdr:nvSpPr>
        <xdr:cNvPr id="312" name="楕円 311"/>
        <xdr:cNvSpPr/>
      </xdr:nvSpPr>
      <xdr:spPr>
        <a:xfrm>
          <a:off x="9588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82643</xdr:rowOff>
    </xdr:from>
    <xdr:ext cx="469744" cy="259045"/>
    <xdr:sp macro="" textlink="">
      <xdr:nvSpPr>
        <xdr:cNvPr id="313" name="テキスト ボックス 312"/>
        <xdr:cNvSpPr txBox="1"/>
      </xdr:nvSpPr>
      <xdr:spPr>
        <a:xfrm>
          <a:off x="9404428" y="64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167538</xdr:rowOff>
    </xdr:from>
    <xdr:to>
      <xdr:col>46</xdr:col>
      <xdr:colOff>38100</xdr:colOff>
      <xdr:row>37</xdr:row>
      <xdr:rowOff>97688</xdr:rowOff>
    </xdr:to>
    <xdr:sp macro="" textlink="">
      <xdr:nvSpPr>
        <xdr:cNvPr id="314" name="楕円 313"/>
        <xdr:cNvSpPr/>
      </xdr:nvSpPr>
      <xdr:spPr>
        <a:xfrm>
          <a:off x="86995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88815</xdr:rowOff>
    </xdr:from>
    <xdr:ext cx="469744" cy="259045"/>
    <xdr:sp macro="" textlink="">
      <xdr:nvSpPr>
        <xdr:cNvPr id="315" name="テキスト ボックス 314"/>
        <xdr:cNvSpPr txBox="1"/>
      </xdr:nvSpPr>
      <xdr:spPr>
        <a:xfrm>
          <a:off x="8515428" y="6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170739</xdr:rowOff>
    </xdr:from>
    <xdr:to>
      <xdr:col>41</xdr:col>
      <xdr:colOff>101600</xdr:colOff>
      <xdr:row>37</xdr:row>
      <xdr:rowOff>100889</xdr:rowOff>
    </xdr:to>
    <xdr:sp macro="" textlink="">
      <xdr:nvSpPr>
        <xdr:cNvPr id="316" name="楕円 315"/>
        <xdr:cNvSpPr/>
      </xdr:nvSpPr>
      <xdr:spPr>
        <a:xfrm>
          <a:off x="7810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92016</xdr:rowOff>
    </xdr:from>
    <xdr:ext cx="469744" cy="259045"/>
    <xdr:sp macro="" textlink="">
      <xdr:nvSpPr>
        <xdr:cNvPr id="317" name="テキスト ボックス 316"/>
        <xdr:cNvSpPr txBox="1"/>
      </xdr:nvSpPr>
      <xdr:spPr>
        <a:xfrm>
          <a:off x="7626428" y="64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432</xdr:rowOff>
    </xdr:from>
    <xdr:to>
      <xdr:col>36</xdr:col>
      <xdr:colOff>165100</xdr:colOff>
      <xdr:row>37</xdr:row>
      <xdr:rowOff>102032</xdr:rowOff>
    </xdr:to>
    <xdr:sp macro="" textlink="">
      <xdr:nvSpPr>
        <xdr:cNvPr id="318" name="楕円 317"/>
        <xdr:cNvSpPr/>
      </xdr:nvSpPr>
      <xdr:spPr>
        <a:xfrm>
          <a:off x="6921500" y="63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93159</xdr:rowOff>
    </xdr:from>
    <xdr:ext cx="469744" cy="259045"/>
    <xdr:sp macro="" textlink="">
      <xdr:nvSpPr>
        <xdr:cNvPr id="319" name="テキスト ボックス 318"/>
        <xdr:cNvSpPr txBox="1"/>
      </xdr:nvSpPr>
      <xdr:spPr>
        <a:xfrm>
          <a:off x="6737428" y="64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59080</xdr:rowOff>
    </xdr:from>
    <xdr:to>
      <xdr:col>55</xdr:col>
      <xdr:colOff>0</xdr:colOff>
      <xdr:row>58</xdr:row>
      <xdr:rowOff>82436</xdr:rowOff>
    </xdr:to>
    <xdr:cxnSp macro="">
      <xdr:nvCxnSpPr>
        <xdr:cNvPr id="348" name="直線コネクタ 347"/>
        <xdr:cNvCxnSpPr/>
      </xdr:nvCxnSpPr>
      <xdr:spPr>
        <a:xfrm flipV="1">
          <a:off x="9639300" y="10003180"/>
          <a:ext cx="8382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82436</xdr:rowOff>
    </xdr:from>
    <xdr:to>
      <xdr:col>50</xdr:col>
      <xdr:colOff>114300</xdr:colOff>
      <xdr:row>58</xdr:row>
      <xdr:rowOff>84189</xdr:rowOff>
    </xdr:to>
    <xdr:cxnSp macro="">
      <xdr:nvCxnSpPr>
        <xdr:cNvPr id="351" name="直線コネクタ 350"/>
        <xdr:cNvCxnSpPr/>
      </xdr:nvCxnSpPr>
      <xdr:spPr>
        <a:xfrm flipV="1">
          <a:off x="8750300" y="1002653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84189</xdr:rowOff>
    </xdr:from>
    <xdr:to>
      <xdr:col>45</xdr:col>
      <xdr:colOff>177800</xdr:colOff>
      <xdr:row>58</xdr:row>
      <xdr:rowOff>87694</xdr:rowOff>
    </xdr:to>
    <xdr:cxnSp macro="">
      <xdr:nvCxnSpPr>
        <xdr:cNvPr id="354" name="直線コネクタ 353"/>
        <xdr:cNvCxnSpPr/>
      </xdr:nvCxnSpPr>
      <xdr:spPr>
        <a:xfrm flipV="1">
          <a:off x="7861300" y="10028289"/>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44628</xdr:rowOff>
    </xdr:from>
    <xdr:to>
      <xdr:col>46</xdr:col>
      <xdr:colOff>38100</xdr:colOff>
      <xdr:row>55</xdr:row>
      <xdr:rowOff>146228</xdr:rowOff>
    </xdr:to>
    <xdr:sp macro="" textlink="">
      <xdr:nvSpPr>
        <xdr:cNvPr id="355" name="フローチャート: 判断 354"/>
        <xdr:cNvSpPr/>
      </xdr:nvSpPr>
      <xdr:spPr>
        <a:xfrm>
          <a:off x="8699500" y="947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162755</xdr:rowOff>
    </xdr:from>
    <xdr:ext cx="534377" cy="259045"/>
    <xdr:sp macro="" textlink="">
      <xdr:nvSpPr>
        <xdr:cNvPr id="356" name="テキスト ボックス 355"/>
        <xdr:cNvSpPr txBox="1"/>
      </xdr:nvSpPr>
      <xdr:spPr>
        <a:xfrm>
          <a:off x="8483111" y="92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87694</xdr:rowOff>
    </xdr:from>
    <xdr:to>
      <xdr:col>41</xdr:col>
      <xdr:colOff>50800</xdr:colOff>
      <xdr:row>58</xdr:row>
      <xdr:rowOff>90342</xdr:rowOff>
    </xdr:to>
    <xdr:cxnSp macro="">
      <xdr:nvCxnSpPr>
        <xdr:cNvPr id="357" name="直線コネクタ 356"/>
        <xdr:cNvCxnSpPr/>
      </xdr:nvCxnSpPr>
      <xdr:spPr>
        <a:xfrm flipV="1">
          <a:off x="6972300" y="10031794"/>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8280</xdr:rowOff>
    </xdr:from>
    <xdr:to>
      <xdr:col>55</xdr:col>
      <xdr:colOff>50800</xdr:colOff>
      <xdr:row>58</xdr:row>
      <xdr:rowOff>109880</xdr:rowOff>
    </xdr:to>
    <xdr:sp macro="" textlink="">
      <xdr:nvSpPr>
        <xdr:cNvPr id="367" name="楕円 366"/>
        <xdr:cNvSpPr/>
      </xdr:nvSpPr>
      <xdr:spPr>
        <a:xfrm>
          <a:off x="10426700" y="99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158157</xdr:rowOff>
    </xdr:from>
    <xdr:ext cx="469744" cy="259045"/>
    <xdr:sp macro="" textlink="">
      <xdr:nvSpPr>
        <xdr:cNvPr id="368" name="農林水産業費該当値テキスト"/>
        <xdr:cNvSpPr txBox="1"/>
      </xdr:nvSpPr>
      <xdr:spPr>
        <a:xfrm>
          <a:off x="10528300" y="99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31636</xdr:rowOff>
    </xdr:from>
    <xdr:to>
      <xdr:col>50</xdr:col>
      <xdr:colOff>165100</xdr:colOff>
      <xdr:row>58</xdr:row>
      <xdr:rowOff>133236</xdr:rowOff>
    </xdr:to>
    <xdr:sp macro="" textlink="">
      <xdr:nvSpPr>
        <xdr:cNvPr id="369" name="楕円 368"/>
        <xdr:cNvSpPr/>
      </xdr:nvSpPr>
      <xdr:spPr>
        <a:xfrm>
          <a:off x="9588500" y="99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124363</xdr:rowOff>
    </xdr:from>
    <xdr:ext cx="469744" cy="259045"/>
    <xdr:sp macro="" textlink="">
      <xdr:nvSpPr>
        <xdr:cNvPr id="370" name="テキスト ボックス 369"/>
        <xdr:cNvSpPr txBox="1"/>
      </xdr:nvSpPr>
      <xdr:spPr>
        <a:xfrm>
          <a:off x="9404428" y="1006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33389</xdr:rowOff>
    </xdr:from>
    <xdr:to>
      <xdr:col>46</xdr:col>
      <xdr:colOff>38100</xdr:colOff>
      <xdr:row>58</xdr:row>
      <xdr:rowOff>134989</xdr:rowOff>
    </xdr:to>
    <xdr:sp macro="" textlink="">
      <xdr:nvSpPr>
        <xdr:cNvPr id="371" name="楕円 370"/>
        <xdr:cNvSpPr/>
      </xdr:nvSpPr>
      <xdr:spPr>
        <a:xfrm>
          <a:off x="86995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126116</xdr:rowOff>
    </xdr:from>
    <xdr:ext cx="469744" cy="259045"/>
    <xdr:sp macro="" textlink="">
      <xdr:nvSpPr>
        <xdr:cNvPr id="372" name="テキスト ボックス 371"/>
        <xdr:cNvSpPr txBox="1"/>
      </xdr:nvSpPr>
      <xdr:spPr>
        <a:xfrm>
          <a:off x="8515428" y="1007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36894</xdr:rowOff>
    </xdr:from>
    <xdr:to>
      <xdr:col>41</xdr:col>
      <xdr:colOff>101600</xdr:colOff>
      <xdr:row>58</xdr:row>
      <xdr:rowOff>138494</xdr:rowOff>
    </xdr:to>
    <xdr:sp macro="" textlink="">
      <xdr:nvSpPr>
        <xdr:cNvPr id="373" name="楕円 372"/>
        <xdr:cNvSpPr/>
      </xdr:nvSpPr>
      <xdr:spPr>
        <a:xfrm>
          <a:off x="7810500" y="99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129621</xdr:rowOff>
    </xdr:from>
    <xdr:ext cx="469744" cy="259045"/>
    <xdr:sp macro="" textlink="">
      <xdr:nvSpPr>
        <xdr:cNvPr id="374" name="テキスト ボックス 373"/>
        <xdr:cNvSpPr txBox="1"/>
      </xdr:nvSpPr>
      <xdr:spPr>
        <a:xfrm>
          <a:off x="7626428" y="100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39542</xdr:rowOff>
    </xdr:from>
    <xdr:to>
      <xdr:col>36</xdr:col>
      <xdr:colOff>165100</xdr:colOff>
      <xdr:row>58</xdr:row>
      <xdr:rowOff>141142</xdr:rowOff>
    </xdr:to>
    <xdr:sp macro="" textlink="">
      <xdr:nvSpPr>
        <xdr:cNvPr id="375" name="楕円 374"/>
        <xdr:cNvSpPr/>
      </xdr:nvSpPr>
      <xdr:spPr>
        <a:xfrm>
          <a:off x="6921500" y="99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132269</xdr:rowOff>
    </xdr:from>
    <xdr:ext cx="469744" cy="259045"/>
    <xdr:sp macro="" textlink="">
      <xdr:nvSpPr>
        <xdr:cNvPr id="376" name="テキスト ボックス 375"/>
        <xdr:cNvSpPr txBox="1"/>
      </xdr:nvSpPr>
      <xdr:spPr>
        <a:xfrm>
          <a:off x="6737428" y="1007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11505</xdr:rowOff>
    </xdr:from>
    <xdr:to>
      <xdr:col>55</xdr:col>
      <xdr:colOff>0</xdr:colOff>
      <xdr:row>78</xdr:row>
      <xdr:rowOff>33173</xdr:rowOff>
    </xdr:to>
    <xdr:cxnSp macro="">
      <xdr:nvCxnSpPr>
        <xdr:cNvPr id="407" name="直線コネクタ 406"/>
        <xdr:cNvCxnSpPr/>
      </xdr:nvCxnSpPr>
      <xdr:spPr>
        <a:xfrm>
          <a:off x="9639300" y="13384605"/>
          <a:ext cx="8382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11505</xdr:rowOff>
    </xdr:from>
    <xdr:to>
      <xdr:col>50</xdr:col>
      <xdr:colOff>114300</xdr:colOff>
      <xdr:row>78</xdr:row>
      <xdr:rowOff>32404</xdr:rowOff>
    </xdr:to>
    <xdr:cxnSp macro="">
      <xdr:nvCxnSpPr>
        <xdr:cNvPr id="410" name="直線コネクタ 409"/>
        <xdr:cNvCxnSpPr/>
      </xdr:nvCxnSpPr>
      <xdr:spPr>
        <a:xfrm flipV="1">
          <a:off x="8750300" y="13384605"/>
          <a:ext cx="889000" cy="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32404</xdr:rowOff>
    </xdr:from>
    <xdr:to>
      <xdr:col>45</xdr:col>
      <xdr:colOff>177800</xdr:colOff>
      <xdr:row>78</xdr:row>
      <xdr:rowOff>56473</xdr:rowOff>
    </xdr:to>
    <xdr:cxnSp macro="">
      <xdr:nvCxnSpPr>
        <xdr:cNvPr id="413" name="直線コネクタ 412"/>
        <xdr:cNvCxnSpPr/>
      </xdr:nvCxnSpPr>
      <xdr:spPr>
        <a:xfrm flipV="1">
          <a:off x="7861300" y="13405504"/>
          <a:ext cx="889000" cy="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130750</xdr:rowOff>
    </xdr:from>
    <xdr:to>
      <xdr:col>46</xdr:col>
      <xdr:colOff>38100</xdr:colOff>
      <xdr:row>78</xdr:row>
      <xdr:rowOff>60900</xdr:rowOff>
    </xdr:to>
    <xdr:sp macro="" textlink="">
      <xdr:nvSpPr>
        <xdr:cNvPr id="414" name="フローチャート: 判断 413"/>
        <xdr:cNvSpPr/>
      </xdr:nvSpPr>
      <xdr:spPr>
        <a:xfrm>
          <a:off x="8699500" y="133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77427</xdr:rowOff>
    </xdr:from>
    <xdr:ext cx="534377" cy="259045"/>
    <xdr:sp macro="" textlink="">
      <xdr:nvSpPr>
        <xdr:cNvPr id="415" name="テキスト ボックス 414"/>
        <xdr:cNvSpPr txBox="1"/>
      </xdr:nvSpPr>
      <xdr:spPr>
        <a:xfrm>
          <a:off x="8483111" y="1310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20876</xdr:rowOff>
    </xdr:from>
    <xdr:to>
      <xdr:col>41</xdr:col>
      <xdr:colOff>50800</xdr:colOff>
      <xdr:row>78</xdr:row>
      <xdr:rowOff>56473</xdr:rowOff>
    </xdr:to>
    <xdr:cxnSp macro="">
      <xdr:nvCxnSpPr>
        <xdr:cNvPr id="416" name="直線コネクタ 415"/>
        <xdr:cNvCxnSpPr/>
      </xdr:nvCxnSpPr>
      <xdr:spPr>
        <a:xfrm>
          <a:off x="6972300" y="13393976"/>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121007</xdr:rowOff>
    </xdr:from>
    <xdr:ext cx="534377" cy="259045"/>
    <xdr:sp macro="" textlink="">
      <xdr:nvSpPr>
        <xdr:cNvPr id="418" name="テキスト ボックス 417"/>
        <xdr:cNvSpPr txBox="1"/>
      </xdr:nvSpPr>
      <xdr:spPr>
        <a:xfrm>
          <a:off x="7594111" y="131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100964</xdr:rowOff>
    </xdr:from>
    <xdr:ext cx="534377" cy="259045"/>
    <xdr:sp macro="" textlink="">
      <xdr:nvSpPr>
        <xdr:cNvPr id="420" name="テキスト ボックス 419"/>
        <xdr:cNvSpPr txBox="1"/>
      </xdr:nvSpPr>
      <xdr:spPr>
        <a:xfrm>
          <a:off x="6705111" y="134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153823</xdr:rowOff>
    </xdr:from>
    <xdr:to>
      <xdr:col>55</xdr:col>
      <xdr:colOff>50800</xdr:colOff>
      <xdr:row>78</xdr:row>
      <xdr:rowOff>83973</xdr:rowOff>
    </xdr:to>
    <xdr:sp macro="" textlink="">
      <xdr:nvSpPr>
        <xdr:cNvPr id="426" name="楕円 425"/>
        <xdr:cNvSpPr/>
      </xdr:nvSpPr>
      <xdr:spPr>
        <a:xfrm>
          <a:off x="104267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132250</xdr:rowOff>
    </xdr:from>
    <xdr:ext cx="534377" cy="259045"/>
    <xdr:sp macro="" textlink="">
      <xdr:nvSpPr>
        <xdr:cNvPr id="427" name="商工費該当値テキスト"/>
        <xdr:cNvSpPr txBox="1"/>
      </xdr:nvSpPr>
      <xdr:spPr>
        <a:xfrm>
          <a:off x="10528300"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132155</xdr:rowOff>
    </xdr:from>
    <xdr:to>
      <xdr:col>50</xdr:col>
      <xdr:colOff>165100</xdr:colOff>
      <xdr:row>78</xdr:row>
      <xdr:rowOff>62305</xdr:rowOff>
    </xdr:to>
    <xdr:sp macro="" textlink="">
      <xdr:nvSpPr>
        <xdr:cNvPr id="428" name="楕円 427"/>
        <xdr:cNvSpPr/>
      </xdr:nvSpPr>
      <xdr:spPr>
        <a:xfrm>
          <a:off x="9588500" y="133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78832</xdr:rowOff>
    </xdr:from>
    <xdr:ext cx="534377" cy="259045"/>
    <xdr:sp macro="" textlink="">
      <xdr:nvSpPr>
        <xdr:cNvPr id="429" name="テキスト ボックス 428"/>
        <xdr:cNvSpPr txBox="1"/>
      </xdr:nvSpPr>
      <xdr:spPr>
        <a:xfrm>
          <a:off x="9372111" y="131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153054</xdr:rowOff>
    </xdr:from>
    <xdr:to>
      <xdr:col>46</xdr:col>
      <xdr:colOff>38100</xdr:colOff>
      <xdr:row>78</xdr:row>
      <xdr:rowOff>83204</xdr:rowOff>
    </xdr:to>
    <xdr:sp macro="" textlink="">
      <xdr:nvSpPr>
        <xdr:cNvPr id="430" name="楕円 429"/>
        <xdr:cNvSpPr/>
      </xdr:nvSpPr>
      <xdr:spPr>
        <a:xfrm>
          <a:off x="8699500" y="133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74331</xdr:rowOff>
    </xdr:from>
    <xdr:ext cx="534377" cy="259045"/>
    <xdr:sp macro="" textlink="">
      <xdr:nvSpPr>
        <xdr:cNvPr id="431" name="テキスト ボックス 430"/>
        <xdr:cNvSpPr txBox="1"/>
      </xdr:nvSpPr>
      <xdr:spPr>
        <a:xfrm>
          <a:off x="8483111" y="134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5673</xdr:rowOff>
    </xdr:from>
    <xdr:to>
      <xdr:col>41</xdr:col>
      <xdr:colOff>101600</xdr:colOff>
      <xdr:row>78</xdr:row>
      <xdr:rowOff>107273</xdr:rowOff>
    </xdr:to>
    <xdr:sp macro="" textlink="">
      <xdr:nvSpPr>
        <xdr:cNvPr id="432" name="楕円 431"/>
        <xdr:cNvSpPr/>
      </xdr:nvSpPr>
      <xdr:spPr>
        <a:xfrm>
          <a:off x="7810500" y="133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98400</xdr:rowOff>
    </xdr:from>
    <xdr:ext cx="534377" cy="259045"/>
    <xdr:sp macro="" textlink="">
      <xdr:nvSpPr>
        <xdr:cNvPr id="433" name="テキスト ボックス 432"/>
        <xdr:cNvSpPr txBox="1"/>
      </xdr:nvSpPr>
      <xdr:spPr>
        <a:xfrm>
          <a:off x="7594111" y="134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141526</xdr:rowOff>
    </xdr:from>
    <xdr:to>
      <xdr:col>36</xdr:col>
      <xdr:colOff>165100</xdr:colOff>
      <xdr:row>78</xdr:row>
      <xdr:rowOff>71676</xdr:rowOff>
    </xdr:to>
    <xdr:sp macro="" textlink="">
      <xdr:nvSpPr>
        <xdr:cNvPr id="434" name="楕円 433"/>
        <xdr:cNvSpPr/>
      </xdr:nvSpPr>
      <xdr:spPr>
        <a:xfrm>
          <a:off x="6921500" y="133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88203</xdr:rowOff>
    </xdr:from>
    <xdr:ext cx="534377" cy="259045"/>
    <xdr:sp macro="" textlink="">
      <xdr:nvSpPr>
        <xdr:cNvPr id="435" name="テキスト ボックス 434"/>
        <xdr:cNvSpPr txBox="1"/>
      </xdr:nvSpPr>
      <xdr:spPr>
        <a:xfrm>
          <a:off x="6705111" y="1311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91514</xdr:rowOff>
    </xdr:from>
    <xdr:to>
      <xdr:col>55</xdr:col>
      <xdr:colOff>0</xdr:colOff>
      <xdr:row>98</xdr:row>
      <xdr:rowOff>111764</xdr:rowOff>
    </xdr:to>
    <xdr:cxnSp macro="">
      <xdr:nvCxnSpPr>
        <xdr:cNvPr id="464" name="直線コネクタ 463"/>
        <xdr:cNvCxnSpPr/>
      </xdr:nvCxnSpPr>
      <xdr:spPr>
        <a:xfrm>
          <a:off x="9639300" y="16893614"/>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91514</xdr:rowOff>
    </xdr:from>
    <xdr:to>
      <xdr:col>50</xdr:col>
      <xdr:colOff>114300</xdr:colOff>
      <xdr:row>98</xdr:row>
      <xdr:rowOff>100873</xdr:rowOff>
    </xdr:to>
    <xdr:cxnSp macro="">
      <xdr:nvCxnSpPr>
        <xdr:cNvPr id="467" name="直線コネクタ 466"/>
        <xdr:cNvCxnSpPr/>
      </xdr:nvCxnSpPr>
      <xdr:spPr>
        <a:xfrm flipV="1">
          <a:off x="8750300" y="16893614"/>
          <a:ext cx="8890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100873</xdr:rowOff>
    </xdr:from>
    <xdr:to>
      <xdr:col>45</xdr:col>
      <xdr:colOff>177800</xdr:colOff>
      <xdr:row>98</xdr:row>
      <xdr:rowOff>110523</xdr:rowOff>
    </xdr:to>
    <xdr:cxnSp macro="">
      <xdr:nvCxnSpPr>
        <xdr:cNvPr id="470" name="直線コネクタ 469"/>
        <xdr:cNvCxnSpPr/>
      </xdr:nvCxnSpPr>
      <xdr:spPr>
        <a:xfrm flipV="1">
          <a:off x="7861300" y="1690297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58941</xdr:rowOff>
    </xdr:from>
    <xdr:to>
      <xdr:col>46</xdr:col>
      <xdr:colOff>38100</xdr:colOff>
      <xdr:row>98</xdr:row>
      <xdr:rowOff>160541</xdr:rowOff>
    </xdr:to>
    <xdr:sp macro="" textlink="">
      <xdr:nvSpPr>
        <xdr:cNvPr id="471" name="フローチャート: 判断 470"/>
        <xdr:cNvSpPr/>
      </xdr:nvSpPr>
      <xdr:spPr>
        <a:xfrm>
          <a:off x="8699500" y="1686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151668</xdr:rowOff>
    </xdr:from>
    <xdr:ext cx="534377" cy="259045"/>
    <xdr:sp macro="" textlink="">
      <xdr:nvSpPr>
        <xdr:cNvPr id="472" name="テキスト ボックス 471"/>
        <xdr:cNvSpPr txBox="1"/>
      </xdr:nvSpPr>
      <xdr:spPr>
        <a:xfrm>
          <a:off x="8483111" y="1695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110523</xdr:rowOff>
    </xdr:from>
    <xdr:to>
      <xdr:col>41</xdr:col>
      <xdr:colOff>50800</xdr:colOff>
      <xdr:row>98</xdr:row>
      <xdr:rowOff>118339</xdr:rowOff>
    </xdr:to>
    <xdr:cxnSp macro="">
      <xdr:nvCxnSpPr>
        <xdr:cNvPr id="473" name="直線コネクタ 472"/>
        <xdr:cNvCxnSpPr/>
      </xdr:nvCxnSpPr>
      <xdr:spPr>
        <a:xfrm flipV="1">
          <a:off x="6972300" y="16912623"/>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155077</xdr:rowOff>
    </xdr:from>
    <xdr:ext cx="534377" cy="259045"/>
    <xdr:sp macro="" textlink="">
      <xdr:nvSpPr>
        <xdr:cNvPr id="475" name="テキスト ボックス 474"/>
        <xdr:cNvSpPr txBox="1"/>
      </xdr:nvSpPr>
      <xdr:spPr>
        <a:xfrm>
          <a:off x="7594111" y="1695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3791</xdr:rowOff>
    </xdr:from>
    <xdr:ext cx="534377" cy="259045"/>
    <xdr:sp macro="" textlink="">
      <xdr:nvSpPr>
        <xdr:cNvPr id="477" name="テキスト ボックス 476"/>
        <xdr:cNvSpPr txBox="1"/>
      </xdr:nvSpPr>
      <xdr:spPr>
        <a:xfrm>
          <a:off x="6705111" y="166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60964</xdr:rowOff>
    </xdr:from>
    <xdr:to>
      <xdr:col>55</xdr:col>
      <xdr:colOff>50800</xdr:colOff>
      <xdr:row>98</xdr:row>
      <xdr:rowOff>162564</xdr:rowOff>
    </xdr:to>
    <xdr:sp macro="" textlink="">
      <xdr:nvSpPr>
        <xdr:cNvPr id="483" name="楕円 482"/>
        <xdr:cNvSpPr/>
      </xdr:nvSpPr>
      <xdr:spPr>
        <a:xfrm>
          <a:off x="10426700" y="1686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34120</xdr:rowOff>
    </xdr:from>
    <xdr:ext cx="534377" cy="259045"/>
    <xdr:sp macro="" textlink="">
      <xdr:nvSpPr>
        <xdr:cNvPr id="484" name="土木費該当値テキスト"/>
        <xdr:cNvSpPr txBox="1"/>
      </xdr:nvSpPr>
      <xdr:spPr>
        <a:xfrm>
          <a:off x="10528300" y="168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40714</xdr:rowOff>
    </xdr:from>
    <xdr:to>
      <xdr:col>50</xdr:col>
      <xdr:colOff>165100</xdr:colOff>
      <xdr:row>98</xdr:row>
      <xdr:rowOff>142314</xdr:rowOff>
    </xdr:to>
    <xdr:sp macro="" textlink="">
      <xdr:nvSpPr>
        <xdr:cNvPr id="485" name="楕円 484"/>
        <xdr:cNvSpPr/>
      </xdr:nvSpPr>
      <xdr:spPr>
        <a:xfrm>
          <a:off x="9588500" y="168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158841</xdr:rowOff>
    </xdr:from>
    <xdr:ext cx="534377" cy="259045"/>
    <xdr:sp macro="" textlink="">
      <xdr:nvSpPr>
        <xdr:cNvPr id="486" name="テキスト ボックス 485"/>
        <xdr:cNvSpPr txBox="1"/>
      </xdr:nvSpPr>
      <xdr:spPr>
        <a:xfrm>
          <a:off x="9372111" y="166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50073</xdr:rowOff>
    </xdr:from>
    <xdr:to>
      <xdr:col>46</xdr:col>
      <xdr:colOff>38100</xdr:colOff>
      <xdr:row>98</xdr:row>
      <xdr:rowOff>151673</xdr:rowOff>
    </xdr:to>
    <xdr:sp macro="" textlink="">
      <xdr:nvSpPr>
        <xdr:cNvPr id="487" name="楕円 486"/>
        <xdr:cNvSpPr/>
      </xdr:nvSpPr>
      <xdr:spPr>
        <a:xfrm>
          <a:off x="8699500" y="168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168200</xdr:rowOff>
    </xdr:from>
    <xdr:ext cx="534377" cy="259045"/>
    <xdr:sp macro="" textlink="">
      <xdr:nvSpPr>
        <xdr:cNvPr id="488" name="テキスト ボックス 487"/>
        <xdr:cNvSpPr txBox="1"/>
      </xdr:nvSpPr>
      <xdr:spPr>
        <a:xfrm>
          <a:off x="8483111" y="166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59723</xdr:rowOff>
    </xdr:from>
    <xdr:to>
      <xdr:col>41</xdr:col>
      <xdr:colOff>101600</xdr:colOff>
      <xdr:row>98</xdr:row>
      <xdr:rowOff>161323</xdr:rowOff>
    </xdr:to>
    <xdr:sp macro="" textlink="">
      <xdr:nvSpPr>
        <xdr:cNvPr id="489" name="楕円 488"/>
        <xdr:cNvSpPr/>
      </xdr:nvSpPr>
      <xdr:spPr>
        <a:xfrm>
          <a:off x="7810500" y="168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6400</xdr:rowOff>
    </xdr:from>
    <xdr:ext cx="534377" cy="259045"/>
    <xdr:sp macro="" textlink="">
      <xdr:nvSpPr>
        <xdr:cNvPr id="490" name="テキスト ボックス 489"/>
        <xdr:cNvSpPr txBox="1"/>
      </xdr:nvSpPr>
      <xdr:spPr>
        <a:xfrm>
          <a:off x="7594111" y="166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67539</xdr:rowOff>
    </xdr:from>
    <xdr:to>
      <xdr:col>36</xdr:col>
      <xdr:colOff>165100</xdr:colOff>
      <xdr:row>98</xdr:row>
      <xdr:rowOff>169139</xdr:rowOff>
    </xdr:to>
    <xdr:sp macro="" textlink="">
      <xdr:nvSpPr>
        <xdr:cNvPr id="491" name="楕円 490"/>
        <xdr:cNvSpPr/>
      </xdr:nvSpPr>
      <xdr:spPr>
        <a:xfrm>
          <a:off x="6921500" y="168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160266</xdr:rowOff>
    </xdr:from>
    <xdr:ext cx="534377" cy="259045"/>
    <xdr:sp macro="" textlink="">
      <xdr:nvSpPr>
        <xdr:cNvPr id="492" name="テキスト ボックス 491"/>
        <xdr:cNvSpPr txBox="1"/>
      </xdr:nvSpPr>
      <xdr:spPr>
        <a:xfrm>
          <a:off x="6705111" y="169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44717</xdr:rowOff>
    </xdr:from>
    <xdr:to>
      <xdr:col>85</xdr:col>
      <xdr:colOff>127000</xdr:colOff>
      <xdr:row>37</xdr:row>
      <xdr:rowOff>127317</xdr:rowOff>
    </xdr:to>
    <xdr:cxnSp macro="">
      <xdr:nvCxnSpPr>
        <xdr:cNvPr id="522" name="直線コネクタ 521"/>
        <xdr:cNvCxnSpPr/>
      </xdr:nvCxnSpPr>
      <xdr:spPr>
        <a:xfrm>
          <a:off x="15481300" y="6388367"/>
          <a:ext cx="838200" cy="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44717</xdr:rowOff>
    </xdr:from>
    <xdr:to>
      <xdr:col>81</xdr:col>
      <xdr:colOff>50800</xdr:colOff>
      <xdr:row>37</xdr:row>
      <xdr:rowOff>137147</xdr:rowOff>
    </xdr:to>
    <xdr:cxnSp macro="">
      <xdr:nvCxnSpPr>
        <xdr:cNvPr id="525" name="直線コネクタ 524"/>
        <xdr:cNvCxnSpPr/>
      </xdr:nvCxnSpPr>
      <xdr:spPr>
        <a:xfrm flipV="1">
          <a:off x="14592300" y="6388367"/>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137147</xdr:rowOff>
    </xdr:from>
    <xdr:to>
      <xdr:col>76</xdr:col>
      <xdr:colOff>114300</xdr:colOff>
      <xdr:row>38</xdr:row>
      <xdr:rowOff>16675</xdr:rowOff>
    </xdr:to>
    <xdr:cxnSp macro="">
      <xdr:nvCxnSpPr>
        <xdr:cNvPr id="528" name="直線コネクタ 527"/>
        <xdr:cNvCxnSpPr/>
      </xdr:nvCxnSpPr>
      <xdr:spPr>
        <a:xfrm flipV="1">
          <a:off x="13703300" y="6480797"/>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9" name="フローチャート: 判断 528"/>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30" name="テキスト ボックス 529"/>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16675</xdr:rowOff>
    </xdr:from>
    <xdr:to>
      <xdr:col>71</xdr:col>
      <xdr:colOff>177800</xdr:colOff>
      <xdr:row>38</xdr:row>
      <xdr:rowOff>40145</xdr:rowOff>
    </xdr:to>
    <xdr:cxnSp macro="">
      <xdr:nvCxnSpPr>
        <xdr:cNvPr id="531" name="直線コネクタ 530"/>
        <xdr:cNvCxnSpPr/>
      </xdr:nvCxnSpPr>
      <xdr:spPr>
        <a:xfrm flipV="1">
          <a:off x="12814300" y="6531775"/>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3" name="テキスト ボックス 532"/>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5" name="テキスト ボックス 534"/>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76517</xdr:rowOff>
    </xdr:from>
    <xdr:to>
      <xdr:col>85</xdr:col>
      <xdr:colOff>177800</xdr:colOff>
      <xdr:row>38</xdr:row>
      <xdr:rowOff>6668</xdr:rowOff>
    </xdr:to>
    <xdr:sp macro="" textlink="">
      <xdr:nvSpPr>
        <xdr:cNvPr id="541" name="楕円 540"/>
        <xdr:cNvSpPr/>
      </xdr:nvSpPr>
      <xdr:spPr>
        <a:xfrm>
          <a:off x="16268700" y="64201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54944</xdr:rowOff>
    </xdr:from>
    <xdr:ext cx="534377" cy="259045"/>
    <xdr:sp macro="" textlink="">
      <xdr:nvSpPr>
        <xdr:cNvPr id="542" name="消防費該当値テキスト"/>
        <xdr:cNvSpPr txBox="1"/>
      </xdr:nvSpPr>
      <xdr:spPr>
        <a:xfrm>
          <a:off x="16370300" y="63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165367</xdr:rowOff>
    </xdr:from>
    <xdr:to>
      <xdr:col>81</xdr:col>
      <xdr:colOff>101600</xdr:colOff>
      <xdr:row>37</xdr:row>
      <xdr:rowOff>95517</xdr:rowOff>
    </xdr:to>
    <xdr:sp macro="" textlink="">
      <xdr:nvSpPr>
        <xdr:cNvPr id="543" name="楕円 542"/>
        <xdr:cNvSpPr/>
      </xdr:nvSpPr>
      <xdr:spPr>
        <a:xfrm>
          <a:off x="15430500" y="63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86644</xdr:rowOff>
    </xdr:from>
    <xdr:ext cx="534377" cy="259045"/>
    <xdr:sp macro="" textlink="">
      <xdr:nvSpPr>
        <xdr:cNvPr id="544" name="テキスト ボックス 543"/>
        <xdr:cNvSpPr txBox="1"/>
      </xdr:nvSpPr>
      <xdr:spPr>
        <a:xfrm>
          <a:off x="15214111" y="64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86347</xdr:rowOff>
    </xdr:from>
    <xdr:to>
      <xdr:col>76</xdr:col>
      <xdr:colOff>165100</xdr:colOff>
      <xdr:row>38</xdr:row>
      <xdr:rowOff>16497</xdr:rowOff>
    </xdr:to>
    <xdr:sp macro="" textlink="">
      <xdr:nvSpPr>
        <xdr:cNvPr id="545" name="楕円 544"/>
        <xdr:cNvSpPr/>
      </xdr:nvSpPr>
      <xdr:spPr>
        <a:xfrm>
          <a:off x="14541500" y="64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7624</xdr:rowOff>
    </xdr:from>
    <xdr:ext cx="534377" cy="259045"/>
    <xdr:sp macro="" textlink="">
      <xdr:nvSpPr>
        <xdr:cNvPr id="546" name="テキスト ボックス 545"/>
        <xdr:cNvSpPr txBox="1"/>
      </xdr:nvSpPr>
      <xdr:spPr>
        <a:xfrm>
          <a:off x="14325111" y="65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137325</xdr:rowOff>
    </xdr:from>
    <xdr:to>
      <xdr:col>72</xdr:col>
      <xdr:colOff>38100</xdr:colOff>
      <xdr:row>38</xdr:row>
      <xdr:rowOff>67475</xdr:rowOff>
    </xdr:to>
    <xdr:sp macro="" textlink="">
      <xdr:nvSpPr>
        <xdr:cNvPr id="547" name="楕円 546"/>
        <xdr:cNvSpPr/>
      </xdr:nvSpPr>
      <xdr:spPr>
        <a:xfrm>
          <a:off x="13652500" y="64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58602</xdr:rowOff>
    </xdr:from>
    <xdr:ext cx="534377" cy="259045"/>
    <xdr:sp macro="" textlink="">
      <xdr:nvSpPr>
        <xdr:cNvPr id="548" name="テキスト ボックス 547"/>
        <xdr:cNvSpPr txBox="1"/>
      </xdr:nvSpPr>
      <xdr:spPr>
        <a:xfrm>
          <a:off x="13436111" y="65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160795</xdr:rowOff>
    </xdr:from>
    <xdr:to>
      <xdr:col>67</xdr:col>
      <xdr:colOff>101600</xdr:colOff>
      <xdr:row>38</xdr:row>
      <xdr:rowOff>90945</xdr:rowOff>
    </xdr:to>
    <xdr:sp macro="" textlink="">
      <xdr:nvSpPr>
        <xdr:cNvPr id="549" name="楕円 548"/>
        <xdr:cNvSpPr/>
      </xdr:nvSpPr>
      <xdr:spPr>
        <a:xfrm>
          <a:off x="12763500" y="65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82072</xdr:rowOff>
    </xdr:from>
    <xdr:ext cx="534377" cy="259045"/>
    <xdr:sp macro="" textlink="">
      <xdr:nvSpPr>
        <xdr:cNvPr id="550" name="テキスト ボックス 549"/>
        <xdr:cNvSpPr txBox="1"/>
      </xdr:nvSpPr>
      <xdr:spPr>
        <a:xfrm>
          <a:off x="12547111" y="65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162299</xdr:rowOff>
    </xdr:from>
    <xdr:to>
      <xdr:col>85</xdr:col>
      <xdr:colOff>127000</xdr:colOff>
      <xdr:row>58</xdr:row>
      <xdr:rowOff>71398</xdr:rowOff>
    </xdr:to>
    <xdr:cxnSp macro="">
      <xdr:nvCxnSpPr>
        <xdr:cNvPr id="582" name="直線コネクタ 581"/>
        <xdr:cNvCxnSpPr/>
      </xdr:nvCxnSpPr>
      <xdr:spPr>
        <a:xfrm flipV="1">
          <a:off x="15481300" y="9934949"/>
          <a:ext cx="838200" cy="8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71398</xdr:rowOff>
    </xdr:from>
    <xdr:to>
      <xdr:col>81</xdr:col>
      <xdr:colOff>50800</xdr:colOff>
      <xdr:row>58</xdr:row>
      <xdr:rowOff>74010</xdr:rowOff>
    </xdr:to>
    <xdr:cxnSp macro="">
      <xdr:nvCxnSpPr>
        <xdr:cNvPr id="585" name="直線コネクタ 584"/>
        <xdr:cNvCxnSpPr/>
      </xdr:nvCxnSpPr>
      <xdr:spPr>
        <a:xfrm flipV="1">
          <a:off x="14592300" y="1001549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160094</xdr:rowOff>
    </xdr:from>
    <xdr:to>
      <xdr:col>76</xdr:col>
      <xdr:colOff>114300</xdr:colOff>
      <xdr:row>58</xdr:row>
      <xdr:rowOff>74010</xdr:rowOff>
    </xdr:to>
    <xdr:cxnSp macro="">
      <xdr:nvCxnSpPr>
        <xdr:cNvPr id="588" name="直線コネクタ 587"/>
        <xdr:cNvCxnSpPr/>
      </xdr:nvCxnSpPr>
      <xdr:spPr>
        <a:xfrm>
          <a:off x="13703300" y="9932744"/>
          <a:ext cx="889000" cy="8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61092</xdr:rowOff>
    </xdr:from>
    <xdr:to>
      <xdr:col>76</xdr:col>
      <xdr:colOff>165100</xdr:colOff>
      <xdr:row>55</xdr:row>
      <xdr:rowOff>162692</xdr:rowOff>
    </xdr:to>
    <xdr:sp macro="" textlink="">
      <xdr:nvSpPr>
        <xdr:cNvPr id="589" name="フローチャート: 判断 588"/>
        <xdr:cNvSpPr/>
      </xdr:nvSpPr>
      <xdr:spPr>
        <a:xfrm>
          <a:off x="145415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7769</xdr:rowOff>
    </xdr:from>
    <xdr:ext cx="534377" cy="259045"/>
    <xdr:sp macro="" textlink="">
      <xdr:nvSpPr>
        <xdr:cNvPr id="590" name="テキスト ボックス 589"/>
        <xdr:cNvSpPr txBox="1"/>
      </xdr:nvSpPr>
      <xdr:spPr>
        <a:xfrm>
          <a:off x="14325111" y="926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95352</xdr:rowOff>
    </xdr:from>
    <xdr:to>
      <xdr:col>71</xdr:col>
      <xdr:colOff>177800</xdr:colOff>
      <xdr:row>57</xdr:row>
      <xdr:rowOff>160094</xdr:rowOff>
    </xdr:to>
    <xdr:cxnSp macro="">
      <xdr:nvCxnSpPr>
        <xdr:cNvPr id="591" name="直線コネクタ 590"/>
        <xdr:cNvCxnSpPr/>
      </xdr:nvCxnSpPr>
      <xdr:spPr>
        <a:xfrm>
          <a:off x="12814300" y="9868002"/>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123768</xdr:rowOff>
    </xdr:from>
    <xdr:ext cx="534377" cy="259045"/>
    <xdr:sp macro="" textlink="">
      <xdr:nvSpPr>
        <xdr:cNvPr id="593" name="テキスト ボックス 592"/>
        <xdr:cNvSpPr txBox="1"/>
      </xdr:nvSpPr>
      <xdr:spPr>
        <a:xfrm>
          <a:off x="13436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79484</xdr:rowOff>
    </xdr:from>
    <xdr:ext cx="534377" cy="259045"/>
    <xdr:sp macro="" textlink="">
      <xdr:nvSpPr>
        <xdr:cNvPr id="595" name="テキスト ボックス 594"/>
        <xdr:cNvSpPr txBox="1"/>
      </xdr:nvSpPr>
      <xdr:spPr>
        <a:xfrm>
          <a:off x="12547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111499</xdr:rowOff>
    </xdr:from>
    <xdr:to>
      <xdr:col>85</xdr:col>
      <xdr:colOff>177800</xdr:colOff>
      <xdr:row>58</xdr:row>
      <xdr:rowOff>41649</xdr:rowOff>
    </xdr:to>
    <xdr:sp macro="" textlink="">
      <xdr:nvSpPr>
        <xdr:cNvPr id="601" name="楕円 600"/>
        <xdr:cNvSpPr/>
      </xdr:nvSpPr>
      <xdr:spPr>
        <a:xfrm>
          <a:off x="16268700" y="98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89926</xdr:rowOff>
    </xdr:from>
    <xdr:ext cx="534377" cy="259045"/>
    <xdr:sp macro="" textlink="">
      <xdr:nvSpPr>
        <xdr:cNvPr id="602" name="教育費該当値テキスト"/>
        <xdr:cNvSpPr txBox="1"/>
      </xdr:nvSpPr>
      <xdr:spPr>
        <a:xfrm>
          <a:off x="16370300" y="98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20598</xdr:rowOff>
    </xdr:from>
    <xdr:to>
      <xdr:col>81</xdr:col>
      <xdr:colOff>101600</xdr:colOff>
      <xdr:row>58</xdr:row>
      <xdr:rowOff>122198</xdr:rowOff>
    </xdr:to>
    <xdr:sp macro="" textlink="">
      <xdr:nvSpPr>
        <xdr:cNvPr id="603" name="楕円 602"/>
        <xdr:cNvSpPr/>
      </xdr:nvSpPr>
      <xdr:spPr>
        <a:xfrm>
          <a:off x="15430500" y="996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113325</xdr:rowOff>
    </xdr:from>
    <xdr:ext cx="534377" cy="259045"/>
    <xdr:sp macro="" textlink="">
      <xdr:nvSpPr>
        <xdr:cNvPr id="604" name="テキスト ボックス 603"/>
        <xdr:cNvSpPr txBox="1"/>
      </xdr:nvSpPr>
      <xdr:spPr>
        <a:xfrm>
          <a:off x="15214111" y="1005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23210</xdr:rowOff>
    </xdr:from>
    <xdr:to>
      <xdr:col>76</xdr:col>
      <xdr:colOff>165100</xdr:colOff>
      <xdr:row>58</xdr:row>
      <xdr:rowOff>124810</xdr:rowOff>
    </xdr:to>
    <xdr:sp macro="" textlink="">
      <xdr:nvSpPr>
        <xdr:cNvPr id="605" name="楕円 604"/>
        <xdr:cNvSpPr/>
      </xdr:nvSpPr>
      <xdr:spPr>
        <a:xfrm>
          <a:off x="14541500" y="99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115937</xdr:rowOff>
    </xdr:from>
    <xdr:ext cx="534377" cy="259045"/>
    <xdr:sp macro="" textlink="">
      <xdr:nvSpPr>
        <xdr:cNvPr id="606" name="テキスト ボックス 605"/>
        <xdr:cNvSpPr txBox="1"/>
      </xdr:nvSpPr>
      <xdr:spPr>
        <a:xfrm>
          <a:off x="14325111" y="100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109294</xdr:rowOff>
    </xdr:from>
    <xdr:to>
      <xdr:col>72</xdr:col>
      <xdr:colOff>38100</xdr:colOff>
      <xdr:row>58</xdr:row>
      <xdr:rowOff>39444</xdr:rowOff>
    </xdr:to>
    <xdr:sp macro="" textlink="">
      <xdr:nvSpPr>
        <xdr:cNvPr id="607" name="楕円 606"/>
        <xdr:cNvSpPr/>
      </xdr:nvSpPr>
      <xdr:spPr>
        <a:xfrm>
          <a:off x="13652500" y="98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30571</xdr:rowOff>
    </xdr:from>
    <xdr:ext cx="534377" cy="259045"/>
    <xdr:sp macro="" textlink="">
      <xdr:nvSpPr>
        <xdr:cNvPr id="608" name="テキスト ボックス 607"/>
        <xdr:cNvSpPr txBox="1"/>
      </xdr:nvSpPr>
      <xdr:spPr>
        <a:xfrm>
          <a:off x="13436111" y="99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44552</xdr:rowOff>
    </xdr:from>
    <xdr:to>
      <xdr:col>67</xdr:col>
      <xdr:colOff>101600</xdr:colOff>
      <xdr:row>57</xdr:row>
      <xdr:rowOff>146152</xdr:rowOff>
    </xdr:to>
    <xdr:sp macro="" textlink="">
      <xdr:nvSpPr>
        <xdr:cNvPr id="609" name="楕円 608"/>
        <xdr:cNvSpPr/>
      </xdr:nvSpPr>
      <xdr:spPr>
        <a:xfrm>
          <a:off x="12763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137279</xdr:rowOff>
    </xdr:from>
    <xdr:ext cx="534377" cy="259045"/>
    <xdr:sp macro="" textlink="">
      <xdr:nvSpPr>
        <xdr:cNvPr id="610" name="テキスト ボックス 609"/>
        <xdr:cNvSpPr txBox="1"/>
      </xdr:nvSpPr>
      <xdr:spPr>
        <a:xfrm>
          <a:off x="12547111" y="99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6072</xdr:rowOff>
    </xdr:from>
    <xdr:to>
      <xdr:col>85</xdr:col>
      <xdr:colOff>127000</xdr:colOff>
      <xdr:row>78</xdr:row>
      <xdr:rowOff>9141</xdr:rowOff>
    </xdr:to>
    <xdr:cxnSp macro="">
      <xdr:nvCxnSpPr>
        <xdr:cNvPr id="635" name="直線コネクタ 634"/>
        <xdr:cNvCxnSpPr/>
      </xdr:nvCxnSpPr>
      <xdr:spPr>
        <a:xfrm>
          <a:off x="15481300" y="13379172"/>
          <a:ext cx="8382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6072</xdr:rowOff>
    </xdr:from>
    <xdr:to>
      <xdr:col>81</xdr:col>
      <xdr:colOff>50800</xdr:colOff>
      <xdr:row>78</xdr:row>
      <xdr:rowOff>21103</xdr:rowOff>
    </xdr:to>
    <xdr:cxnSp macro="">
      <xdr:nvCxnSpPr>
        <xdr:cNvPr id="638" name="直線コネクタ 637"/>
        <xdr:cNvCxnSpPr/>
      </xdr:nvCxnSpPr>
      <xdr:spPr>
        <a:xfrm flipV="1">
          <a:off x="14592300" y="13379172"/>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0" name="テキスト ボックス 639"/>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20456</xdr:rowOff>
    </xdr:from>
    <xdr:to>
      <xdr:col>76</xdr:col>
      <xdr:colOff>114300</xdr:colOff>
      <xdr:row>78</xdr:row>
      <xdr:rowOff>21103</xdr:rowOff>
    </xdr:to>
    <xdr:cxnSp macro="">
      <xdr:nvCxnSpPr>
        <xdr:cNvPr id="641" name="直線コネクタ 640"/>
        <xdr:cNvCxnSpPr/>
      </xdr:nvCxnSpPr>
      <xdr:spPr>
        <a:xfrm>
          <a:off x="13703300" y="1339355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131911</xdr:rowOff>
    </xdr:from>
    <xdr:to>
      <xdr:col>76</xdr:col>
      <xdr:colOff>165100</xdr:colOff>
      <xdr:row>78</xdr:row>
      <xdr:rowOff>62061</xdr:rowOff>
    </xdr:to>
    <xdr:sp macro="" textlink="">
      <xdr:nvSpPr>
        <xdr:cNvPr id="642" name="フローチャート: 判断 641"/>
        <xdr:cNvSpPr/>
      </xdr:nvSpPr>
      <xdr:spPr>
        <a:xfrm>
          <a:off x="14541500" y="133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78588</xdr:rowOff>
    </xdr:from>
    <xdr:ext cx="469744" cy="259045"/>
    <xdr:sp macro="" textlink="">
      <xdr:nvSpPr>
        <xdr:cNvPr id="643" name="テキスト ボックス 642"/>
        <xdr:cNvSpPr txBox="1"/>
      </xdr:nvSpPr>
      <xdr:spPr>
        <a:xfrm>
          <a:off x="14357428" y="1310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20456</xdr:rowOff>
    </xdr:from>
    <xdr:to>
      <xdr:col>71</xdr:col>
      <xdr:colOff>177800</xdr:colOff>
      <xdr:row>78</xdr:row>
      <xdr:rowOff>21748</xdr:rowOff>
    </xdr:to>
    <xdr:cxnSp macro="">
      <xdr:nvCxnSpPr>
        <xdr:cNvPr id="644" name="直線コネクタ 643"/>
        <xdr:cNvCxnSpPr/>
      </xdr:nvCxnSpPr>
      <xdr:spPr>
        <a:xfrm flipV="1">
          <a:off x="12814300" y="13393556"/>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129791</xdr:rowOff>
    </xdr:from>
    <xdr:to>
      <xdr:col>85</xdr:col>
      <xdr:colOff>177800</xdr:colOff>
      <xdr:row>78</xdr:row>
      <xdr:rowOff>59941</xdr:rowOff>
    </xdr:to>
    <xdr:sp macro="" textlink="">
      <xdr:nvSpPr>
        <xdr:cNvPr id="654" name="楕円 653"/>
        <xdr:cNvSpPr/>
      </xdr:nvSpPr>
      <xdr:spPr>
        <a:xfrm>
          <a:off x="16268700" y="1333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126722</xdr:rowOff>
    </xdr:from>
    <xdr:to>
      <xdr:col>81</xdr:col>
      <xdr:colOff>101600</xdr:colOff>
      <xdr:row>78</xdr:row>
      <xdr:rowOff>56872</xdr:rowOff>
    </xdr:to>
    <xdr:sp macro="" textlink="">
      <xdr:nvSpPr>
        <xdr:cNvPr id="656" name="楕円 655"/>
        <xdr:cNvSpPr/>
      </xdr:nvSpPr>
      <xdr:spPr>
        <a:xfrm>
          <a:off x="15430500" y="133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73399</xdr:rowOff>
    </xdr:from>
    <xdr:ext cx="469744" cy="259045"/>
    <xdr:sp macro="" textlink="">
      <xdr:nvSpPr>
        <xdr:cNvPr id="657" name="テキスト ボックス 656"/>
        <xdr:cNvSpPr txBox="1"/>
      </xdr:nvSpPr>
      <xdr:spPr>
        <a:xfrm>
          <a:off x="15246428" y="1310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141753</xdr:rowOff>
    </xdr:from>
    <xdr:to>
      <xdr:col>76</xdr:col>
      <xdr:colOff>165100</xdr:colOff>
      <xdr:row>78</xdr:row>
      <xdr:rowOff>71903</xdr:rowOff>
    </xdr:to>
    <xdr:sp macro="" textlink="">
      <xdr:nvSpPr>
        <xdr:cNvPr id="658" name="楕円 657"/>
        <xdr:cNvSpPr/>
      </xdr:nvSpPr>
      <xdr:spPr>
        <a:xfrm>
          <a:off x="14541500" y="133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63030</xdr:rowOff>
    </xdr:from>
    <xdr:ext cx="378565" cy="259045"/>
    <xdr:sp macro="" textlink="">
      <xdr:nvSpPr>
        <xdr:cNvPr id="659" name="テキスト ボックス 658"/>
        <xdr:cNvSpPr txBox="1"/>
      </xdr:nvSpPr>
      <xdr:spPr>
        <a:xfrm>
          <a:off x="14403017" y="13436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141106</xdr:rowOff>
    </xdr:from>
    <xdr:to>
      <xdr:col>72</xdr:col>
      <xdr:colOff>38100</xdr:colOff>
      <xdr:row>78</xdr:row>
      <xdr:rowOff>71256</xdr:rowOff>
    </xdr:to>
    <xdr:sp macro="" textlink="">
      <xdr:nvSpPr>
        <xdr:cNvPr id="660" name="楕円 659"/>
        <xdr:cNvSpPr/>
      </xdr:nvSpPr>
      <xdr:spPr>
        <a:xfrm>
          <a:off x="13652500" y="1334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62383</xdr:rowOff>
    </xdr:from>
    <xdr:ext cx="378565" cy="259045"/>
    <xdr:sp macro="" textlink="">
      <xdr:nvSpPr>
        <xdr:cNvPr id="661" name="テキスト ボックス 660"/>
        <xdr:cNvSpPr txBox="1"/>
      </xdr:nvSpPr>
      <xdr:spPr>
        <a:xfrm>
          <a:off x="13514017" y="13435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142398</xdr:rowOff>
    </xdr:from>
    <xdr:to>
      <xdr:col>67</xdr:col>
      <xdr:colOff>101600</xdr:colOff>
      <xdr:row>78</xdr:row>
      <xdr:rowOff>72548</xdr:rowOff>
    </xdr:to>
    <xdr:sp macro="" textlink="">
      <xdr:nvSpPr>
        <xdr:cNvPr id="662" name="楕円 661"/>
        <xdr:cNvSpPr/>
      </xdr:nvSpPr>
      <xdr:spPr>
        <a:xfrm>
          <a:off x="12763500" y="133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63675</xdr:rowOff>
    </xdr:from>
    <xdr:ext cx="378565" cy="259045"/>
    <xdr:sp macro="" textlink="">
      <xdr:nvSpPr>
        <xdr:cNvPr id="663" name="テキスト ボックス 662"/>
        <xdr:cNvSpPr txBox="1"/>
      </xdr:nvSpPr>
      <xdr:spPr>
        <a:xfrm>
          <a:off x="12625017" y="1343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70853</xdr:rowOff>
    </xdr:from>
    <xdr:to>
      <xdr:col>85</xdr:col>
      <xdr:colOff>127000</xdr:colOff>
      <xdr:row>94</xdr:row>
      <xdr:rowOff>83159</xdr:rowOff>
    </xdr:to>
    <xdr:cxnSp macro="">
      <xdr:nvCxnSpPr>
        <xdr:cNvPr id="692" name="直線コネクタ 691"/>
        <xdr:cNvCxnSpPr/>
      </xdr:nvCxnSpPr>
      <xdr:spPr>
        <a:xfrm>
          <a:off x="15481300" y="16187153"/>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57583</xdr:rowOff>
    </xdr:from>
    <xdr:to>
      <xdr:col>81</xdr:col>
      <xdr:colOff>50800</xdr:colOff>
      <xdr:row>94</xdr:row>
      <xdr:rowOff>70853</xdr:rowOff>
    </xdr:to>
    <xdr:cxnSp macro="">
      <xdr:nvCxnSpPr>
        <xdr:cNvPr id="695" name="直線コネクタ 694"/>
        <xdr:cNvCxnSpPr/>
      </xdr:nvCxnSpPr>
      <xdr:spPr>
        <a:xfrm>
          <a:off x="14592300" y="16173883"/>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49594</xdr:rowOff>
    </xdr:from>
    <xdr:to>
      <xdr:col>76</xdr:col>
      <xdr:colOff>114300</xdr:colOff>
      <xdr:row>94</xdr:row>
      <xdr:rowOff>57583</xdr:rowOff>
    </xdr:to>
    <xdr:cxnSp macro="">
      <xdr:nvCxnSpPr>
        <xdr:cNvPr id="698" name="直線コネクタ 697"/>
        <xdr:cNvCxnSpPr/>
      </xdr:nvCxnSpPr>
      <xdr:spPr>
        <a:xfrm>
          <a:off x="13703300" y="16165894"/>
          <a:ext cx="889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10998</xdr:rowOff>
    </xdr:from>
    <xdr:to>
      <xdr:col>76</xdr:col>
      <xdr:colOff>165100</xdr:colOff>
      <xdr:row>94</xdr:row>
      <xdr:rowOff>112598</xdr:rowOff>
    </xdr:to>
    <xdr:sp macro="" textlink="">
      <xdr:nvSpPr>
        <xdr:cNvPr id="699" name="フローチャート: 判断 698"/>
        <xdr:cNvSpPr/>
      </xdr:nvSpPr>
      <xdr:spPr>
        <a:xfrm>
          <a:off x="14541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103725</xdr:rowOff>
    </xdr:from>
    <xdr:ext cx="534377" cy="259045"/>
    <xdr:sp macro="" textlink="">
      <xdr:nvSpPr>
        <xdr:cNvPr id="700" name="テキスト ボックス 699"/>
        <xdr:cNvSpPr txBox="1"/>
      </xdr:nvSpPr>
      <xdr:spPr>
        <a:xfrm>
          <a:off x="14325111" y="162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39993</xdr:rowOff>
    </xdr:from>
    <xdr:to>
      <xdr:col>71</xdr:col>
      <xdr:colOff>177800</xdr:colOff>
      <xdr:row>94</xdr:row>
      <xdr:rowOff>49594</xdr:rowOff>
    </xdr:to>
    <xdr:cxnSp macro="">
      <xdr:nvCxnSpPr>
        <xdr:cNvPr id="701" name="直線コネクタ 700"/>
        <xdr:cNvCxnSpPr/>
      </xdr:nvCxnSpPr>
      <xdr:spPr>
        <a:xfrm>
          <a:off x="12814300" y="1615629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122547</xdr:rowOff>
    </xdr:from>
    <xdr:ext cx="534377" cy="259045"/>
    <xdr:sp macro="" textlink="">
      <xdr:nvSpPr>
        <xdr:cNvPr id="703" name="テキスト ボックス 702"/>
        <xdr:cNvSpPr txBox="1"/>
      </xdr:nvSpPr>
      <xdr:spPr>
        <a:xfrm>
          <a:off x="13436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129939</xdr:rowOff>
    </xdr:from>
    <xdr:ext cx="534377" cy="259045"/>
    <xdr:sp macro="" textlink="">
      <xdr:nvSpPr>
        <xdr:cNvPr id="705" name="テキスト ボックス 704"/>
        <xdr:cNvSpPr txBox="1"/>
      </xdr:nvSpPr>
      <xdr:spPr>
        <a:xfrm>
          <a:off x="12547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32359</xdr:rowOff>
    </xdr:from>
    <xdr:to>
      <xdr:col>85</xdr:col>
      <xdr:colOff>177800</xdr:colOff>
      <xdr:row>94</xdr:row>
      <xdr:rowOff>133959</xdr:rowOff>
    </xdr:to>
    <xdr:sp macro="" textlink="">
      <xdr:nvSpPr>
        <xdr:cNvPr id="711" name="楕円 710"/>
        <xdr:cNvSpPr/>
      </xdr:nvSpPr>
      <xdr:spPr>
        <a:xfrm>
          <a:off x="16268700" y="161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55236</xdr:rowOff>
    </xdr:from>
    <xdr:ext cx="534377" cy="259045"/>
    <xdr:sp macro="" textlink="">
      <xdr:nvSpPr>
        <xdr:cNvPr id="712" name="公債費該当値テキスト"/>
        <xdr:cNvSpPr txBox="1"/>
      </xdr:nvSpPr>
      <xdr:spPr>
        <a:xfrm>
          <a:off x="16370300" y="1600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20053</xdr:rowOff>
    </xdr:from>
    <xdr:to>
      <xdr:col>81</xdr:col>
      <xdr:colOff>101600</xdr:colOff>
      <xdr:row>94</xdr:row>
      <xdr:rowOff>121653</xdr:rowOff>
    </xdr:to>
    <xdr:sp macro="" textlink="">
      <xdr:nvSpPr>
        <xdr:cNvPr id="713" name="楕円 712"/>
        <xdr:cNvSpPr/>
      </xdr:nvSpPr>
      <xdr:spPr>
        <a:xfrm>
          <a:off x="15430500" y="161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138180</xdr:rowOff>
    </xdr:from>
    <xdr:ext cx="534377" cy="259045"/>
    <xdr:sp macro="" textlink="">
      <xdr:nvSpPr>
        <xdr:cNvPr id="714" name="テキスト ボックス 713"/>
        <xdr:cNvSpPr txBox="1"/>
      </xdr:nvSpPr>
      <xdr:spPr>
        <a:xfrm>
          <a:off x="15214111" y="159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6783</xdr:rowOff>
    </xdr:from>
    <xdr:to>
      <xdr:col>76</xdr:col>
      <xdr:colOff>165100</xdr:colOff>
      <xdr:row>94</xdr:row>
      <xdr:rowOff>108383</xdr:rowOff>
    </xdr:to>
    <xdr:sp macro="" textlink="">
      <xdr:nvSpPr>
        <xdr:cNvPr id="715" name="楕円 714"/>
        <xdr:cNvSpPr/>
      </xdr:nvSpPr>
      <xdr:spPr>
        <a:xfrm>
          <a:off x="14541500" y="161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124910</xdr:rowOff>
    </xdr:from>
    <xdr:ext cx="534377" cy="259045"/>
    <xdr:sp macro="" textlink="">
      <xdr:nvSpPr>
        <xdr:cNvPr id="716" name="テキスト ボックス 715"/>
        <xdr:cNvSpPr txBox="1"/>
      </xdr:nvSpPr>
      <xdr:spPr>
        <a:xfrm>
          <a:off x="14325111" y="158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170244</xdr:rowOff>
    </xdr:from>
    <xdr:to>
      <xdr:col>72</xdr:col>
      <xdr:colOff>38100</xdr:colOff>
      <xdr:row>94</xdr:row>
      <xdr:rowOff>100394</xdr:rowOff>
    </xdr:to>
    <xdr:sp macro="" textlink="">
      <xdr:nvSpPr>
        <xdr:cNvPr id="717" name="楕円 716"/>
        <xdr:cNvSpPr/>
      </xdr:nvSpPr>
      <xdr:spPr>
        <a:xfrm>
          <a:off x="13652500" y="161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116921</xdr:rowOff>
    </xdr:from>
    <xdr:ext cx="534377" cy="259045"/>
    <xdr:sp macro="" textlink="">
      <xdr:nvSpPr>
        <xdr:cNvPr id="718" name="テキスト ボックス 717"/>
        <xdr:cNvSpPr txBox="1"/>
      </xdr:nvSpPr>
      <xdr:spPr>
        <a:xfrm>
          <a:off x="13436111" y="158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160643</xdr:rowOff>
    </xdr:from>
    <xdr:to>
      <xdr:col>67</xdr:col>
      <xdr:colOff>101600</xdr:colOff>
      <xdr:row>94</xdr:row>
      <xdr:rowOff>90793</xdr:rowOff>
    </xdr:to>
    <xdr:sp macro="" textlink="">
      <xdr:nvSpPr>
        <xdr:cNvPr id="719" name="楕円 718"/>
        <xdr:cNvSpPr/>
      </xdr:nvSpPr>
      <xdr:spPr>
        <a:xfrm>
          <a:off x="12763500" y="161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107320</xdr:rowOff>
    </xdr:from>
    <xdr:ext cx="534377" cy="259045"/>
    <xdr:sp macro="" textlink="">
      <xdr:nvSpPr>
        <xdr:cNvPr id="720" name="テキスト ボックス 719"/>
        <xdr:cNvSpPr txBox="1"/>
      </xdr:nvSpPr>
      <xdr:spPr>
        <a:xfrm>
          <a:off x="12547111" y="1588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58775</xdr:rowOff>
    </xdr:from>
    <xdr:to>
      <xdr:col>116</xdr:col>
      <xdr:colOff>63500</xdr:colOff>
      <xdr:row>38</xdr:row>
      <xdr:rowOff>139700</xdr:rowOff>
    </xdr:to>
    <xdr:cxnSp macro="">
      <xdr:nvCxnSpPr>
        <xdr:cNvPr id="747" name="直線コネクタ 746"/>
        <xdr:cNvCxnSpPr/>
      </xdr:nvCxnSpPr>
      <xdr:spPr>
        <a:xfrm flipV="1">
          <a:off x="21323300" y="5202275"/>
          <a:ext cx="838200" cy="145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41953</xdr:rowOff>
    </xdr:from>
    <xdr:ext cx="378565" cy="259045"/>
    <xdr:sp macro="" textlink="">
      <xdr:nvSpPr>
        <xdr:cNvPr id="748" name="諸支出金平均値テキスト"/>
        <xdr:cNvSpPr txBox="1"/>
      </xdr:nvSpPr>
      <xdr:spPr>
        <a:xfrm>
          <a:off x="22212300" y="6557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80670</xdr:rowOff>
    </xdr:from>
    <xdr:to>
      <xdr:col>107</xdr:col>
      <xdr:colOff>101600</xdr:colOff>
      <xdr:row>39</xdr:row>
      <xdr:rowOff>10820</xdr:rowOff>
    </xdr:to>
    <xdr:sp macro="" textlink="">
      <xdr:nvSpPr>
        <xdr:cNvPr id="754" name="フローチャート: 判断 753"/>
        <xdr:cNvSpPr/>
      </xdr:nvSpPr>
      <xdr:spPr>
        <a:xfrm>
          <a:off x="20383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27347</xdr:rowOff>
    </xdr:from>
    <xdr:ext cx="313932" cy="259045"/>
    <xdr:sp macro="" textlink="">
      <xdr:nvSpPr>
        <xdr:cNvPr id="755" name="テキスト ボックス 754"/>
        <xdr:cNvSpPr txBox="1"/>
      </xdr:nvSpPr>
      <xdr:spPr>
        <a:xfrm>
          <a:off x="20277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7975</xdr:rowOff>
    </xdr:from>
    <xdr:to>
      <xdr:col>116</xdr:col>
      <xdr:colOff>114300</xdr:colOff>
      <xdr:row>30</xdr:row>
      <xdr:rowOff>109575</xdr:rowOff>
    </xdr:to>
    <xdr:sp macro="" textlink="">
      <xdr:nvSpPr>
        <xdr:cNvPr id="766" name="楕円 765"/>
        <xdr:cNvSpPr/>
      </xdr:nvSpPr>
      <xdr:spPr>
        <a:xfrm>
          <a:off x="22110700" y="5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132452</xdr:rowOff>
    </xdr:from>
    <xdr:ext cx="469744" cy="259045"/>
    <xdr:sp macro="" textlink="">
      <xdr:nvSpPr>
        <xdr:cNvPr id="767" name="諸支出金該当値テキスト"/>
        <xdr:cNvSpPr txBox="1"/>
      </xdr:nvSpPr>
      <xdr:spPr>
        <a:xfrm>
          <a:off x="22212300" y="51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平成２８年度と比較して増加している費目は民生費や教育費である。これは児童福祉施設の建設や学校のトイレ改修などの事業を実施したことによる。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類似団体平均値と主な費目を比較すると、議会費、民生費、衛生費などが上回っており、総務費、農林水産費、教育費が下回っている。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衛生費が大きく上回っているのは市内に３病院を抱えていることが要因である。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教育費が大きく下回っているのは学校の統廃合が進んでいることや耐震化事業が既に完了していることなどが要因である。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財政調整基金残高については２億６，８００万円増加したことから、標準財政規模比についても平成２８年度と比較して２．７４ポイント増加している。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実質単年度収支についても、前年度に引き続きプラスとなっていることから収支バランスが改善している。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いずれの会計も実質赤字が発生していない。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８年度の一般会計の実質収支額や公営企業の資金剰余額などを合わせた数値を標準財政規模で除した連結実質黒字の比率は３３．０７となり、昨年度から２．１４ポイント増加し、近年増加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 zeroHeight="1" x14ac:dyDescent="0.2"/>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x14ac:dyDescent="0.2">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20252866</v>
      </c>
      <c r="BO4" s="410"/>
      <c r="BP4" s="410"/>
      <c r="BQ4" s="410"/>
      <c r="BR4" s="410"/>
      <c r="BS4" s="410"/>
      <c r="BT4" s="410"/>
      <c r="BU4" s="411"/>
      <c r="BV4" s="409">
        <v>20578508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5.3</v>
      </c>
      <c r="CU4" s="416"/>
      <c r="CV4" s="416"/>
      <c r="CW4" s="416"/>
      <c r="CX4" s="416"/>
      <c r="CY4" s="416"/>
      <c r="CZ4" s="416"/>
      <c r="DA4" s="417"/>
      <c r="DB4" s="415">
        <v>4</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19507297</v>
      </c>
      <c r="BO5" s="447"/>
      <c r="BP5" s="447"/>
      <c r="BQ5" s="447"/>
      <c r="BR5" s="447"/>
      <c r="BS5" s="447"/>
      <c r="BT5" s="447"/>
      <c r="BU5" s="448"/>
      <c r="BV5" s="446">
        <v>19963811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94</v>
      </c>
      <c r="CU5" s="444"/>
      <c r="CV5" s="444"/>
      <c r="CW5" s="444"/>
      <c r="CX5" s="444"/>
      <c r="CY5" s="444"/>
      <c r="CZ5" s="444"/>
      <c r="DA5" s="445"/>
      <c r="DB5" s="443">
        <v>93.9</v>
      </c>
      <c r="DC5" s="444"/>
      <c r="DD5" s="444"/>
      <c r="DE5" s="444"/>
      <c r="DF5" s="444"/>
      <c r="DG5" s="444"/>
      <c r="DH5" s="444"/>
      <c r="DI5" s="445"/>
      <c r="DJ5" s="165"/>
      <c r="DK5" s="165"/>
      <c r="DL5" s="165"/>
      <c r="DM5" s="165"/>
      <c r="DN5" s="165"/>
      <c r="DO5" s="165"/>
    </row>
    <row r="6" spans="1:119" ht="18.75" customHeight="1" x14ac:dyDescent="0.2">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745569</v>
      </c>
      <c r="BO6" s="447"/>
      <c r="BP6" s="447"/>
      <c r="BQ6" s="447"/>
      <c r="BR6" s="447"/>
      <c r="BS6" s="447"/>
      <c r="BT6" s="447"/>
      <c r="BU6" s="448"/>
      <c r="BV6" s="446">
        <v>614697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99.6</v>
      </c>
      <c r="CU6" s="484"/>
      <c r="CV6" s="484"/>
      <c r="CW6" s="484"/>
      <c r="CX6" s="484"/>
      <c r="CY6" s="484"/>
      <c r="CZ6" s="484"/>
      <c r="DA6" s="485"/>
      <c r="DB6" s="483">
        <v>99.2</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127115</v>
      </c>
      <c r="BO7" s="447"/>
      <c r="BP7" s="447"/>
      <c r="BQ7" s="447"/>
      <c r="BR7" s="447"/>
      <c r="BS7" s="447"/>
      <c r="BT7" s="447"/>
      <c r="BU7" s="448"/>
      <c r="BV7" s="446">
        <v>146047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11694473</v>
      </c>
      <c r="CU7" s="447"/>
      <c r="CV7" s="447"/>
      <c r="CW7" s="447"/>
      <c r="CX7" s="447"/>
      <c r="CY7" s="447"/>
      <c r="CZ7" s="447"/>
      <c r="DA7" s="448"/>
      <c r="DB7" s="446">
        <v>11857593</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618454</v>
      </c>
      <c r="BO8" s="447"/>
      <c r="BP8" s="447"/>
      <c r="BQ8" s="447"/>
      <c r="BR8" s="447"/>
      <c r="BS8" s="447"/>
      <c r="BT8" s="447"/>
      <c r="BU8" s="448"/>
      <c r="BV8" s="446">
        <v>468650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0.47</v>
      </c>
      <c r="CU8" s="487"/>
      <c r="CV8" s="487"/>
      <c r="CW8" s="487"/>
      <c r="CX8" s="487"/>
      <c r="CY8" s="487"/>
      <c r="CZ8" s="487"/>
      <c r="DA8" s="488"/>
      <c r="DB8" s="486">
        <v>0.47</v>
      </c>
      <c r="DC8" s="487"/>
      <c r="DD8" s="487"/>
      <c r="DE8" s="487"/>
      <c r="DF8" s="487"/>
      <c r="DG8" s="487"/>
      <c r="DH8" s="487"/>
      <c r="DI8" s="488"/>
      <c r="DJ8" s="165"/>
      <c r="DK8" s="165"/>
      <c r="DL8" s="165"/>
      <c r="DM8" s="165"/>
      <c r="DN8" s="165"/>
      <c r="DO8" s="165"/>
    </row>
    <row r="9" spans="1:119" ht="18.75" customHeight="1" thickBot="1" x14ac:dyDescent="0.25">
      <c r="A9" s="166"/>
      <c r="B9" s="440" t="s">
        <v>105</v>
      </c>
      <c r="C9" s="441"/>
      <c r="D9" s="441"/>
      <c r="E9" s="441"/>
      <c r="F9" s="441"/>
      <c r="G9" s="441"/>
      <c r="H9" s="441"/>
      <c r="I9" s="441"/>
      <c r="J9" s="441"/>
      <c r="K9" s="489"/>
      <c r="L9" s="490" t="s">
        <v>106</v>
      </c>
      <c r="M9" s="491"/>
      <c r="N9" s="491"/>
      <c r="O9" s="491"/>
      <c r="P9" s="491"/>
      <c r="Q9" s="492"/>
      <c r="R9" s="493">
        <v>40069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149804</v>
      </c>
      <c r="BO9" s="447"/>
      <c r="BP9" s="447"/>
      <c r="BQ9" s="447"/>
      <c r="BR9" s="447"/>
      <c r="BS9" s="447"/>
      <c r="BT9" s="447"/>
      <c r="BU9" s="448"/>
      <c r="BV9" s="446">
        <v>-100667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18.7</v>
      </c>
      <c r="CU9" s="444"/>
      <c r="CV9" s="444"/>
      <c r="CW9" s="444"/>
      <c r="CX9" s="444"/>
      <c r="CY9" s="444"/>
      <c r="CZ9" s="444"/>
      <c r="DA9" s="445"/>
      <c r="DB9" s="443">
        <v>18.899999999999999</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112</v>
      </c>
      <c r="M10" s="476"/>
      <c r="N10" s="476"/>
      <c r="O10" s="476"/>
      <c r="P10" s="476"/>
      <c r="Q10" s="477"/>
      <c r="R10" s="497">
        <v>42563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28257</v>
      </c>
      <c r="BO10" s="447"/>
      <c r="BP10" s="447"/>
      <c r="BQ10" s="447"/>
      <c r="BR10" s="447"/>
      <c r="BS10" s="447"/>
      <c r="BT10" s="447"/>
      <c r="BU10" s="448"/>
      <c r="BV10" s="446">
        <v>243999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2">
      <c r="A12" s="166"/>
      <c r="B12" s="506" t="s">
        <v>125</v>
      </c>
      <c r="C12" s="507"/>
      <c r="D12" s="507"/>
      <c r="E12" s="507"/>
      <c r="F12" s="507"/>
      <c r="G12" s="507"/>
      <c r="H12" s="507"/>
      <c r="I12" s="507"/>
      <c r="J12" s="507"/>
      <c r="K12" s="508"/>
      <c r="L12" s="515" t="s">
        <v>126</v>
      </c>
      <c r="M12" s="516"/>
      <c r="N12" s="516"/>
      <c r="O12" s="516"/>
      <c r="P12" s="516"/>
      <c r="Q12" s="517"/>
      <c r="R12" s="518">
        <v>40211</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87</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134</v>
      </c>
      <c r="N13" s="535"/>
      <c r="O13" s="535"/>
      <c r="P13" s="535"/>
      <c r="Q13" s="536"/>
      <c r="R13" s="527">
        <v>39725</v>
      </c>
      <c r="S13" s="528"/>
      <c r="T13" s="528"/>
      <c r="U13" s="528"/>
      <c r="V13" s="529"/>
      <c r="W13" s="462" t="s">
        <v>135</v>
      </c>
      <c r="X13" s="463"/>
      <c r="Y13" s="463"/>
      <c r="Z13" s="463"/>
      <c r="AA13" s="463"/>
      <c r="AB13" s="453"/>
      <c r="AC13" s="497">
        <v>739</v>
      </c>
      <c r="AD13" s="498"/>
      <c r="AE13" s="498"/>
      <c r="AF13" s="498"/>
      <c r="AG13" s="537"/>
      <c r="AH13" s="497">
        <v>698</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178061</v>
      </c>
      <c r="BO13" s="447"/>
      <c r="BP13" s="447"/>
      <c r="BQ13" s="447"/>
      <c r="BR13" s="447"/>
      <c r="BS13" s="447"/>
      <c r="BT13" s="447"/>
      <c r="BU13" s="448"/>
      <c r="BV13" s="446">
        <v>143332</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9.6</v>
      </c>
      <c r="CU13" s="444"/>
      <c r="CV13" s="444"/>
      <c r="CW13" s="444"/>
      <c r="CX13" s="444"/>
      <c r="CY13" s="444"/>
      <c r="CZ13" s="444"/>
      <c r="DA13" s="445"/>
      <c r="DB13" s="443">
        <v>10</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140</v>
      </c>
      <c r="M14" s="525"/>
      <c r="N14" s="525"/>
      <c r="O14" s="525"/>
      <c r="P14" s="525"/>
      <c r="Q14" s="526"/>
      <c r="R14" s="527">
        <v>40756</v>
      </c>
      <c r="S14" s="528"/>
      <c r="T14" s="528"/>
      <c r="U14" s="528"/>
      <c r="V14" s="529"/>
      <c r="W14" s="436"/>
      <c r="X14" s="437"/>
      <c r="Y14" s="437"/>
      <c r="Z14" s="437"/>
      <c r="AA14" s="437"/>
      <c r="AB14" s="426"/>
      <c r="AC14" s="530">
        <v>4</v>
      </c>
      <c r="AD14" s="531"/>
      <c r="AE14" s="531"/>
      <c r="AF14" s="531"/>
      <c r="AG14" s="532"/>
      <c r="AH14" s="530">
        <v>3.8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72.2</v>
      </c>
      <c r="CU14" s="542"/>
      <c r="CV14" s="542"/>
      <c r="CW14" s="542"/>
      <c r="CX14" s="542"/>
      <c r="CY14" s="542"/>
      <c r="CZ14" s="542"/>
      <c r="DA14" s="543"/>
      <c r="DB14" s="541">
        <v>86.5</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142</v>
      </c>
      <c r="N15" s="535"/>
      <c r="O15" s="535"/>
      <c r="P15" s="535"/>
      <c r="Q15" s="536"/>
      <c r="R15" s="527">
        <v>40307</v>
      </c>
      <c r="S15" s="528"/>
      <c r="T15" s="528"/>
      <c r="U15" s="528"/>
      <c r="V15" s="529"/>
      <c r="W15" s="462" t="s">
        <v>143</v>
      </c>
      <c r="X15" s="463"/>
      <c r="Y15" s="463"/>
      <c r="Z15" s="463"/>
      <c r="AA15" s="463"/>
      <c r="AB15" s="453"/>
      <c r="AC15" s="497">
        <v>7043</v>
      </c>
      <c r="AD15" s="498"/>
      <c r="AE15" s="498"/>
      <c r="AF15" s="498"/>
      <c r="AG15" s="537"/>
      <c r="AH15" s="497">
        <v>7075</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4560865</v>
      </c>
      <c r="BO15" s="410"/>
      <c r="BP15" s="410"/>
      <c r="BQ15" s="410"/>
      <c r="BR15" s="410"/>
      <c r="BS15" s="410"/>
      <c r="BT15" s="410"/>
      <c r="BU15" s="411"/>
      <c r="BV15" s="409">
        <v>4607514</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38.5</v>
      </c>
      <c r="AD16" s="531"/>
      <c r="AE16" s="531"/>
      <c r="AF16" s="531"/>
      <c r="AG16" s="532"/>
      <c r="AH16" s="530">
        <v>38.4</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9634489</v>
      </c>
      <c r="BO16" s="447"/>
      <c r="BP16" s="447"/>
      <c r="BQ16" s="447"/>
      <c r="BR16" s="447"/>
      <c r="BS16" s="447"/>
      <c r="BT16" s="447"/>
      <c r="BU16" s="448"/>
      <c r="BV16" s="446">
        <v>9743340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10526</v>
      </c>
      <c r="AD17" s="498"/>
      <c r="AE17" s="498"/>
      <c r="AF17" s="498"/>
      <c r="AG17" s="537"/>
      <c r="AH17" s="497">
        <v>10641</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5808937</v>
      </c>
      <c r="BO17" s="447"/>
      <c r="BP17" s="447"/>
      <c r="BQ17" s="447"/>
      <c r="BR17" s="447"/>
      <c r="BS17" s="447"/>
      <c r="BT17" s="447"/>
      <c r="BU17" s="448"/>
      <c r="BV17" s="446">
        <v>5857550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153</v>
      </c>
      <c r="C18" s="489"/>
      <c r="D18" s="489"/>
      <c r="E18" s="558"/>
      <c r="F18" s="558"/>
      <c r="G18" s="558"/>
      <c r="H18" s="558"/>
      <c r="I18" s="558"/>
      <c r="J18" s="558"/>
      <c r="K18" s="558"/>
      <c r="L18" s="559">
        <v>195.75</v>
      </c>
      <c r="M18" s="559"/>
      <c r="N18" s="559"/>
      <c r="O18" s="559"/>
      <c r="P18" s="559"/>
      <c r="Q18" s="559"/>
      <c r="R18" s="560"/>
      <c r="S18" s="560"/>
      <c r="T18" s="560"/>
      <c r="U18" s="560"/>
      <c r="V18" s="561"/>
      <c r="W18" s="464"/>
      <c r="X18" s="465"/>
      <c r="Y18" s="465"/>
      <c r="Z18" s="465"/>
      <c r="AA18" s="465"/>
      <c r="AB18" s="456"/>
      <c r="AC18" s="562">
        <v>57.5</v>
      </c>
      <c r="AD18" s="563"/>
      <c r="AE18" s="563"/>
      <c r="AF18" s="563"/>
      <c r="AG18" s="564"/>
      <c r="AH18" s="562">
        <v>57.8</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11089496</v>
      </c>
      <c r="BO18" s="447"/>
      <c r="BP18" s="447"/>
      <c r="BQ18" s="447"/>
      <c r="BR18" s="447"/>
      <c r="BS18" s="447"/>
      <c r="BT18" s="447"/>
      <c r="BU18" s="448"/>
      <c r="BV18" s="446">
        <v>11110022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155</v>
      </c>
      <c r="C19" s="489"/>
      <c r="D19" s="489"/>
      <c r="E19" s="558"/>
      <c r="F19" s="558"/>
      <c r="G19" s="558"/>
      <c r="H19" s="558"/>
      <c r="I19" s="558"/>
      <c r="J19" s="558"/>
      <c r="K19" s="558"/>
      <c r="L19" s="566">
        <v>205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13334508</v>
      </c>
      <c r="BO19" s="447"/>
      <c r="BP19" s="447"/>
      <c r="BQ19" s="447"/>
      <c r="BR19" s="447"/>
      <c r="BS19" s="447"/>
      <c r="BT19" s="447"/>
      <c r="BU19" s="448"/>
      <c r="BV19" s="446">
        <v>13490120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157</v>
      </c>
      <c r="C20" s="489"/>
      <c r="D20" s="489"/>
      <c r="E20" s="558"/>
      <c r="F20" s="558"/>
      <c r="G20" s="558"/>
      <c r="H20" s="558"/>
      <c r="I20" s="558"/>
      <c r="J20" s="558"/>
      <c r="K20" s="558"/>
      <c r="L20" s="566">
        <v>15039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24308215</v>
      </c>
      <c r="BO23" s="447"/>
      <c r="BP23" s="447"/>
      <c r="BQ23" s="447"/>
      <c r="BR23" s="447"/>
      <c r="BS23" s="447"/>
      <c r="BT23" s="447"/>
      <c r="BU23" s="448"/>
      <c r="BV23" s="446">
        <v>24754486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166</v>
      </c>
      <c r="F24" s="476"/>
      <c r="G24" s="476"/>
      <c r="H24" s="476"/>
      <c r="I24" s="476"/>
      <c r="J24" s="476"/>
      <c r="K24" s="477"/>
      <c r="L24" s="497">
        <v>1</v>
      </c>
      <c r="M24" s="498"/>
      <c r="N24" s="498"/>
      <c r="O24" s="498"/>
      <c r="P24" s="537"/>
      <c r="Q24" s="497">
        <v>4300</v>
      </c>
      <c r="R24" s="498"/>
      <c r="S24" s="498"/>
      <c r="T24" s="498"/>
      <c r="U24" s="498"/>
      <c r="V24" s="537"/>
      <c r="W24" s="596"/>
      <c r="X24" s="584"/>
      <c r="Y24" s="585"/>
      <c r="Z24" s="496" t="s">
        <v>167</v>
      </c>
      <c r="AA24" s="476"/>
      <c r="AB24" s="476"/>
      <c r="AC24" s="476"/>
      <c r="AD24" s="476"/>
      <c r="AE24" s="476"/>
      <c r="AF24" s="476"/>
      <c r="AG24" s="477"/>
      <c r="AH24" s="497">
        <v>302</v>
      </c>
      <c r="AI24" s="498"/>
      <c r="AJ24" s="498"/>
      <c r="AK24" s="498"/>
      <c r="AL24" s="537"/>
      <c r="AM24" s="497">
        <v>1006868</v>
      </c>
      <c r="AN24" s="498"/>
      <c r="AO24" s="498"/>
      <c r="AP24" s="498"/>
      <c r="AQ24" s="498"/>
      <c r="AR24" s="537"/>
      <c r="AS24" s="497">
        <v>3334</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17799436</v>
      </c>
      <c r="BO24" s="447"/>
      <c r="BP24" s="447"/>
      <c r="BQ24" s="447"/>
      <c r="BR24" s="447"/>
      <c r="BS24" s="447"/>
      <c r="BT24" s="447"/>
      <c r="BU24" s="448"/>
      <c r="BV24" s="446">
        <v>17393567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169</v>
      </c>
      <c r="F25" s="476"/>
      <c r="G25" s="476"/>
      <c r="H25" s="476"/>
      <c r="I25" s="476"/>
      <c r="J25" s="476"/>
      <c r="K25" s="477"/>
      <c r="L25" s="497">
        <v>1</v>
      </c>
      <c r="M25" s="498"/>
      <c r="N25" s="498"/>
      <c r="O25" s="498"/>
      <c r="P25" s="537"/>
      <c r="Q25" s="497">
        <v>7000</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124</v>
      </c>
      <c r="AN25" s="498"/>
      <c r="AO25" s="498"/>
      <c r="AP25" s="498"/>
      <c r="AQ25" s="498"/>
      <c r="AR25" s="537"/>
      <c r="AS25" s="497" t="s">
        <v>132</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2076001</v>
      </c>
      <c r="BO25" s="410"/>
      <c r="BP25" s="410"/>
      <c r="BQ25" s="410"/>
      <c r="BR25" s="410"/>
      <c r="BS25" s="410"/>
      <c r="BT25" s="410"/>
      <c r="BU25" s="411"/>
      <c r="BV25" s="409">
        <v>2851752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173</v>
      </c>
      <c r="F26" s="476"/>
      <c r="G26" s="476"/>
      <c r="H26" s="476"/>
      <c r="I26" s="476"/>
      <c r="J26" s="476"/>
      <c r="K26" s="477"/>
      <c r="L26" s="497">
        <v>1</v>
      </c>
      <c r="M26" s="498"/>
      <c r="N26" s="498"/>
      <c r="O26" s="498"/>
      <c r="P26" s="537"/>
      <c r="Q26" s="497">
        <v>6560</v>
      </c>
      <c r="R26" s="498"/>
      <c r="S26" s="498"/>
      <c r="T26" s="498"/>
      <c r="U26" s="498"/>
      <c r="V26" s="537"/>
      <c r="W26" s="596"/>
      <c r="X26" s="584"/>
      <c r="Y26" s="585"/>
      <c r="Z26" s="496" t="s">
        <v>174</v>
      </c>
      <c r="AA26" s="606"/>
      <c r="AB26" s="606"/>
      <c r="AC26" s="606"/>
      <c r="AD26" s="606"/>
      <c r="AE26" s="606"/>
      <c r="AF26" s="606"/>
      <c r="AG26" s="607"/>
      <c r="AH26" s="497">
        <v>18</v>
      </c>
      <c r="AI26" s="498"/>
      <c r="AJ26" s="498"/>
      <c r="AK26" s="498"/>
      <c r="AL26" s="537"/>
      <c r="AM26" s="497">
        <v>64836</v>
      </c>
      <c r="AN26" s="498"/>
      <c r="AO26" s="498"/>
      <c r="AP26" s="498"/>
      <c r="AQ26" s="498"/>
      <c r="AR26" s="537"/>
      <c r="AS26" s="497">
        <v>3602</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176</v>
      </c>
      <c r="F27" s="476"/>
      <c r="G27" s="476"/>
      <c r="H27" s="476"/>
      <c r="I27" s="476"/>
      <c r="J27" s="476"/>
      <c r="K27" s="477"/>
      <c r="L27" s="497">
        <v>1</v>
      </c>
      <c r="M27" s="498"/>
      <c r="N27" s="498"/>
      <c r="O27" s="498"/>
      <c r="P27" s="537"/>
      <c r="Q27" s="497">
        <v>4770</v>
      </c>
      <c r="R27" s="498"/>
      <c r="S27" s="498"/>
      <c r="T27" s="498"/>
      <c r="U27" s="498"/>
      <c r="V27" s="537"/>
      <c r="W27" s="596"/>
      <c r="X27" s="584"/>
      <c r="Y27" s="585"/>
      <c r="Z27" s="496" t="s">
        <v>177</v>
      </c>
      <c r="AA27" s="476"/>
      <c r="AB27" s="476"/>
      <c r="AC27" s="476"/>
      <c r="AD27" s="476"/>
      <c r="AE27" s="476"/>
      <c r="AF27" s="476"/>
      <c r="AG27" s="477"/>
      <c r="AH27" s="497">
        <v>4</v>
      </c>
      <c r="AI27" s="498"/>
      <c r="AJ27" s="498"/>
      <c r="AK27" s="498"/>
      <c r="AL27" s="537"/>
      <c r="AM27" s="497">
        <v>14840</v>
      </c>
      <c r="AN27" s="498"/>
      <c r="AO27" s="498"/>
      <c r="AP27" s="498"/>
      <c r="AQ27" s="498"/>
      <c r="AR27" s="537"/>
      <c r="AS27" s="497">
        <v>3710</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t="s">
        <v>132</v>
      </c>
      <c r="BO27" s="620"/>
      <c r="BP27" s="620"/>
      <c r="BQ27" s="620"/>
      <c r="BR27" s="620"/>
      <c r="BS27" s="620"/>
      <c r="BT27" s="620"/>
      <c r="BU27" s="621"/>
      <c r="BV27" s="619" t="s">
        <v>124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179</v>
      </c>
      <c r="F28" s="476"/>
      <c r="G28" s="476"/>
      <c r="H28" s="476"/>
      <c r="I28" s="476"/>
      <c r="J28" s="476"/>
      <c r="K28" s="477"/>
      <c r="L28" s="497">
        <v>1</v>
      </c>
      <c r="M28" s="498"/>
      <c r="N28" s="498"/>
      <c r="O28" s="498"/>
      <c r="P28" s="537"/>
      <c r="Q28" s="497">
        <v>4330</v>
      </c>
      <c r="R28" s="498"/>
      <c r="S28" s="498"/>
      <c r="T28" s="498"/>
      <c r="U28" s="498"/>
      <c r="V28" s="537"/>
      <c r="W28" s="596"/>
      <c r="X28" s="584"/>
      <c r="Y28" s="585"/>
      <c r="Z28" s="496" t="s">
        <v>180</v>
      </c>
      <c r="AA28" s="476"/>
      <c r="AB28" s="476"/>
      <c r="AC28" s="476"/>
      <c r="AD28" s="476"/>
      <c r="AE28" s="476"/>
      <c r="AF28" s="476"/>
      <c r="AG28" s="477"/>
      <c r="AH28" s="497" t="s">
        <v>124</v>
      </c>
      <c r="AI28" s="498"/>
      <c r="AJ28" s="498"/>
      <c r="AK28" s="498"/>
      <c r="AL28" s="537"/>
      <c r="AM28" s="497" t="s">
        <v>132</v>
      </c>
      <c r="AN28" s="498"/>
      <c r="AO28" s="498"/>
      <c r="AP28" s="498"/>
      <c r="AQ28" s="498"/>
      <c r="AR28" s="537"/>
      <c r="AS28" s="497" t="s">
        <v>124</v>
      </c>
      <c r="AT28" s="498"/>
      <c r="AU28" s="498"/>
      <c r="AV28" s="498"/>
      <c r="AW28" s="498"/>
      <c r="AX28" s="499"/>
      <c r="AY28" s="622" t="s">
        <v>181</v>
      </c>
      <c r="AZ28" s="623"/>
      <c r="BA28" s="623"/>
      <c r="BB28" s="624"/>
      <c r="BC28" s="406" t="s">
        <v>41</v>
      </c>
      <c r="BD28" s="407"/>
      <c r="BE28" s="407"/>
      <c r="BF28" s="407"/>
      <c r="BG28" s="407"/>
      <c r="BH28" s="407"/>
      <c r="BI28" s="407"/>
      <c r="BJ28" s="407"/>
      <c r="BK28" s="407"/>
      <c r="BL28" s="407"/>
      <c r="BM28" s="408"/>
      <c r="BN28" s="409">
        <v>4048545</v>
      </c>
      <c r="BO28" s="410"/>
      <c r="BP28" s="410"/>
      <c r="BQ28" s="410"/>
      <c r="BR28" s="410"/>
      <c r="BS28" s="410"/>
      <c r="BT28" s="410"/>
      <c r="BU28" s="411"/>
      <c r="BV28" s="409">
        <v>3780288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182</v>
      </c>
      <c r="F29" s="476"/>
      <c r="G29" s="476"/>
      <c r="H29" s="476"/>
      <c r="I29" s="476"/>
      <c r="J29" s="476"/>
      <c r="K29" s="477"/>
      <c r="L29" s="497">
        <v>18</v>
      </c>
      <c r="M29" s="498"/>
      <c r="N29" s="498"/>
      <c r="O29" s="498"/>
      <c r="P29" s="537"/>
      <c r="Q29" s="497">
        <v>4000</v>
      </c>
      <c r="R29" s="498"/>
      <c r="S29" s="498"/>
      <c r="T29" s="498"/>
      <c r="U29" s="498"/>
      <c r="V29" s="537"/>
      <c r="W29" s="597"/>
      <c r="X29" s="598"/>
      <c r="Y29" s="599"/>
      <c r="Z29" s="496" t="s">
        <v>183</v>
      </c>
      <c r="AA29" s="476"/>
      <c r="AB29" s="476"/>
      <c r="AC29" s="476"/>
      <c r="AD29" s="476"/>
      <c r="AE29" s="476"/>
      <c r="AF29" s="476"/>
      <c r="AG29" s="477"/>
      <c r="AH29" s="497">
        <v>306</v>
      </c>
      <c r="AI29" s="498"/>
      <c r="AJ29" s="498"/>
      <c r="AK29" s="498"/>
      <c r="AL29" s="537"/>
      <c r="AM29" s="497">
        <v>1021708</v>
      </c>
      <c r="AN29" s="498"/>
      <c r="AO29" s="498"/>
      <c r="AP29" s="498"/>
      <c r="AQ29" s="498"/>
      <c r="AR29" s="537"/>
      <c r="AS29" s="497">
        <v>3339</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2541</v>
      </c>
      <c r="BO29" s="447"/>
      <c r="BP29" s="447"/>
      <c r="BQ29" s="447"/>
      <c r="BR29" s="447"/>
      <c r="BS29" s="447"/>
      <c r="BT29" s="447"/>
      <c r="BU29" s="448"/>
      <c r="BV29" s="446">
        <v>2540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99.3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349908</v>
      </c>
      <c r="BO30" s="620"/>
      <c r="BP30" s="620"/>
      <c r="BQ30" s="620"/>
      <c r="BR30" s="620"/>
      <c r="BS30" s="620"/>
      <c r="BT30" s="620"/>
      <c r="BU30" s="621"/>
      <c r="BV30" s="619">
        <v>93880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192</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後期高齢者医療広域連合（一般会計）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12</v>
      </c>
      <c r="CP34" s="632"/>
      <c r="CQ34" s="633" t="str">
        <f>IF('各会計、関係団体の財政状況及び健全化判断比率'!BS7="","",'各会計、関係団体の財政状況及び健全化判断比率'!BS7)</f>
        <v>府中市土地開発公社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病院事業債管理特別会計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後期高齢者医療広域連合（特別会計）</v>
      </c>
      <c r="BZ35" s="633"/>
      <c r="CA35" s="633"/>
      <c r="CB35" s="633"/>
      <c r="CC35" s="633"/>
      <c r="CD35" s="633"/>
      <c r="CE35" s="633"/>
      <c r="CF35" s="633"/>
      <c r="CG35" s="633"/>
      <c r="CH35" s="633"/>
      <c r="CI35" s="633"/>
      <c r="CJ35" s="633"/>
      <c r="CK35" s="633"/>
      <c r="CL35" s="633"/>
      <c r="CM35" s="633"/>
      <c r="CN35" s="193"/>
      <c r="CO35" s="632">
        <f t="shared" ref="CO35:CO43" si="3">IF(CQ35="","",CO34+1)</f>
        <v>13</v>
      </c>
      <c r="CP35" s="632"/>
      <c r="CQ35" s="633" t="str">
        <f>IF('各会計、関係団体の財政状況及び健全化判断比率'!BS8="","",'各会計、関係団体の財政状況及び健全化判断比率'!BS8)</f>
        <v>府中市まちづくり振興公社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福山地区消防組合</v>
      </c>
      <c r="BZ36" s="633"/>
      <c r="CA36" s="633"/>
      <c r="CB36" s="633"/>
      <c r="CC36" s="633"/>
      <c r="CD36" s="633"/>
      <c r="CE36" s="633"/>
      <c r="CF36" s="633"/>
      <c r="CG36" s="633"/>
      <c r="CH36" s="633"/>
      <c r="CI36" s="633"/>
      <c r="CJ36" s="633"/>
      <c r="CK36" s="633"/>
      <c r="CL36" s="633"/>
      <c r="CM36" s="633"/>
      <c r="CN36" s="193"/>
      <c r="CO36" s="632">
        <f t="shared" si="3"/>
        <v>14</v>
      </c>
      <c r="CP36" s="632"/>
      <c r="CQ36" s="633" t="str">
        <f>IF('各会計、関係団体の財政状況及び健全化判断比率'!BS9="","",'各会計、関係団体の財政状況及び健全化判断比率'!BS9)</f>
        <v>地方独立行政法人府中市民病院機構</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206</v>
      </c>
    </row>
    <row r="50" spans="5:5" x14ac:dyDescent="0.2">
      <c r="E50" s="167" t="s">
        <v>207</v>
      </c>
    </row>
    <row r="51" spans="5:5" x14ac:dyDescent="0.2">
      <c r="E51" s="167" t="s">
        <v>208</v>
      </c>
    </row>
    <row r="52" spans="5:5" x14ac:dyDescent="0.2">
      <c r="E52" s="167" t="s">
        <v>209</v>
      </c>
    </row>
    <row r="53" spans="5:5" x14ac:dyDescent="0.2">
      <c r="E53" s="167" t="s">
        <v>210</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Eb+9g5xxKlIVar4TV6ZvvmWgbsGsfCe4RCoKdR3TYTHgXStaxvzwMRB/UflnfR1UVbYQnx9GAd/b/hPkXjftPQ==" saltValue="AOjq0FFZh/mbaHm5zG5l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24" t="s">
        <v>553</v>
      </c>
      <c r="D34" s="1224"/>
      <c r="E34" s="1225"/>
      <c r="F34" s="32">
        <v>16.39</v>
      </c>
      <c r="G34" s="33">
        <v>16.809999999999999</v>
      </c>
      <c r="H34" s="33">
        <v>17.170000000000002</v>
      </c>
      <c r="I34" s="33">
        <v>17.579999999999998</v>
      </c>
      <c r="J34" s="34">
        <v>17.43</v>
      </c>
      <c r="K34" s="22"/>
      <c r="L34" s="22"/>
      <c r="M34" s="22"/>
      <c r="N34" s="22"/>
      <c r="O34" s="22"/>
      <c r="P34" s="22"/>
    </row>
    <row r="35" spans="1:16" ht="39" customHeight="1" x14ac:dyDescent="0.2">
      <c r="A35" s="22"/>
      <c r="B35" s="35"/>
      <c r="C35" s="1218" t="s">
        <v>554</v>
      </c>
      <c r="D35" s="1219"/>
      <c r="E35" s="1220"/>
      <c r="F35" s="36">
        <v>5.21</v>
      </c>
      <c r="G35" s="37">
        <v>6.26</v>
      </c>
      <c r="H35" s="37">
        <v>6.92</v>
      </c>
      <c r="I35" s="37">
        <v>7.82</v>
      </c>
      <c r="J35" s="38">
        <v>8.75</v>
      </c>
      <c r="K35" s="22"/>
      <c r="L35" s="22"/>
      <c r="M35" s="22"/>
      <c r="N35" s="22"/>
      <c r="O35" s="22"/>
      <c r="P35" s="22"/>
    </row>
    <row r="36" spans="1:16" ht="39" customHeight="1" x14ac:dyDescent="0.2">
      <c r="A36" s="22"/>
      <c r="B36" s="35"/>
      <c r="C36" s="1218" t="s">
        <v>555</v>
      </c>
      <c r="D36" s="1219"/>
      <c r="E36" s="1220"/>
      <c r="F36" s="36">
        <v>5.76</v>
      </c>
      <c r="G36" s="37">
        <v>3.69</v>
      </c>
      <c r="H36" s="37">
        <v>4.74</v>
      </c>
      <c r="I36" s="37">
        <v>3.95</v>
      </c>
      <c r="J36" s="38">
        <v>5.28</v>
      </c>
      <c r="K36" s="22"/>
      <c r="L36" s="22"/>
      <c r="M36" s="22"/>
      <c r="N36" s="22"/>
      <c r="O36" s="22"/>
      <c r="P36" s="22"/>
    </row>
    <row r="37" spans="1:16" ht="39" customHeight="1" x14ac:dyDescent="0.2">
      <c r="A37" s="22"/>
      <c r="B37" s="35"/>
      <c r="C37" s="1218" t="s">
        <v>556</v>
      </c>
      <c r="D37" s="1219"/>
      <c r="E37" s="1220"/>
      <c r="F37" s="36">
        <v>1.49</v>
      </c>
      <c r="G37" s="37">
        <v>0.25</v>
      </c>
      <c r="H37" s="37">
        <v>0.26</v>
      </c>
      <c r="I37" s="37">
        <v>0.61</v>
      </c>
      <c r="J37" s="38">
        <v>1.1000000000000001</v>
      </c>
      <c r="K37" s="22"/>
      <c r="L37" s="22"/>
      <c r="M37" s="22"/>
      <c r="N37" s="22"/>
      <c r="O37" s="22"/>
      <c r="P37" s="22"/>
    </row>
    <row r="38" spans="1:16" ht="39" customHeight="1" x14ac:dyDescent="0.2">
      <c r="A38" s="22"/>
      <c r="B38" s="35"/>
      <c r="C38" s="1218" t="s">
        <v>557</v>
      </c>
      <c r="D38" s="1219"/>
      <c r="E38" s="1220"/>
      <c r="F38" s="36">
        <v>0.08</v>
      </c>
      <c r="G38" s="37">
        <v>0.72</v>
      </c>
      <c r="H38" s="37">
        <v>0.44</v>
      </c>
      <c r="I38" s="37">
        <v>0.92</v>
      </c>
      <c r="J38" s="38">
        <v>0.34</v>
      </c>
      <c r="K38" s="22"/>
      <c r="L38" s="22"/>
      <c r="M38" s="22"/>
      <c r="N38" s="22"/>
      <c r="O38" s="22"/>
      <c r="P38" s="22"/>
    </row>
    <row r="39" spans="1:16" ht="39" customHeight="1" x14ac:dyDescent="0.2">
      <c r="A39" s="22"/>
      <c r="B39" s="35"/>
      <c r="C39" s="1218" t="s">
        <v>558</v>
      </c>
      <c r="D39" s="1219"/>
      <c r="E39" s="1220"/>
      <c r="F39" s="36">
        <v>0</v>
      </c>
      <c r="G39" s="37">
        <v>0.01</v>
      </c>
      <c r="H39" s="37">
        <v>0.01</v>
      </c>
      <c r="I39" s="37">
        <v>0.04</v>
      </c>
      <c r="J39" s="38">
        <v>0.14000000000000001</v>
      </c>
      <c r="K39" s="22"/>
      <c r="L39" s="22"/>
      <c r="M39" s="22"/>
      <c r="N39" s="22"/>
      <c r="O39" s="22"/>
      <c r="P39" s="22"/>
    </row>
    <row r="40" spans="1:16" ht="39" customHeight="1" x14ac:dyDescent="0.2">
      <c r="A40" s="22"/>
      <c r="B40" s="35"/>
      <c r="C40" s="1218" t="s">
        <v>559</v>
      </c>
      <c r="D40" s="1219"/>
      <c r="E40" s="1220"/>
      <c r="F40" s="36">
        <v>0</v>
      </c>
      <c r="G40" s="37">
        <v>0</v>
      </c>
      <c r="H40" s="37">
        <v>0</v>
      </c>
      <c r="I40" s="37">
        <v>0</v>
      </c>
      <c r="J40" s="38">
        <v>0</v>
      </c>
      <c r="K40" s="22"/>
      <c r="L40" s="22"/>
      <c r="M40" s="22"/>
      <c r="N40" s="22"/>
      <c r="O40" s="22"/>
      <c r="P40" s="22"/>
    </row>
    <row r="41" spans="1:16" ht="39" customHeight="1" x14ac:dyDescent="0.2">
      <c r="A41" s="22"/>
      <c r="B41" s="35"/>
      <c r="C41" s="1218" t="s">
        <v>560</v>
      </c>
      <c r="D41" s="1219"/>
      <c r="E41" s="1220"/>
      <c r="F41" s="36">
        <v>0</v>
      </c>
      <c r="G41" s="37">
        <v>0</v>
      </c>
      <c r="H41" s="37">
        <v>0</v>
      </c>
      <c r="I41" s="37">
        <v>0</v>
      </c>
      <c r="J41" s="38">
        <v>0</v>
      </c>
      <c r="K41" s="22"/>
      <c r="L41" s="22"/>
      <c r="M41" s="22"/>
      <c r="N41" s="22"/>
      <c r="O41" s="22"/>
      <c r="P41" s="22"/>
    </row>
    <row r="42" spans="1:16" ht="39" customHeight="1" x14ac:dyDescent="0.2">
      <c r="A42" s="22"/>
      <c r="B42" s="39"/>
      <c r="C42" s="1218" t="s">
        <v>561</v>
      </c>
      <c r="D42" s="1219"/>
      <c r="E42" s="1220"/>
      <c r="F42" s="36" t="s">
        <v>505</v>
      </c>
      <c r="G42" s="37" t="s">
        <v>505</v>
      </c>
      <c r="H42" s="37" t="s">
        <v>505</v>
      </c>
      <c r="I42" s="37" t="s">
        <v>505</v>
      </c>
      <c r="J42" s="38" t="s">
        <v>505</v>
      </c>
      <c r="K42" s="22"/>
      <c r="L42" s="22"/>
      <c r="M42" s="22"/>
      <c r="N42" s="22"/>
      <c r="O42" s="22"/>
      <c r="P42" s="22"/>
    </row>
    <row r="43" spans="1:16" ht="39" customHeight="1" thickBot="1" x14ac:dyDescent="0.25">
      <c r="A43" s="22"/>
      <c r="B43" s="40"/>
      <c r="C43" s="1221" t="s">
        <v>562</v>
      </c>
      <c r="D43" s="1222"/>
      <c r="E43" s="1223"/>
      <c r="F43" s="41" t="s">
        <v>505</v>
      </c>
      <c r="G43" s="42" t="s">
        <v>505</v>
      </c>
      <c r="H43" s="42" t="s">
        <v>505</v>
      </c>
      <c r="I43" s="42" t="s">
        <v>505</v>
      </c>
      <c r="J43" s="43" t="s">
        <v>505</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6cvqks4w1EtwAtp/khDPNhilUT3aDaKW2agI81Xm6KMfD7ipI6NkUThuG1KMR1quhWMHr0PvEUPpiNeZACsWg==" saltValue="xzkxmDMgXWsPNwzv2K4n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3075</v>
      </c>
      <c r="L45" s="60">
        <v>3000</v>
      </c>
      <c r="M45" s="60">
        <v>2956</v>
      </c>
      <c r="N45" s="60">
        <v>2868</v>
      </c>
      <c r="O45" s="61">
        <v>2862</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2">
      <c r="A48" s="48"/>
      <c r="B48" s="1236"/>
      <c r="C48" s="1237"/>
      <c r="D48" s="62"/>
      <c r="E48" s="1228" t="s">
        <v>14</v>
      </c>
      <c r="F48" s="1228"/>
      <c r="G48" s="1228"/>
      <c r="H48" s="1228"/>
      <c r="I48" s="1228"/>
      <c r="J48" s="1229"/>
      <c r="K48" s="63">
        <v>632</v>
      </c>
      <c r="L48" s="64">
        <v>616</v>
      </c>
      <c r="M48" s="64">
        <v>611</v>
      </c>
      <c r="N48" s="64">
        <v>569</v>
      </c>
      <c r="O48" s="65">
        <v>570</v>
      </c>
      <c r="P48" s="48"/>
      <c r="Q48" s="48"/>
      <c r="R48" s="48"/>
      <c r="S48" s="48"/>
      <c r="T48" s="48"/>
      <c r="U48" s="48"/>
    </row>
    <row r="49" spans="1:21" ht="30.75" customHeight="1" x14ac:dyDescent="0.2">
      <c r="A49" s="48"/>
      <c r="B49" s="1236"/>
      <c r="C49" s="1237"/>
      <c r="D49" s="62"/>
      <c r="E49" s="1228" t="s">
        <v>15</v>
      </c>
      <c r="F49" s="1228"/>
      <c r="G49" s="1228"/>
      <c r="H49" s="1228"/>
      <c r="I49" s="1228"/>
      <c r="J49" s="1229"/>
      <c r="K49" s="63">
        <v>18</v>
      </c>
      <c r="L49" s="64">
        <v>21</v>
      </c>
      <c r="M49" s="64">
        <v>22</v>
      </c>
      <c r="N49" s="64">
        <v>30</v>
      </c>
      <c r="O49" s="65">
        <v>39</v>
      </c>
      <c r="P49" s="48"/>
      <c r="Q49" s="48"/>
      <c r="R49" s="48"/>
      <c r="S49" s="48"/>
      <c r="T49" s="48"/>
      <c r="U49" s="48"/>
    </row>
    <row r="50" spans="1:21" ht="30.75" customHeight="1" x14ac:dyDescent="0.2">
      <c r="A50" s="48"/>
      <c r="B50" s="1236"/>
      <c r="C50" s="1237"/>
      <c r="D50" s="62"/>
      <c r="E50" s="1228" t="s">
        <v>16</v>
      </c>
      <c r="F50" s="1228"/>
      <c r="G50" s="1228"/>
      <c r="H50" s="1228"/>
      <c r="I50" s="1228"/>
      <c r="J50" s="1229"/>
      <c r="K50" s="63">
        <v>20</v>
      </c>
      <c r="L50" s="64">
        <v>18</v>
      </c>
      <c r="M50" s="64">
        <v>17</v>
      </c>
      <c r="N50" s="64">
        <v>12</v>
      </c>
      <c r="O50" s="65">
        <v>10</v>
      </c>
      <c r="P50" s="48"/>
      <c r="Q50" s="48"/>
      <c r="R50" s="48"/>
      <c r="S50" s="48"/>
      <c r="T50" s="48"/>
      <c r="U50" s="48"/>
    </row>
    <row r="51" spans="1:21" ht="30.75" customHeight="1" x14ac:dyDescent="0.2">
      <c r="A51" s="48"/>
      <c r="B51" s="1238"/>
      <c r="C51" s="1239"/>
      <c r="D51" s="66"/>
      <c r="E51" s="1228" t="s">
        <v>17</v>
      </c>
      <c r="F51" s="1228"/>
      <c r="G51" s="1228"/>
      <c r="H51" s="1228"/>
      <c r="I51" s="1228"/>
      <c r="J51" s="1229"/>
      <c r="K51" s="63">
        <v>0</v>
      </c>
      <c r="L51" s="64">
        <v>0</v>
      </c>
      <c r="M51" s="64" t="s">
        <v>505</v>
      </c>
      <c r="N51" s="64" t="s">
        <v>505</v>
      </c>
      <c r="O51" s="65" t="s">
        <v>505</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2516</v>
      </c>
      <c r="L52" s="64">
        <v>2634</v>
      </c>
      <c r="M52" s="64">
        <v>2582</v>
      </c>
      <c r="N52" s="64">
        <v>2560</v>
      </c>
      <c r="O52" s="65">
        <v>2579</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1229</v>
      </c>
      <c r="L53" s="69">
        <v>1021</v>
      </c>
      <c r="M53" s="69">
        <v>1024</v>
      </c>
      <c r="N53" s="69">
        <v>919</v>
      </c>
      <c r="O53" s="70">
        <v>902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YL+qs/kHdIMNujbN2dLDp1l/nG7juRPbQpCnEPuRa6RPxYWL1L/NtHfrHVEAaZHf79YKli6vAEJrlEw/V9Vgw==" saltValue="wOnszpIkv8nYT6ZO5JvU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3">
      <c r="B40" s="74" t="s">
        <v>9</v>
      </c>
      <c r="C40" s="75"/>
      <c r="D40" s="75"/>
      <c r="E40" s="76"/>
      <c r="F40" s="76"/>
      <c r="G40" s="76"/>
      <c r="H40" s="77" t="s">
        <v>2</v>
      </c>
      <c r="I40" s="78" t="s">
        <v>547</v>
      </c>
      <c r="J40" s="79" t="s">
        <v>548</v>
      </c>
      <c r="K40" s="79" t="s">
        <v>549</v>
      </c>
      <c r="L40" s="79" t="s">
        <v>550</v>
      </c>
      <c r="M40" s="80" t="s">
        <v>551</v>
      </c>
    </row>
    <row r="41" spans="2:13" ht="27.75" customHeight="1" x14ac:dyDescent="0.2">
      <c r="B41" s="1242" t="s">
        <v>23</v>
      </c>
      <c r="C41" s="1243"/>
      <c r="D41" s="81"/>
      <c r="E41" s="1248" t="s">
        <v>24</v>
      </c>
      <c r="F41" s="1248"/>
      <c r="G41" s="1248"/>
      <c r="H41" s="1249"/>
      <c r="I41" s="82">
        <v>26375</v>
      </c>
      <c r="J41" s="83">
        <v>25884</v>
      </c>
      <c r="K41" s="83">
        <v>27484</v>
      </c>
      <c r="L41" s="83">
        <v>27223</v>
      </c>
      <c r="M41" s="84">
        <v>26594</v>
      </c>
    </row>
    <row r="42" spans="2:13" ht="27.75" customHeight="1" x14ac:dyDescent="0.2">
      <c r="B42" s="1244"/>
      <c r="C42" s="1245"/>
      <c r="D42" s="85"/>
      <c r="E42" s="1250" t="s">
        <v>25</v>
      </c>
      <c r="F42" s="1250"/>
      <c r="G42" s="1250"/>
      <c r="H42" s="1251"/>
      <c r="I42" s="86">
        <v>8</v>
      </c>
      <c r="J42" s="87">
        <v>4</v>
      </c>
      <c r="K42" s="87" t="s">
        <v>505</v>
      </c>
      <c r="L42" s="87" t="s">
        <v>505</v>
      </c>
      <c r="M42" s="88" t="s">
        <v>505</v>
      </c>
    </row>
    <row r="43" spans="2:13" ht="27.75" customHeight="1" x14ac:dyDescent="0.2">
      <c r="B43" s="1244"/>
      <c r="C43" s="1245"/>
      <c r="D43" s="85"/>
      <c r="E43" s="1250" t="s">
        <v>26</v>
      </c>
      <c r="F43" s="1250"/>
      <c r="G43" s="1250"/>
      <c r="H43" s="1251"/>
      <c r="I43" s="86">
        <v>8983</v>
      </c>
      <c r="J43" s="87">
        <v>8862</v>
      </c>
      <c r="K43" s="87">
        <v>8494</v>
      </c>
      <c r="L43" s="87">
        <v>8072</v>
      </c>
      <c r="M43" s="88">
        <v>7627</v>
      </c>
    </row>
    <row r="44" spans="2:13" ht="27.75" customHeight="1" x14ac:dyDescent="0.2">
      <c r="B44" s="1244"/>
      <c r="C44" s="1245"/>
      <c r="D44" s="85"/>
      <c r="E44" s="1250" t="s">
        <v>27</v>
      </c>
      <c r="F44" s="1250"/>
      <c r="G44" s="1250"/>
      <c r="H44" s="1251"/>
      <c r="I44" s="86">
        <v>108</v>
      </c>
      <c r="J44" s="87">
        <v>165</v>
      </c>
      <c r="K44" s="87">
        <v>209</v>
      </c>
      <c r="L44" s="87">
        <v>198</v>
      </c>
      <c r="M44" s="88">
        <v>178</v>
      </c>
    </row>
    <row r="45" spans="2:13" ht="27.75" customHeight="1" x14ac:dyDescent="0.2">
      <c r="B45" s="1244"/>
      <c r="C45" s="1245"/>
      <c r="D45" s="85"/>
      <c r="E45" s="1250" t="s">
        <v>28</v>
      </c>
      <c r="F45" s="1250"/>
      <c r="G45" s="1250"/>
      <c r="H45" s="1251"/>
      <c r="I45" s="86">
        <v>4737</v>
      </c>
      <c r="J45" s="87">
        <v>4375</v>
      </c>
      <c r="K45" s="87">
        <v>4015</v>
      </c>
      <c r="L45" s="87">
        <v>4083</v>
      </c>
      <c r="M45" s="88">
        <v>4054</v>
      </c>
    </row>
    <row r="46" spans="2:13" ht="27.75" customHeight="1" x14ac:dyDescent="0.2">
      <c r="B46" s="1244"/>
      <c r="C46" s="1245"/>
      <c r="D46" s="89"/>
      <c r="E46" s="1250" t="s">
        <v>29</v>
      </c>
      <c r="F46" s="1250"/>
      <c r="G46" s="1250"/>
      <c r="H46" s="1251"/>
      <c r="I46" s="86">
        <v>63</v>
      </c>
      <c r="J46" s="87">
        <v>170</v>
      </c>
      <c r="K46" s="87">
        <v>263</v>
      </c>
      <c r="L46" s="87">
        <v>303</v>
      </c>
      <c r="M46" s="88">
        <v>273</v>
      </c>
    </row>
    <row r="47" spans="2:13" ht="27.75" customHeight="1" x14ac:dyDescent="0.2">
      <c r="B47" s="1244"/>
      <c r="C47" s="1245"/>
      <c r="D47" s="90"/>
      <c r="E47" s="1252" t="s">
        <v>30</v>
      </c>
      <c r="F47" s="1253"/>
      <c r="G47" s="1253"/>
      <c r="H47" s="1254"/>
      <c r="I47" s="86" t="s">
        <v>505</v>
      </c>
      <c r="J47" s="87" t="s">
        <v>505</v>
      </c>
      <c r="K47" s="87" t="s">
        <v>505</v>
      </c>
      <c r="L47" s="87" t="s">
        <v>505</v>
      </c>
      <c r="M47" s="88" t="s">
        <v>505</v>
      </c>
    </row>
    <row r="48" spans="2:13" ht="27.75" customHeight="1" x14ac:dyDescent="0.2">
      <c r="B48" s="1244"/>
      <c r="C48" s="1245"/>
      <c r="D48" s="85"/>
      <c r="E48" s="1250" t="s">
        <v>31</v>
      </c>
      <c r="F48" s="1250"/>
      <c r="G48" s="1250"/>
      <c r="H48" s="1251"/>
      <c r="I48" s="86" t="s">
        <v>505</v>
      </c>
      <c r="J48" s="87" t="s">
        <v>505</v>
      </c>
      <c r="K48" s="87" t="s">
        <v>505</v>
      </c>
      <c r="L48" s="87" t="s">
        <v>505</v>
      </c>
      <c r="M48" s="88" t="s">
        <v>505</v>
      </c>
    </row>
    <row r="49" spans="2:13" ht="27.75" customHeight="1" x14ac:dyDescent="0.2">
      <c r="B49" s="1246"/>
      <c r="C49" s="1247"/>
      <c r="D49" s="85"/>
      <c r="E49" s="1250" t="s">
        <v>32</v>
      </c>
      <c r="F49" s="1250"/>
      <c r="G49" s="1250"/>
      <c r="H49" s="1251"/>
      <c r="I49" s="86" t="s">
        <v>505</v>
      </c>
      <c r="J49" s="87" t="s">
        <v>505</v>
      </c>
      <c r="K49" s="87" t="s">
        <v>505</v>
      </c>
      <c r="L49" s="87" t="s">
        <v>505</v>
      </c>
      <c r="M49" s="88" t="s">
        <v>505</v>
      </c>
    </row>
    <row r="50" spans="2:13" ht="27.75" customHeight="1" x14ac:dyDescent="0.2">
      <c r="B50" s="1255" t="s">
        <v>33</v>
      </c>
      <c r="C50" s="1256"/>
      <c r="D50" s="91"/>
      <c r="E50" s="1250" t="s">
        <v>34</v>
      </c>
      <c r="F50" s="1250"/>
      <c r="G50" s="1250"/>
      <c r="H50" s="1251"/>
      <c r="I50" s="86">
        <v>2565</v>
      </c>
      <c r="J50" s="87">
        <v>3065</v>
      </c>
      <c r="K50" s="87">
        <v>3880</v>
      </c>
      <c r="L50" s="87">
        <v>4455</v>
      </c>
      <c r="M50" s="88">
        <v>5091</v>
      </c>
    </row>
    <row r="51" spans="2:13" ht="27.75" customHeight="1" x14ac:dyDescent="0.2">
      <c r="B51" s="1244"/>
      <c r="C51" s="1245"/>
      <c r="D51" s="85"/>
      <c r="E51" s="1250" t="s">
        <v>35</v>
      </c>
      <c r="F51" s="1250"/>
      <c r="G51" s="1250"/>
      <c r="H51" s="1251"/>
      <c r="I51" s="86">
        <v>4510</v>
      </c>
      <c r="J51" s="87">
        <v>4221</v>
      </c>
      <c r="K51" s="87">
        <v>4799</v>
      </c>
      <c r="L51" s="87">
        <v>4651</v>
      </c>
      <c r="M51" s="88">
        <v>4428</v>
      </c>
    </row>
    <row r="52" spans="2:13" ht="27.75" customHeight="1" x14ac:dyDescent="0.2">
      <c r="B52" s="1246"/>
      <c r="C52" s="1247"/>
      <c r="D52" s="85"/>
      <c r="E52" s="1250" t="s">
        <v>36</v>
      </c>
      <c r="F52" s="1250"/>
      <c r="G52" s="1250"/>
      <c r="H52" s="1251"/>
      <c r="I52" s="86">
        <v>21871</v>
      </c>
      <c r="J52" s="87">
        <v>21454</v>
      </c>
      <c r="K52" s="87">
        <v>22744</v>
      </c>
      <c r="L52" s="87">
        <v>22287</v>
      </c>
      <c r="M52" s="88">
        <v>22226</v>
      </c>
    </row>
    <row r="53" spans="2:13" ht="27.75" customHeight="1" thickBot="1" x14ac:dyDescent="0.25">
      <c r="B53" s="1257" t="s">
        <v>37</v>
      </c>
      <c r="C53" s="1258"/>
      <c r="D53" s="92"/>
      <c r="E53" s="1259" t="s">
        <v>38</v>
      </c>
      <c r="F53" s="1259"/>
      <c r="G53" s="1259"/>
      <c r="H53" s="1260"/>
      <c r="I53" s="93">
        <v>11327</v>
      </c>
      <c r="J53" s="94">
        <v>10720</v>
      </c>
      <c r="K53" s="94">
        <v>9041</v>
      </c>
      <c r="L53" s="94">
        <v>8487</v>
      </c>
      <c r="M53" s="95">
        <v>6981</v>
      </c>
    </row>
    <row r="54" spans="2:13" ht="27.75" customHeight="1" x14ac:dyDescent="0.25">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Rpu85bdM8NMlxvz7akVEiYdXjowajmeqIQq8XtKYVffAsyzXj9W++7KYi+py3jr6Hb+88TvQLWWRyVpIO3l3g==" saltValue="J3BZe6Pgd8Ogd8qweMvS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00" t="s">
        <v>40</v>
      </c>
    </row>
    <row r="54" spans="2:8" ht="29.25" customHeight="1" thickBot="1" x14ac:dyDescent="0.35">
      <c r="B54" s="101" t="s">
        <v>1</v>
      </c>
      <c r="C54" s="102"/>
      <c r="D54" s="102"/>
      <c r="E54" s="103" t="s">
        <v>2</v>
      </c>
      <c r="F54" s="104" t="s">
        <v>549</v>
      </c>
      <c r="G54" s="104" t="s">
        <v>550</v>
      </c>
      <c r="H54" s="105" t="s">
        <v>551</v>
      </c>
    </row>
    <row r="55" spans="2:8" ht="52.5" customHeight="1" x14ac:dyDescent="0.2">
      <c r="B55" s="106"/>
      <c r="C55" s="1269" t="s">
        <v>41</v>
      </c>
      <c r="D55" s="1269"/>
      <c r="E55" s="1270"/>
      <c r="F55" s="107">
        <v>3246</v>
      </c>
      <c r="G55" s="107">
        <v>3780</v>
      </c>
      <c r="H55" s="108">
        <v>4049</v>
      </c>
    </row>
    <row r="56" spans="2:8" ht="52.5" customHeight="1" x14ac:dyDescent="0.2">
      <c r="B56" s="109"/>
      <c r="C56" s="1271" t="s">
        <v>42</v>
      </c>
      <c r="D56" s="1271"/>
      <c r="E56" s="1272"/>
      <c r="F56" s="110">
        <v>3</v>
      </c>
      <c r="G56" s="110">
        <v>3</v>
      </c>
      <c r="H56" s="111">
        <v>3</v>
      </c>
    </row>
    <row r="57" spans="2:8" ht="53.25" customHeight="1" x14ac:dyDescent="0.2">
      <c r="B57" s="109"/>
      <c r="C57" s="1273" t="s">
        <v>43</v>
      </c>
      <c r="D57" s="1273"/>
      <c r="E57" s="1274"/>
      <c r="F57" s="112">
        <v>93</v>
      </c>
      <c r="G57" s="112">
        <v>94</v>
      </c>
      <c r="H57" s="113">
        <v>350</v>
      </c>
    </row>
    <row r="58" spans="2:8" ht="45.75" customHeight="1" x14ac:dyDescent="0.2">
      <c r="B58" s="114"/>
      <c r="C58" s="1261" t="s">
        <v>573</v>
      </c>
      <c r="D58" s="1262"/>
      <c r="E58" s="1263"/>
      <c r="F58" s="115" t="s">
        <v>572</v>
      </c>
      <c r="G58" s="115" t="s">
        <v>572</v>
      </c>
      <c r="H58" s="116">
        <v>256</v>
      </c>
    </row>
    <row r="59" spans="2:8" ht="45.75" customHeight="1" x14ac:dyDescent="0.2">
      <c r="B59" s="114"/>
      <c r="C59" s="1261" t="s">
        <v>574</v>
      </c>
      <c r="D59" s="1262"/>
      <c r="E59" s="1263"/>
      <c r="F59" s="115">
        <v>39</v>
      </c>
      <c r="G59" s="115">
        <v>39</v>
      </c>
      <c r="H59" s="116">
        <v>39</v>
      </c>
    </row>
    <row r="60" spans="2:8" ht="45.75" customHeight="1" x14ac:dyDescent="0.2">
      <c r="B60" s="114"/>
      <c r="C60" s="1261" t="s">
        <v>575</v>
      </c>
      <c r="D60" s="1262"/>
      <c r="E60" s="1263"/>
      <c r="F60" s="115">
        <v>27</v>
      </c>
      <c r="G60" s="115">
        <v>27</v>
      </c>
      <c r="H60" s="116">
        <v>27</v>
      </c>
    </row>
    <row r="61" spans="2:8" ht="45.75" customHeight="1" x14ac:dyDescent="0.2">
      <c r="B61" s="114"/>
      <c r="C61" s="1261" t="s">
        <v>576</v>
      </c>
      <c r="D61" s="1262"/>
      <c r="E61" s="1263"/>
      <c r="F61" s="115">
        <v>22</v>
      </c>
      <c r="G61" s="115">
        <v>22</v>
      </c>
      <c r="H61" s="116">
        <v>22</v>
      </c>
    </row>
    <row r="62" spans="2:8" ht="45.75" customHeight="1" thickBot="1" x14ac:dyDescent="0.25">
      <c r="B62" s="117"/>
      <c r="C62" s="1264" t="s">
        <v>577</v>
      </c>
      <c r="D62" s="1265"/>
      <c r="E62" s="1266"/>
      <c r="F62" s="118">
        <v>4</v>
      </c>
      <c r="G62" s="118">
        <v>5</v>
      </c>
      <c r="H62" s="119">
        <v>6</v>
      </c>
    </row>
    <row r="63" spans="2:8" ht="52.5" customHeight="1" thickBot="1" x14ac:dyDescent="0.25">
      <c r="B63" s="120"/>
      <c r="C63" s="1267" t="s">
        <v>44</v>
      </c>
      <c r="D63" s="1267"/>
      <c r="E63" s="1268"/>
      <c r="F63" s="121">
        <v>3342</v>
      </c>
      <c r="G63" s="121">
        <v>3877</v>
      </c>
      <c r="H63" s="122">
        <v>4401</v>
      </c>
    </row>
    <row r="64" spans="2:8" ht="15" customHeight="1" x14ac:dyDescent="0.2"/>
    <row r="65" ht="0" hidden="1" customHeight="1" x14ac:dyDescent="0.2"/>
    <row r="66" ht="0" hidden="1" customHeight="1" x14ac:dyDescent="0.2"/>
  </sheetData>
  <sheetProtection algorithmName="SHA-512" hashValue="K9kyqhU022HFgd+PQDnfelCQHBDARpXGhNCjJEm/wdFhc/qL3BLyYlTHIsNbIEXjvbJuRMa74VQhLE1HyjPXHw==" saltValue="ZiKWccRBEhNSbHNF50d6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 zoomScale="70" zoomScaleNormal="70" zoomScaleSheetLayoutView="55" workbookViewId="0">
      <selection activeCell="AZ1" sqref="AZ1"/>
    </sheetView>
  </sheetViews>
  <sheetFormatPr defaultColWidth="0" defaultRowHeight="0" customHeight="1" zeroHeight="1" x14ac:dyDescent="0.2"/>
  <cols>
    <col min="1" max="1" width="6.36328125" style="365" customWidth="1"/>
    <col min="2" max="107" width="2.453125" style="365" customWidth="1"/>
    <col min="108" max="108" width="6.08984375" style="367" customWidth="1"/>
    <col min="109" max="109" width="5.90625" style="366" customWidth="1"/>
    <col min="110" max="110" width="19.08984375" style="365" hidden="1"/>
    <col min="111" max="115" width="12.6328125" style="365" hidden="1"/>
    <col min="116" max="349" width="8.6328125" style="365" hidden="1"/>
    <col min="350" max="355" width="14.90625" style="365" hidden="1"/>
    <col min="356" max="357" width="15.90625" style="365" hidden="1"/>
    <col min="358" max="363" width="16.08984375" style="365" hidden="1"/>
    <col min="364" max="364" width="6.08984375" style="365" hidden="1"/>
    <col min="365" max="365" width="3" style="365" hidden="1"/>
    <col min="366" max="605" width="8.6328125" style="365" hidden="1"/>
    <col min="606" max="611" width="14.90625" style="365" hidden="1"/>
    <col min="612" max="613" width="15.90625" style="365" hidden="1"/>
    <col min="614" max="619" width="16.08984375" style="365" hidden="1"/>
    <col min="620" max="620" width="6.08984375" style="365" hidden="1"/>
    <col min="621" max="621" width="3" style="365" hidden="1"/>
    <col min="622" max="861" width="8.6328125" style="365" hidden="1"/>
    <col min="862" max="867" width="14.90625" style="365" hidden="1"/>
    <col min="868" max="869" width="15.90625" style="365" hidden="1"/>
    <col min="870" max="875" width="16.08984375" style="365" hidden="1"/>
    <col min="876" max="876" width="6.08984375" style="365" hidden="1"/>
    <col min="877" max="877" width="3" style="365" hidden="1"/>
    <col min="878" max="1117" width="8.6328125" style="365" hidden="1"/>
    <col min="1118" max="1123" width="14.90625" style="365" hidden="1"/>
    <col min="1124" max="1125" width="15.90625" style="365" hidden="1"/>
    <col min="1126" max="1131" width="16.08984375" style="365" hidden="1"/>
    <col min="1132" max="1132" width="6.08984375" style="365" hidden="1"/>
    <col min="1133" max="1133" width="3" style="365" hidden="1"/>
    <col min="1134" max="1373" width="8.6328125" style="365" hidden="1"/>
    <col min="1374" max="1379" width="14.90625" style="365" hidden="1"/>
    <col min="1380" max="1381" width="15.90625" style="365" hidden="1"/>
    <col min="1382" max="1387" width="16.08984375" style="365" hidden="1"/>
    <col min="1388" max="1388" width="6.08984375" style="365" hidden="1"/>
    <col min="1389" max="1389" width="3" style="365" hidden="1"/>
    <col min="1390" max="1629" width="8.6328125" style="365" hidden="1"/>
    <col min="1630" max="1635" width="14.90625" style="365" hidden="1"/>
    <col min="1636" max="1637" width="15.90625" style="365" hidden="1"/>
    <col min="1638" max="1643" width="16.08984375" style="365" hidden="1"/>
    <col min="1644" max="1644" width="6.08984375" style="365" hidden="1"/>
    <col min="1645" max="1645" width="3" style="365" hidden="1"/>
    <col min="1646" max="1885" width="8.6328125" style="365" hidden="1"/>
    <col min="1886" max="1891" width="14.90625" style="365" hidden="1"/>
    <col min="1892" max="1893" width="15.90625" style="365" hidden="1"/>
    <col min="1894" max="1899" width="16.08984375" style="365" hidden="1"/>
    <col min="1900" max="1900" width="6.08984375" style="365" hidden="1"/>
    <col min="1901" max="1901" width="3" style="365" hidden="1"/>
    <col min="1902" max="2141" width="8.6328125" style="365" hidden="1"/>
    <col min="2142" max="2147" width="14.90625" style="365" hidden="1"/>
    <col min="2148" max="2149" width="15.90625" style="365" hidden="1"/>
    <col min="2150" max="2155" width="16.08984375" style="365" hidden="1"/>
    <col min="2156" max="2156" width="6.08984375" style="365" hidden="1"/>
    <col min="2157" max="2157" width="3" style="365" hidden="1"/>
    <col min="2158" max="2397" width="8.6328125" style="365" hidden="1"/>
    <col min="2398" max="2403" width="14.90625" style="365" hidden="1"/>
    <col min="2404" max="2405" width="15.90625" style="365" hidden="1"/>
    <col min="2406" max="2411" width="16.08984375" style="365" hidden="1"/>
    <col min="2412" max="2412" width="6.08984375" style="365" hidden="1"/>
    <col min="2413" max="2413" width="3" style="365" hidden="1"/>
    <col min="2414" max="2653" width="8.6328125" style="365" hidden="1"/>
    <col min="2654" max="2659" width="14.90625" style="365" hidden="1"/>
    <col min="2660" max="2661" width="15.90625" style="365" hidden="1"/>
    <col min="2662" max="2667" width="16.08984375" style="365" hidden="1"/>
    <col min="2668" max="2668" width="6.08984375" style="365" hidden="1"/>
    <col min="2669" max="2669" width="3" style="365" hidden="1"/>
    <col min="2670" max="2909" width="8.6328125" style="365" hidden="1"/>
    <col min="2910" max="2915" width="14.90625" style="365" hidden="1"/>
    <col min="2916" max="2917" width="15.90625" style="365" hidden="1"/>
    <col min="2918" max="2923" width="16.08984375" style="365" hidden="1"/>
    <col min="2924" max="2924" width="6.08984375" style="365" hidden="1"/>
    <col min="2925" max="2925" width="3" style="365" hidden="1"/>
    <col min="2926" max="3165" width="8.6328125" style="365" hidden="1"/>
    <col min="3166" max="3171" width="14.90625" style="365" hidden="1"/>
    <col min="3172" max="3173" width="15.90625" style="365" hidden="1"/>
    <col min="3174" max="3179" width="16.08984375" style="365" hidden="1"/>
    <col min="3180" max="3180" width="6.08984375" style="365" hidden="1"/>
    <col min="3181" max="3181" width="3" style="365" hidden="1"/>
    <col min="3182" max="3421" width="8.6328125" style="365" hidden="1"/>
    <col min="3422" max="3427" width="14.90625" style="365" hidden="1"/>
    <col min="3428" max="3429" width="15.90625" style="365" hidden="1"/>
    <col min="3430" max="3435" width="16.08984375" style="365" hidden="1"/>
    <col min="3436" max="3436" width="6.08984375" style="365" hidden="1"/>
    <col min="3437" max="3437" width="3" style="365" hidden="1"/>
    <col min="3438" max="3677" width="8.6328125" style="365" hidden="1"/>
    <col min="3678" max="3683" width="14.90625" style="365" hidden="1"/>
    <col min="3684" max="3685" width="15.90625" style="365" hidden="1"/>
    <col min="3686" max="3691" width="16.08984375" style="365" hidden="1"/>
    <col min="3692" max="3692" width="6.08984375" style="365" hidden="1"/>
    <col min="3693" max="3693" width="3" style="365" hidden="1"/>
    <col min="3694" max="3933" width="8.6328125" style="365" hidden="1"/>
    <col min="3934" max="3939" width="14.90625" style="365" hidden="1"/>
    <col min="3940" max="3941" width="15.90625" style="365" hidden="1"/>
    <col min="3942" max="3947" width="16.08984375" style="365" hidden="1"/>
    <col min="3948" max="3948" width="6.08984375" style="365" hidden="1"/>
    <col min="3949" max="3949" width="3" style="365" hidden="1"/>
    <col min="3950" max="4189" width="8.6328125" style="365" hidden="1"/>
    <col min="4190" max="4195" width="14.90625" style="365" hidden="1"/>
    <col min="4196" max="4197" width="15.90625" style="365" hidden="1"/>
    <col min="4198" max="4203" width="16.08984375" style="365" hidden="1"/>
    <col min="4204" max="4204" width="6.08984375" style="365" hidden="1"/>
    <col min="4205" max="4205" width="3" style="365" hidden="1"/>
    <col min="4206" max="4445" width="8.6328125" style="365" hidden="1"/>
    <col min="4446" max="4451" width="14.90625" style="365" hidden="1"/>
    <col min="4452" max="4453" width="15.90625" style="365" hidden="1"/>
    <col min="4454" max="4459" width="16.08984375" style="365" hidden="1"/>
    <col min="4460" max="4460" width="6.08984375" style="365" hidden="1"/>
    <col min="4461" max="4461" width="3" style="365" hidden="1"/>
    <col min="4462" max="4701" width="8.6328125" style="365" hidden="1"/>
    <col min="4702" max="4707" width="14.90625" style="365" hidden="1"/>
    <col min="4708" max="4709" width="15.90625" style="365" hidden="1"/>
    <col min="4710" max="4715" width="16.08984375" style="365" hidden="1"/>
    <col min="4716" max="4716" width="6.08984375" style="365" hidden="1"/>
    <col min="4717" max="4717" width="3" style="365" hidden="1"/>
    <col min="4718" max="4957" width="8.6328125" style="365" hidden="1"/>
    <col min="4958" max="4963" width="14.90625" style="365" hidden="1"/>
    <col min="4964" max="4965" width="15.90625" style="365" hidden="1"/>
    <col min="4966" max="4971" width="16.08984375" style="365" hidden="1"/>
    <col min="4972" max="4972" width="6.08984375" style="365" hidden="1"/>
    <col min="4973" max="4973" width="3" style="365" hidden="1"/>
    <col min="4974" max="5213" width="8.6328125" style="365" hidden="1"/>
    <col min="5214" max="5219" width="14.90625" style="365" hidden="1"/>
    <col min="5220" max="5221" width="15.90625" style="365" hidden="1"/>
    <col min="5222" max="5227" width="16.08984375" style="365" hidden="1"/>
    <col min="5228" max="5228" width="6.08984375" style="365" hidden="1"/>
    <col min="5229" max="5229" width="3" style="365" hidden="1"/>
    <col min="5230" max="5469" width="8.6328125" style="365" hidden="1"/>
    <col min="5470" max="5475" width="14.90625" style="365" hidden="1"/>
    <col min="5476" max="5477" width="15.90625" style="365" hidden="1"/>
    <col min="5478" max="5483" width="16.08984375" style="365" hidden="1"/>
    <col min="5484" max="5484" width="6.08984375" style="365" hidden="1"/>
    <col min="5485" max="5485" width="3" style="365" hidden="1"/>
    <col min="5486" max="5725" width="8.6328125" style="365" hidden="1"/>
    <col min="5726" max="5731" width="14.90625" style="365" hidden="1"/>
    <col min="5732" max="5733" width="15.90625" style="365" hidden="1"/>
    <col min="5734" max="5739" width="16.08984375" style="365" hidden="1"/>
    <col min="5740" max="5740" width="6.08984375" style="365" hidden="1"/>
    <col min="5741" max="5741" width="3" style="365" hidden="1"/>
    <col min="5742" max="5981" width="8.6328125" style="365" hidden="1"/>
    <col min="5982" max="5987" width="14.90625" style="365" hidden="1"/>
    <col min="5988" max="5989" width="15.90625" style="365" hidden="1"/>
    <col min="5990" max="5995" width="16.08984375" style="365" hidden="1"/>
    <col min="5996" max="5996" width="6.08984375" style="365" hidden="1"/>
    <col min="5997" max="5997" width="3" style="365" hidden="1"/>
    <col min="5998" max="6237" width="8.6328125" style="365" hidden="1"/>
    <col min="6238" max="6243" width="14.90625" style="365" hidden="1"/>
    <col min="6244" max="6245" width="15.90625" style="365" hidden="1"/>
    <col min="6246" max="6251" width="16.08984375" style="365" hidden="1"/>
    <col min="6252" max="6252" width="6.08984375" style="365" hidden="1"/>
    <col min="6253" max="6253" width="3" style="365" hidden="1"/>
    <col min="6254" max="6493" width="8.6328125" style="365" hidden="1"/>
    <col min="6494" max="6499" width="14.90625" style="365" hidden="1"/>
    <col min="6500" max="6501" width="15.90625" style="365" hidden="1"/>
    <col min="6502" max="6507" width="16.08984375" style="365" hidden="1"/>
    <col min="6508" max="6508" width="6.08984375" style="365" hidden="1"/>
    <col min="6509" max="6509" width="3" style="365" hidden="1"/>
    <col min="6510" max="6749" width="8.6328125" style="365" hidden="1"/>
    <col min="6750" max="6755" width="14.90625" style="365" hidden="1"/>
    <col min="6756" max="6757" width="15.90625" style="365" hidden="1"/>
    <col min="6758" max="6763" width="16.08984375" style="365" hidden="1"/>
    <col min="6764" max="6764" width="6.08984375" style="365" hidden="1"/>
    <col min="6765" max="6765" width="3" style="365" hidden="1"/>
    <col min="6766" max="7005" width="8.6328125" style="365" hidden="1"/>
    <col min="7006" max="7011" width="14.90625" style="365" hidden="1"/>
    <col min="7012" max="7013" width="15.90625" style="365" hidden="1"/>
    <col min="7014" max="7019" width="16.08984375" style="365" hidden="1"/>
    <col min="7020" max="7020" width="6.08984375" style="365" hidden="1"/>
    <col min="7021" max="7021" width="3" style="365" hidden="1"/>
    <col min="7022" max="7261" width="8.6328125" style="365" hidden="1"/>
    <col min="7262" max="7267" width="14.90625" style="365" hidden="1"/>
    <col min="7268" max="7269" width="15.90625" style="365" hidden="1"/>
    <col min="7270" max="7275" width="16.08984375" style="365" hidden="1"/>
    <col min="7276" max="7276" width="6.08984375" style="365" hidden="1"/>
    <col min="7277" max="7277" width="3" style="365" hidden="1"/>
    <col min="7278" max="7517" width="8.6328125" style="365" hidden="1"/>
    <col min="7518" max="7523" width="14.90625" style="365" hidden="1"/>
    <col min="7524" max="7525" width="15.90625" style="365" hidden="1"/>
    <col min="7526" max="7531" width="16.08984375" style="365" hidden="1"/>
    <col min="7532" max="7532" width="6.08984375" style="365" hidden="1"/>
    <col min="7533" max="7533" width="3" style="365" hidden="1"/>
    <col min="7534" max="7773" width="8.6328125" style="365" hidden="1"/>
    <col min="7774" max="7779" width="14.90625" style="365" hidden="1"/>
    <col min="7780" max="7781" width="15.90625" style="365" hidden="1"/>
    <col min="7782" max="7787" width="16.08984375" style="365" hidden="1"/>
    <col min="7788" max="7788" width="6.08984375" style="365" hidden="1"/>
    <col min="7789" max="7789" width="3" style="365" hidden="1"/>
    <col min="7790" max="8029" width="8.6328125" style="365" hidden="1"/>
    <col min="8030" max="8035" width="14.90625" style="365" hidden="1"/>
    <col min="8036" max="8037" width="15.90625" style="365" hidden="1"/>
    <col min="8038" max="8043" width="16.08984375" style="365" hidden="1"/>
    <col min="8044" max="8044" width="6.08984375" style="365" hidden="1"/>
    <col min="8045" max="8045" width="3" style="365" hidden="1"/>
    <col min="8046" max="8285" width="8.6328125" style="365" hidden="1"/>
    <col min="8286" max="8291" width="14.90625" style="365" hidden="1"/>
    <col min="8292" max="8293" width="15.90625" style="365" hidden="1"/>
    <col min="8294" max="8299" width="16.08984375" style="365" hidden="1"/>
    <col min="8300" max="8300" width="6.08984375" style="365" hidden="1"/>
    <col min="8301" max="8301" width="3" style="365" hidden="1"/>
    <col min="8302" max="8541" width="8.6328125" style="365" hidden="1"/>
    <col min="8542" max="8547" width="14.90625" style="365" hidden="1"/>
    <col min="8548" max="8549" width="15.90625" style="365" hidden="1"/>
    <col min="8550" max="8555" width="16.08984375" style="365" hidden="1"/>
    <col min="8556" max="8556" width="6.08984375" style="365" hidden="1"/>
    <col min="8557" max="8557" width="3" style="365" hidden="1"/>
    <col min="8558" max="8797" width="8.6328125" style="365" hidden="1"/>
    <col min="8798" max="8803" width="14.90625" style="365" hidden="1"/>
    <col min="8804" max="8805" width="15.90625" style="365" hidden="1"/>
    <col min="8806" max="8811" width="16.08984375" style="365" hidden="1"/>
    <col min="8812" max="8812" width="6.08984375" style="365" hidden="1"/>
    <col min="8813" max="8813" width="3" style="365" hidden="1"/>
    <col min="8814" max="9053" width="8.6328125" style="365" hidden="1"/>
    <col min="9054" max="9059" width="14.90625" style="365" hidden="1"/>
    <col min="9060" max="9061" width="15.90625" style="365" hidden="1"/>
    <col min="9062" max="9067" width="16.08984375" style="365" hidden="1"/>
    <col min="9068" max="9068" width="6.08984375" style="365" hidden="1"/>
    <col min="9069" max="9069" width="3" style="365" hidden="1"/>
    <col min="9070" max="9309" width="8.6328125" style="365" hidden="1"/>
    <col min="9310" max="9315" width="14.90625" style="365" hidden="1"/>
    <col min="9316" max="9317" width="15.90625" style="365" hidden="1"/>
    <col min="9318" max="9323" width="16.08984375" style="365" hidden="1"/>
    <col min="9324" max="9324" width="6.08984375" style="365" hidden="1"/>
    <col min="9325" max="9325" width="3" style="365" hidden="1"/>
    <col min="9326" max="9565" width="8.6328125" style="365" hidden="1"/>
    <col min="9566" max="9571" width="14.90625" style="365" hidden="1"/>
    <col min="9572" max="9573" width="15.90625" style="365" hidden="1"/>
    <col min="9574" max="9579" width="16.08984375" style="365" hidden="1"/>
    <col min="9580" max="9580" width="6.08984375" style="365" hidden="1"/>
    <col min="9581" max="9581" width="3" style="365" hidden="1"/>
    <col min="9582" max="9821" width="8.6328125" style="365" hidden="1"/>
    <col min="9822" max="9827" width="14.90625" style="365" hidden="1"/>
    <col min="9828" max="9829" width="15.90625" style="365" hidden="1"/>
    <col min="9830" max="9835" width="16.08984375" style="365" hidden="1"/>
    <col min="9836" max="9836" width="6.08984375" style="365" hidden="1"/>
    <col min="9837" max="9837" width="3" style="365" hidden="1"/>
    <col min="9838" max="10077" width="8.6328125" style="365" hidden="1"/>
    <col min="10078" max="10083" width="14.90625" style="365" hidden="1"/>
    <col min="10084" max="10085" width="15.90625" style="365" hidden="1"/>
    <col min="10086" max="10091" width="16.08984375" style="365" hidden="1"/>
    <col min="10092" max="10092" width="6.08984375" style="365" hidden="1"/>
    <col min="10093" max="10093" width="3" style="365" hidden="1"/>
    <col min="10094" max="10333" width="8.6328125" style="365" hidden="1"/>
    <col min="10334" max="10339" width="14.90625" style="365" hidden="1"/>
    <col min="10340" max="10341" width="15.90625" style="365" hidden="1"/>
    <col min="10342" max="10347" width="16.08984375" style="365" hidden="1"/>
    <col min="10348" max="10348" width="6.08984375" style="365" hidden="1"/>
    <col min="10349" max="10349" width="3" style="365" hidden="1"/>
    <col min="10350" max="10589" width="8.6328125" style="365" hidden="1"/>
    <col min="10590" max="10595" width="14.90625" style="365" hidden="1"/>
    <col min="10596" max="10597" width="15.90625" style="365" hidden="1"/>
    <col min="10598" max="10603" width="16.08984375" style="365" hidden="1"/>
    <col min="10604" max="10604" width="6.08984375" style="365" hidden="1"/>
    <col min="10605" max="10605" width="3" style="365" hidden="1"/>
    <col min="10606" max="10845" width="8.6328125" style="365" hidden="1"/>
    <col min="10846" max="10851" width="14.90625" style="365" hidden="1"/>
    <col min="10852" max="10853" width="15.90625" style="365" hidden="1"/>
    <col min="10854" max="10859" width="16.08984375" style="365" hidden="1"/>
    <col min="10860" max="10860" width="6.08984375" style="365" hidden="1"/>
    <col min="10861" max="10861" width="3" style="365" hidden="1"/>
    <col min="10862" max="11101" width="8.6328125" style="365" hidden="1"/>
    <col min="11102" max="11107" width="14.90625" style="365" hidden="1"/>
    <col min="11108" max="11109" width="15.90625" style="365" hidden="1"/>
    <col min="11110" max="11115" width="16.08984375" style="365" hidden="1"/>
    <col min="11116" max="11116" width="6.08984375" style="365" hidden="1"/>
    <col min="11117" max="11117" width="3" style="365" hidden="1"/>
    <col min="11118" max="11357" width="8.6328125" style="365" hidden="1"/>
    <col min="11358" max="11363" width="14.90625" style="365" hidden="1"/>
    <col min="11364" max="11365" width="15.90625" style="365" hidden="1"/>
    <col min="11366" max="11371" width="16.08984375" style="365" hidden="1"/>
    <col min="11372" max="11372" width="6.08984375" style="365" hidden="1"/>
    <col min="11373" max="11373" width="3" style="365" hidden="1"/>
    <col min="11374" max="11613" width="8.6328125" style="365" hidden="1"/>
    <col min="11614" max="11619" width="14.90625" style="365" hidden="1"/>
    <col min="11620" max="11621" width="15.90625" style="365" hidden="1"/>
    <col min="11622" max="11627" width="16.08984375" style="365" hidden="1"/>
    <col min="11628" max="11628" width="6.08984375" style="365" hidden="1"/>
    <col min="11629" max="11629" width="3" style="365" hidden="1"/>
    <col min="11630" max="11869" width="8.6328125" style="365" hidden="1"/>
    <col min="11870" max="11875" width="14.90625" style="365" hidden="1"/>
    <col min="11876" max="11877" width="15.90625" style="365" hidden="1"/>
    <col min="11878" max="11883" width="16.08984375" style="365" hidden="1"/>
    <col min="11884" max="11884" width="6.08984375" style="365" hidden="1"/>
    <col min="11885" max="11885" width="3" style="365" hidden="1"/>
    <col min="11886" max="12125" width="8.6328125" style="365" hidden="1"/>
    <col min="12126" max="12131" width="14.90625" style="365" hidden="1"/>
    <col min="12132" max="12133" width="15.90625" style="365" hidden="1"/>
    <col min="12134" max="12139" width="16.08984375" style="365" hidden="1"/>
    <col min="12140" max="12140" width="6.08984375" style="365" hidden="1"/>
    <col min="12141" max="12141" width="3" style="365" hidden="1"/>
    <col min="12142" max="12381" width="8.6328125" style="365" hidden="1"/>
    <col min="12382" max="12387" width="14.90625" style="365" hidden="1"/>
    <col min="12388" max="12389" width="15.90625" style="365" hidden="1"/>
    <col min="12390" max="12395" width="16.08984375" style="365" hidden="1"/>
    <col min="12396" max="12396" width="6.08984375" style="365" hidden="1"/>
    <col min="12397" max="12397" width="3" style="365" hidden="1"/>
    <col min="12398" max="12637" width="8.6328125" style="365" hidden="1"/>
    <col min="12638" max="12643" width="14.90625" style="365" hidden="1"/>
    <col min="12644" max="12645" width="15.90625" style="365" hidden="1"/>
    <col min="12646" max="12651" width="16.08984375" style="365" hidden="1"/>
    <col min="12652" max="12652" width="6.08984375" style="365" hidden="1"/>
    <col min="12653" max="12653" width="3" style="365" hidden="1"/>
    <col min="12654" max="12893" width="8.6328125" style="365" hidden="1"/>
    <col min="12894" max="12899" width="14.90625" style="365" hidden="1"/>
    <col min="12900" max="12901" width="15.90625" style="365" hidden="1"/>
    <col min="12902" max="12907" width="16.08984375" style="365" hidden="1"/>
    <col min="12908" max="12908" width="6.08984375" style="365" hidden="1"/>
    <col min="12909" max="12909" width="3" style="365" hidden="1"/>
    <col min="12910" max="13149" width="8.6328125" style="365" hidden="1"/>
    <col min="13150" max="13155" width="14.90625" style="365" hidden="1"/>
    <col min="13156" max="13157" width="15.90625" style="365" hidden="1"/>
    <col min="13158" max="13163" width="16.08984375" style="365" hidden="1"/>
    <col min="13164" max="13164" width="6.08984375" style="365" hidden="1"/>
    <col min="13165" max="13165" width="3" style="365" hidden="1"/>
    <col min="13166" max="13405" width="8.6328125" style="365" hidden="1"/>
    <col min="13406" max="13411" width="14.90625" style="365" hidden="1"/>
    <col min="13412" max="13413" width="15.90625" style="365" hidden="1"/>
    <col min="13414" max="13419" width="16.08984375" style="365" hidden="1"/>
    <col min="13420" max="13420" width="6.08984375" style="365" hidden="1"/>
    <col min="13421" max="13421" width="3" style="365" hidden="1"/>
    <col min="13422" max="13661" width="8.6328125" style="365" hidden="1"/>
    <col min="13662" max="13667" width="14.90625" style="365" hidden="1"/>
    <col min="13668" max="13669" width="15.90625" style="365" hidden="1"/>
    <col min="13670" max="13675" width="16.08984375" style="365" hidden="1"/>
    <col min="13676" max="13676" width="6.08984375" style="365" hidden="1"/>
    <col min="13677" max="13677" width="3" style="365" hidden="1"/>
    <col min="13678" max="13917" width="8.6328125" style="365" hidden="1"/>
    <col min="13918" max="13923" width="14.90625" style="365" hidden="1"/>
    <col min="13924" max="13925" width="15.90625" style="365" hidden="1"/>
    <col min="13926" max="13931" width="16.08984375" style="365" hidden="1"/>
    <col min="13932" max="13932" width="6.08984375" style="365" hidden="1"/>
    <col min="13933" max="13933" width="3" style="365" hidden="1"/>
    <col min="13934" max="14173" width="8.6328125" style="365" hidden="1"/>
    <col min="14174" max="14179" width="14.90625" style="365" hidden="1"/>
    <col min="14180" max="14181" width="15.90625" style="365" hidden="1"/>
    <col min="14182" max="14187" width="16.08984375" style="365" hidden="1"/>
    <col min="14188" max="14188" width="6.08984375" style="365" hidden="1"/>
    <col min="14189" max="14189" width="3" style="365" hidden="1"/>
    <col min="14190" max="14429" width="8.6328125" style="365" hidden="1"/>
    <col min="14430" max="14435" width="14.90625" style="365" hidden="1"/>
    <col min="14436" max="14437" width="15.90625" style="365" hidden="1"/>
    <col min="14438" max="14443" width="16.08984375" style="365" hidden="1"/>
    <col min="14444" max="14444" width="6.08984375" style="365" hidden="1"/>
    <col min="14445" max="14445" width="3" style="365" hidden="1"/>
    <col min="14446" max="14685" width="8.6328125" style="365" hidden="1"/>
    <col min="14686" max="14691" width="14.90625" style="365" hidden="1"/>
    <col min="14692" max="14693" width="15.90625" style="365" hidden="1"/>
    <col min="14694" max="14699" width="16.08984375" style="365" hidden="1"/>
    <col min="14700" max="14700" width="6.08984375" style="365" hidden="1"/>
    <col min="14701" max="14701" width="3" style="365" hidden="1"/>
    <col min="14702" max="14941" width="8.6328125" style="365" hidden="1"/>
    <col min="14942" max="14947" width="14.90625" style="365" hidden="1"/>
    <col min="14948" max="14949" width="15.90625" style="365" hidden="1"/>
    <col min="14950" max="14955" width="16.08984375" style="365" hidden="1"/>
    <col min="14956" max="14956" width="6.08984375" style="365" hidden="1"/>
    <col min="14957" max="14957" width="3" style="365" hidden="1"/>
    <col min="14958" max="15197" width="8.6328125" style="365" hidden="1"/>
    <col min="15198" max="15203" width="14.90625" style="365" hidden="1"/>
    <col min="15204" max="15205" width="15.90625" style="365" hidden="1"/>
    <col min="15206" max="15211" width="16.08984375" style="365" hidden="1"/>
    <col min="15212" max="15212" width="6.08984375" style="365" hidden="1"/>
    <col min="15213" max="15213" width="3" style="365" hidden="1"/>
    <col min="15214" max="15453" width="8.6328125" style="365" hidden="1"/>
    <col min="15454" max="15459" width="14.90625" style="365" hidden="1"/>
    <col min="15460" max="15461" width="15.90625" style="365" hidden="1"/>
    <col min="15462" max="15467" width="16.08984375" style="365" hidden="1"/>
    <col min="15468" max="15468" width="6.08984375" style="365" hidden="1"/>
    <col min="15469" max="15469" width="3" style="365" hidden="1"/>
    <col min="15470" max="15709" width="8.6328125" style="365" hidden="1"/>
    <col min="15710" max="15715" width="14.90625" style="365" hidden="1"/>
    <col min="15716" max="15717" width="15.90625" style="365" hidden="1"/>
    <col min="15718" max="15723" width="16.08984375" style="365" hidden="1"/>
    <col min="15724" max="15724" width="6.08984375" style="365" hidden="1"/>
    <col min="15725" max="15725" width="3" style="365" hidden="1"/>
    <col min="15726" max="15965" width="8.6328125" style="365" hidden="1"/>
    <col min="15966" max="15971" width="14.90625" style="365" hidden="1"/>
    <col min="15972" max="15973" width="15.90625" style="365" hidden="1"/>
    <col min="15974" max="15979" width="16.08984375" style="365" hidden="1"/>
    <col min="15980" max="15980" width="6.08984375" style="365" hidden="1"/>
    <col min="15981" max="15981" width="3" style="365" hidden="1"/>
    <col min="15982" max="16221" width="8.6328125" style="365" hidden="1"/>
    <col min="16222" max="16227" width="14.90625" style="365" hidden="1"/>
    <col min="16228" max="16229" width="15.90625" style="365" hidden="1"/>
    <col min="16230" max="16235" width="16.08984375" style="365" hidden="1"/>
    <col min="16236" max="16236" width="6.08984375" style="365" hidden="1"/>
    <col min="16237" max="16237" width="3" style="365" hidden="1"/>
    <col min="16238" max="16384" width="8.63281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ht="13"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ht="13"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 x14ac:dyDescent="0.2">
      <c r="DD19" s="365"/>
      <c r="DE19" s="365"/>
    </row>
    <row r="20" spans="1:351" ht="13" x14ac:dyDescent="0.2">
      <c r="DD20" s="365"/>
      <c r="DE20" s="365"/>
    </row>
    <row r="21" spans="1:351" ht="16.5"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5" x14ac:dyDescent="0.2">
      <c r="B22" s="366"/>
      <c r="MM22" s="397"/>
    </row>
    <row r="23" spans="1:351" ht="13" x14ac:dyDescent="0.2">
      <c r="B23" s="366"/>
    </row>
    <row r="24" spans="1:351" ht="13" x14ac:dyDescent="0.2">
      <c r="B24" s="366"/>
    </row>
    <row r="25" spans="1:351" ht="13" x14ac:dyDescent="0.2">
      <c r="B25" s="366"/>
    </row>
    <row r="26" spans="1:351" ht="13" x14ac:dyDescent="0.2">
      <c r="B26" s="366"/>
    </row>
    <row r="27" spans="1:351" ht="13" x14ac:dyDescent="0.2">
      <c r="B27" s="366"/>
    </row>
    <row r="28" spans="1:351" ht="13" x14ac:dyDescent="0.2">
      <c r="B28" s="366"/>
    </row>
    <row r="29" spans="1:351" ht="13" x14ac:dyDescent="0.2">
      <c r="B29" s="366"/>
    </row>
    <row r="30" spans="1:351" ht="13" x14ac:dyDescent="0.2">
      <c r="B30" s="366"/>
    </row>
    <row r="31" spans="1:351" ht="13" x14ac:dyDescent="0.2">
      <c r="B31" s="366"/>
    </row>
    <row r="32" spans="1:351" ht="13" x14ac:dyDescent="0.2">
      <c r="B32" s="366"/>
    </row>
    <row r="33" spans="2:109" ht="13" x14ac:dyDescent="0.2">
      <c r="B33" s="366"/>
    </row>
    <row r="34" spans="2:109" ht="13" x14ac:dyDescent="0.2">
      <c r="B34" s="366"/>
    </row>
    <row r="35" spans="2:109" ht="13" x14ac:dyDescent="0.2">
      <c r="B35" s="366"/>
    </row>
    <row r="36" spans="2:109" ht="13" x14ac:dyDescent="0.2">
      <c r="B36" s="366"/>
    </row>
    <row r="37" spans="2:109" ht="13" x14ac:dyDescent="0.2">
      <c r="B37" s="366"/>
    </row>
    <row r="38" spans="2:109" ht="13" x14ac:dyDescent="0.2">
      <c r="B38" s="366"/>
    </row>
    <row r="39" spans="2:109" ht="13"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 x14ac:dyDescent="0.2">
      <c r="B40" s="386"/>
      <c r="DD40" s="386"/>
      <c r="DE40" s="365"/>
    </row>
    <row r="41" spans="2:109" ht="16.5" x14ac:dyDescent="0.2">
      <c r="B41" s="396" t="s">
        <v>588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 x14ac:dyDescent="0.2">
      <c r="B42" s="366"/>
      <c r="G42" s="382"/>
      <c r="I42" s="381"/>
      <c r="J42" s="381"/>
      <c r="K42" s="381"/>
      <c r="AM42" s="382"/>
      <c r="AN42" s="382" t="s">
        <v>584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75" t="s">
        <v>587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 x14ac:dyDescent="0.2">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 x14ac:dyDescent="0.2">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 x14ac:dyDescent="0.2">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 x14ac:dyDescent="0.2">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 x14ac:dyDescent="0.2">
      <c r="B49" s="366"/>
      <c r="AN49" s="365" t="s">
        <v>582</v>
      </c>
    </row>
    <row r="50" spans="1:109" ht="13" x14ac:dyDescent="0.2">
      <c r="B50" s="366"/>
      <c r="G50" s="1287"/>
      <c r="H50" s="1287"/>
      <c r="I50" s="1287"/>
      <c r="J50" s="1287"/>
      <c r="K50" s="375"/>
      <c r="L50" s="375"/>
      <c r="M50" s="374"/>
      <c r="N50" s="374"/>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5" t="s">
        <v>547</v>
      </c>
      <c r="BQ50" s="1285"/>
      <c r="BR50" s="1285"/>
      <c r="BS50" s="1285"/>
      <c r="BT50" s="1285"/>
      <c r="BU50" s="1285"/>
      <c r="BV50" s="1285"/>
      <c r="BW50" s="1285"/>
      <c r="BX50" s="1285" t="s">
        <v>548</v>
      </c>
      <c r="BY50" s="1285"/>
      <c r="BZ50" s="1285"/>
      <c r="CA50" s="1285"/>
      <c r="CB50" s="1285"/>
      <c r="CC50" s="1285"/>
      <c r="CD50" s="1285"/>
      <c r="CE50" s="1285"/>
      <c r="CF50" s="1285" t="s">
        <v>549</v>
      </c>
      <c r="CG50" s="1285"/>
      <c r="CH50" s="1285"/>
      <c r="CI50" s="1285"/>
      <c r="CJ50" s="1285"/>
      <c r="CK50" s="1285"/>
      <c r="CL50" s="1285"/>
      <c r="CM50" s="1285"/>
      <c r="CN50" s="1285" t="s">
        <v>550</v>
      </c>
      <c r="CO50" s="1285"/>
      <c r="CP50" s="1285"/>
      <c r="CQ50" s="1285"/>
      <c r="CR50" s="1285"/>
      <c r="CS50" s="1285"/>
      <c r="CT50" s="1285"/>
      <c r="CU50" s="1285"/>
      <c r="CV50" s="1285" t="s">
        <v>551</v>
      </c>
      <c r="CW50" s="1285"/>
      <c r="CX50" s="1285"/>
      <c r="CY50" s="1285"/>
      <c r="CZ50" s="1285"/>
      <c r="DA50" s="1285"/>
      <c r="DB50" s="1285"/>
      <c r="DC50" s="1285"/>
    </row>
    <row r="51" spans="1:109" ht="13.5" customHeight="1" x14ac:dyDescent="0.2">
      <c r="B51" s="366"/>
      <c r="G51" s="1291"/>
      <c r="H51" s="1291"/>
      <c r="I51" s="1294"/>
      <c r="J51" s="1294"/>
      <c r="K51" s="1292"/>
      <c r="L51" s="1292"/>
      <c r="M51" s="1292"/>
      <c r="N51" s="1292"/>
      <c r="AM51" s="373"/>
      <c r="AN51" s="1293" t="s">
        <v>581</v>
      </c>
      <c r="AO51" s="1293"/>
      <c r="AP51" s="1293"/>
      <c r="AQ51" s="1293"/>
      <c r="AR51" s="1293"/>
      <c r="AS51" s="1293"/>
      <c r="AT51" s="1293"/>
      <c r="AU51" s="1293"/>
      <c r="AV51" s="1293"/>
      <c r="AW51" s="1293"/>
      <c r="AX51" s="1293"/>
      <c r="AY51" s="1293"/>
      <c r="AZ51" s="1293"/>
      <c r="BA51" s="1293"/>
      <c r="BB51" s="1293" t="s">
        <v>579</v>
      </c>
      <c r="BC51" s="1293"/>
      <c r="BD51" s="1293"/>
      <c r="BE51" s="1293"/>
      <c r="BF51" s="1293"/>
      <c r="BG51" s="1293"/>
      <c r="BH51" s="1293"/>
      <c r="BI51" s="1293"/>
      <c r="BJ51" s="1293"/>
      <c r="BK51" s="1293"/>
      <c r="BL51" s="1293"/>
      <c r="BM51" s="1293"/>
      <c r="BN51" s="1293"/>
      <c r="BO51" s="1293"/>
      <c r="BP51" s="1286"/>
      <c r="BQ51" s="1284"/>
      <c r="BR51" s="1284"/>
      <c r="BS51" s="1284"/>
      <c r="BT51" s="1284"/>
      <c r="BU51" s="1284"/>
      <c r="BV51" s="1284"/>
      <c r="BW51" s="1284"/>
      <c r="BX51" s="1286"/>
      <c r="BY51" s="1284"/>
      <c r="BZ51" s="1284"/>
      <c r="CA51" s="1284"/>
      <c r="CB51" s="1284"/>
      <c r="CC51" s="1284"/>
      <c r="CD51" s="1284"/>
      <c r="CE51" s="1284"/>
      <c r="CF51" s="1284">
        <v>91.2</v>
      </c>
      <c r="CG51" s="1284"/>
      <c r="CH51" s="1284"/>
      <c r="CI51" s="1284"/>
      <c r="CJ51" s="1284"/>
      <c r="CK51" s="1284"/>
      <c r="CL51" s="1284"/>
      <c r="CM51" s="1284"/>
      <c r="CN51" s="1284">
        <v>86.5</v>
      </c>
      <c r="CO51" s="1284"/>
      <c r="CP51" s="1284"/>
      <c r="CQ51" s="1284"/>
      <c r="CR51" s="1284"/>
      <c r="CS51" s="1284"/>
      <c r="CT51" s="1284"/>
      <c r="CU51" s="1284"/>
      <c r="CV51" s="1284">
        <v>72.2</v>
      </c>
      <c r="CW51" s="1284"/>
      <c r="CX51" s="1284"/>
      <c r="CY51" s="1284"/>
      <c r="CZ51" s="1284"/>
      <c r="DA51" s="1284"/>
      <c r="DB51" s="1284"/>
      <c r="DC51" s="1284"/>
    </row>
    <row r="52" spans="1:109" ht="13" x14ac:dyDescent="0.2">
      <c r="B52" s="366"/>
      <c r="G52" s="1291"/>
      <c r="H52" s="1291"/>
      <c r="I52" s="1294"/>
      <c r="J52" s="1294"/>
      <c r="K52" s="1292"/>
      <c r="L52" s="1292"/>
      <c r="M52" s="1292"/>
      <c r="N52" s="1292"/>
      <c r="AM52" s="37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 x14ac:dyDescent="0.2">
      <c r="A53" s="381"/>
      <c r="B53" s="366"/>
      <c r="G53" s="1291"/>
      <c r="H53" s="1291"/>
      <c r="I53" s="1287"/>
      <c r="J53" s="1287"/>
      <c r="K53" s="1292"/>
      <c r="L53" s="1292"/>
      <c r="M53" s="1292"/>
      <c r="N53" s="1292"/>
      <c r="AM53" s="373"/>
      <c r="AN53" s="1293"/>
      <c r="AO53" s="1293"/>
      <c r="AP53" s="1293"/>
      <c r="AQ53" s="1293"/>
      <c r="AR53" s="1293"/>
      <c r="AS53" s="1293"/>
      <c r="AT53" s="1293"/>
      <c r="AU53" s="1293"/>
      <c r="AV53" s="1293"/>
      <c r="AW53" s="1293"/>
      <c r="AX53" s="1293"/>
      <c r="AY53" s="1293"/>
      <c r="AZ53" s="1293"/>
      <c r="BA53" s="1293"/>
      <c r="BB53" s="1293" t="s">
        <v>586</v>
      </c>
      <c r="BC53" s="1293"/>
      <c r="BD53" s="1293"/>
      <c r="BE53" s="1293"/>
      <c r="BF53" s="1293"/>
      <c r="BG53" s="1293"/>
      <c r="BH53" s="1293"/>
      <c r="BI53" s="1293"/>
      <c r="BJ53" s="1293"/>
      <c r="BK53" s="1293"/>
      <c r="BL53" s="1293"/>
      <c r="BM53" s="1293"/>
      <c r="BN53" s="1293"/>
      <c r="BO53" s="1293"/>
      <c r="BP53" s="1286"/>
      <c r="BQ53" s="1284"/>
      <c r="BR53" s="1284"/>
      <c r="BS53" s="1284"/>
      <c r="BT53" s="1284"/>
      <c r="BU53" s="1284"/>
      <c r="BV53" s="1284"/>
      <c r="BW53" s="1284"/>
      <c r="BX53" s="1286"/>
      <c r="BY53" s="1284"/>
      <c r="BZ53" s="1284"/>
      <c r="CA53" s="1284"/>
      <c r="CB53" s="1284"/>
      <c r="CC53" s="1284"/>
      <c r="CD53" s="1284"/>
      <c r="CE53" s="1284"/>
      <c r="CF53" s="1284">
        <v>40.700000000000003</v>
      </c>
      <c r="CG53" s="1284"/>
      <c r="CH53" s="1284"/>
      <c r="CI53" s="1284"/>
      <c r="CJ53" s="1284"/>
      <c r="CK53" s="1284"/>
      <c r="CL53" s="1284"/>
      <c r="CM53" s="1284"/>
      <c r="CN53" s="1284">
        <v>55.3</v>
      </c>
      <c r="CO53" s="1284"/>
      <c r="CP53" s="1284"/>
      <c r="CQ53" s="1284"/>
      <c r="CR53" s="1284"/>
      <c r="CS53" s="1284"/>
      <c r="CT53" s="1284"/>
      <c r="CU53" s="1284"/>
      <c r="CV53" s="1284">
        <v>55.4</v>
      </c>
      <c r="CW53" s="1284"/>
      <c r="CX53" s="1284"/>
      <c r="CY53" s="1284"/>
      <c r="CZ53" s="1284"/>
      <c r="DA53" s="1284"/>
      <c r="DB53" s="1284"/>
      <c r="DC53" s="1284"/>
    </row>
    <row r="54" spans="1:109" ht="13" x14ac:dyDescent="0.2">
      <c r="A54" s="381"/>
      <c r="B54" s="366"/>
      <c r="G54" s="1291"/>
      <c r="H54" s="1291"/>
      <c r="I54" s="1287"/>
      <c r="J54" s="1287"/>
      <c r="K54" s="1292"/>
      <c r="L54" s="1292"/>
      <c r="M54" s="1292"/>
      <c r="N54" s="1292"/>
      <c r="AM54" s="37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 x14ac:dyDescent="0.2">
      <c r="A55" s="381"/>
      <c r="B55" s="366"/>
      <c r="G55" s="1287"/>
      <c r="H55" s="1287"/>
      <c r="I55" s="1287"/>
      <c r="J55" s="1287"/>
      <c r="K55" s="1292"/>
      <c r="L55" s="1292"/>
      <c r="M55" s="1292"/>
      <c r="N55" s="1292"/>
      <c r="AN55" s="1285" t="s">
        <v>580</v>
      </c>
      <c r="AO55" s="1285"/>
      <c r="AP55" s="1285"/>
      <c r="AQ55" s="1285"/>
      <c r="AR55" s="1285"/>
      <c r="AS55" s="1285"/>
      <c r="AT55" s="1285"/>
      <c r="AU55" s="1285"/>
      <c r="AV55" s="1285"/>
      <c r="AW55" s="1285"/>
      <c r="AX55" s="1285"/>
      <c r="AY55" s="1285"/>
      <c r="AZ55" s="1285"/>
      <c r="BA55" s="1285"/>
      <c r="BB55" s="1293" t="s">
        <v>579</v>
      </c>
      <c r="BC55" s="1293"/>
      <c r="BD55" s="1293"/>
      <c r="BE55" s="1293"/>
      <c r="BF55" s="1293"/>
      <c r="BG55" s="1293"/>
      <c r="BH55" s="1293"/>
      <c r="BI55" s="1293"/>
      <c r="BJ55" s="1293"/>
      <c r="BK55" s="1293"/>
      <c r="BL55" s="1293"/>
      <c r="BM55" s="1293"/>
      <c r="BN55" s="1293"/>
      <c r="BO55" s="1293"/>
      <c r="BP55" s="1286"/>
      <c r="BQ55" s="1284"/>
      <c r="BR55" s="1284"/>
      <c r="BS55" s="1284"/>
      <c r="BT55" s="1284"/>
      <c r="BU55" s="1284"/>
      <c r="BV55" s="1284"/>
      <c r="BW55" s="1284"/>
      <c r="BX55" s="1286"/>
      <c r="BY55" s="1284"/>
      <c r="BZ55" s="1284"/>
      <c r="CA55" s="1284"/>
      <c r="CB55" s="1284"/>
      <c r="CC55" s="1284"/>
      <c r="CD55" s="1284"/>
      <c r="CE55" s="1284"/>
      <c r="CF55" s="1284">
        <v>32.799999999999997</v>
      </c>
      <c r="CG55" s="1284"/>
      <c r="CH55" s="1284"/>
      <c r="CI55" s="1284"/>
      <c r="CJ55" s="1284"/>
      <c r="CK55" s="1284"/>
      <c r="CL55" s="1284"/>
      <c r="CM55" s="1284"/>
      <c r="CN55" s="1284">
        <v>52.3</v>
      </c>
      <c r="CO55" s="1284"/>
      <c r="CP55" s="1284"/>
      <c r="CQ55" s="1284"/>
      <c r="CR55" s="1284"/>
      <c r="CS55" s="1284"/>
      <c r="CT55" s="1284"/>
      <c r="CU55" s="1284"/>
      <c r="CV55" s="1284">
        <v>55.4</v>
      </c>
      <c r="CW55" s="1284"/>
      <c r="CX55" s="1284"/>
      <c r="CY55" s="1284"/>
      <c r="CZ55" s="1284"/>
      <c r="DA55" s="1284"/>
      <c r="DB55" s="1284"/>
      <c r="DC55" s="1284"/>
    </row>
    <row r="56" spans="1:109" ht="13" x14ac:dyDescent="0.2">
      <c r="A56" s="381"/>
      <c r="B56" s="366"/>
      <c r="G56" s="1287"/>
      <c r="H56" s="1287"/>
      <c r="I56" s="1287"/>
      <c r="J56" s="1287"/>
      <c r="K56" s="1292"/>
      <c r="L56" s="1292"/>
      <c r="M56" s="1292"/>
      <c r="N56" s="1292"/>
      <c r="AN56" s="1285"/>
      <c r="AO56" s="1285"/>
      <c r="AP56" s="1285"/>
      <c r="AQ56" s="1285"/>
      <c r="AR56" s="1285"/>
      <c r="AS56" s="1285"/>
      <c r="AT56" s="1285"/>
      <c r="AU56" s="1285"/>
      <c r="AV56" s="1285"/>
      <c r="AW56" s="1285"/>
      <c r="AX56" s="1285"/>
      <c r="AY56" s="1285"/>
      <c r="AZ56" s="1285"/>
      <c r="BA56" s="1285"/>
      <c r="BB56" s="1293"/>
      <c r="BC56" s="1293"/>
      <c r="BD56" s="1293"/>
      <c r="BE56" s="1293"/>
      <c r="BF56" s="1293"/>
      <c r="BG56" s="1293"/>
      <c r="BH56" s="1293"/>
      <c r="BI56" s="1293"/>
      <c r="BJ56" s="1293"/>
      <c r="BK56" s="1293"/>
      <c r="BL56" s="1293"/>
      <c r="BM56" s="1293"/>
      <c r="BN56" s="1293"/>
      <c r="BO56" s="1293"/>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381" customFormat="1" ht="13" x14ac:dyDescent="0.2">
      <c r="B57" s="387"/>
      <c r="G57" s="1287"/>
      <c r="H57" s="1287"/>
      <c r="I57" s="1295"/>
      <c r="J57" s="1295"/>
      <c r="K57" s="1292"/>
      <c r="L57" s="1292"/>
      <c r="M57" s="1292"/>
      <c r="N57" s="1292"/>
      <c r="AM57" s="365"/>
      <c r="AN57" s="1285"/>
      <c r="AO57" s="1285"/>
      <c r="AP57" s="1285"/>
      <c r="AQ57" s="1285"/>
      <c r="AR57" s="1285"/>
      <c r="AS57" s="1285"/>
      <c r="AT57" s="1285"/>
      <c r="AU57" s="1285"/>
      <c r="AV57" s="1285"/>
      <c r="AW57" s="1285"/>
      <c r="AX57" s="1285"/>
      <c r="AY57" s="1285"/>
      <c r="AZ57" s="1285"/>
      <c r="BA57" s="1285"/>
      <c r="BB57" s="1293" t="s">
        <v>586</v>
      </c>
      <c r="BC57" s="1293"/>
      <c r="BD57" s="1293"/>
      <c r="BE57" s="1293"/>
      <c r="BF57" s="1293"/>
      <c r="BG57" s="1293"/>
      <c r="BH57" s="1293"/>
      <c r="BI57" s="1293"/>
      <c r="BJ57" s="1293"/>
      <c r="BK57" s="1293"/>
      <c r="BL57" s="1293"/>
      <c r="BM57" s="1293"/>
      <c r="BN57" s="1293"/>
      <c r="BO57" s="1293"/>
      <c r="BP57" s="1286"/>
      <c r="BQ57" s="1284"/>
      <c r="BR57" s="1284"/>
      <c r="BS57" s="1284"/>
      <c r="BT57" s="1284"/>
      <c r="BU57" s="1284"/>
      <c r="BV57" s="1284"/>
      <c r="BW57" s="1284"/>
      <c r="BX57" s="1286"/>
      <c r="BY57" s="1284"/>
      <c r="BZ57" s="1284"/>
      <c r="CA57" s="1284"/>
      <c r="CB57" s="1284"/>
      <c r="CC57" s="1284"/>
      <c r="CD57" s="1284"/>
      <c r="CE57" s="1284"/>
      <c r="CF57" s="1284">
        <v>58.6</v>
      </c>
      <c r="CG57" s="1284"/>
      <c r="CH57" s="1284"/>
      <c r="CI57" s="1284"/>
      <c r="CJ57" s="1284"/>
      <c r="CK57" s="1284"/>
      <c r="CL57" s="1284"/>
      <c r="CM57" s="1284"/>
      <c r="CN57" s="1284">
        <v>57.1</v>
      </c>
      <c r="CO57" s="1284"/>
      <c r="CP57" s="1284"/>
      <c r="CQ57" s="1284"/>
      <c r="CR57" s="1284"/>
      <c r="CS57" s="1284"/>
      <c r="CT57" s="1284"/>
      <c r="CU57" s="1284"/>
      <c r="CV57" s="1284">
        <v>55.2</v>
      </c>
      <c r="CW57" s="1284"/>
      <c r="CX57" s="1284"/>
      <c r="CY57" s="1284"/>
      <c r="CZ57" s="1284"/>
      <c r="DA57" s="1284"/>
      <c r="DB57" s="1284"/>
      <c r="DC57" s="1284"/>
      <c r="DD57" s="392"/>
      <c r="DE57" s="387"/>
    </row>
    <row r="58" spans="1:109" s="381" customFormat="1" ht="13" x14ac:dyDescent="0.2">
      <c r="A58" s="365"/>
      <c r="B58" s="387"/>
      <c r="G58" s="1287"/>
      <c r="H58" s="1287"/>
      <c r="I58" s="1295"/>
      <c r="J58" s="1295"/>
      <c r="K58" s="1292"/>
      <c r="L58" s="1292"/>
      <c r="M58" s="1292"/>
      <c r="N58" s="1292"/>
      <c r="AM58" s="365"/>
      <c r="AN58" s="1285"/>
      <c r="AO58" s="1285"/>
      <c r="AP58" s="1285"/>
      <c r="AQ58" s="1285"/>
      <c r="AR58" s="1285"/>
      <c r="AS58" s="1285"/>
      <c r="AT58" s="1285"/>
      <c r="AU58" s="1285"/>
      <c r="AV58" s="1285"/>
      <c r="AW58" s="1285"/>
      <c r="AX58" s="1285"/>
      <c r="AY58" s="1285"/>
      <c r="AZ58" s="1285"/>
      <c r="BA58" s="1285"/>
      <c r="BB58" s="1293"/>
      <c r="BC58" s="1293"/>
      <c r="BD58" s="1293"/>
      <c r="BE58" s="1293"/>
      <c r="BF58" s="1293"/>
      <c r="BG58" s="1293"/>
      <c r="BH58" s="1293"/>
      <c r="BI58" s="1293"/>
      <c r="BJ58" s="1293"/>
      <c r="BK58" s="1293"/>
      <c r="BL58" s="1293"/>
      <c r="BM58" s="1293"/>
      <c r="BN58" s="1293"/>
      <c r="BO58" s="1293"/>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392"/>
      <c r="DE58" s="387"/>
    </row>
    <row r="59" spans="1:109" s="381" customFormat="1" ht="13"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5" x14ac:dyDescent="0.2">
      <c r="B63" s="385" t="s">
        <v>585</v>
      </c>
    </row>
    <row r="64" spans="1:109" ht="13" x14ac:dyDescent="0.2">
      <c r="B64" s="366"/>
      <c r="G64" s="382"/>
      <c r="I64" s="384"/>
      <c r="J64" s="384"/>
      <c r="K64" s="384"/>
      <c r="L64" s="384"/>
      <c r="M64" s="384"/>
      <c r="N64" s="383"/>
      <c r="AM64" s="382"/>
      <c r="AN64" s="382" t="s">
        <v>584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 x14ac:dyDescent="0.2">
      <c r="B65" s="366"/>
      <c r="AN65" s="1275" t="s">
        <v>583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 x14ac:dyDescent="0.2">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 x14ac:dyDescent="0.2">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 x14ac:dyDescent="0.2">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 x14ac:dyDescent="0.2">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 x14ac:dyDescent="0.2">
      <c r="B71" s="366"/>
      <c r="G71" s="376"/>
      <c r="I71" s="379"/>
      <c r="J71" s="378"/>
      <c r="K71" s="378"/>
      <c r="L71" s="377"/>
      <c r="M71" s="378"/>
      <c r="N71" s="377"/>
      <c r="AM71" s="376"/>
      <c r="AN71" s="365" t="s">
        <v>582</v>
      </c>
    </row>
    <row r="72" spans="2:107" ht="13" x14ac:dyDescent="0.2">
      <c r="B72" s="366"/>
      <c r="G72" s="1287"/>
      <c r="H72" s="1287"/>
      <c r="I72" s="1287"/>
      <c r="J72" s="1287"/>
      <c r="K72" s="375"/>
      <c r="L72" s="375"/>
      <c r="M72" s="374"/>
      <c r="N72" s="374"/>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5" t="s">
        <v>547</v>
      </c>
      <c r="BQ72" s="1285"/>
      <c r="BR72" s="1285"/>
      <c r="BS72" s="1285"/>
      <c r="BT72" s="1285"/>
      <c r="BU72" s="1285"/>
      <c r="BV72" s="1285"/>
      <c r="BW72" s="1285"/>
      <c r="BX72" s="1285" t="s">
        <v>548</v>
      </c>
      <c r="BY72" s="1285"/>
      <c r="BZ72" s="1285"/>
      <c r="CA72" s="1285"/>
      <c r="CB72" s="1285"/>
      <c r="CC72" s="1285"/>
      <c r="CD72" s="1285"/>
      <c r="CE72" s="1285"/>
      <c r="CF72" s="1285" t="s">
        <v>549</v>
      </c>
      <c r="CG72" s="1285"/>
      <c r="CH72" s="1285"/>
      <c r="CI72" s="1285"/>
      <c r="CJ72" s="1285"/>
      <c r="CK72" s="1285"/>
      <c r="CL72" s="1285"/>
      <c r="CM72" s="1285"/>
      <c r="CN72" s="1285" t="s">
        <v>550</v>
      </c>
      <c r="CO72" s="1285"/>
      <c r="CP72" s="1285"/>
      <c r="CQ72" s="1285"/>
      <c r="CR72" s="1285"/>
      <c r="CS72" s="1285"/>
      <c r="CT72" s="1285"/>
      <c r="CU72" s="1285"/>
      <c r="CV72" s="1285" t="s">
        <v>551</v>
      </c>
      <c r="CW72" s="1285"/>
      <c r="CX72" s="1285"/>
      <c r="CY72" s="1285"/>
      <c r="CZ72" s="1285"/>
      <c r="DA72" s="1285"/>
      <c r="DB72" s="1285"/>
      <c r="DC72" s="1285"/>
    </row>
    <row r="73" spans="2:107" ht="13" x14ac:dyDescent="0.2">
      <c r="B73" s="366"/>
      <c r="G73" s="1291"/>
      <c r="H73" s="1291"/>
      <c r="I73" s="1291"/>
      <c r="J73" s="1291"/>
      <c r="K73" s="1296"/>
      <c r="L73" s="1296"/>
      <c r="M73" s="1296"/>
      <c r="N73" s="1296"/>
      <c r="AM73" s="373"/>
      <c r="AN73" s="1293" t="s">
        <v>581</v>
      </c>
      <c r="AO73" s="1293"/>
      <c r="AP73" s="1293"/>
      <c r="AQ73" s="1293"/>
      <c r="AR73" s="1293"/>
      <c r="AS73" s="1293"/>
      <c r="AT73" s="1293"/>
      <c r="AU73" s="1293"/>
      <c r="AV73" s="1293"/>
      <c r="AW73" s="1293"/>
      <c r="AX73" s="1293"/>
      <c r="AY73" s="1293"/>
      <c r="AZ73" s="1293"/>
      <c r="BA73" s="1293"/>
      <c r="BB73" s="1293" t="s">
        <v>579</v>
      </c>
      <c r="BC73" s="1293"/>
      <c r="BD73" s="1293"/>
      <c r="BE73" s="1293"/>
      <c r="BF73" s="1293"/>
      <c r="BG73" s="1293"/>
      <c r="BH73" s="1293"/>
      <c r="BI73" s="1293"/>
      <c r="BJ73" s="1293"/>
      <c r="BK73" s="1293"/>
      <c r="BL73" s="1293"/>
      <c r="BM73" s="1293"/>
      <c r="BN73" s="1293"/>
      <c r="BO73" s="1293"/>
      <c r="BP73" s="1284">
        <v>115.2</v>
      </c>
      <c r="BQ73" s="1284"/>
      <c r="BR73" s="1284"/>
      <c r="BS73" s="1284"/>
      <c r="BT73" s="1284"/>
      <c r="BU73" s="1284"/>
      <c r="BV73" s="1284"/>
      <c r="BW73" s="1284"/>
      <c r="BX73" s="1284">
        <v>110.7</v>
      </c>
      <c r="BY73" s="1284"/>
      <c r="BZ73" s="1284"/>
      <c r="CA73" s="1284"/>
      <c r="CB73" s="1284"/>
      <c r="CC73" s="1284"/>
      <c r="CD73" s="1284"/>
      <c r="CE73" s="1284"/>
      <c r="CF73" s="1284">
        <v>91.2</v>
      </c>
      <c r="CG73" s="1284"/>
      <c r="CH73" s="1284"/>
      <c r="CI73" s="1284"/>
      <c r="CJ73" s="1284"/>
      <c r="CK73" s="1284"/>
      <c r="CL73" s="1284"/>
      <c r="CM73" s="1284"/>
      <c r="CN73" s="1284">
        <v>86.5</v>
      </c>
      <c r="CO73" s="1284"/>
      <c r="CP73" s="1284"/>
      <c r="CQ73" s="1284"/>
      <c r="CR73" s="1284"/>
      <c r="CS73" s="1284"/>
      <c r="CT73" s="1284"/>
      <c r="CU73" s="1284"/>
      <c r="CV73" s="1284">
        <v>72.2</v>
      </c>
      <c r="CW73" s="1284"/>
      <c r="CX73" s="1284"/>
      <c r="CY73" s="1284"/>
      <c r="CZ73" s="1284"/>
      <c r="DA73" s="1284"/>
      <c r="DB73" s="1284"/>
      <c r="DC73" s="1284"/>
    </row>
    <row r="74" spans="2:107" ht="13" x14ac:dyDescent="0.2">
      <c r="B74" s="366"/>
      <c r="G74" s="1291"/>
      <c r="H74" s="1291"/>
      <c r="I74" s="1291"/>
      <c r="J74" s="1291"/>
      <c r="K74" s="1296"/>
      <c r="L74" s="1296"/>
      <c r="M74" s="1296"/>
      <c r="N74" s="1296"/>
      <c r="AM74" s="37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 x14ac:dyDescent="0.2">
      <c r="B75" s="366"/>
      <c r="G75" s="1291"/>
      <c r="H75" s="1291"/>
      <c r="I75" s="1287"/>
      <c r="J75" s="1287"/>
      <c r="K75" s="1292"/>
      <c r="L75" s="1292"/>
      <c r="M75" s="1292"/>
      <c r="N75" s="1292"/>
      <c r="AM75" s="373"/>
      <c r="AN75" s="1293"/>
      <c r="AO75" s="1293"/>
      <c r="AP75" s="1293"/>
      <c r="AQ75" s="1293"/>
      <c r="AR75" s="1293"/>
      <c r="AS75" s="1293"/>
      <c r="AT75" s="1293"/>
      <c r="AU75" s="1293"/>
      <c r="AV75" s="1293"/>
      <c r="AW75" s="1293"/>
      <c r="AX75" s="1293"/>
      <c r="AY75" s="1293"/>
      <c r="AZ75" s="1293"/>
      <c r="BA75" s="1293"/>
      <c r="BB75" s="1293" t="s">
        <v>578</v>
      </c>
      <c r="BC75" s="1293"/>
      <c r="BD75" s="1293"/>
      <c r="BE75" s="1293"/>
      <c r="BF75" s="1293"/>
      <c r="BG75" s="1293"/>
      <c r="BH75" s="1293"/>
      <c r="BI75" s="1293"/>
      <c r="BJ75" s="1293"/>
      <c r="BK75" s="1293"/>
      <c r="BL75" s="1293"/>
      <c r="BM75" s="1293"/>
      <c r="BN75" s="1293"/>
      <c r="BO75" s="1293"/>
      <c r="BP75" s="1284">
        <v>13.1</v>
      </c>
      <c r="BQ75" s="1284"/>
      <c r="BR75" s="1284"/>
      <c r="BS75" s="1284"/>
      <c r="BT75" s="1284"/>
      <c r="BU75" s="1284"/>
      <c r="BV75" s="1284"/>
      <c r="BW75" s="1284"/>
      <c r="BX75" s="1284">
        <v>12</v>
      </c>
      <c r="BY75" s="1284"/>
      <c r="BZ75" s="1284"/>
      <c r="CA75" s="1284"/>
      <c r="CB75" s="1284"/>
      <c r="CC75" s="1284"/>
      <c r="CD75" s="1284"/>
      <c r="CE75" s="1284"/>
      <c r="CF75" s="1284">
        <v>11.1</v>
      </c>
      <c r="CG75" s="1284"/>
      <c r="CH75" s="1284"/>
      <c r="CI75" s="1284"/>
      <c r="CJ75" s="1284"/>
      <c r="CK75" s="1284"/>
      <c r="CL75" s="1284"/>
      <c r="CM75" s="1284"/>
      <c r="CN75" s="1284">
        <v>10</v>
      </c>
      <c r="CO75" s="1284"/>
      <c r="CP75" s="1284"/>
      <c r="CQ75" s="1284"/>
      <c r="CR75" s="1284"/>
      <c r="CS75" s="1284"/>
      <c r="CT75" s="1284"/>
      <c r="CU75" s="1284"/>
      <c r="CV75" s="1284">
        <v>9.6</v>
      </c>
      <c r="CW75" s="1284"/>
      <c r="CX75" s="1284"/>
      <c r="CY75" s="1284"/>
      <c r="CZ75" s="1284"/>
      <c r="DA75" s="1284"/>
      <c r="DB75" s="1284"/>
      <c r="DC75" s="1284"/>
    </row>
    <row r="76" spans="2:107" ht="13" x14ac:dyDescent="0.2">
      <c r="B76" s="366"/>
      <c r="G76" s="1291"/>
      <c r="H76" s="1291"/>
      <c r="I76" s="1287"/>
      <c r="J76" s="1287"/>
      <c r="K76" s="1292"/>
      <c r="L76" s="1292"/>
      <c r="M76" s="1292"/>
      <c r="N76" s="1292"/>
      <c r="AM76" s="37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 x14ac:dyDescent="0.2">
      <c r="B77" s="366"/>
      <c r="G77" s="1287"/>
      <c r="H77" s="1287"/>
      <c r="I77" s="1287"/>
      <c r="J77" s="1287"/>
      <c r="K77" s="1296"/>
      <c r="L77" s="1296"/>
      <c r="M77" s="1296"/>
      <c r="N77" s="1296"/>
      <c r="AN77" s="1285" t="s">
        <v>580</v>
      </c>
      <c r="AO77" s="1285"/>
      <c r="AP77" s="1285"/>
      <c r="AQ77" s="1285"/>
      <c r="AR77" s="1285"/>
      <c r="AS77" s="1285"/>
      <c r="AT77" s="1285"/>
      <c r="AU77" s="1285"/>
      <c r="AV77" s="1285"/>
      <c r="AW77" s="1285"/>
      <c r="AX77" s="1285"/>
      <c r="AY77" s="1285"/>
      <c r="AZ77" s="1285"/>
      <c r="BA77" s="1285"/>
      <c r="BB77" s="1293" t="s">
        <v>579</v>
      </c>
      <c r="BC77" s="1293"/>
      <c r="BD77" s="1293"/>
      <c r="BE77" s="1293"/>
      <c r="BF77" s="1293"/>
      <c r="BG77" s="1293"/>
      <c r="BH77" s="1293"/>
      <c r="BI77" s="1293"/>
      <c r="BJ77" s="1293"/>
      <c r="BK77" s="1293"/>
      <c r="BL77" s="1293"/>
      <c r="BM77" s="1293"/>
      <c r="BN77" s="1293"/>
      <c r="BO77" s="1293"/>
      <c r="BP77" s="1284">
        <v>52.8</v>
      </c>
      <c r="BQ77" s="1284"/>
      <c r="BR77" s="1284"/>
      <c r="BS77" s="1284"/>
      <c r="BT77" s="1284"/>
      <c r="BU77" s="1284"/>
      <c r="BV77" s="1284"/>
      <c r="BW77" s="1284"/>
      <c r="BX77" s="1284">
        <v>48.6</v>
      </c>
      <c r="BY77" s="1284"/>
      <c r="BZ77" s="1284"/>
      <c r="CA77" s="1284"/>
      <c r="CB77" s="1284"/>
      <c r="CC77" s="1284"/>
      <c r="CD77" s="1284"/>
      <c r="CE77" s="1284"/>
      <c r="CF77" s="1284">
        <v>32.799999999999997</v>
      </c>
      <c r="CG77" s="1284"/>
      <c r="CH77" s="1284"/>
      <c r="CI77" s="1284"/>
      <c r="CJ77" s="1284"/>
      <c r="CK77" s="1284"/>
      <c r="CL77" s="1284"/>
      <c r="CM77" s="1284"/>
      <c r="CN77" s="1284">
        <v>52.3</v>
      </c>
      <c r="CO77" s="1284"/>
      <c r="CP77" s="1284"/>
      <c r="CQ77" s="1284"/>
      <c r="CR77" s="1284"/>
      <c r="CS77" s="1284"/>
      <c r="CT77" s="1284"/>
      <c r="CU77" s="1284"/>
      <c r="CV77" s="1284">
        <v>55.4</v>
      </c>
      <c r="CW77" s="1284"/>
      <c r="CX77" s="1284"/>
      <c r="CY77" s="1284"/>
      <c r="CZ77" s="1284"/>
      <c r="DA77" s="1284"/>
      <c r="DB77" s="1284"/>
      <c r="DC77" s="1284"/>
    </row>
    <row r="78" spans="2:107" ht="13" x14ac:dyDescent="0.2">
      <c r="B78" s="366"/>
      <c r="G78" s="1287"/>
      <c r="H78" s="1287"/>
      <c r="I78" s="1287"/>
      <c r="J78" s="1287"/>
      <c r="K78" s="1296"/>
      <c r="L78" s="1296"/>
      <c r="M78" s="1296"/>
      <c r="N78" s="1296"/>
      <c r="AN78" s="1285"/>
      <c r="AO78" s="1285"/>
      <c r="AP78" s="1285"/>
      <c r="AQ78" s="1285"/>
      <c r="AR78" s="1285"/>
      <c r="AS78" s="1285"/>
      <c r="AT78" s="1285"/>
      <c r="AU78" s="1285"/>
      <c r="AV78" s="1285"/>
      <c r="AW78" s="1285"/>
      <c r="AX78" s="1285"/>
      <c r="AY78" s="1285"/>
      <c r="AZ78" s="1285"/>
      <c r="BA78" s="1285"/>
      <c r="BB78" s="1293"/>
      <c r="BC78" s="1293"/>
      <c r="BD78" s="1293"/>
      <c r="BE78" s="1293"/>
      <c r="BF78" s="1293"/>
      <c r="BG78" s="1293"/>
      <c r="BH78" s="1293"/>
      <c r="BI78" s="1293"/>
      <c r="BJ78" s="1293"/>
      <c r="BK78" s="1293"/>
      <c r="BL78" s="1293"/>
      <c r="BM78" s="1293"/>
      <c r="BN78" s="1293"/>
      <c r="BO78" s="1293"/>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 x14ac:dyDescent="0.2">
      <c r="B79" s="366"/>
      <c r="G79" s="1287"/>
      <c r="H79" s="1287"/>
      <c r="I79" s="1295"/>
      <c r="J79" s="1295"/>
      <c r="K79" s="1297"/>
      <c r="L79" s="1297"/>
      <c r="M79" s="1297"/>
      <c r="N79" s="1297"/>
      <c r="AN79" s="1285"/>
      <c r="AO79" s="1285"/>
      <c r="AP79" s="1285"/>
      <c r="AQ79" s="1285"/>
      <c r="AR79" s="1285"/>
      <c r="AS79" s="1285"/>
      <c r="AT79" s="1285"/>
      <c r="AU79" s="1285"/>
      <c r="AV79" s="1285"/>
      <c r="AW79" s="1285"/>
      <c r="AX79" s="1285"/>
      <c r="AY79" s="1285"/>
      <c r="AZ79" s="1285"/>
      <c r="BA79" s="1285"/>
      <c r="BB79" s="1293" t="s">
        <v>578</v>
      </c>
      <c r="BC79" s="1293"/>
      <c r="BD79" s="1293"/>
      <c r="BE79" s="1293"/>
      <c r="BF79" s="1293"/>
      <c r="BG79" s="1293"/>
      <c r="BH79" s="1293"/>
      <c r="BI79" s="1293"/>
      <c r="BJ79" s="1293"/>
      <c r="BK79" s="1293"/>
      <c r="BL79" s="1293"/>
      <c r="BM79" s="1293"/>
      <c r="BN79" s="1293"/>
      <c r="BO79" s="1293"/>
      <c r="BP79" s="1284">
        <v>11.5</v>
      </c>
      <c r="BQ79" s="1284"/>
      <c r="BR79" s="1284"/>
      <c r="BS79" s="1284"/>
      <c r="BT79" s="1284"/>
      <c r="BU79" s="1284"/>
      <c r="BV79" s="1284"/>
      <c r="BW79" s="1284"/>
      <c r="BX79" s="1284">
        <v>10.4</v>
      </c>
      <c r="BY79" s="1284"/>
      <c r="BZ79" s="1284"/>
      <c r="CA79" s="1284"/>
      <c r="CB79" s="1284"/>
      <c r="CC79" s="1284"/>
      <c r="CD79" s="1284"/>
      <c r="CE79" s="1284"/>
      <c r="CF79" s="1284">
        <v>9.5</v>
      </c>
      <c r="CG79" s="1284"/>
      <c r="CH79" s="1284"/>
      <c r="CI79" s="1284"/>
      <c r="CJ79" s="1284"/>
      <c r="CK79" s="1284"/>
      <c r="CL79" s="1284"/>
      <c r="CM79" s="1284"/>
      <c r="CN79" s="1284">
        <v>10</v>
      </c>
      <c r="CO79" s="1284"/>
      <c r="CP79" s="1284"/>
      <c r="CQ79" s="1284"/>
      <c r="CR79" s="1284"/>
      <c r="CS79" s="1284"/>
      <c r="CT79" s="1284"/>
      <c r="CU79" s="1284"/>
      <c r="CV79" s="1284">
        <v>9.6999999999999993</v>
      </c>
      <c r="CW79" s="1284"/>
      <c r="CX79" s="1284"/>
      <c r="CY79" s="1284"/>
      <c r="CZ79" s="1284"/>
      <c r="DA79" s="1284"/>
      <c r="DB79" s="1284"/>
      <c r="DC79" s="1284"/>
    </row>
    <row r="80" spans="2:107" ht="13" x14ac:dyDescent="0.2">
      <c r="B80" s="366"/>
      <c r="G80" s="1287"/>
      <c r="H80" s="1287"/>
      <c r="I80" s="1295"/>
      <c r="J80" s="1295"/>
      <c r="K80" s="1297"/>
      <c r="L80" s="1297"/>
      <c r="M80" s="1297"/>
      <c r="N80" s="1297"/>
      <c r="AN80" s="1285"/>
      <c r="AO80" s="1285"/>
      <c r="AP80" s="1285"/>
      <c r="AQ80" s="1285"/>
      <c r="AR80" s="1285"/>
      <c r="AS80" s="1285"/>
      <c r="AT80" s="1285"/>
      <c r="AU80" s="1285"/>
      <c r="AV80" s="1285"/>
      <c r="AW80" s="1285"/>
      <c r="AX80" s="1285"/>
      <c r="AY80" s="1285"/>
      <c r="AZ80" s="1285"/>
      <c r="BA80" s="1285"/>
      <c r="BB80" s="1293"/>
      <c r="BC80" s="1293"/>
      <c r="BD80" s="1293"/>
      <c r="BE80" s="1293"/>
      <c r="BF80" s="1293"/>
      <c r="BG80" s="1293"/>
      <c r="BH80" s="1293"/>
      <c r="BI80" s="1293"/>
      <c r="BJ80" s="1293"/>
      <c r="BK80" s="1293"/>
      <c r="BL80" s="1293"/>
      <c r="BM80" s="1293"/>
      <c r="BN80" s="1293"/>
      <c r="BO80" s="1293"/>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 x14ac:dyDescent="0.2">
      <c r="B81" s="366"/>
    </row>
    <row r="82" spans="2:109" ht="16.5"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 x14ac:dyDescent="0.2">
      <c r="DD84" s="365"/>
      <c r="DE84" s="365"/>
    </row>
    <row r="85" spans="2:109" ht="13" x14ac:dyDescent="0.2">
      <c r="DD85" s="365"/>
      <c r="DE85" s="365"/>
    </row>
    <row r="86" spans="2:109" ht="13" hidden="1" x14ac:dyDescent="0.2">
      <c r="DD86" s="365"/>
      <c r="DE86" s="365"/>
    </row>
    <row r="87" spans="2:109" ht="13" hidden="1" x14ac:dyDescent="0.2">
      <c r="K87" s="368"/>
      <c r="AQ87" s="368"/>
      <c r="BC87" s="368"/>
      <c r="BO87" s="368"/>
      <c r="CA87" s="368"/>
      <c r="CM87" s="368"/>
      <c r="CY87" s="368"/>
      <c r="DD87" s="365"/>
      <c r="DE87" s="365"/>
    </row>
    <row r="88" spans="2:109" ht="13" hidden="1" x14ac:dyDescent="0.2">
      <c r="DD88" s="365"/>
      <c r="DE88" s="365"/>
    </row>
    <row r="89" spans="2:109" ht="13" hidden="1" x14ac:dyDescent="0.2">
      <c r="DD89" s="365"/>
      <c r="DE89" s="365"/>
    </row>
    <row r="90" spans="2:109" ht="13" hidden="1" x14ac:dyDescent="0.2">
      <c r="DD90" s="365"/>
      <c r="DE90" s="365"/>
    </row>
    <row r="91" spans="2:109" ht="13"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snqVk2CL6wtljtLj3AoM1fThp99Ow2Z3rq7PxLMV7kOlESeKbv0+6ScvIxywh8aOySuwlJ6ESZliYlJpawVvw==" saltValue="6GD3hFu5Ttc8rQKHGchGMQ=="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F71" zoomScale="55" zoomScaleNormal="55" zoomScaleSheetLayoutView="70" workbookViewId="0">
      <selection activeCell="AZ1" sqref="AZ1"/>
    </sheetView>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fbNXxqfQ6/AiDyve3ge4ET0Et7tuadR6RH73Bm0EaAkLYCPbEZUWq9vwQ1uUUJkP6+qlBRQQflKM05dvzSmww==" saltValue="W/TtV2vpTawqIxUnb3RB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AZ1" sqref="AZ1"/>
    </sheetView>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c r="AG59" s="270"/>
      <c r="AH59" s="270"/>
    </row>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yGNt4M7N24Qx1unlBFwFpPJOvNnKf9tDY0hIIA4AhnBxXTDS9AdkUrl10iDI7IaD9kd8YzE4FgctkYzJlZQPg==" saltValue="Czo+Yq0/S2qCQrtMug3O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9" customWidth="1"/>
    <col min="2" max="8" width="13.36328125" style="129" customWidth="1"/>
    <col min="9" max="16384" width="11.08984375" style="129"/>
  </cols>
  <sheetData>
    <row r="1" spans="1:8" x14ac:dyDescent="0.2">
      <c r="A1" s="123"/>
      <c r="B1" s="124"/>
      <c r="C1" s="125"/>
      <c r="D1" s="126"/>
      <c r="E1" s="127"/>
      <c r="F1" s="127"/>
      <c r="G1" s="127"/>
      <c r="H1" s="128"/>
    </row>
    <row r="2" spans="1:8" x14ac:dyDescent="0.2">
      <c r="A2" s="130"/>
      <c r="B2" s="131"/>
      <c r="C2" s="132"/>
      <c r="D2" s="133" t="s">
        <v>45</v>
      </c>
      <c r="E2" s="134"/>
      <c r="F2" s="135" t="s">
        <v>544</v>
      </c>
      <c r="G2" s="136"/>
      <c r="H2" s="137"/>
    </row>
    <row r="3" spans="1:8" x14ac:dyDescent="0.2">
      <c r="A3" s="133" t="s">
        <v>537</v>
      </c>
      <c r="B3" s="138"/>
      <c r="C3" s="139"/>
      <c r="D3" s="140">
        <v>60291</v>
      </c>
      <c r="E3" s="141"/>
      <c r="F3" s="142">
        <v>84389</v>
      </c>
      <c r="G3" s="143"/>
      <c r="H3" s="144"/>
    </row>
    <row r="4" spans="1:8" x14ac:dyDescent="0.2">
      <c r="A4" s="145"/>
      <c r="B4" s="146"/>
      <c r="C4" s="147"/>
      <c r="D4" s="148">
        <v>22588</v>
      </c>
      <c r="E4" s="149"/>
      <c r="F4" s="150">
        <v>44339</v>
      </c>
      <c r="G4" s="151"/>
      <c r="H4" s="152"/>
    </row>
    <row r="5" spans="1:8" x14ac:dyDescent="0.2">
      <c r="A5" s="133" t="s">
        <v>539</v>
      </c>
      <c r="B5" s="138"/>
      <c r="C5" s="139"/>
      <c r="D5" s="140">
        <v>74192</v>
      </c>
      <c r="E5" s="141"/>
      <c r="F5" s="142">
        <v>83623</v>
      </c>
      <c r="G5" s="143"/>
      <c r="H5" s="144"/>
    </row>
    <row r="6" spans="1:8" x14ac:dyDescent="0.2">
      <c r="A6" s="145"/>
      <c r="B6" s="146"/>
      <c r="C6" s="147"/>
      <c r="D6" s="148">
        <v>23479</v>
      </c>
      <c r="E6" s="149"/>
      <c r="F6" s="150">
        <v>48787</v>
      </c>
      <c r="G6" s="151"/>
      <c r="H6" s="152"/>
    </row>
    <row r="7" spans="1:8" x14ac:dyDescent="0.2">
      <c r="A7" s="133" t="s">
        <v>540</v>
      </c>
      <c r="B7" s="138"/>
      <c r="C7" s="139"/>
      <c r="D7" s="140">
        <v>120230</v>
      </c>
      <c r="E7" s="141"/>
      <c r="F7" s="142">
        <v>87974</v>
      </c>
      <c r="G7" s="143"/>
      <c r="H7" s="144"/>
    </row>
    <row r="8" spans="1:8" x14ac:dyDescent="0.2">
      <c r="A8" s="145"/>
      <c r="B8" s="146"/>
      <c r="C8" s="147"/>
      <c r="D8" s="148">
        <v>24737</v>
      </c>
      <c r="E8" s="149"/>
      <c r="F8" s="150">
        <v>48183</v>
      </c>
      <c r="G8" s="151"/>
      <c r="H8" s="152"/>
    </row>
    <row r="9" spans="1:8" x14ac:dyDescent="0.2">
      <c r="A9" s="133" t="s">
        <v>541</v>
      </c>
      <c r="B9" s="138"/>
      <c r="C9" s="139"/>
      <c r="D9" s="140">
        <v>70344</v>
      </c>
      <c r="E9" s="141"/>
      <c r="F9" s="142">
        <v>65876</v>
      </c>
      <c r="G9" s="143"/>
      <c r="H9" s="144"/>
    </row>
    <row r="10" spans="1:8" x14ac:dyDescent="0.2">
      <c r="A10" s="145"/>
      <c r="B10" s="146"/>
      <c r="C10" s="147"/>
      <c r="D10" s="148">
        <v>38720</v>
      </c>
      <c r="E10" s="149"/>
      <c r="F10" s="150">
        <v>36484</v>
      </c>
      <c r="G10" s="151"/>
      <c r="H10" s="152"/>
    </row>
    <row r="11" spans="1:8" x14ac:dyDescent="0.2">
      <c r="A11" s="133" t="s">
        <v>542</v>
      </c>
      <c r="B11" s="138"/>
      <c r="C11" s="139"/>
      <c r="D11" s="140">
        <v>62130</v>
      </c>
      <c r="E11" s="141"/>
      <c r="F11" s="142">
        <v>68468</v>
      </c>
      <c r="G11" s="143"/>
      <c r="H11" s="144"/>
    </row>
    <row r="12" spans="1:8" x14ac:dyDescent="0.2">
      <c r="A12" s="145"/>
      <c r="B12" s="146"/>
      <c r="C12" s="153"/>
      <c r="D12" s="148">
        <v>27656</v>
      </c>
      <c r="E12" s="149"/>
      <c r="F12" s="150">
        <v>34140</v>
      </c>
      <c r="G12" s="151"/>
      <c r="H12" s="152"/>
    </row>
    <row r="13" spans="1:8" x14ac:dyDescent="0.2">
      <c r="A13" s="133"/>
      <c r="B13" s="138"/>
      <c r="C13" s="154"/>
      <c r="D13" s="155">
        <v>77437</v>
      </c>
      <c r="E13" s="156"/>
      <c r="F13" s="157">
        <v>78066</v>
      </c>
      <c r="G13" s="158"/>
      <c r="H13" s="144"/>
    </row>
    <row r="14" spans="1:8" x14ac:dyDescent="0.2">
      <c r="A14" s="145"/>
      <c r="B14" s="146"/>
      <c r="C14" s="147"/>
      <c r="D14" s="148">
        <v>27436</v>
      </c>
      <c r="E14" s="149"/>
      <c r="F14" s="150">
        <v>42387</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5.77</v>
      </c>
      <c r="C19" s="159">
        <f>ROUND(VALUE(SUBSTITUTE(実質収支比率等に係る経年分析!G$48,"▲","-")),2)</f>
        <v>3.7</v>
      </c>
      <c r="D19" s="159">
        <f>ROUND(VALUE(SUBSTITUTE(実質収支比率等に係る経年分析!H$48,"▲","-")),2)</f>
        <v>4.75</v>
      </c>
      <c r="E19" s="159">
        <f>ROUND(VALUE(SUBSTITUTE(実質収支比率等に係る経年分析!I$48,"▲","-")),2)</f>
        <v>3.95</v>
      </c>
      <c r="F19" s="159">
        <f>ROUND(VALUE(SUBSTITUTE(実質収支比率等に係る経年分析!J$48,"▲","-")),2)</f>
        <v>5.29</v>
      </c>
    </row>
    <row r="20" spans="1:11" x14ac:dyDescent="0.2">
      <c r="A20" s="159" t="s">
        <v>48</v>
      </c>
      <c r="B20" s="159">
        <f>ROUND(VALUE(SUBSTITUTE(実質収支比率等に係る経年分析!F$47,"▲","-")),2)</f>
        <v>17.920000000000002</v>
      </c>
      <c r="C20" s="159">
        <f>ROUND(VALUE(SUBSTITUTE(実質収支比率等に係る経年分析!G$47,"▲","-")),2)</f>
        <v>20.62</v>
      </c>
      <c r="D20" s="159">
        <f>ROUND(VALUE(SUBSTITUTE(実質収支比率等に係る経年分析!H$47,"▲","-")),2)</f>
        <v>27.08</v>
      </c>
      <c r="E20" s="159">
        <f>ROUND(VALUE(SUBSTITUTE(実質収支比率等に係る経年分析!I$47,"▲","-")),2)</f>
        <v>31.88</v>
      </c>
      <c r="F20" s="159">
        <f>ROUND(VALUE(SUBSTITUTE(実質収支比率等に係る経年分析!J$47,"▲","-")),2)</f>
        <v>34.619999999999997</v>
      </c>
    </row>
    <row r="21" spans="1:11" x14ac:dyDescent="0.2">
      <c r="A21" s="159" t="s">
        <v>49</v>
      </c>
      <c r="B21" s="159">
        <f>IF(ISNUMBER(VALUE(SUBSTITUTE(実質収支比率等に係る経年分析!F$49,"▲","-"))),ROUND(VALUE(SUBSTITUTE(実質収支比率等に係る経年分析!F$49,"▲","-")),2),NA())</f>
        <v>2.0099999999999998</v>
      </c>
      <c r="C21" s="159">
        <f>IF(ISNUMBER(VALUE(SUBSTITUTE(実質収支比率等に係る経年分析!G$49,"▲","-"))),ROUND(VALUE(SUBSTITUTE(実質収支比率等に係る経年分析!G$49,"▲","-")),2),NA())</f>
        <v>-2.31</v>
      </c>
      <c r="D21" s="159">
        <f>IF(ISNUMBER(VALUE(SUBSTITUTE(実質収支比率等に係る経年分析!H$49,"▲","-"))),ROUND(VALUE(SUBSTITUTE(実質収支比率等に係る経年分析!H$49,"▲","-")),2),NA())</f>
        <v>6.05</v>
      </c>
      <c r="E21" s="159">
        <f>IF(ISNUMBER(VALUE(SUBSTITUTE(実質収支比率等に係る経年分析!I$49,"▲","-"))),ROUND(VALUE(SUBSTITUTE(実質収支比率等に係る経年分析!I$49,"▲","-")),2),NA())</f>
        <v>1.21</v>
      </c>
      <c r="F21" s="159">
        <f>IF(ISNUMBER(VALUE(SUBSTITUTE(実質収支比率等に係る経年分析!J$49,"▲","-"))),ROUND(VALUE(SUBSTITUTE(実質収支比率等に係る経年分析!J$49,"▲","-")),2),NA())</f>
        <v>1.52</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病院事業債管理特別会計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2">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x14ac:dyDescent="0.2">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1.1000000000000001</v>
      </c>
    </row>
    <row r="34" spans="1:16" x14ac:dyDescent="0.2">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4.74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5.28</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7.82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8.75</v>
      </c>
    </row>
    <row r="36" spans="1:16" x14ac:dyDescent="0.2">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16.809999999999999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17.170000000000002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17.579999999999998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17.43</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2516</v>
      </c>
      <c r="E42" s="161"/>
      <c r="F42" s="161"/>
      <c r="G42" s="161">
        <f>'実質公債費比率（分子）の構造'!L$52</f>
        <v>2634</v>
      </c>
      <c r="H42" s="161"/>
      <c r="I42" s="161"/>
      <c r="J42" s="161">
        <f>'実質公債費比率（分子）の構造'!M$52</f>
        <v>2582</v>
      </c>
      <c r="K42" s="161"/>
      <c r="L42" s="161"/>
      <c r="M42" s="161">
        <f>'実質公債費比率（分子）の構造'!N$52</f>
        <v>2560</v>
      </c>
      <c r="N42" s="161"/>
      <c r="O42" s="161"/>
      <c r="P42" s="161">
        <f>'実質公債費比率（分子）の構造'!O$52</f>
        <v>2579</v>
      </c>
    </row>
    <row r="43" spans="1:16" x14ac:dyDescent="0.2">
      <c r="A43" s="161" t="s">
        <v>57</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20</v>
      </c>
      <c r="C44" s="161"/>
      <c r="D44" s="161"/>
      <c r="E44" s="161">
        <f>'実質公債費比率（分子）の構造'!L$50</f>
        <v>18</v>
      </c>
      <c r="F44" s="161"/>
      <c r="G44" s="161"/>
      <c r="H44" s="161">
        <f>'実質公債費比率（分子）の構造'!M$50</f>
        <v>17</v>
      </c>
      <c r="I44" s="161"/>
      <c r="J44" s="161"/>
      <c r="K44" s="161">
        <f>'実質公債費比率（分子）の構造'!N$50</f>
        <v>12</v>
      </c>
      <c r="L44" s="161"/>
      <c r="M44" s="161"/>
      <c r="N44" s="161">
        <f>'実質公債費比率（分子）の構造'!O$50</f>
        <v>10</v>
      </c>
      <c r="O44" s="161"/>
      <c r="P44" s="161"/>
    </row>
    <row r="45" spans="1:16" x14ac:dyDescent="0.2">
      <c r="A45" s="161" t="s">
        <v>59</v>
      </c>
      <c r="B45" s="161">
        <f>'実質公債費比率（分子）の構造'!K$49</f>
        <v>18</v>
      </c>
      <c r="C45" s="161"/>
      <c r="D45" s="161"/>
      <c r="E45" s="161">
        <f>'実質公債費比率（分子）の構造'!L$49</f>
        <v>21</v>
      </c>
      <c r="F45" s="161"/>
      <c r="G45" s="161"/>
      <c r="H45" s="161">
        <f>'実質公債費比率（分子）の構造'!M$49</f>
        <v>22</v>
      </c>
      <c r="I45" s="161"/>
      <c r="J45" s="161"/>
      <c r="K45" s="161">
        <f>'実質公債費比率（分子）の構造'!N$49</f>
        <v>30</v>
      </c>
      <c r="L45" s="161"/>
      <c r="M45" s="161"/>
      <c r="N45" s="161">
        <f>'実質公債費比率（分子）の構造'!O$49</f>
        <v>39</v>
      </c>
      <c r="O45" s="161"/>
      <c r="P45" s="161"/>
    </row>
    <row r="46" spans="1:16" x14ac:dyDescent="0.2">
      <c r="A46" s="161" t="s">
        <v>60</v>
      </c>
      <c r="B46" s="161">
        <f>'実質公債費比率（分子）の構造'!K$48</f>
        <v>632</v>
      </c>
      <c r="C46" s="161"/>
      <c r="D46" s="161"/>
      <c r="E46" s="161">
        <f>'実質公債費比率（分子）の構造'!L$48</f>
        <v>616</v>
      </c>
      <c r="F46" s="161"/>
      <c r="G46" s="161"/>
      <c r="H46" s="161">
        <f>'実質公債費比率（分子）の構造'!M$48</f>
        <v>611</v>
      </c>
      <c r="I46" s="161"/>
      <c r="J46" s="161"/>
      <c r="K46" s="161">
        <f>'実質公債費比率（分子）の構造'!N$48</f>
        <v>569</v>
      </c>
      <c r="L46" s="161"/>
      <c r="M46" s="161"/>
      <c r="N46" s="161">
        <f>'実質公債費比率（分子）の構造'!O$48</f>
        <v>570</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3075</v>
      </c>
      <c r="C49" s="161"/>
      <c r="D49" s="161"/>
      <c r="E49" s="161">
        <f>'実質公債費比率（分子）の構造'!L$45</f>
        <v>3000</v>
      </c>
      <c r="F49" s="161"/>
      <c r="G49" s="161"/>
      <c r="H49" s="161">
        <f>'実質公債費比率（分子）の構造'!M$45</f>
        <v>2956</v>
      </c>
      <c r="I49" s="161"/>
      <c r="J49" s="161"/>
      <c r="K49" s="161">
        <f>'実質公債費比率（分子）の構造'!N$45</f>
        <v>2868</v>
      </c>
      <c r="L49" s="161"/>
      <c r="M49" s="161"/>
      <c r="N49" s="161">
        <f>'実質公債費比率（分子）の構造'!O$45</f>
        <v>2862</v>
      </c>
      <c r="O49" s="161"/>
      <c r="P49" s="161"/>
    </row>
    <row r="50" spans="1:16" x14ac:dyDescent="0.2">
      <c r="A50" s="161" t="s">
        <v>64</v>
      </c>
      <c r="B50" s="161" t="e">
        <f>NA()</f>
        <v>#N/A</v>
      </c>
      <c r="C50" s="161">
        <f>IF(ISNUMBER('実質公債費比率（分子）の構造'!K$53),'実質公債費比率（分子）の構造'!K$53,NA())</f>
        <v>1229</v>
      </c>
      <c r="D50" s="161" t="e">
        <f>NA()</f>
        <v>#N/A</v>
      </c>
      <c r="E50" s="161" t="e">
        <f>NA()</f>
        <v>#N/A</v>
      </c>
      <c r="F50" s="161">
        <f>IF(ISNUMBER('実質公債費比率（分子）の構造'!L$53),'実質公債費比率（分子）の構造'!L$53,NA())</f>
        <v>1021</v>
      </c>
      <c r="G50" s="161" t="e">
        <f>NA()</f>
        <v>#N/A</v>
      </c>
      <c r="H50" s="161" t="e">
        <f>NA()</f>
        <v>#N/A</v>
      </c>
      <c r="I50" s="161">
        <f>IF(ISNUMBER('実質公債費比率（分子）の構造'!M$53),'実質公債費比率（分子）の構造'!M$53,NA())</f>
        <v>1024</v>
      </c>
      <c r="J50" s="161" t="e">
        <f>NA()</f>
        <v>#N/A</v>
      </c>
      <c r="K50" s="161" t="e">
        <f>NA()</f>
        <v>#N/A</v>
      </c>
      <c r="L50" s="161">
        <f>IF(ISNUMBER('実質公債費比率（分子）の構造'!N$53),'実質公債費比率（分子）の構造'!N$53,NA())</f>
        <v>919</v>
      </c>
      <c r="M50" s="161" t="e">
        <f>NA()</f>
        <v>#N/A</v>
      </c>
      <c r="N50" s="161" t="e">
        <f>NA()</f>
        <v>#N/A</v>
      </c>
      <c r="O50" s="161">
        <f>IF(ISNUMBER('実質公債費比率（分子）の構造'!O$53),'実質公債費比率（分子）の構造'!O$53,NA())</f>
        <v>902</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21871</v>
      </c>
      <c r="E56" s="160"/>
      <c r="F56" s="160"/>
      <c r="G56" s="160">
        <f>'将来負担比率（分子）の構造'!J$52</f>
        <v>21454</v>
      </c>
      <c r="H56" s="160"/>
      <c r="I56" s="160"/>
      <c r="J56" s="160">
        <f>'将来負担比率（分子）の構造'!K$52</f>
        <v>22744</v>
      </c>
      <c r="K56" s="160"/>
      <c r="L56" s="160"/>
      <c r="M56" s="160">
        <f>'将来負担比率（分子）の構造'!L$52</f>
        <v>22287</v>
      </c>
      <c r="N56" s="160"/>
      <c r="O56" s="160"/>
      <c r="P56" s="160">
        <f>'将来負担比率（分子）の構造'!M$52</f>
        <v>22226</v>
      </c>
    </row>
    <row r="57" spans="1:16" x14ac:dyDescent="0.2">
      <c r="A57" s="160" t="s">
        <v>35</v>
      </c>
      <c r="B57" s="160"/>
      <c r="C57" s="160"/>
      <c r="D57" s="160">
        <f>'将来負担比率（分子）の構造'!I$51</f>
        <v>4510</v>
      </c>
      <c r="E57" s="160"/>
      <c r="F57" s="160"/>
      <c r="G57" s="160">
        <f>'将来負担比率（分子）の構造'!J$51</f>
        <v>4221</v>
      </c>
      <c r="H57" s="160"/>
      <c r="I57" s="160"/>
      <c r="J57" s="160">
        <f>'将来負担比率（分子）の構造'!K$51</f>
        <v>4799</v>
      </c>
      <c r="K57" s="160"/>
      <c r="L57" s="160"/>
      <c r="M57" s="160">
        <f>'将来負担比率（分子）の構造'!L$51</f>
        <v>4651</v>
      </c>
      <c r="N57" s="160"/>
      <c r="O57" s="160"/>
      <c r="P57" s="160">
        <f>'将来負担比率（分子）の構造'!M$51</f>
        <v>4428</v>
      </c>
    </row>
    <row r="58" spans="1:16" x14ac:dyDescent="0.2">
      <c r="A58" s="160" t="s">
        <v>34</v>
      </c>
      <c r="B58" s="160"/>
      <c r="C58" s="160"/>
      <c r="D58" s="160">
        <f>'将来負担比率（分子）の構造'!I$50</f>
        <v>2565</v>
      </c>
      <c r="E58" s="160"/>
      <c r="F58" s="160"/>
      <c r="G58" s="160">
        <f>'将来負担比率（分子）の構造'!J$50</f>
        <v>3065</v>
      </c>
      <c r="H58" s="160"/>
      <c r="I58" s="160"/>
      <c r="J58" s="160">
        <f>'将来負担比率（分子）の構造'!K$50</f>
        <v>3880</v>
      </c>
      <c r="K58" s="160"/>
      <c r="L58" s="160"/>
      <c r="M58" s="160">
        <f>'将来負担比率（分子）の構造'!L$50</f>
        <v>4455</v>
      </c>
      <c r="N58" s="160"/>
      <c r="O58" s="160"/>
      <c r="P58" s="160">
        <f>'将来負担比率（分子）の構造'!M$50</f>
        <v>5091</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f>'将来負担比率（分子）の構造'!I$46</f>
        <v>63</v>
      </c>
      <c r="C61" s="160"/>
      <c r="D61" s="160"/>
      <c r="E61" s="160">
        <f>'将来負担比率（分子）の構造'!J$46</f>
        <v>170</v>
      </c>
      <c r="F61" s="160"/>
      <c r="G61" s="160"/>
      <c r="H61" s="160">
        <f>'将来負担比率（分子）の構造'!K$46</f>
        <v>263</v>
      </c>
      <c r="I61" s="160"/>
      <c r="J61" s="160"/>
      <c r="K61" s="160">
        <f>'将来負担比率（分子）の構造'!L$46</f>
        <v>303</v>
      </c>
      <c r="L61" s="160"/>
      <c r="M61" s="160"/>
      <c r="N61" s="160">
        <f>'将来負担比率（分子）の構造'!M$46</f>
        <v>273</v>
      </c>
      <c r="O61" s="160"/>
      <c r="P61" s="160"/>
    </row>
    <row r="62" spans="1:16" x14ac:dyDescent="0.2">
      <c r="A62" s="160" t="s">
        <v>28</v>
      </c>
      <c r="B62" s="160">
        <f>'将来負担比率（分子）の構造'!I$45</f>
        <v>4737</v>
      </c>
      <c r="C62" s="160"/>
      <c r="D62" s="160"/>
      <c r="E62" s="160">
        <f>'将来負担比率（分子）の構造'!J$45</f>
        <v>4375</v>
      </c>
      <c r="F62" s="160"/>
      <c r="G62" s="160"/>
      <c r="H62" s="160">
        <f>'将来負担比率（分子）の構造'!K$45</f>
        <v>4015</v>
      </c>
      <c r="I62" s="160"/>
      <c r="J62" s="160"/>
      <c r="K62" s="160">
        <f>'将来負担比率（分子）の構造'!L$45</f>
        <v>4083</v>
      </c>
      <c r="L62" s="160"/>
      <c r="M62" s="160"/>
      <c r="N62" s="160">
        <f>'将来負担比率（分子）の構造'!M$45</f>
        <v>4054</v>
      </c>
      <c r="O62" s="160"/>
      <c r="P62" s="160"/>
    </row>
    <row r="63" spans="1:16" x14ac:dyDescent="0.2">
      <c r="A63" s="160" t="s">
        <v>27</v>
      </c>
      <c r="B63" s="160">
        <f>'将来負担比率（分子）の構造'!I$44</f>
        <v>108</v>
      </c>
      <c r="C63" s="160"/>
      <c r="D63" s="160"/>
      <c r="E63" s="160">
        <f>'将来負担比率（分子）の構造'!J$44</f>
        <v>165</v>
      </c>
      <c r="F63" s="160"/>
      <c r="G63" s="160"/>
      <c r="H63" s="160">
        <f>'将来負担比率（分子）の構造'!K$44</f>
        <v>209</v>
      </c>
      <c r="I63" s="160"/>
      <c r="J63" s="160"/>
      <c r="K63" s="160">
        <f>'将来負担比率（分子）の構造'!L$44</f>
        <v>198</v>
      </c>
      <c r="L63" s="160"/>
      <c r="M63" s="160"/>
      <c r="N63" s="160">
        <f>'将来負担比率（分子）の構造'!M$44</f>
        <v>178</v>
      </c>
      <c r="O63" s="160"/>
      <c r="P63" s="160"/>
    </row>
    <row r="64" spans="1:16" x14ac:dyDescent="0.2">
      <c r="A64" s="160" t="s">
        <v>26</v>
      </c>
      <c r="B64" s="160">
        <f>'将来負担比率（分子）の構造'!I$43</f>
        <v>8983</v>
      </c>
      <c r="C64" s="160"/>
      <c r="D64" s="160"/>
      <c r="E64" s="160">
        <f>'将来負担比率（分子）の構造'!J$43</f>
        <v>8862</v>
      </c>
      <c r="F64" s="160"/>
      <c r="G64" s="160"/>
      <c r="H64" s="160">
        <f>'将来負担比率（分子）の構造'!K$43</f>
        <v>8494</v>
      </c>
      <c r="I64" s="160"/>
      <c r="J64" s="160"/>
      <c r="K64" s="160">
        <f>'将来負担比率（分子）の構造'!L$43</f>
        <v>8072</v>
      </c>
      <c r="L64" s="160"/>
      <c r="M64" s="160"/>
      <c r="N64" s="160">
        <f>'将来負担比率（分子）の構造'!M$43</f>
        <v>7627</v>
      </c>
      <c r="O64" s="160"/>
      <c r="P64" s="160"/>
    </row>
    <row r="65" spans="1:16" x14ac:dyDescent="0.2">
      <c r="A65" s="160" t="s">
        <v>25</v>
      </c>
      <c r="B65" s="160">
        <f>'将来負担比率（分子）の構造'!I$42</f>
        <v>8</v>
      </c>
      <c r="C65" s="160"/>
      <c r="D65" s="160"/>
      <c r="E65" s="160">
        <f>'将来負担比率（分子）の構造'!J$42</f>
        <v>4</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24</v>
      </c>
      <c r="B66" s="160">
        <f>'将来負担比率（分子）の構造'!I$41</f>
        <v>26375</v>
      </c>
      <c r="C66" s="160"/>
      <c r="D66" s="160"/>
      <c r="E66" s="160">
        <f>'将来負担比率（分子）の構造'!J$41</f>
        <v>25884</v>
      </c>
      <c r="F66" s="160"/>
      <c r="G66" s="160"/>
      <c r="H66" s="160">
        <f>'将来負担比率（分子）の構造'!K$41</f>
        <v>27484</v>
      </c>
      <c r="I66" s="160"/>
      <c r="J66" s="160"/>
      <c r="K66" s="160">
        <f>'将来負担比率（分子）の構造'!L$41</f>
        <v>27223</v>
      </c>
      <c r="L66" s="160"/>
      <c r="M66" s="160"/>
      <c r="N66" s="160">
        <f>'将来負担比率（分子）の構造'!M$41</f>
        <v>26594</v>
      </c>
      <c r="O66" s="160"/>
      <c r="P66" s="160"/>
    </row>
    <row r="67" spans="1:16" x14ac:dyDescent="0.2">
      <c r="A67" s="160" t="s">
        <v>68</v>
      </c>
      <c r="B67" s="160" t="e">
        <f>NA()</f>
        <v>#N/A</v>
      </c>
      <c r="C67" s="160">
        <f>IF(ISNUMBER('将来負担比率（分子）の構造'!I$53), IF('将来負担比率（分子）の構造'!I$53 &lt; 0, 0, '将来負担比率（分子）の構造'!I$53), NA())</f>
        <v>11327</v>
      </c>
      <c r="D67" s="160" t="e">
        <f>NA()</f>
        <v>#N/A</v>
      </c>
      <c r="E67" s="160" t="e">
        <f>NA()</f>
        <v>#N/A</v>
      </c>
      <c r="F67" s="160">
        <f>IF(ISNUMBER('将来負担比率（分子）の構造'!J$53), IF('将来負担比率（分子）の構造'!J$53 &lt; 0, 0, '将来負担比率（分子）の構造'!J$53), NA())</f>
        <v>10720</v>
      </c>
      <c r="G67" s="160" t="e">
        <f>NA()</f>
        <v>#N/A</v>
      </c>
      <c r="H67" s="160" t="e">
        <f>NA()</f>
        <v>#N/A</v>
      </c>
      <c r="I67" s="160">
        <f>IF(ISNUMBER('将来負担比率（分子）の構造'!K$53), IF('将来負担比率（分子）の構造'!K$53 &lt; 0, 0, '将来負担比率（分子）の構造'!K$53), NA())</f>
        <v>9041</v>
      </c>
      <c r="J67" s="160" t="e">
        <f>NA()</f>
        <v>#N/A</v>
      </c>
      <c r="K67" s="160" t="e">
        <f>NA()</f>
        <v>#N/A</v>
      </c>
      <c r="L67" s="160">
        <f>IF(ISNUMBER('将来負担比率（分子）の構造'!L$53), IF('将来負担比率（分子）の構造'!L$53 &lt; 0, 0, '将来負担比率（分子）の構造'!L$53), NA())</f>
        <v>8487</v>
      </c>
      <c r="M67" s="160" t="e">
        <f>NA()</f>
        <v>#N/A</v>
      </c>
      <c r="N67" s="160" t="e">
        <f>NA()</f>
        <v>#N/A</v>
      </c>
      <c r="O67" s="160">
        <f>IF(ISNUMBER('将来負担比率（分子）の構造'!M$53), IF('将来負担比率（分子）の構造'!M$53 &lt; 0, 0, '将来負担比率（分子）の構造'!M$53), NA())</f>
        <v>6981</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3246</v>
      </c>
      <c r="C72" s="164">
        <f>基金残高に係る経年分析!G55</f>
        <v>3780</v>
      </c>
      <c r="D72" s="164">
        <f>基金残高に係る経年分析!H55</f>
        <v>4049</v>
      </c>
    </row>
    <row r="73" spans="1:16" x14ac:dyDescent="0.2">
      <c r="A73" s="163" t="s">
        <v>71</v>
      </c>
      <c r="B73" s="164">
        <f>基金残高に係る経年分析!F56</f>
        <v>3</v>
      </c>
      <c r="C73" s="164">
        <f>基金残高に係る経年分析!G56</f>
        <v>3</v>
      </c>
      <c r="D73" s="164">
        <f>基金残高に係る経年分析!H56</f>
        <v>3</v>
      </c>
    </row>
    <row r="74" spans="1:16" x14ac:dyDescent="0.2">
      <c r="A74" s="163" t="s">
        <v>72</v>
      </c>
      <c r="B74" s="164">
        <f>基金残高に係る経年分析!F57</f>
        <v>93</v>
      </c>
      <c r="C74" s="164">
        <f>基金残高に係る経年分析!G57</f>
        <v>94</v>
      </c>
      <c r="D74" s="164">
        <f>基金残高に係る経年分析!H57</f>
        <v>350</v>
      </c>
    </row>
  </sheetData>
  <sheetProtection algorithmName="SHA-512" hashValue="C96F7XM0wjl9VvTKv5k5Fm3gYopTo/VYw6Ggg3OekAvuTJWOTxaNAWKAmdBGDX4VLscDTPwsCtb7Q07XcKD6gQ==" saltValue="PRgCZtNsZIWgPvmnNcyI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05" customWidth="1"/>
    <col min="96" max="133" width="1.6328125" style="221" customWidth="1"/>
    <col min="134" max="143" width="1.63281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224</v>
      </c>
      <c r="C5" s="646"/>
      <c r="D5" s="646"/>
      <c r="E5" s="646"/>
      <c r="F5" s="646"/>
      <c r="G5" s="646"/>
      <c r="H5" s="646"/>
      <c r="I5" s="646"/>
      <c r="J5" s="646"/>
      <c r="K5" s="646"/>
      <c r="L5" s="646"/>
      <c r="M5" s="646"/>
      <c r="N5" s="646"/>
      <c r="O5" s="646"/>
      <c r="P5" s="646"/>
      <c r="Q5" s="647"/>
      <c r="R5" s="648">
        <v>5248574</v>
      </c>
      <c r="S5" s="649"/>
      <c r="T5" s="649"/>
      <c r="U5" s="649"/>
      <c r="V5" s="649"/>
      <c r="W5" s="649"/>
      <c r="X5" s="649"/>
      <c r="Y5" s="650"/>
      <c r="Z5" s="651">
        <v>25.9</v>
      </c>
      <c r="AA5" s="651"/>
      <c r="AB5" s="651"/>
      <c r="AC5" s="651"/>
      <c r="AD5" s="652">
        <v>4871013</v>
      </c>
      <c r="AE5" s="652"/>
      <c r="AF5" s="652"/>
      <c r="AG5" s="652"/>
      <c r="AH5" s="652"/>
      <c r="AI5" s="652"/>
      <c r="AJ5" s="652"/>
      <c r="AK5" s="652"/>
      <c r="AL5" s="653">
        <v>43.7</v>
      </c>
      <c r="AM5" s="654"/>
      <c r="AN5" s="654"/>
      <c r="AO5" s="655"/>
      <c r="AP5" s="645" t="s">
        <v>225</v>
      </c>
      <c r="AQ5" s="646"/>
      <c r="AR5" s="646"/>
      <c r="AS5" s="646"/>
      <c r="AT5" s="646"/>
      <c r="AU5" s="646"/>
      <c r="AV5" s="646"/>
      <c r="AW5" s="646"/>
      <c r="AX5" s="646"/>
      <c r="AY5" s="646"/>
      <c r="AZ5" s="646"/>
      <c r="BA5" s="646"/>
      <c r="BB5" s="646"/>
      <c r="BC5" s="646"/>
      <c r="BD5" s="646"/>
      <c r="BE5" s="646"/>
      <c r="BF5" s="647"/>
      <c r="BG5" s="659">
        <v>4870949</v>
      </c>
      <c r="BH5" s="660"/>
      <c r="BI5" s="660"/>
      <c r="BJ5" s="660"/>
      <c r="BK5" s="660"/>
      <c r="BL5" s="660"/>
      <c r="BM5" s="660"/>
      <c r="BN5" s="661"/>
      <c r="BO5" s="662">
        <v>92.8</v>
      </c>
      <c r="BP5" s="662"/>
      <c r="BQ5" s="662"/>
      <c r="BR5" s="662"/>
      <c r="BS5" s="663">
        <v>70166</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2">
      <c r="B6" s="656" t="s">
        <v>229</v>
      </c>
      <c r="C6" s="657"/>
      <c r="D6" s="657"/>
      <c r="E6" s="657"/>
      <c r="F6" s="657"/>
      <c r="G6" s="657"/>
      <c r="H6" s="657"/>
      <c r="I6" s="657"/>
      <c r="J6" s="657"/>
      <c r="K6" s="657"/>
      <c r="L6" s="657"/>
      <c r="M6" s="657"/>
      <c r="N6" s="657"/>
      <c r="O6" s="657"/>
      <c r="P6" s="657"/>
      <c r="Q6" s="658"/>
      <c r="R6" s="659">
        <v>151947</v>
      </c>
      <c r="S6" s="660"/>
      <c r="T6" s="660"/>
      <c r="U6" s="660"/>
      <c r="V6" s="660"/>
      <c r="W6" s="660"/>
      <c r="X6" s="660"/>
      <c r="Y6" s="661"/>
      <c r="Z6" s="662">
        <v>0.8</v>
      </c>
      <c r="AA6" s="662"/>
      <c r="AB6" s="662"/>
      <c r="AC6" s="662"/>
      <c r="AD6" s="663">
        <v>151947</v>
      </c>
      <c r="AE6" s="663"/>
      <c r="AF6" s="663"/>
      <c r="AG6" s="663"/>
      <c r="AH6" s="663"/>
      <c r="AI6" s="663"/>
      <c r="AJ6" s="663"/>
      <c r="AK6" s="663"/>
      <c r="AL6" s="664">
        <v>1.4</v>
      </c>
      <c r="AM6" s="665"/>
      <c r="AN6" s="665"/>
      <c r="AO6" s="666"/>
      <c r="AP6" s="656" t="s">
        <v>230</v>
      </c>
      <c r="AQ6" s="657"/>
      <c r="AR6" s="657"/>
      <c r="AS6" s="657"/>
      <c r="AT6" s="657"/>
      <c r="AU6" s="657"/>
      <c r="AV6" s="657"/>
      <c r="AW6" s="657"/>
      <c r="AX6" s="657"/>
      <c r="AY6" s="657"/>
      <c r="AZ6" s="657"/>
      <c r="BA6" s="657"/>
      <c r="BB6" s="657"/>
      <c r="BC6" s="657"/>
      <c r="BD6" s="657"/>
      <c r="BE6" s="657"/>
      <c r="BF6" s="658"/>
      <c r="BG6" s="659">
        <v>4870949</v>
      </c>
      <c r="BH6" s="660"/>
      <c r="BI6" s="660"/>
      <c r="BJ6" s="660"/>
      <c r="BK6" s="660"/>
      <c r="BL6" s="660"/>
      <c r="BM6" s="660"/>
      <c r="BN6" s="661"/>
      <c r="BO6" s="662">
        <v>92.8</v>
      </c>
      <c r="BP6" s="662"/>
      <c r="BQ6" s="662"/>
      <c r="BR6" s="662"/>
      <c r="BS6" s="663">
        <v>70166</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219603</v>
      </c>
      <c r="CS6" s="660"/>
      <c r="CT6" s="660"/>
      <c r="CU6" s="660"/>
      <c r="CV6" s="660"/>
      <c r="CW6" s="660"/>
      <c r="CX6" s="660"/>
      <c r="CY6" s="661"/>
      <c r="CZ6" s="653">
        <v>1.1000000000000001</v>
      </c>
      <c r="DA6" s="654"/>
      <c r="DB6" s="654"/>
      <c r="DC6" s="673"/>
      <c r="DD6" s="668" t="s">
        <v>124</v>
      </c>
      <c r="DE6" s="660"/>
      <c r="DF6" s="660"/>
      <c r="DG6" s="660"/>
      <c r="DH6" s="660"/>
      <c r="DI6" s="660"/>
      <c r="DJ6" s="660"/>
      <c r="DK6" s="660"/>
      <c r="DL6" s="660"/>
      <c r="DM6" s="660"/>
      <c r="DN6" s="660"/>
      <c r="DO6" s="660"/>
      <c r="DP6" s="661"/>
      <c r="DQ6" s="668">
        <v>219367</v>
      </c>
      <c r="DR6" s="660"/>
      <c r="DS6" s="660"/>
      <c r="DT6" s="660"/>
      <c r="DU6" s="660"/>
      <c r="DV6" s="660"/>
      <c r="DW6" s="660"/>
      <c r="DX6" s="660"/>
      <c r="DY6" s="660"/>
      <c r="DZ6" s="660"/>
      <c r="EA6" s="660"/>
      <c r="EB6" s="660"/>
      <c r="EC6" s="669"/>
    </row>
    <row r="7" spans="2:143" ht="11.25" customHeight="1" x14ac:dyDescent="0.2">
      <c r="B7" s="656" t="s">
        <v>232</v>
      </c>
      <c r="C7" s="657"/>
      <c r="D7" s="657"/>
      <c r="E7" s="657"/>
      <c r="F7" s="657"/>
      <c r="G7" s="657"/>
      <c r="H7" s="657"/>
      <c r="I7" s="657"/>
      <c r="J7" s="657"/>
      <c r="K7" s="657"/>
      <c r="L7" s="657"/>
      <c r="M7" s="657"/>
      <c r="N7" s="657"/>
      <c r="O7" s="657"/>
      <c r="P7" s="657"/>
      <c r="Q7" s="658"/>
      <c r="R7" s="659">
        <v>9534</v>
      </c>
      <c r="S7" s="660"/>
      <c r="T7" s="660"/>
      <c r="U7" s="660"/>
      <c r="V7" s="660"/>
      <c r="W7" s="660"/>
      <c r="X7" s="660"/>
      <c r="Y7" s="661"/>
      <c r="Z7" s="662">
        <v>0</v>
      </c>
      <c r="AA7" s="662"/>
      <c r="AB7" s="662"/>
      <c r="AC7" s="662"/>
      <c r="AD7" s="663">
        <v>9534</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2163492</v>
      </c>
      <c r="BH7" s="660"/>
      <c r="BI7" s="660"/>
      <c r="BJ7" s="660"/>
      <c r="BK7" s="660"/>
      <c r="BL7" s="660"/>
      <c r="BM7" s="660"/>
      <c r="BN7" s="661"/>
      <c r="BO7" s="662">
        <v>41.2</v>
      </c>
      <c r="BP7" s="662"/>
      <c r="BQ7" s="662"/>
      <c r="BR7" s="662"/>
      <c r="BS7" s="663">
        <v>70166</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1585046</v>
      </c>
      <c r="CS7" s="660"/>
      <c r="CT7" s="660"/>
      <c r="CU7" s="660"/>
      <c r="CV7" s="660"/>
      <c r="CW7" s="660"/>
      <c r="CX7" s="660"/>
      <c r="CY7" s="661"/>
      <c r="CZ7" s="662">
        <v>8.1</v>
      </c>
      <c r="DA7" s="662"/>
      <c r="DB7" s="662"/>
      <c r="DC7" s="662"/>
      <c r="DD7" s="668">
        <v>22909</v>
      </c>
      <c r="DE7" s="660"/>
      <c r="DF7" s="660"/>
      <c r="DG7" s="660"/>
      <c r="DH7" s="660"/>
      <c r="DI7" s="660"/>
      <c r="DJ7" s="660"/>
      <c r="DK7" s="660"/>
      <c r="DL7" s="660"/>
      <c r="DM7" s="660"/>
      <c r="DN7" s="660"/>
      <c r="DO7" s="660"/>
      <c r="DP7" s="661"/>
      <c r="DQ7" s="668">
        <v>1288447</v>
      </c>
      <c r="DR7" s="660"/>
      <c r="DS7" s="660"/>
      <c r="DT7" s="660"/>
      <c r="DU7" s="660"/>
      <c r="DV7" s="660"/>
      <c r="DW7" s="660"/>
      <c r="DX7" s="660"/>
      <c r="DY7" s="660"/>
      <c r="DZ7" s="660"/>
      <c r="EA7" s="660"/>
      <c r="EB7" s="660"/>
      <c r="EC7" s="669"/>
    </row>
    <row r="8" spans="2:143" ht="11.25" customHeight="1" x14ac:dyDescent="0.2">
      <c r="B8" s="656" t="s">
        <v>235</v>
      </c>
      <c r="C8" s="657"/>
      <c r="D8" s="657"/>
      <c r="E8" s="657"/>
      <c r="F8" s="657"/>
      <c r="G8" s="657"/>
      <c r="H8" s="657"/>
      <c r="I8" s="657"/>
      <c r="J8" s="657"/>
      <c r="K8" s="657"/>
      <c r="L8" s="657"/>
      <c r="M8" s="657"/>
      <c r="N8" s="657"/>
      <c r="O8" s="657"/>
      <c r="P8" s="657"/>
      <c r="Q8" s="658"/>
      <c r="R8" s="659">
        <v>21309</v>
      </c>
      <c r="S8" s="660"/>
      <c r="T8" s="660"/>
      <c r="U8" s="660"/>
      <c r="V8" s="660"/>
      <c r="W8" s="660"/>
      <c r="X8" s="660"/>
      <c r="Y8" s="661"/>
      <c r="Z8" s="662">
        <v>0.1</v>
      </c>
      <c r="AA8" s="662"/>
      <c r="AB8" s="662"/>
      <c r="AC8" s="662"/>
      <c r="AD8" s="663">
        <v>21309</v>
      </c>
      <c r="AE8" s="663"/>
      <c r="AF8" s="663"/>
      <c r="AG8" s="663"/>
      <c r="AH8" s="663"/>
      <c r="AI8" s="663"/>
      <c r="AJ8" s="663"/>
      <c r="AK8" s="663"/>
      <c r="AL8" s="664">
        <v>0.2</v>
      </c>
      <c r="AM8" s="665"/>
      <c r="AN8" s="665"/>
      <c r="AO8" s="666"/>
      <c r="AP8" s="656" t="s">
        <v>236</v>
      </c>
      <c r="AQ8" s="657"/>
      <c r="AR8" s="657"/>
      <c r="AS8" s="657"/>
      <c r="AT8" s="657"/>
      <c r="AU8" s="657"/>
      <c r="AV8" s="657"/>
      <c r="AW8" s="657"/>
      <c r="AX8" s="657"/>
      <c r="AY8" s="657"/>
      <c r="AZ8" s="657"/>
      <c r="BA8" s="657"/>
      <c r="BB8" s="657"/>
      <c r="BC8" s="657"/>
      <c r="BD8" s="657"/>
      <c r="BE8" s="657"/>
      <c r="BF8" s="658"/>
      <c r="BG8" s="659">
        <v>69039</v>
      </c>
      <c r="BH8" s="660"/>
      <c r="BI8" s="660"/>
      <c r="BJ8" s="660"/>
      <c r="BK8" s="660"/>
      <c r="BL8" s="660"/>
      <c r="BM8" s="660"/>
      <c r="BN8" s="661"/>
      <c r="BO8" s="662">
        <v>1.3</v>
      </c>
      <c r="BP8" s="662"/>
      <c r="BQ8" s="662"/>
      <c r="BR8" s="662"/>
      <c r="BS8" s="668" t="s">
        <v>124</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7278353</v>
      </c>
      <c r="CS8" s="660"/>
      <c r="CT8" s="660"/>
      <c r="CU8" s="660"/>
      <c r="CV8" s="660"/>
      <c r="CW8" s="660"/>
      <c r="CX8" s="660"/>
      <c r="CY8" s="661"/>
      <c r="CZ8" s="662">
        <v>37.299999999999997</v>
      </c>
      <c r="DA8" s="662"/>
      <c r="DB8" s="662"/>
      <c r="DC8" s="662"/>
      <c r="DD8" s="668">
        <v>659300</v>
      </c>
      <c r="DE8" s="660"/>
      <c r="DF8" s="660"/>
      <c r="DG8" s="660"/>
      <c r="DH8" s="660"/>
      <c r="DI8" s="660"/>
      <c r="DJ8" s="660"/>
      <c r="DK8" s="660"/>
      <c r="DL8" s="660"/>
      <c r="DM8" s="660"/>
      <c r="DN8" s="660"/>
      <c r="DO8" s="660"/>
      <c r="DP8" s="661"/>
      <c r="DQ8" s="668">
        <v>3552214</v>
      </c>
      <c r="DR8" s="660"/>
      <c r="DS8" s="660"/>
      <c r="DT8" s="660"/>
      <c r="DU8" s="660"/>
      <c r="DV8" s="660"/>
      <c r="DW8" s="660"/>
      <c r="DX8" s="660"/>
      <c r="DY8" s="660"/>
      <c r="DZ8" s="660"/>
      <c r="EA8" s="660"/>
      <c r="EB8" s="660"/>
      <c r="EC8" s="669"/>
    </row>
    <row r="9" spans="2:143" ht="11.25" customHeight="1" x14ac:dyDescent="0.2">
      <c r="B9" s="656" t="s">
        <v>238</v>
      </c>
      <c r="C9" s="657"/>
      <c r="D9" s="657"/>
      <c r="E9" s="657"/>
      <c r="F9" s="657"/>
      <c r="G9" s="657"/>
      <c r="H9" s="657"/>
      <c r="I9" s="657"/>
      <c r="J9" s="657"/>
      <c r="K9" s="657"/>
      <c r="L9" s="657"/>
      <c r="M9" s="657"/>
      <c r="N9" s="657"/>
      <c r="O9" s="657"/>
      <c r="P9" s="657"/>
      <c r="Q9" s="658"/>
      <c r="R9" s="659">
        <v>19880</v>
      </c>
      <c r="S9" s="660"/>
      <c r="T9" s="660"/>
      <c r="U9" s="660"/>
      <c r="V9" s="660"/>
      <c r="W9" s="660"/>
      <c r="X9" s="660"/>
      <c r="Y9" s="661"/>
      <c r="Z9" s="662">
        <v>0.1</v>
      </c>
      <c r="AA9" s="662"/>
      <c r="AB9" s="662"/>
      <c r="AC9" s="662"/>
      <c r="AD9" s="663">
        <v>19880</v>
      </c>
      <c r="AE9" s="663"/>
      <c r="AF9" s="663"/>
      <c r="AG9" s="663"/>
      <c r="AH9" s="663"/>
      <c r="AI9" s="663"/>
      <c r="AJ9" s="663"/>
      <c r="AK9" s="663"/>
      <c r="AL9" s="664">
        <v>0.2</v>
      </c>
      <c r="AM9" s="665"/>
      <c r="AN9" s="665"/>
      <c r="AO9" s="666"/>
      <c r="AP9" s="656" t="s">
        <v>239</v>
      </c>
      <c r="AQ9" s="657"/>
      <c r="AR9" s="657"/>
      <c r="AS9" s="657"/>
      <c r="AT9" s="657"/>
      <c r="AU9" s="657"/>
      <c r="AV9" s="657"/>
      <c r="AW9" s="657"/>
      <c r="AX9" s="657"/>
      <c r="AY9" s="657"/>
      <c r="AZ9" s="657"/>
      <c r="BA9" s="657"/>
      <c r="BB9" s="657"/>
      <c r="BC9" s="657"/>
      <c r="BD9" s="657"/>
      <c r="BE9" s="657"/>
      <c r="BF9" s="658"/>
      <c r="BG9" s="659">
        <v>1616988</v>
      </c>
      <c r="BH9" s="660"/>
      <c r="BI9" s="660"/>
      <c r="BJ9" s="660"/>
      <c r="BK9" s="660"/>
      <c r="BL9" s="660"/>
      <c r="BM9" s="660"/>
      <c r="BN9" s="661"/>
      <c r="BO9" s="662">
        <v>30.8</v>
      </c>
      <c r="BP9" s="662"/>
      <c r="BQ9" s="662"/>
      <c r="BR9" s="662"/>
      <c r="BS9" s="668" t="s">
        <v>124</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2132451</v>
      </c>
      <c r="CS9" s="660"/>
      <c r="CT9" s="660"/>
      <c r="CU9" s="660"/>
      <c r="CV9" s="660"/>
      <c r="CW9" s="660"/>
      <c r="CX9" s="660"/>
      <c r="CY9" s="661"/>
      <c r="CZ9" s="662">
        <v>10.9</v>
      </c>
      <c r="DA9" s="662"/>
      <c r="DB9" s="662"/>
      <c r="DC9" s="662"/>
      <c r="DD9" s="668">
        <v>368945</v>
      </c>
      <c r="DE9" s="660"/>
      <c r="DF9" s="660"/>
      <c r="DG9" s="660"/>
      <c r="DH9" s="660"/>
      <c r="DI9" s="660"/>
      <c r="DJ9" s="660"/>
      <c r="DK9" s="660"/>
      <c r="DL9" s="660"/>
      <c r="DM9" s="660"/>
      <c r="DN9" s="660"/>
      <c r="DO9" s="660"/>
      <c r="DP9" s="661"/>
      <c r="DQ9" s="668">
        <v>1742195</v>
      </c>
      <c r="DR9" s="660"/>
      <c r="DS9" s="660"/>
      <c r="DT9" s="660"/>
      <c r="DU9" s="660"/>
      <c r="DV9" s="660"/>
      <c r="DW9" s="660"/>
      <c r="DX9" s="660"/>
      <c r="DY9" s="660"/>
      <c r="DZ9" s="660"/>
      <c r="EA9" s="660"/>
      <c r="EB9" s="660"/>
      <c r="EC9" s="669"/>
    </row>
    <row r="10" spans="2:143" ht="11.25" customHeight="1" x14ac:dyDescent="0.2">
      <c r="B10" s="656" t="s">
        <v>241</v>
      </c>
      <c r="C10" s="657"/>
      <c r="D10" s="657"/>
      <c r="E10" s="657"/>
      <c r="F10" s="657"/>
      <c r="G10" s="657"/>
      <c r="H10" s="657"/>
      <c r="I10" s="657"/>
      <c r="J10" s="657"/>
      <c r="K10" s="657"/>
      <c r="L10" s="657"/>
      <c r="M10" s="657"/>
      <c r="N10" s="657"/>
      <c r="O10" s="657"/>
      <c r="P10" s="657"/>
      <c r="Q10" s="658"/>
      <c r="R10" s="659" t="s">
        <v>242</v>
      </c>
      <c r="S10" s="660"/>
      <c r="T10" s="660"/>
      <c r="U10" s="660"/>
      <c r="V10" s="660"/>
      <c r="W10" s="660"/>
      <c r="X10" s="660"/>
      <c r="Y10" s="661"/>
      <c r="Z10" s="662" t="s">
        <v>242</v>
      </c>
      <c r="AA10" s="662"/>
      <c r="AB10" s="662"/>
      <c r="AC10" s="662"/>
      <c r="AD10" s="663" t="s">
        <v>242</v>
      </c>
      <c r="AE10" s="663"/>
      <c r="AF10" s="663"/>
      <c r="AG10" s="663"/>
      <c r="AH10" s="663"/>
      <c r="AI10" s="663"/>
      <c r="AJ10" s="663"/>
      <c r="AK10" s="663"/>
      <c r="AL10" s="664" t="s">
        <v>124</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123414</v>
      </c>
      <c r="BH10" s="660"/>
      <c r="BI10" s="660"/>
      <c r="BJ10" s="660"/>
      <c r="BK10" s="660"/>
      <c r="BL10" s="660"/>
      <c r="BM10" s="660"/>
      <c r="BN10" s="661"/>
      <c r="BO10" s="662">
        <v>2.4</v>
      </c>
      <c r="BP10" s="662"/>
      <c r="BQ10" s="662"/>
      <c r="BR10" s="662"/>
      <c r="BS10" s="668" t="s">
        <v>124</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48049</v>
      </c>
      <c r="CS10" s="660"/>
      <c r="CT10" s="660"/>
      <c r="CU10" s="660"/>
      <c r="CV10" s="660"/>
      <c r="CW10" s="660"/>
      <c r="CX10" s="660"/>
      <c r="CY10" s="661"/>
      <c r="CZ10" s="662">
        <v>0.2</v>
      </c>
      <c r="DA10" s="662"/>
      <c r="DB10" s="662"/>
      <c r="DC10" s="662"/>
      <c r="DD10" s="668" t="s">
        <v>124</v>
      </c>
      <c r="DE10" s="660"/>
      <c r="DF10" s="660"/>
      <c r="DG10" s="660"/>
      <c r="DH10" s="660"/>
      <c r="DI10" s="660"/>
      <c r="DJ10" s="660"/>
      <c r="DK10" s="660"/>
      <c r="DL10" s="660"/>
      <c r="DM10" s="660"/>
      <c r="DN10" s="660"/>
      <c r="DO10" s="660"/>
      <c r="DP10" s="661"/>
      <c r="DQ10" s="668">
        <v>17711</v>
      </c>
      <c r="DR10" s="660"/>
      <c r="DS10" s="660"/>
      <c r="DT10" s="660"/>
      <c r="DU10" s="660"/>
      <c r="DV10" s="660"/>
      <c r="DW10" s="660"/>
      <c r="DX10" s="660"/>
      <c r="DY10" s="660"/>
      <c r="DZ10" s="660"/>
      <c r="EA10" s="660"/>
      <c r="EB10" s="660"/>
      <c r="EC10" s="669"/>
    </row>
    <row r="11" spans="2:143" ht="11.25" customHeight="1" x14ac:dyDescent="0.2">
      <c r="B11" s="656" t="s">
        <v>245</v>
      </c>
      <c r="C11" s="657"/>
      <c r="D11" s="657"/>
      <c r="E11" s="657"/>
      <c r="F11" s="657"/>
      <c r="G11" s="657"/>
      <c r="H11" s="657"/>
      <c r="I11" s="657"/>
      <c r="J11" s="657"/>
      <c r="K11" s="657"/>
      <c r="L11" s="657"/>
      <c r="M11" s="657"/>
      <c r="N11" s="657"/>
      <c r="O11" s="657"/>
      <c r="P11" s="657"/>
      <c r="Q11" s="658"/>
      <c r="R11" s="659" t="s">
        <v>242</v>
      </c>
      <c r="S11" s="660"/>
      <c r="T11" s="660"/>
      <c r="U11" s="660"/>
      <c r="V11" s="660"/>
      <c r="W11" s="660"/>
      <c r="X11" s="660"/>
      <c r="Y11" s="661"/>
      <c r="Z11" s="662" t="s">
        <v>242</v>
      </c>
      <c r="AA11" s="662"/>
      <c r="AB11" s="662"/>
      <c r="AC11" s="662"/>
      <c r="AD11" s="663" t="s">
        <v>124</v>
      </c>
      <c r="AE11" s="663"/>
      <c r="AF11" s="663"/>
      <c r="AG11" s="663"/>
      <c r="AH11" s="663"/>
      <c r="AI11" s="663"/>
      <c r="AJ11" s="663"/>
      <c r="AK11" s="663"/>
      <c r="AL11" s="664" t="s">
        <v>124</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354051</v>
      </c>
      <c r="BH11" s="660"/>
      <c r="BI11" s="660"/>
      <c r="BJ11" s="660"/>
      <c r="BK11" s="660"/>
      <c r="BL11" s="660"/>
      <c r="BM11" s="660"/>
      <c r="BN11" s="661"/>
      <c r="BO11" s="662">
        <v>6.7</v>
      </c>
      <c r="BP11" s="662"/>
      <c r="BQ11" s="662"/>
      <c r="BR11" s="662"/>
      <c r="BS11" s="668">
        <v>70166</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331011</v>
      </c>
      <c r="CS11" s="660"/>
      <c r="CT11" s="660"/>
      <c r="CU11" s="660"/>
      <c r="CV11" s="660"/>
      <c r="CW11" s="660"/>
      <c r="CX11" s="660"/>
      <c r="CY11" s="661"/>
      <c r="CZ11" s="662">
        <v>1.7</v>
      </c>
      <c r="DA11" s="662"/>
      <c r="DB11" s="662"/>
      <c r="DC11" s="662"/>
      <c r="DD11" s="668">
        <v>77997</v>
      </c>
      <c r="DE11" s="660"/>
      <c r="DF11" s="660"/>
      <c r="DG11" s="660"/>
      <c r="DH11" s="660"/>
      <c r="DI11" s="660"/>
      <c r="DJ11" s="660"/>
      <c r="DK11" s="660"/>
      <c r="DL11" s="660"/>
      <c r="DM11" s="660"/>
      <c r="DN11" s="660"/>
      <c r="DO11" s="660"/>
      <c r="DP11" s="661"/>
      <c r="DQ11" s="668">
        <v>182845</v>
      </c>
      <c r="DR11" s="660"/>
      <c r="DS11" s="660"/>
      <c r="DT11" s="660"/>
      <c r="DU11" s="660"/>
      <c r="DV11" s="660"/>
      <c r="DW11" s="660"/>
      <c r="DX11" s="660"/>
      <c r="DY11" s="660"/>
      <c r="DZ11" s="660"/>
      <c r="EA11" s="660"/>
      <c r="EB11" s="660"/>
      <c r="EC11" s="669"/>
    </row>
    <row r="12" spans="2:143" ht="11.25" customHeight="1" x14ac:dyDescent="0.2">
      <c r="B12" s="656" t="s">
        <v>248</v>
      </c>
      <c r="C12" s="657"/>
      <c r="D12" s="657"/>
      <c r="E12" s="657"/>
      <c r="F12" s="657"/>
      <c r="G12" s="657"/>
      <c r="H12" s="657"/>
      <c r="I12" s="657"/>
      <c r="J12" s="657"/>
      <c r="K12" s="657"/>
      <c r="L12" s="657"/>
      <c r="M12" s="657"/>
      <c r="N12" s="657"/>
      <c r="O12" s="657"/>
      <c r="P12" s="657"/>
      <c r="Q12" s="658"/>
      <c r="R12" s="659">
        <v>750564</v>
      </c>
      <c r="S12" s="660"/>
      <c r="T12" s="660"/>
      <c r="U12" s="660"/>
      <c r="V12" s="660"/>
      <c r="W12" s="660"/>
      <c r="X12" s="660"/>
      <c r="Y12" s="661"/>
      <c r="Z12" s="662">
        <v>3.7</v>
      </c>
      <c r="AA12" s="662"/>
      <c r="AB12" s="662"/>
      <c r="AC12" s="662"/>
      <c r="AD12" s="663">
        <v>750564</v>
      </c>
      <c r="AE12" s="663"/>
      <c r="AF12" s="663"/>
      <c r="AG12" s="663"/>
      <c r="AH12" s="663"/>
      <c r="AI12" s="663"/>
      <c r="AJ12" s="663"/>
      <c r="AK12" s="663"/>
      <c r="AL12" s="664">
        <v>6.7</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2318523</v>
      </c>
      <c r="BH12" s="660"/>
      <c r="BI12" s="660"/>
      <c r="BJ12" s="660"/>
      <c r="BK12" s="660"/>
      <c r="BL12" s="660"/>
      <c r="BM12" s="660"/>
      <c r="BN12" s="661"/>
      <c r="BO12" s="662">
        <v>44.2</v>
      </c>
      <c r="BP12" s="662"/>
      <c r="BQ12" s="662"/>
      <c r="BR12" s="662"/>
      <c r="BS12" s="668" t="s">
        <v>124</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584036</v>
      </c>
      <c r="CS12" s="660"/>
      <c r="CT12" s="660"/>
      <c r="CU12" s="660"/>
      <c r="CV12" s="660"/>
      <c r="CW12" s="660"/>
      <c r="CX12" s="660"/>
      <c r="CY12" s="661"/>
      <c r="CZ12" s="662">
        <v>3</v>
      </c>
      <c r="DA12" s="662"/>
      <c r="DB12" s="662"/>
      <c r="DC12" s="662"/>
      <c r="DD12" s="668" t="s">
        <v>124</v>
      </c>
      <c r="DE12" s="660"/>
      <c r="DF12" s="660"/>
      <c r="DG12" s="660"/>
      <c r="DH12" s="660"/>
      <c r="DI12" s="660"/>
      <c r="DJ12" s="660"/>
      <c r="DK12" s="660"/>
      <c r="DL12" s="660"/>
      <c r="DM12" s="660"/>
      <c r="DN12" s="660"/>
      <c r="DO12" s="660"/>
      <c r="DP12" s="661"/>
      <c r="DQ12" s="668">
        <v>164184</v>
      </c>
      <c r="DR12" s="660"/>
      <c r="DS12" s="660"/>
      <c r="DT12" s="660"/>
      <c r="DU12" s="660"/>
      <c r="DV12" s="660"/>
      <c r="DW12" s="660"/>
      <c r="DX12" s="660"/>
      <c r="DY12" s="660"/>
      <c r="DZ12" s="660"/>
      <c r="EA12" s="660"/>
      <c r="EB12" s="660"/>
      <c r="EC12" s="669"/>
    </row>
    <row r="13" spans="2:143" ht="11.25" customHeight="1" x14ac:dyDescent="0.2">
      <c r="B13" s="656" t="s">
        <v>251</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242</v>
      </c>
      <c r="AA13" s="662"/>
      <c r="AB13" s="662"/>
      <c r="AC13" s="662"/>
      <c r="AD13" s="663" t="s">
        <v>242</v>
      </c>
      <c r="AE13" s="663"/>
      <c r="AF13" s="663"/>
      <c r="AG13" s="663"/>
      <c r="AH13" s="663"/>
      <c r="AI13" s="663"/>
      <c r="AJ13" s="663"/>
      <c r="AK13" s="663"/>
      <c r="AL13" s="664" t="s">
        <v>242</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2270367</v>
      </c>
      <c r="BH13" s="660"/>
      <c r="BI13" s="660"/>
      <c r="BJ13" s="660"/>
      <c r="BK13" s="660"/>
      <c r="BL13" s="660"/>
      <c r="BM13" s="660"/>
      <c r="BN13" s="661"/>
      <c r="BO13" s="662">
        <v>43.3</v>
      </c>
      <c r="BP13" s="662"/>
      <c r="BQ13" s="662"/>
      <c r="BR13" s="662"/>
      <c r="BS13" s="668" t="s">
        <v>242</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2198130</v>
      </c>
      <c r="CS13" s="660"/>
      <c r="CT13" s="660"/>
      <c r="CU13" s="660"/>
      <c r="CV13" s="660"/>
      <c r="CW13" s="660"/>
      <c r="CX13" s="660"/>
      <c r="CY13" s="661"/>
      <c r="CZ13" s="662">
        <v>11.3</v>
      </c>
      <c r="DA13" s="662"/>
      <c r="DB13" s="662"/>
      <c r="DC13" s="662"/>
      <c r="DD13" s="668">
        <v>1107079</v>
      </c>
      <c r="DE13" s="660"/>
      <c r="DF13" s="660"/>
      <c r="DG13" s="660"/>
      <c r="DH13" s="660"/>
      <c r="DI13" s="660"/>
      <c r="DJ13" s="660"/>
      <c r="DK13" s="660"/>
      <c r="DL13" s="660"/>
      <c r="DM13" s="660"/>
      <c r="DN13" s="660"/>
      <c r="DO13" s="660"/>
      <c r="DP13" s="661"/>
      <c r="DQ13" s="668">
        <v>1131201</v>
      </c>
      <c r="DR13" s="660"/>
      <c r="DS13" s="660"/>
      <c r="DT13" s="660"/>
      <c r="DU13" s="660"/>
      <c r="DV13" s="660"/>
      <c r="DW13" s="660"/>
      <c r="DX13" s="660"/>
      <c r="DY13" s="660"/>
      <c r="DZ13" s="660"/>
      <c r="EA13" s="660"/>
      <c r="EB13" s="660"/>
      <c r="EC13" s="669"/>
    </row>
    <row r="14" spans="2:143" ht="11.25" customHeight="1" x14ac:dyDescent="0.2">
      <c r="B14" s="656" t="s">
        <v>254</v>
      </c>
      <c r="C14" s="657"/>
      <c r="D14" s="657"/>
      <c r="E14" s="657"/>
      <c r="F14" s="657"/>
      <c r="G14" s="657"/>
      <c r="H14" s="657"/>
      <c r="I14" s="657"/>
      <c r="J14" s="657"/>
      <c r="K14" s="657"/>
      <c r="L14" s="657"/>
      <c r="M14" s="657"/>
      <c r="N14" s="657"/>
      <c r="O14" s="657"/>
      <c r="P14" s="657"/>
      <c r="Q14" s="658"/>
      <c r="R14" s="659" t="s">
        <v>242</v>
      </c>
      <c r="S14" s="660"/>
      <c r="T14" s="660"/>
      <c r="U14" s="660"/>
      <c r="V14" s="660"/>
      <c r="W14" s="660"/>
      <c r="X14" s="660"/>
      <c r="Y14" s="661"/>
      <c r="Z14" s="662" t="s">
        <v>124</v>
      </c>
      <c r="AA14" s="662"/>
      <c r="AB14" s="662"/>
      <c r="AC14" s="662"/>
      <c r="AD14" s="663" t="s">
        <v>242</v>
      </c>
      <c r="AE14" s="663"/>
      <c r="AF14" s="663"/>
      <c r="AG14" s="663"/>
      <c r="AH14" s="663"/>
      <c r="AI14" s="663"/>
      <c r="AJ14" s="663"/>
      <c r="AK14" s="663"/>
      <c r="AL14" s="664" t="s">
        <v>124</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134985</v>
      </c>
      <c r="BH14" s="660"/>
      <c r="BI14" s="660"/>
      <c r="BJ14" s="660"/>
      <c r="BK14" s="660"/>
      <c r="BL14" s="660"/>
      <c r="BM14" s="660"/>
      <c r="BN14" s="661"/>
      <c r="BO14" s="662">
        <v>2.6</v>
      </c>
      <c r="BP14" s="662"/>
      <c r="BQ14" s="662"/>
      <c r="BR14" s="662"/>
      <c r="BS14" s="668" t="s">
        <v>124</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676567</v>
      </c>
      <c r="CS14" s="660"/>
      <c r="CT14" s="660"/>
      <c r="CU14" s="660"/>
      <c r="CV14" s="660"/>
      <c r="CW14" s="660"/>
      <c r="CX14" s="660"/>
      <c r="CY14" s="661"/>
      <c r="CZ14" s="662">
        <v>3.5</v>
      </c>
      <c r="DA14" s="662"/>
      <c r="DB14" s="662"/>
      <c r="DC14" s="662"/>
      <c r="DD14" s="668">
        <v>31054</v>
      </c>
      <c r="DE14" s="660"/>
      <c r="DF14" s="660"/>
      <c r="DG14" s="660"/>
      <c r="DH14" s="660"/>
      <c r="DI14" s="660"/>
      <c r="DJ14" s="660"/>
      <c r="DK14" s="660"/>
      <c r="DL14" s="660"/>
      <c r="DM14" s="660"/>
      <c r="DN14" s="660"/>
      <c r="DO14" s="660"/>
      <c r="DP14" s="661"/>
      <c r="DQ14" s="668">
        <v>626805</v>
      </c>
      <c r="DR14" s="660"/>
      <c r="DS14" s="660"/>
      <c r="DT14" s="660"/>
      <c r="DU14" s="660"/>
      <c r="DV14" s="660"/>
      <c r="DW14" s="660"/>
      <c r="DX14" s="660"/>
      <c r="DY14" s="660"/>
      <c r="DZ14" s="660"/>
      <c r="EA14" s="660"/>
      <c r="EB14" s="660"/>
      <c r="EC14" s="669"/>
    </row>
    <row r="15" spans="2:143" ht="11.25" customHeight="1" x14ac:dyDescent="0.2">
      <c r="B15" s="656" t="s">
        <v>257</v>
      </c>
      <c r="C15" s="657"/>
      <c r="D15" s="657"/>
      <c r="E15" s="657"/>
      <c r="F15" s="657"/>
      <c r="G15" s="657"/>
      <c r="H15" s="657"/>
      <c r="I15" s="657"/>
      <c r="J15" s="657"/>
      <c r="K15" s="657"/>
      <c r="L15" s="657"/>
      <c r="M15" s="657"/>
      <c r="N15" s="657"/>
      <c r="O15" s="657"/>
      <c r="P15" s="657"/>
      <c r="Q15" s="658"/>
      <c r="R15" s="659">
        <v>51448</v>
      </c>
      <c r="S15" s="660"/>
      <c r="T15" s="660"/>
      <c r="U15" s="660"/>
      <c r="V15" s="660"/>
      <c r="W15" s="660"/>
      <c r="X15" s="660"/>
      <c r="Y15" s="661"/>
      <c r="Z15" s="662">
        <v>0.3</v>
      </c>
      <c r="AA15" s="662"/>
      <c r="AB15" s="662"/>
      <c r="AC15" s="662"/>
      <c r="AD15" s="663">
        <v>51448</v>
      </c>
      <c r="AE15" s="663"/>
      <c r="AF15" s="663"/>
      <c r="AG15" s="663"/>
      <c r="AH15" s="663"/>
      <c r="AI15" s="663"/>
      <c r="AJ15" s="663"/>
      <c r="AK15" s="663"/>
      <c r="AL15" s="664">
        <v>0.5</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253949</v>
      </c>
      <c r="BH15" s="660"/>
      <c r="BI15" s="660"/>
      <c r="BJ15" s="660"/>
      <c r="BK15" s="660"/>
      <c r="BL15" s="660"/>
      <c r="BM15" s="660"/>
      <c r="BN15" s="661"/>
      <c r="BO15" s="662">
        <v>4.8</v>
      </c>
      <c r="BP15" s="662"/>
      <c r="BQ15" s="662"/>
      <c r="BR15" s="662"/>
      <c r="BS15" s="668" t="s">
        <v>242</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1492489</v>
      </c>
      <c r="CS15" s="660"/>
      <c r="CT15" s="660"/>
      <c r="CU15" s="660"/>
      <c r="CV15" s="660"/>
      <c r="CW15" s="660"/>
      <c r="CX15" s="660"/>
      <c r="CY15" s="661"/>
      <c r="CZ15" s="662">
        <v>7.7</v>
      </c>
      <c r="DA15" s="662"/>
      <c r="DB15" s="662"/>
      <c r="DC15" s="662"/>
      <c r="DD15" s="668">
        <v>231035</v>
      </c>
      <c r="DE15" s="660"/>
      <c r="DF15" s="660"/>
      <c r="DG15" s="660"/>
      <c r="DH15" s="660"/>
      <c r="DI15" s="660"/>
      <c r="DJ15" s="660"/>
      <c r="DK15" s="660"/>
      <c r="DL15" s="660"/>
      <c r="DM15" s="660"/>
      <c r="DN15" s="660"/>
      <c r="DO15" s="660"/>
      <c r="DP15" s="661"/>
      <c r="DQ15" s="668">
        <v>1113997</v>
      </c>
      <c r="DR15" s="660"/>
      <c r="DS15" s="660"/>
      <c r="DT15" s="660"/>
      <c r="DU15" s="660"/>
      <c r="DV15" s="660"/>
      <c r="DW15" s="660"/>
      <c r="DX15" s="660"/>
      <c r="DY15" s="660"/>
      <c r="DZ15" s="660"/>
      <c r="EA15" s="660"/>
      <c r="EB15" s="660"/>
      <c r="EC15" s="669"/>
    </row>
    <row r="16" spans="2:143" ht="11.25" customHeight="1" x14ac:dyDescent="0.2">
      <c r="B16" s="656" t="s">
        <v>260</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242</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114385</v>
      </c>
      <c r="CS16" s="660"/>
      <c r="CT16" s="660"/>
      <c r="CU16" s="660"/>
      <c r="CV16" s="660"/>
      <c r="CW16" s="660"/>
      <c r="CX16" s="660"/>
      <c r="CY16" s="661"/>
      <c r="CZ16" s="662">
        <v>0.6</v>
      </c>
      <c r="DA16" s="662"/>
      <c r="DB16" s="662"/>
      <c r="DC16" s="662"/>
      <c r="DD16" s="668" t="s">
        <v>242</v>
      </c>
      <c r="DE16" s="660"/>
      <c r="DF16" s="660"/>
      <c r="DG16" s="660"/>
      <c r="DH16" s="660"/>
      <c r="DI16" s="660"/>
      <c r="DJ16" s="660"/>
      <c r="DK16" s="660"/>
      <c r="DL16" s="660"/>
      <c r="DM16" s="660"/>
      <c r="DN16" s="660"/>
      <c r="DO16" s="660"/>
      <c r="DP16" s="661"/>
      <c r="DQ16" s="668">
        <v>59546</v>
      </c>
      <c r="DR16" s="660"/>
      <c r="DS16" s="660"/>
      <c r="DT16" s="660"/>
      <c r="DU16" s="660"/>
      <c r="DV16" s="660"/>
      <c r="DW16" s="660"/>
      <c r="DX16" s="660"/>
      <c r="DY16" s="660"/>
      <c r="DZ16" s="660"/>
      <c r="EA16" s="660"/>
      <c r="EB16" s="660"/>
      <c r="EC16" s="669"/>
    </row>
    <row r="17" spans="2:133" ht="11.25" customHeight="1" x14ac:dyDescent="0.2">
      <c r="B17" s="656" t="s">
        <v>263</v>
      </c>
      <c r="C17" s="657"/>
      <c r="D17" s="657"/>
      <c r="E17" s="657"/>
      <c r="F17" s="657"/>
      <c r="G17" s="657"/>
      <c r="H17" s="657"/>
      <c r="I17" s="657"/>
      <c r="J17" s="657"/>
      <c r="K17" s="657"/>
      <c r="L17" s="657"/>
      <c r="M17" s="657"/>
      <c r="N17" s="657"/>
      <c r="O17" s="657"/>
      <c r="P17" s="657"/>
      <c r="Q17" s="658"/>
      <c r="R17" s="659">
        <v>17112</v>
      </c>
      <c r="S17" s="660"/>
      <c r="T17" s="660"/>
      <c r="U17" s="660"/>
      <c r="V17" s="660"/>
      <c r="W17" s="660"/>
      <c r="X17" s="660"/>
      <c r="Y17" s="661"/>
      <c r="Z17" s="662">
        <v>0.1</v>
      </c>
      <c r="AA17" s="662"/>
      <c r="AB17" s="662"/>
      <c r="AC17" s="662"/>
      <c r="AD17" s="663">
        <v>17112</v>
      </c>
      <c r="AE17" s="663"/>
      <c r="AF17" s="663"/>
      <c r="AG17" s="663"/>
      <c r="AH17" s="663"/>
      <c r="AI17" s="663"/>
      <c r="AJ17" s="663"/>
      <c r="AK17" s="663"/>
      <c r="AL17" s="664">
        <v>0.2</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242</v>
      </c>
      <c r="BH17" s="660"/>
      <c r="BI17" s="660"/>
      <c r="BJ17" s="660"/>
      <c r="BK17" s="660"/>
      <c r="BL17" s="660"/>
      <c r="BM17" s="660"/>
      <c r="BN17" s="661"/>
      <c r="BO17" s="662" t="s">
        <v>242</v>
      </c>
      <c r="BP17" s="662"/>
      <c r="BQ17" s="662"/>
      <c r="BR17" s="662"/>
      <c r="BS17" s="668" t="s">
        <v>124</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2591672</v>
      </c>
      <c r="CS17" s="660"/>
      <c r="CT17" s="660"/>
      <c r="CU17" s="660"/>
      <c r="CV17" s="660"/>
      <c r="CW17" s="660"/>
      <c r="CX17" s="660"/>
      <c r="CY17" s="661"/>
      <c r="CZ17" s="662">
        <v>13.3</v>
      </c>
      <c r="DA17" s="662"/>
      <c r="DB17" s="662"/>
      <c r="DC17" s="662"/>
      <c r="DD17" s="668" t="s">
        <v>242</v>
      </c>
      <c r="DE17" s="660"/>
      <c r="DF17" s="660"/>
      <c r="DG17" s="660"/>
      <c r="DH17" s="660"/>
      <c r="DI17" s="660"/>
      <c r="DJ17" s="660"/>
      <c r="DK17" s="660"/>
      <c r="DL17" s="660"/>
      <c r="DM17" s="660"/>
      <c r="DN17" s="660"/>
      <c r="DO17" s="660"/>
      <c r="DP17" s="661"/>
      <c r="DQ17" s="668">
        <v>2490427</v>
      </c>
      <c r="DR17" s="660"/>
      <c r="DS17" s="660"/>
      <c r="DT17" s="660"/>
      <c r="DU17" s="660"/>
      <c r="DV17" s="660"/>
      <c r="DW17" s="660"/>
      <c r="DX17" s="660"/>
      <c r="DY17" s="660"/>
      <c r="DZ17" s="660"/>
      <c r="EA17" s="660"/>
      <c r="EB17" s="660"/>
      <c r="EC17" s="669"/>
    </row>
    <row r="18" spans="2:133" ht="11.25" customHeight="1" x14ac:dyDescent="0.2">
      <c r="B18" s="656" t="s">
        <v>266</v>
      </c>
      <c r="C18" s="657"/>
      <c r="D18" s="657"/>
      <c r="E18" s="657"/>
      <c r="F18" s="657"/>
      <c r="G18" s="657"/>
      <c r="H18" s="657"/>
      <c r="I18" s="657"/>
      <c r="J18" s="657"/>
      <c r="K18" s="657"/>
      <c r="L18" s="657"/>
      <c r="M18" s="657"/>
      <c r="N18" s="657"/>
      <c r="O18" s="657"/>
      <c r="P18" s="657"/>
      <c r="Q18" s="658"/>
      <c r="R18" s="659">
        <v>6031710</v>
      </c>
      <c r="S18" s="660"/>
      <c r="T18" s="660"/>
      <c r="U18" s="660"/>
      <c r="V18" s="660"/>
      <c r="W18" s="660"/>
      <c r="X18" s="660"/>
      <c r="Y18" s="661"/>
      <c r="Z18" s="662">
        <v>29.8</v>
      </c>
      <c r="AA18" s="662"/>
      <c r="AB18" s="662"/>
      <c r="AC18" s="662"/>
      <c r="AD18" s="663">
        <v>5225216</v>
      </c>
      <c r="AE18" s="663"/>
      <c r="AF18" s="663"/>
      <c r="AG18" s="663"/>
      <c r="AH18" s="663"/>
      <c r="AI18" s="663"/>
      <c r="AJ18" s="663"/>
      <c r="AK18" s="663"/>
      <c r="AL18" s="664">
        <v>46.9</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242</v>
      </c>
      <c r="BP18" s="662"/>
      <c r="BQ18" s="662"/>
      <c r="BR18" s="662"/>
      <c r="BS18" s="668" t="s">
        <v>124</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v>255505</v>
      </c>
      <c r="CS18" s="660"/>
      <c r="CT18" s="660"/>
      <c r="CU18" s="660"/>
      <c r="CV18" s="660"/>
      <c r="CW18" s="660"/>
      <c r="CX18" s="660"/>
      <c r="CY18" s="661"/>
      <c r="CZ18" s="662">
        <v>1.3</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2">
      <c r="B19" s="656" t="s">
        <v>269</v>
      </c>
      <c r="C19" s="657"/>
      <c r="D19" s="657"/>
      <c r="E19" s="657"/>
      <c r="F19" s="657"/>
      <c r="G19" s="657"/>
      <c r="H19" s="657"/>
      <c r="I19" s="657"/>
      <c r="J19" s="657"/>
      <c r="K19" s="657"/>
      <c r="L19" s="657"/>
      <c r="M19" s="657"/>
      <c r="N19" s="657"/>
      <c r="O19" s="657"/>
      <c r="P19" s="657"/>
      <c r="Q19" s="658"/>
      <c r="R19" s="659">
        <v>5225216</v>
      </c>
      <c r="S19" s="660"/>
      <c r="T19" s="660"/>
      <c r="U19" s="660"/>
      <c r="V19" s="660"/>
      <c r="W19" s="660"/>
      <c r="X19" s="660"/>
      <c r="Y19" s="661"/>
      <c r="Z19" s="662">
        <v>25.8</v>
      </c>
      <c r="AA19" s="662"/>
      <c r="AB19" s="662"/>
      <c r="AC19" s="662"/>
      <c r="AD19" s="663">
        <v>5225216</v>
      </c>
      <c r="AE19" s="663"/>
      <c r="AF19" s="663"/>
      <c r="AG19" s="663"/>
      <c r="AH19" s="663"/>
      <c r="AI19" s="663"/>
      <c r="AJ19" s="663"/>
      <c r="AK19" s="663"/>
      <c r="AL19" s="664">
        <v>46.9</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377625</v>
      </c>
      <c r="BH19" s="660"/>
      <c r="BI19" s="660"/>
      <c r="BJ19" s="660"/>
      <c r="BK19" s="660"/>
      <c r="BL19" s="660"/>
      <c r="BM19" s="660"/>
      <c r="BN19" s="661"/>
      <c r="BO19" s="662">
        <v>7.2</v>
      </c>
      <c r="BP19" s="662"/>
      <c r="BQ19" s="662"/>
      <c r="BR19" s="662"/>
      <c r="BS19" s="668" t="s">
        <v>242</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2">
      <c r="B20" s="656" t="s">
        <v>272</v>
      </c>
      <c r="C20" s="657"/>
      <c r="D20" s="657"/>
      <c r="E20" s="657"/>
      <c r="F20" s="657"/>
      <c r="G20" s="657"/>
      <c r="H20" s="657"/>
      <c r="I20" s="657"/>
      <c r="J20" s="657"/>
      <c r="K20" s="657"/>
      <c r="L20" s="657"/>
      <c r="M20" s="657"/>
      <c r="N20" s="657"/>
      <c r="O20" s="657"/>
      <c r="P20" s="657"/>
      <c r="Q20" s="658"/>
      <c r="R20" s="659">
        <v>806494</v>
      </c>
      <c r="S20" s="660"/>
      <c r="T20" s="660"/>
      <c r="U20" s="660"/>
      <c r="V20" s="660"/>
      <c r="W20" s="660"/>
      <c r="X20" s="660"/>
      <c r="Y20" s="661"/>
      <c r="Z20" s="662">
        <v>4</v>
      </c>
      <c r="AA20" s="662"/>
      <c r="AB20" s="662"/>
      <c r="AC20" s="662"/>
      <c r="AD20" s="663" t="s">
        <v>242</v>
      </c>
      <c r="AE20" s="663"/>
      <c r="AF20" s="663"/>
      <c r="AG20" s="663"/>
      <c r="AH20" s="663"/>
      <c r="AI20" s="663"/>
      <c r="AJ20" s="663"/>
      <c r="AK20" s="663"/>
      <c r="AL20" s="664" t="s">
        <v>242</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377625</v>
      </c>
      <c r="BH20" s="660"/>
      <c r="BI20" s="660"/>
      <c r="BJ20" s="660"/>
      <c r="BK20" s="660"/>
      <c r="BL20" s="660"/>
      <c r="BM20" s="660"/>
      <c r="BN20" s="661"/>
      <c r="BO20" s="662">
        <v>7.2</v>
      </c>
      <c r="BP20" s="662"/>
      <c r="BQ20" s="662"/>
      <c r="BR20" s="662"/>
      <c r="BS20" s="668" t="s">
        <v>242</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19507297</v>
      </c>
      <c r="CS20" s="660"/>
      <c r="CT20" s="660"/>
      <c r="CU20" s="660"/>
      <c r="CV20" s="660"/>
      <c r="CW20" s="660"/>
      <c r="CX20" s="660"/>
      <c r="CY20" s="661"/>
      <c r="CZ20" s="662">
        <v>100</v>
      </c>
      <c r="DA20" s="662"/>
      <c r="DB20" s="662"/>
      <c r="DC20" s="662"/>
      <c r="DD20" s="668">
        <v>2498319</v>
      </c>
      <c r="DE20" s="660"/>
      <c r="DF20" s="660"/>
      <c r="DG20" s="660"/>
      <c r="DH20" s="660"/>
      <c r="DI20" s="660"/>
      <c r="DJ20" s="660"/>
      <c r="DK20" s="660"/>
      <c r="DL20" s="660"/>
      <c r="DM20" s="660"/>
      <c r="DN20" s="660"/>
      <c r="DO20" s="660"/>
      <c r="DP20" s="661"/>
      <c r="DQ20" s="668">
        <v>12588939</v>
      </c>
      <c r="DR20" s="660"/>
      <c r="DS20" s="660"/>
      <c r="DT20" s="660"/>
      <c r="DU20" s="660"/>
      <c r="DV20" s="660"/>
      <c r="DW20" s="660"/>
      <c r="DX20" s="660"/>
      <c r="DY20" s="660"/>
      <c r="DZ20" s="660"/>
      <c r="EA20" s="660"/>
      <c r="EB20" s="660"/>
      <c r="EC20" s="669"/>
    </row>
    <row r="21" spans="2:133" ht="11.25" customHeight="1" x14ac:dyDescent="0.2">
      <c r="B21" s="656" t="s">
        <v>275</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242</v>
      </c>
      <c r="AE21" s="663"/>
      <c r="AF21" s="663"/>
      <c r="AG21" s="663"/>
      <c r="AH21" s="663"/>
      <c r="AI21" s="663"/>
      <c r="AJ21" s="663"/>
      <c r="AK21" s="663"/>
      <c r="AL21" s="664" t="s">
        <v>242</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v>64</v>
      </c>
      <c r="BH21" s="660"/>
      <c r="BI21" s="660"/>
      <c r="BJ21" s="660"/>
      <c r="BK21" s="660"/>
      <c r="BL21" s="660"/>
      <c r="BM21" s="660"/>
      <c r="BN21" s="661"/>
      <c r="BO21" s="662">
        <v>0</v>
      </c>
      <c r="BP21" s="662"/>
      <c r="BQ21" s="662"/>
      <c r="BR21" s="662"/>
      <c r="BS21" s="668" t="s">
        <v>242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277</v>
      </c>
      <c r="C22" s="657"/>
      <c r="D22" s="657"/>
      <c r="E22" s="657"/>
      <c r="F22" s="657"/>
      <c r="G22" s="657"/>
      <c r="H22" s="657"/>
      <c r="I22" s="657"/>
      <c r="J22" s="657"/>
      <c r="K22" s="657"/>
      <c r="L22" s="657"/>
      <c r="M22" s="657"/>
      <c r="N22" s="657"/>
      <c r="O22" s="657"/>
      <c r="P22" s="657"/>
      <c r="Q22" s="658"/>
      <c r="R22" s="659">
        <v>12302078</v>
      </c>
      <c r="S22" s="660"/>
      <c r="T22" s="660"/>
      <c r="U22" s="660"/>
      <c r="V22" s="660"/>
      <c r="W22" s="660"/>
      <c r="X22" s="660"/>
      <c r="Y22" s="661"/>
      <c r="Z22" s="662">
        <v>60.7</v>
      </c>
      <c r="AA22" s="662"/>
      <c r="AB22" s="662"/>
      <c r="AC22" s="662"/>
      <c r="AD22" s="663">
        <v>11118023</v>
      </c>
      <c r="AE22" s="663"/>
      <c r="AF22" s="663"/>
      <c r="AG22" s="663"/>
      <c r="AH22" s="663"/>
      <c r="AI22" s="663"/>
      <c r="AJ22" s="663"/>
      <c r="AK22" s="663"/>
      <c r="AL22" s="664">
        <v>99.8</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280</v>
      </c>
      <c r="C23" s="657"/>
      <c r="D23" s="657"/>
      <c r="E23" s="657"/>
      <c r="F23" s="657"/>
      <c r="G23" s="657"/>
      <c r="H23" s="657"/>
      <c r="I23" s="657"/>
      <c r="J23" s="657"/>
      <c r="K23" s="657"/>
      <c r="L23" s="657"/>
      <c r="M23" s="657"/>
      <c r="N23" s="657"/>
      <c r="O23" s="657"/>
      <c r="P23" s="657"/>
      <c r="Q23" s="658"/>
      <c r="R23" s="659">
        <v>4948</v>
      </c>
      <c r="S23" s="660"/>
      <c r="T23" s="660"/>
      <c r="U23" s="660"/>
      <c r="V23" s="660"/>
      <c r="W23" s="660"/>
      <c r="X23" s="660"/>
      <c r="Y23" s="661"/>
      <c r="Z23" s="662">
        <v>0</v>
      </c>
      <c r="AA23" s="662"/>
      <c r="AB23" s="662"/>
      <c r="AC23" s="662"/>
      <c r="AD23" s="663">
        <v>4948</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377561</v>
      </c>
      <c r="BH23" s="660"/>
      <c r="BI23" s="660"/>
      <c r="BJ23" s="660"/>
      <c r="BK23" s="660"/>
      <c r="BL23" s="660"/>
      <c r="BM23" s="660"/>
      <c r="BN23" s="661"/>
      <c r="BO23" s="662">
        <v>7.2</v>
      </c>
      <c r="BP23" s="662"/>
      <c r="BQ23" s="662"/>
      <c r="BR23" s="662"/>
      <c r="BS23" s="668" t="s">
        <v>242</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2">
      <c r="B24" s="656" t="s">
        <v>287</v>
      </c>
      <c r="C24" s="657"/>
      <c r="D24" s="657"/>
      <c r="E24" s="657"/>
      <c r="F24" s="657"/>
      <c r="G24" s="657"/>
      <c r="H24" s="657"/>
      <c r="I24" s="657"/>
      <c r="J24" s="657"/>
      <c r="K24" s="657"/>
      <c r="L24" s="657"/>
      <c r="M24" s="657"/>
      <c r="N24" s="657"/>
      <c r="O24" s="657"/>
      <c r="P24" s="657"/>
      <c r="Q24" s="658"/>
      <c r="R24" s="659">
        <v>363826</v>
      </c>
      <c r="S24" s="660"/>
      <c r="T24" s="660"/>
      <c r="U24" s="660"/>
      <c r="V24" s="660"/>
      <c r="W24" s="660"/>
      <c r="X24" s="660"/>
      <c r="Y24" s="661"/>
      <c r="Z24" s="662">
        <v>1.8</v>
      </c>
      <c r="AA24" s="662"/>
      <c r="AB24" s="662"/>
      <c r="AC24" s="662"/>
      <c r="AD24" s="663">
        <v>16</v>
      </c>
      <c r="AE24" s="663"/>
      <c r="AF24" s="663"/>
      <c r="AG24" s="663"/>
      <c r="AH24" s="663"/>
      <c r="AI24" s="663"/>
      <c r="AJ24" s="663"/>
      <c r="AK24" s="663"/>
      <c r="AL24" s="664">
        <v>0</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242</v>
      </c>
      <c r="BP24" s="662"/>
      <c r="BQ24" s="662"/>
      <c r="BR24" s="662"/>
      <c r="BS24" s="668" t="s">
        <v>124</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9326764</v>
      </c>
      <c r="CS24" s="649"/>
      <c r="CT24" s="649"/>
      <c r="CU24" s="649"/>
      <c r="CV24" s="649"/>
      <c r="CW24" s="649"/>
      <c r="CX24" s="649"/>
      <c r="CY24" s="650"/>
      <c r="CZ24" s="653">
        <v>47.8</v>
      </c>
      <c r="DA24" s="654"/>
      <c r="DB24" s="654"/>
      <c r="DC24" s="673"/>
      <c r="DD24" s="694">
        <v>6206379</v>
      </c>
      <c r="DE24" s="649"/>
      <c r="DF24" s="649"/>
      <c r="DG24" s="649"/>
      <c r="DH24" s="649"/>
      <c r="DI24" s="649"/>
      <c r="DJ24" s="649"/>
      <c r="DK24" s="650"/>
      <c r="DL24" s="694">
        <v>6064290</v>
      </c>
      <c r="DM24" s="649"/>
      <c r="DN24" s="649"/>
      <c r="DO24" s="649"/>
      <c r="DP24" s="649"/>
      <c r="DQ24" s="649"/>
      <c r="DR24" s="649"/>
      <c r="DS24" s="649"/>
      <c r="DT24" s="649"/>
      <c r="DU24" s="649"/>
      <c r="DV24" s="650"/>
      <c r="DW24" s="653">
        <v>51.4</v>
      </c>
      <c r="DX24" s="654"/>
      <c r="DY24" s="654"/>
      <c r="DZ24" s="654"/>
      <c r="EA24" s="654"/>
      <c r="EB24" s="654"/>
      <c r="EC24" s="655"/>
    </row>
    <row r="25" spans="2:133" ht="11.25" customHeight="1" x14ac:dyDescent="0.2">
      <c r="B25" s="656" t="s">
        <v>290</v>
      </c>
      <c r="C25" s="657"/>
      <c r="D25" s="657"/>
      <c r="E25" s="657"/>
      <c r="F25" s="657"/>
      <c r="G25" s="657"/>
      <c r="H25" s="657"/>
      <c r="I25" s="657"/>
      <c r="J25" s="657"/>
      <c r="K25" s="657"/>
      <c r="L25" s="657"/>
      <c r="M25" s="657"/>
      <c r="N25" s="657"/>
      <c r="O25" s="657"/>
      <c r="P25" s="657"/>
      <c r="Q25" s="658"/>
      <c r="R25" s="659">
        <v>234374</v>
      </c>
      <c r="S25" s="660"/>
      <c r="T25" s="660"/>
      <c r="U25" s="660"/>
      <c r="V25" s="660"/>
      <c r="W25" s="660"/>
      <c r="X25" s="660"/>
      <c r="Y25" s="661"/>
      <c r="Z25" s="662">
        <v>1.2</v>
      </c>
      <c r="AA25" s="662"/>
      <c r="AB25" s="662"/>
      <c r="AC25" s="662"/>
      <c r="AD25" s="663">
        <v>12168</v>
      </c>
      <c r="AE25" s="663"/>
      <c r="AF25" s="663"/>
      <c r="AG25" s="663"/>
      <c r="AH25" s="663"/>
      <c r="AI25" s="663"/>
      <c r="AJ25" s="663"/>
      <c r="AK25" s="663"/>
      <c r="AL25" s="664">
        <v>0.1</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242</v>
      </c>
      <c r="BP25" s="662"/>
      <c r="BQ25" s="662"/>
      <c r="BR25" s="662"/>
      <c r="BS25" s="668" t="s">
        <v>124</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2855507</v>
      </c>
      <c r="CS25" s="695"/>
      <c r="CT25" s="695"/>
      <c r="CU25" s="695"/>
      <c r="CV25" s="695"/>
      <c r="CW25" s="695"/>
      <c r="CX25" s="695"/>
      <c r="CY25" s="696"/>
      <c r="CZ25" s="664">
        <v>14.6</v>
      </c>
      <c r="DA25" s="692"/>
      <c r="DB25" s="692"/>
      <c r="DC25" s="697"/>
      <c r="DD25" s="668">
        <v>2555680</v>
      </c>
      <c r="DE25" s="695"/>
      <c r="DF25" s="695"/>
      <c r="DG25" s="695"/>
      <c r="DH25" s="695"/>
      <c r="DI25" s="695"/>
      <c r="DJ25" s="695"/>
      <c r="DK25" s="696"/>
      <c r="DL25" s="668">
        <v>2448432</v>
      </c>
      <c r="DM25" s="695"/>
      <c r="DN25" s="695"/>
      <c r="DO25" s="695"/>
      <c r="DP25" s="695"/>
      <c r="DQ25" s="695"/>
      <c r="DR25" s="695"/>
      <c r="DS25" s="695"/>
      <c r="DT25" s="695"/>
      <c r="DU25" s="695"/>
      <c r="DV25" s="696"/>
      <c r="DW25" s="664">
        <v>20.8</v>
      </c>
      <c r="DX25" s="692"/>
      <c r="DY25" s="692"/>
      <c r="DZ25" s="692"/>
      <c r="EA25" s="692"/>
      <c r="EB25" s="692"/>
      <c r="EC25" s="693"/>
    </row>
    <row r="26" spans="2:133" ht="11.25" customHeight="1" x14ac:dyDescent="0.2">
      <c r="B26" s="656" t="s">
        <v>293</v>
      </c>
      <c r="C26" s="657"/>
      <c r="D26" s="657"/>
      <c r="E26" s="657"/>
      <c r="F26" s="657"/>
      <c r="G26" s="657"/>
      <c r="H26" s="657"/>
      <c r="I26" s="657"/>
      <c r="J26" s="657"/>
      <c r="K26" s="657"/>
      <c r="L26" s="657"/>
      <c r="M26" s="657"/>
      <c r="N26" s="657"/>
      <c r="O26" s="657"/>
      <c r="P26" s="657"/>
      <c r="Q26" s="658"/>
      <c r="R26" s="659">
        <v>99552</v>
      </c>
      <c r="S26" s="660"/>
      <c r="T26" s="660"/>
      <c r="U26" s="660"/>
      <c r="V26" s="660"/>
      <c r="W26" s="660"/>
      <c r="X26" s="660"/>
      <c r="Y26" s="661"/>
      <c r="Z26" s="662">
        <v>0.5</v>
      </c>
      <c r="AA26" s="662"/>
      <c r="AB26" s="662"/>
      <c r="AC26" s="662"/>
      <c r="AD26" s="663">
        <v>2398</v>
      </c>
      <c r="AE26" s="663"/>
      <c r="AF26" s="663"/>
      <c r="AG26" s="663"/>
      <c r="AH26" s="663"/>
      <c r="AI26" s="663"/>
      <c r="AJ26" s="663"/>
      <c r="AK26" s="663"/>
      <c r="AL26" s="664">
        <v>0</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242</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1801903</v>
      </c>
      <c r="CS26" s="660"/>
      <c r="CT26" s="660"/>
      <c r="CU26" s="660"/>
      <c r="CV26" s="660"/>
      <c r="CW26" s="660"/>
      <c r="CX26" s="660"/>
      <c r="CY26" s="661"/>
      <c r="CZ26" s="664">
        <v>9.1999999999999993</v>
      </c>
      <c r="DA26" s="692"/>
      <c r="DB26" s="692"/>
      <c r="DC26" s="697"/>
      <c r="DD26" s="668">
        <v>1589139</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2"/>
      <c r="DY26" s="692"/>
      <c r="DZ26" s="692"/>
      <c r="EA26" s="692"/>
      <c r="EB26" s="692"/>
      <c r="EC26" s="693"/>
    </row>
    <row r="27" spans="2:133" ht="11.25" customHeight="1" x14ac:dyDescent="0.2">
      <c r="B27" s="656" t="s">
        <v>296</v>
      </c>
      <c r="C27" s="657"/>
      <c r="D27" s="657"/>
      <c r="E27" s="657"/>
      <c r="F27" s="657"/>
      <c r="G27" s="657"/>
      <c r="H27" s="657"/>
      <c r="I27" s="657"/>
      <c r="J27" s="657"/>
      <c r="K27" s="657"/>
      <c r="L27" s="657"/>
      <c r="M27" s="657"/>
      <c r="N27" s="657"/>
      <c r="O27" s="657"/>
      <c r="P27" s="657"/>
      <c r="Q27" s="658"/>
      <c r="R27" s="659">
        <v>2608248</v>
      </c>
      <c r="S27" s="660"/>
      <c r="T27" s="660"/>
      <c r="U27" s="660"/>
      <c r="V27" s="660"/>
      <c r="W27" s="660"/>
      <c r="X27" s="660"/>
      <c r="Y27" s="661"/>
      <c r="Z27" s="662">
        <v>12.9</v>
      </c>
      <c r="AA27" s="662"/>
      <c r="AB27" s="662"/>
      <c r="AC27" s="662"/>
      <c r="AD27" s="663" t="s">
        <v>242</v>
      </c>
      <c r="AE27" s="663"/>
      <c r="AF27" s="663"/>
      <c r="AG27" s="663"/>
      <c r="AH27" s="663"/>
      <c r="AI27" s="663"/>
      <c r="AJ27" s="663"/>
      <c r="AK27" s="663"/>
      <c r="AL27" s="664" t="s">
        <v>124</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5248574</v>
      </c>
      <c r="BH27" s="660"/>
      <c r="BI27" s="660"/>
      <c r="BJ27" s="660"/>
      <c r="BK27" s="660"/>
      <c r="BL27" s="660"/>
      <c r="BM27" s="660"/>
      <c r="BN27" s="661"/>
      <c r="BO27" s="662">
        <v>100</v>
      </c>
      <c r="BP27" s="662"/>
      <c r="BQ27" s="662"/>
      <c r="BR27" s="662"/>
      <c r="BS27" s="668">
        <v>70166</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3879585</v>
      </c>
      <c r="CS27" s="695"/>
      <c r="CT27" s="695"/>
      <c r="CU27" s="695"/>
      <c r="CV27" s="695"/>
      <c r="CW27" s="695"/>
      <c r="CX27" s="695"/>
      <c r="CY27" s="696"/>
      <c r="CZ27" s="664">
        <v>19.899999999999999</v>
      </c>
      <c r="DA27" s="692"/>
      <c r="DB27" s="692"/>
      <c r="DC27" s="697"/>
      <c r="DD27" s="668">
        <v>1160272</v>
      </c>
      <c r="DE27" s="695"/>
      <c r="DF27" s="695"/>
      <c r="DG27" s="695"/>
      <c r="DH27" s="695"/>
      <c r="DI27" s="695"/>
      <c r="DJ27" s="695"/>
      <c r="DK27" s="696"/>
      <c r="DL27" s="668">
        <v>1125431</v>
      </c>
      <c r="DM27" s="695"/>
      <c r="DN27" s="695"/>
      <c r="DO27" s="695"/>
      <c r="DP27" s="695"/>
      <c r="DQ27" s="695"/>
      <c r="DR27" s="695"/>
      <c r="DS27" s="695"/>
      <c r="DT27" s="695"/>
      <c r="DU27" s="695"/>
      <c r="DV27" s="696"/>
      <c r="DW27" s="664">
        <v>9.5</v>
      </c>
      <c r="DX27" s="692"/>
      <c r="DY27" s="692"/>
      <c r="DZ27" s="692"/>
      <c r="EA27" s="692"/>
      <c r="EB27" s="692"/>
      <c r="EC27" s="693"/>
    </row>
    <row r="28" spans="2:133" ht="11.25" customHeight="1" x14ac:dyDescent="0.2">
      <c r="B28" s="701" t="s">
        <v>299</v>
      </c>
      <c r="C28" s="702"/>
      <c r="D28" s="702"/>
      <c r="E28" s="702"/>
      <c r="F28" s="702"/>
      <c r="G28" s="702"/>
      <c r="H28" s="702"/>
      <c r="I28" s="702"/>
      <c r="J28" s="702"/>
      <c r="K28" s="702"/>
      <c r="L28" s="702"/>
      <c r="M28" s="702"/>
      <c r="N28" s="702"/>
      <c r="O28" s="702"/>
      <c r="P28" s="702"/>
      <c r="Q28" s="703"/>
      <c r="R28" s="659" t="s">
        <v>242</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2591672</v>
      </c>
      <c r="CS28" s="660"/>
      <c r="CT28" s="660"/>
      <c r="CU28" s="660"/>
      <c r="CV28" s="660"/>
      <c r="CW28" s="660"/>
      <c r="CX28" s="660"/>
      <c r="CY28" s="661"/>
      <c r="CZ28" s="664">
        <v>13.3</v>
      </c>
      <c r="DA28" s="692"/>
      <c r="DB28" s="692"/>
      <c r="DC28" s="697"/>
      <c r="DD28" s="668">
        <v>2490427</v>
      </c>
      <c r="DE28" s="660"/>
      <c r="DF28" s="660"/>
      <c r="DG28" s="660"/>
      <c r="DH28" s="660"/>
      <c r="DI28" s="660"/>
      <c r="DJ28" s="660"/>
      <c r="DK28" s="661"/>
      <c r="DL28" s="668">
        <v>2490427</v>
      </c>
      <c r="DM28" s="660"/>
      <c r="DN28" s="660"/>
      <c r="DO28" s="660"/>
      <c r="DP28" s="660"/>
      <c r="DQ28" s="660"/>
      <c r="DR28" s="660"/>
      <c r="DS28" s="660"/>
      <c r="DT28" s="660"/>
      <c r="DU28" s="660"/>
      <c r="DV28" s="661"/>
      <c r="DW28" s="664">
        <v>21.1</v>
      </c>
      <c r="DX28" s="692"/>
      <c r="DY28" s="692"/>
      <c r="DZ28" s="692"/>
      <c r="EA28" s="692"/>
      <c r="EB28" s="692"/>
      <c r="EC28" s="693"/>
    </row>
    <row r="29" spans="2:133" ht="11.25" customHeight="1" x14ac:dyDescent="0.2">
      <c r="B29" s="656" t="s">
        <v>301</v>
      </c>
      <c r="C29" s="657"/>
      <c r="D29" s="657"/>
      <c r="E29" s="657"/>
      <c r="F29" s="657"/>
      <c r="G29" s="657"/>
      <c r="H29" s="657"/>
      <c r="I29" s="657"/>
      <c r="J29" s="657"/>
      <c r="K29" s="657"/>
      <c r="L29" s="657"/>
      <c r="M29" s="657"/>
      <c r="N29" s="657"/>
      <c r="O29" s="657"/>
      <c r="P29" s="657"/>
      <c r="Q29" s="658"/>
      <c r="R29" s="659">
        <v>1298389</v>
      </c>
      <c r="S29" s="660"/>
      <c r="T29" s="660"/>
      <c r="U29" s="660"/>
      <c r="V29" s="660"/>
      <c r="W29" s="660"/>
      <c r="X29" s="660"/>
      <c r="Y29" s="661"/>
      <c r="Z29" s="662">
        <v>6.4</v>
      </c>
      <c r="AA29" s="662"/>
      <c r="AB29" s="662"/>
      <c r="AC29" s="662"/>
      <c r="AD29" s="663" t="s">
        <v>242</v>
      </c>
      <c r="AE29" s="663"/>
      <c r="AF29" s="663"/>
      <c r="AG29" s="663"/>
      <c r="AH29" s="663"/>
      <c r="AI29" s="663"/>
      <c r="AJ29" s="663"/>
      <c r="AK29" s="663"/>
      <c r="AL29" s="664" t="s">
        <v>124</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2591672</v>
      </c>
      <c r="CS29" s="695"/>
      <c r="CT29" s="695"/>
      <c r="CU29" s="695"/>
      <c r="CV29" s="695"/>
      <c r="CW29" s="695"/>
      <c r="CX29" s="695"/>
      <c r="CY29" s="696"/>
      <c r="CZ29" s="664">
        <v>13.3</v>
      </c>
      <c r="DA29" s="692"/>
      <c r="DB29" s="692"/>
      <c r="DC29" s="697"/>
      <c r="DD29" s="668">
        <v>2490427</v>
      </c>
      <c r="DE29" s="695"/>
      <c r="DF29" s="695"/>
      <c r="DG29" s="695"/>
      <c r="DH29" s="695"/>
      <c r="DI29" s="695"/>
      <c r="DJ29" s="695"/>
      <c r="DK29" s="696"/>
      <c r="DL29" s="668">
        <v>2490427</v>
      </c>
      <c r="DM29" s="695"/>
      <c r="DN29" s="695"/>
      <c r="DO29" s="695"/>
      <c r="DP29" s="695"/>
      <c r="DQ29" s="695"/>
      <c r="DR29" s="695"/>
      <c r="DS29" s="695"/>
      <c r="DT29" s="695"/>
      <c r="DU29" s="695"/>
      <c r="DV29" s="696"/>
      <c r="DW29" s="664">
        <v>21.1</v>
      </c>
      <c r="DX29" s="692"/>
      <c r="DY29" s="692"/>
      <c r="DZ29" s="692"/>
      <c r="EA29" s="692"/>
      <c r="EB29" s="692"/>
      <c r="EC29" s="693"/>
    </row>
    <row r="30" spans="2:133" ht="11.25" customHeight="1" x14ac:dyDescent="0.2">
      <c r="B30" s="656" t="s">
        <v>306</v>
      </c>
      <c r="C30" s="657"/>
      <c r="D30" s="657"/>
      <c r="E30" s="657"/>
      <c r="F30" s="657"/>
      <c r="G30" s="657"/>
      <c r="H30" s="657"/>
      <c r="I30" s="657"/>
      <c r="J30" s="657"/>
      <c r="K30" s="657"/>
      <c r="L30" s="657"/>
      <c r="M30" s="657"/>
      <c r="N30" s="657"/>
      <c r="O30" s="657"/>
      <c r="P30" s="657"/>
      <c r="Q30" s="658"/>
      <c r="R30" s="659">
        <v>293545</v>
      </c>
      <c r="S30" s="660"/>
      <c r="T30" s="660"/>
      <c r="U30" s="660"/>
      <c r="V30" s="660"/>
      <c r="W30" s="660"/>
      <c r="X30" s="660"/>
      <c r="Y30" s="661"/>
      <c r="Z30" s="662">
        <v>1.4</v>
      </c>
      <c r="AA30" s="662"/>
      <c r="AB30" s="662"/>
      <c r="AC30" s="662"/>
      <c r="AD30" s="663" t="s">
        <v>124</v>
      </c>
      <c r="AE30" s="663"/>
      <c r="AF30" s="663"/>
      <c r="AG30" s="663"/>
      <c r="AH30" s="663"/>
      <c r="AI30" s="663"/>
      <c r="AJ30" s="663"/>
      <c r="AK30" s="663"/>
      <c r="AL30" s="664" t="s">
        <v>124</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99</v>
      </c>
      <c r="BH30" s="720"/>
      <c r="BI30" s="720"/>
      <c r="BJ30" s="720"/>
      <c r="BK30" s="720"/>
      <c r="BL30" s="720"/>
      <c r="BM30" s="654">
        <v>94.1</v>
      </c>
      <c r="BN30" s="720"/>
      <c r="BO30" s="720"/>
      <c r="BP30" s="720"/>
      <c r="BQ30" s="721"/>
      <c r="BR30" s="719">
        <v>98.8</v>
      </c>
      <c r="BS30" s="720"/>
      <c r="BT30" s="720"/>
      <c r="BU30" s="720"/>
      <c r="BV30" s="720"/>
      <c r="BW30" s="720"/>
      <c r="BX30" s="654">
        <v>93.4</v>
      </c>
      <c r="BY30" s="720"/>
      <c r="BZ30" s="720"/>
      <c r="CA30" s="720"/>
      <c r="CB30" s="721"/>
      <c r="CD30" s="724"/>
      <c r="CE30" s="725"/>
      <c r="CF30" s="674" t="s">
        <v>309</v>
      </c>
      <c r="CG30" s="675"/>
      <c r="CH30" s="675"/>
      <c r="CI30" s="675"/>
      <c r="CJ30" s="675"/>
      <c r="CK30" s="675"/>
      <c r="CL30" s="675"/>
      <c r="CM30" s="675"/>
      <c r="CN30" s="675"/>
      <c r="CO30" s="675"/>
      <c r="CP30" s="675"/>
      <c r="CQ30" s="676"/>
      <c r="CR30" s="659">
        <v>2383871</v>
      </c>
      <c r="CS30" s="660"/>
      <c r="CT30" s="660"/>
      <c r="CU30" s="660"/>
      <c r="CV30" s="660"/>
      <c r="CW30" s="660"/>
      <c r="CX30" s="660"/>
      <c r="CY30" s="661"/>
      <c r="CZ30" s="664">
        <v>12.2</v>
      </c>
      <c r="DA30" s="692"/>
      <c r="DB30" s="692"/>
      <c r="DC30" s="697"/>
      <c r="DD30" s="668">
        <v>2284805</v>
      </c>
      <c r="DE30" s="660"/>
      <c r="DF30" s="660"/>
      <c r="DG30" s="660"/>
      <c r="DH30" s="660"/>
      <c r="DI30" s="660"/>
      <c r="DJ30" s="660"/>
      <c r="DK30" s="661"/>
      <c r="DL30" s="668">
        <v>2284805</v>
      </c>
      <c r="DM30" s="660"/>
      <c r="DN30" s="660"/>
      <c r="DO30" s="660"/>
      <c r="DP30" s="660"/>
      <c r="DQ30" s="660"/>
      <c r="DR30" s="660"/>
      <c r="DS30" s="660"/>
      <c r="DT30" s="660"/>
      <c r="DU30" s="660"/>
      <c r="DV30" s="661"/>
      <c r="DW30" s="664">
        <v>19.399999999999999</v>
      </c>
      <c r="DX30" s="692"/>
      <c r="DY30" s="692"/>
      <c r="DZ30" s="692"/>
      <c r="EA30" s="692"/>
      <c r="EB30" s="692"/>
      <c r="EC30" s="693"/>
    </row>
    <row r="31" spans="2:133" ht="11.25" customHeight="1" x14ac:dyDescent="0.2">
      <c r="B31" s="656" t="s">
        <v>310</v>
      </c>
      <c r="C31" s="657"/>
      <c r="D31" s="657"/>
      <c r="E31" s="657"/>
      <c r="F31" s="657"/>
      <c r="G31" s="657"/>
      <c r="H31" s="657"/>
      <c r="I31" s="657"/>
      <c r="J31" s="657"/>
      <c r="K31" s="657"/>
      <c r="L31" s="657"/>
      <c r="M31" s="657"/>
      <c r="N31" s="657"/>
      <c r="O31" s="657"/>
      <c r="P31" s="657"/>
      <c r="Q31" s="658"/>
      <c r="R31" s="659">
        <v>21810</v>
      </c>
      <c r="S31" s="660"/>
      <c r="T31" s="660"/>
      <c r="U31" s="660"/>
      <c r="V31" s="660"/>
      <c r="W31" s="660"/>
      <c r="X31" s="660"/>
      <c r="Y31" s="661"/>
      <c r="Z31" s="662">
        <v>0.1</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99.4</v>
      </c>
      <c r="BH31" s="695"/>
      <c r="BI31" s="695"/>
      <c r="BJ31" s="695"/>
      <c r="BK31" s="695"/>
      <c r="BL31" s="695"/>
      <c r="BM31" s="665">
        <v>94.9</v>
      </c>
      <c r="BN31" s="717"/>
      <c r="BO31" s="717"/>
      <c r="BP31" s="717"/>
      <c r="BQ31" s="718"/>
      <c r="BR31" s="716">
        <v>99.1</v>
      </c>
      <c r="BS31" s="695"/>
      <c r="BT31" s="695"/>
      <c r="BU31" s="695"/>
      <c r="BV31" s="695"/>
      <c r="BW31" s="695"/>
      <c r="BX31" s="665">
        <v>94</v>
      </c>
      <c r="BY31" s="717"/>
      <c r="BZ31" s="717"/>
      <c r="CA31" s="717"/>
      <c r="CB31" s="718"/>
      <c r="CD31" s="724"/>
      <c r="CE31" s="725"/>
      <c r="CF31" s="674" t="s">
        <v>313</v>
      </c>
      <c r="CG31" s="675"/>
      <c r="CH31" s="675"/>
      <c r="CI31" s="675"/>
      <c r="CJ31" s="675"/>
      <c r="CK31" s="675"/>
      <c r="CL31" s="675"/>
      <c r="CM31" s="675"/>
      <c r="CN31" s="675"/>
      <c r="CO31" s="675"/>
      <c r="CP31" s="675"/>
      <c r="CQ31" s="676"/>
      <c r="CR31" s="659">
        <v>207801</v>
      </c>
      <c r="CS31" s="695"/>
      <c r="CT31" s="695"/>
      <c r="CU31" s="695"/>
      <c r="CV31" s="695"/>
      <c r="CW31" s="695"/>
      <c r="CX31" s="695"/>
      <c r="CY31" s="696"/>
      <c r="CZ31" s="664">
        <v>1.1000000000000001</v>
      </c>
      <c r="DA31" s="692"/>
      <c r="DB31" s="692"/>
      <c r="DC31" s="697"/>
      <c r="DD31" s="668">
        <v>205622</v>
      </c>
      <c r="DE31" s="695"/>
      <c r="DF31" s="695"/>
      <c r="DG31" s="695"/>
      <c r="DH31" s="695"/>
      <c r="DI31" s="695"/>
      <c r="DJ31" s="695"/>
      <c r="DK31" s="696"/>
      <c r="DL31" s="668">
        <v>205622</v>
      </c>
      <c r="DM31" s="695"/>
      <c r="DN31" s="695"/>
      <c r="DO31" s="695"/>
      <c r="DP31" s="695"/>
      <c r="DQ31" s="695"/>
      <c r="DR31" s="695"/>
      <c r="DS31" s="695"/>
      <c r="DT31" s="695"/>
      <c r="DU31" s="695"/>
      <c r="DV31" s="696"/>
      <c r="DW31" s="664">
        <v>1.7</v>
      </c>
      <c r="DX31" s="692"/>
      <c r="DY31" s="692"/>
      <c r="DZ31" s="692"/>
      <c r="EA31" s="692"/>
      <c r="EB31" s="692"/>
      <c r="EC31" s="693"/>
    </row>
    <row r="32" spans="2:133" ht="11.25" customHeight="1" x14ac:dyDescent="0.2">
      <c r="B32" s="656" t="s">
        <v>314</v>
      </c>
      <c r="C32" s="657"/>
      <c r="D32" s="657"/>
      <c r="E32" s="657"/>
      <c r="F32" s="657"/>
      <c r="G32" s="657"/>
      <c r="H32" s="657"/>
      <c r="I32" s="657"/>
      <c r="J32" s="657"/>
      <c r="K32" s="657"/>
      <c r="L32" s="657"/>
      <c r="M32" s="657"/>
      <c r="N32" s="657"/>
      <c r="O32" s="657"/>
      <c r="P32" s="657"/>
      <c r="Q32" s="658"/>
      <c r="R32" s="659">
        <v>32965</v>
      </c>
      <c r="S32" s="660"/>
      <c r="T32" s="660"/>
      <c r="U32" s="660"/>
      <c r="V32" s="660"/>
      <c r="W32" s="660"/>
      <c r="X32" s="660"/>
      <c r="Y32" s="661"/>
      <c r="Z32" s="662">
        <v>0.2</v>
      </c>
      <c r="AA32" s="662"/>
      <c r="AB32" s="662"/>
      <c r="AC32" s="662"/>
      <c r="AD32" s="663" t="s">
        <v>242</v>
      </c>
      <c r="AE32" s="663"/>
      <c r="AF32" s="663"/>
      <c r="AG32" s="663"/>
      <c r="AH32" s="663"/>
      <c r="AI32" s="663"/>
      <c r="AJ32" s="663"/>
      <c r="AK32" s="663"/>
      <c r="AL32" s="664" t="s">
        <v>242</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98.6</v>
      </c>
      <c r="BH32" s="729"/>
      <c r="BI32" s="729"/>
      <c r="BJ32" s="729"/>
      <c r="BK32" s="729"/>
      <c r="BL32" s="729"/>
      <c r="BM32" s="730">
        <v>92.8</v>
      </c>
      <c r="BN32" s="729"/>
      <c r="BO32" s="729"/>
      <c r="BP32" s="729"/>
      <c r="BQ32" s="731"/>
      <c r="BR32" s="728">
        <v>98.4</v>
      </c>
      <c r="BS32" s="729"/>
      <c r="BT32" s="729"/>
      <c r="BU32" s="729"/>
      <c r="BV32" s="729"/>
      <c r="BW32" s="729"/>
      <c r="BX32" s="730">
        <v>92.2</v>
      </c>
      <c r="BY32" s="729"/>
      <c r="BZ32" s="729"/>
      <c r="CA32" s="729"/>
      <c r="CB32" s="731"/>
      <c r="CD32" s="726"/>
      <c r="CE32" s="727"/>
      <c r="CF32" s="674" t="s">
        <v>316</v>
      </c>
      <c r="CG32" s="675"/>
      <c r="CH32" s="675"/>
      <c r="CI32" s="675"/>
      <c r="CJ32" s="675"/>
      <c r="CK32" s="675"/>
      <c r="CL32" s="675"/>
      <c r="CM32" s="675"/>
      <c r="CN32" s="675"/>
      <c r="CO32" s="675"/>
      <c r="CP32" s="675"/>
      <c r="CQ32" s="676"/>
      <c r="CR32" s="659" t="s">
        <v>242</v>
      </c>
      <c r="CS32" s="660"/>
      <c r="CT32" s="660"/>
      <c r="CU32" s="660"/>
      <c r="CV32" s="660"/>
      <c r="CW32" s="660"/>
      <c r="CX32" s="660"/>
      <c r="CY32" s="661"/>
      <c r="CZ32" s="664" t="s">
        <v>124</v>
      </c>
      <c r="DA32" s="692"/>
      <c r="DB32" s="692"/>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242</v>
      </c>
      <c r="DX32" s="692"/>
      <c r="DY32" s="692"/>
      <c r="DZ32" s="692"/>
      <c r="EA32" s="692"/>
      <c r="EB32" s="692"/>
      <c r="EC32" s="693"/>
    </row>
    <row r="33" spans="2:133" ht="11.25" customHeight="1" x14ac:dyDescent="0.2">
      <c r="B33" s="656" t="s">
        <v>317</v>
      </c>
      <c r="C33" s="657"/>
      <c r="D33" s="657"/>
      <c r="E33" s="657"/>
      <c r="F33" s="657"/>
      <c r="G33" s="657"/>
      <c r="H33" s="657"/>
      <c r="I33" s="657"/>
      <c r="J33" s="657"/>
      <c r="K33" s="657"/>
      <c r="L33" s="657"/>
      <c r="M33" s="657"/>
      <c r="N33" s="657"/>
      <c r="O33" s="657"/>
      <c r="P33" s="657"/>
      <c r="Q33" s="658"/>
      <c r="R33" s="659">
        <v>374697</v>
      </c>
      <c r="S33" s="660"/>
      <c r="T33" s="660"/>
      <c r="U33" s="660"/>
      <c r="V33" s="660"/>
      <c r="W33" s="660"/>
      <c r="X33" s="660"/>
      <c r="Y33" s="661"/>
      <c r="Z33" s="662">
        <v>1.9</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7567829</v>
      </c>
      <c r="CS33" s="695"/>
      <c r="CT33" s="695"/>
      <c r="CU33" s="695"/>
      <c r="CV33" s="695"/>
      <c r="CW33" s="695"/>
      <c r="CX33" s="695"/>
      <c r="CY33" s="696"/>
      <c r="CZ33" s="664">
        <v>38.799999999999997</v>
      </c>
      <c r="DA33" s="692"/>
      <c r="DB33" s="692"/>
      <c r="DC33" s="697"/>
      <c r="DD33" s="668">
        <v>5853148</v>
      </c>
      <c r="DE33" s="695"/>
      <c r="DF33" s="695"/>
      <c r="DG33" s="695"/>
      <c r="DH33" s="695"/>
      <c r="DI33" s="695"/>
      <c r="DJ33" s="695"/>
      <c r="DK33" s="696"/>
      <c r="DL33" s="668">
        <v>5025206</v>
      </c>
      <c r="DM33" s="695"/>
      <c r="DN33" s="695"/>
      <c r="DO33" s="695"/>
      <c r="DP33" s="695"/>
      <c r="DQ33" s="695"/>
      <c r="DR33" s="695"/>
      <c r="DS33" s="695"/>
      <c r="DT33" s="695"/>
      <c r="DU33" s="695"/>
      <c r="DV33" s="696"/>
      <c r="DW33" s="664">
        <v>42.6</v>
      </c>
      <c r="DX33" s="692"/>
      <c r="DY33" s="692"/>
      <c r="DZ33" s="692"/>
      <c r="EA33" s="692"/>
      <c r="EB33" s="692"/>
      <c r="EC33" s="693"/>
    </row>
    <row r="34" spans="2:133" ht="11.25" customHeight="1" x14ac:dyDescent="0.2">
      <c r="B34" s="656" t="s">
        <v>319</v>
      </c>
      <c r="C34" s="657"/>
      <c r="D34" s="657"/>
      <c r="E34" s="657"/>
      <c r="F34" s="657"/>
      <c r="G34" s="657"/>
      <c r="H34" s="657"/>
      <c r="I34" s="657"/>
      <c r="J34" s="657"/>
      <c r="K34" s="657"/>
      <c r="L34" s="657"/>
      <c r="M34" s="657"/>
      <c r="N34" s="657"/>
      <c r="O34" s="657"/>
      <c r="P34" s="657"/>
      <c r="Q34" s="658"/>
      <c r="R34" s="659">
        <v>680834</v>
      </c>
      <c r="S34" s="660"/>
      <c r="T34" s="660"/>
      <c r="U34" s="660"/>
      <c r="V34" s="660"/>
      <c r="W34" s="660"/>
      <c r="X34" s="660"/>
      <c r="Y34" s="661"/>
      <c r="Z34" s="662">
        <v>3.4</v>
      </c>
      <c r="AA34" s="662"/>
      <c r="AB34" s="662"/>
      <c r="AC34" s="662"/>
      <c r="AD34" s="663">
        <v>252</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2462843</v>
      </c>
      <c r="CS34" s="660"/>
      <c r="CT34" s="660"/>
      <c r="CU34" s="660"/>
      <c r="CV34" s="660"/>
      <c r="CW34" s="660"/>
      <c r="CX34" s="660"/>
      <c r="CY34" s="661"/>
      <c r="CZ34" s="664">
        <v>12.6</v>
      </c>
      <c r="DA34" s="692"/>
      <c r="DB34" s="692"/>
      <c r="DC34" s="697"/>
      <c r="DD34" s="668">
        <v>1924651</v>
      </c>
      <c r="DE34" s="660"/>
      <c r="DF34" s="660"/>
      <c r="DG34" s="660"/>
      <c r="DH34" s="660"/>
      <c r="DI34" s="660"/>
      <c r="DJ34" s="660"/>
      <c r="DK34" s="661"/>
      <c r="DL34" s="668">
        <v>1778449</v>
      </c>
      <c r="DM34" s="660"/>
      <c r="DN34" s="660"/>
      <c r="DO34" s="660"/>
      <c r="DP34" s="660"/>
      <c r="DQ34" s="660"/>
      <c r="DR34" s="660"/>
      <c r="DS34" s="660"/>
      <c r="DT34" s="660"/>
      <c r="DU34" s="660"/>
      <c r="DV34" s="661"/>
      <c r="DW34" s="664">
        <v>15.1</v>
      </c>
      <c r="DX34" s="692"/>
      <c r="DY34" s="692"/>
      <c r="DZ34" s="692"/>
      <c r="EA34" s="692"/>
      <c r="EB34" s="692"/>
      <c r="EC34" s="693"/>
    </row>
    <row r="35" spans="2:133" ht="11.25" customHeight="1" x14ac:dyDescent="0.2">
      <c r="B35" s="656" t="s">
        <v>323</v>
      </c>
      <c r="C35" s="657"/>
      <c r="D35" s="657"/>
      <c r="E35" s="657"/>
      <c r="F35" s="657"/>
      <c r="G35" s="657"/>
      <c r="H35" s="657"/>
      <c r="I35" s="657"/>
      <c r="J35" s="657"/>
      <c r="K35" s="657"/>
      <c r="L35" s="657"/>
      <c r="M35" s="657"/>
      <c r="N35" s="657"/>
      <c r="O35" s="657"/>
      <c r="P35" s="657"/>
      <c r="Q35" s="658"/>
      <c r="R35" s="659">
        <v>1937600</v>
      </c>
      <c r="S35" s="660"/>
      <c r="T35" s="660"/>
      <c r="U35" s="660"/>
      <c r="V35" s="660"/>
      <c r="W35" s="660"/>
      <c r="X35" s="660"/>
      <c r="Y35" s="661"/>
      <c r="Z35" s="662">
        <v>9.6</v>
      </c>
      <c r="AA35" s="662"/>
      <c r="AB35" s="662"/>
      <c r="AC35" s="662"/>
      <c r="AD35" s="663" t="s">
        <v>124</v>
      </c>
      <c r="AE35" s="663"/>
      <c r="AF35" s="663"/>
      <c r="AG35" s="663"/>
      <c r="AH35" s="663"/>
      <c r="AI35" s="663"/>
      <c r="AJ35" s="663"/>
      <c r="AK35" s="663"/>
      <c r="AL35" s="664" t="s">
        <v>242</v>
      </c>
      <c r="AM35" s="665"/>
      <c r="AN35" s="665"/>
      <c r="AO35" s="666"/>
      <c r="AP35" s="214"/>
      <c r="AQ35" s="732" t="s">
        <v>324</v>
      </c>
      <c r="AR35" s="733"/>
      <c r="AS35" s="733"/>
      <c r="AT35" s="733"/>
      <c r="AU35" s="733"/>
      <c r="AV35" s="733"/>
      <c r="AW35" s="733"/>
      <c r="AX35" s="733"/>
      <c r="AY35" s="734"/>
      <c r="AZ35" s="648">
        <v>2486747</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129691</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212490</v>
      </c>
      <c r="CS35" s="695"/>
      <c r="CT35" s="695"/>
      <c r="CU35" s="695"/>
      <c r="CV35" s="695"/>
      <c r="CW35" s="695"/>
      <c r="CX35" s="695"/>
      <c r="CY35" s="696"/>
      <c r="CZ35" s="664">
        <v>1.1000000000000001</v>
      </c>
      <c r="DA35" s="692"/>
      <c r="DB35" s="692"/>
      <c r="DC35" s="697"/>
      <c r="DD35" s="668">
        <v>152862</v>
      </c>
      <c r="DE35" s="695"/>
      <c r="DF35" s="695"/>
      <c r="DG35" s="695"/>
      <c r="DH35" s="695"/>
      <c r="DI35" s="695"/>
      <c r="DJ35" s="695"/>
      <c r="DK35" s="696"/>
      <c r="DL35" s="668">
        <v>152862</v>
      </c>
      <c r="DM35" s="695"/>
      <c r="DN35" s="695"/>
      <c r="DO35" s="695"/>
      <c r="DP35" s="695"/>
      <c r="DQ35" s="695"/>
      <c r="DR35" s="695"/>
      <c r="DS35" s="695"/>
      <c r="DT35" s="695"/>
      <c r="DU35" s="695"/>
      <c r="DV35" s="696"/>
      <c r="DW35" s="664">
        <v>1.3</v>
      </c>
      <c r="DX35" s="692"/>
      <c r="DY35" s="692"/>
      <c r="DZ35" s="692"/>
      <c r="EA35" s="692"/>
      <c r="EB35" s="692"/>
      <c r="EC35" s="693"/>
    </row>
    <row r="36" spans="2:133" ht="11.25" customHeight="1" x14ac:dyDescent="0.2">
      <c r="B36" s="656" t="s">
        <v>327</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242</v>
      </c>
      <c r="AE36" s="663"/>
      <c r="AF36" s="663"/>
      <c r="AG36" s="663"/>
      <c r="AH36" s="663"/>
      <c r="AI36" s="663"/>
      <c r="AJ36" s="663"/>
      <c r="AK36" s="663"/>
      <c r="AL36" s="664" t="s">
        <v>242</v>
      </c>
      <c r="AM36" s="665"/>
      <c r="AN36" s="665"/>
      <c r="AO36" s="666"/>
      <c r="AQ36" s="736" t="s">
        <v>328</v>
      </c>
      <c r="AR36" s="737"/>
      <c r="AS36" s="737"/>
      <c r="AT36" s="737"/>
      <c r="AU36" s="737"/>
      <c r="AV36" s="737"/>
      <c r="AW36" s="737"/>
      <c r="AX36" s="737"/>
      <c r="AY36" s="738"/>
      <c r="AZ36" s="659">
        <v>511358</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31751</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1783446</v>
      </c>
      <c r="CS36" s="660"/>
      <c r="CT36" s="660"/>
      <c r="CU36" s="660"/>
      <c r="CV36" s="660"/>
      <c r="CW36" s="660"/>
      <c r="CX36" s="660"/>
      <c r="CY36" s="661"/>
      <c r="CZ36" s="664">
        <v>9.1</v>
      </c>
      <c r="DA36" s="692"/>
      <c r="DB36" s="692"/>
      <c r="DC36" s="697"/>
      <c r="DD36" s="668">
        <v>1631036</v>
      </c>
      <c r="DE36" s="660"/>
      <c r="DF36" s="660"/>
      <c r="DG36" s="660"/>
      <c r="DH36" s="660"/>
      <c r="DI36" s="660"/>
      <c r="DJ36" s="660"/>
      <c r="DK36" s="661"/>
      <c r="DL36" s="668">
        <v>1147161</v>
      </c>
      <c r="DM36" s="660"/>
      <c r="DN36" s="660"/>
      <c r="DO36" s="660"/>
      <c r="DP36" s="660"/>
      <c r="DQ36" s="660"/>
      <c r="DR36" s="660"/>
      <c r="DS36" s="660"/>
      <c r="DT36" s="660"/>
      <c r="DU36" s="660"/>
      <c r="DV36" s="661"/>
      <c r="DW36" s="664">
        <v>9.6999999999999993</v>
      </c>
      <c r="DX36" s="692"/>
      <c r="DY36" s="692"/>
      <c r="DZ36" s="692"/>
      <c r="EA36" s="692"/>
      <c r="EB36" s="692"/>
      <c r="EC36" s="693"/>
    </row>
    <row r="37" spans="2:133" ht="11.25" customHeight="1" x14ac:dyDescent="0.2">
      <c r="B37" s="656" t="s">
        <v>331</v>
      </c>
      <c r="C37" s="657"/>
      <c r="D37" s="657"/>
      <c r="E37" s="657"/>
      <c r="F37" s="657"/>
      <c r="G37" s="657"/>
      <c r="H37" s="657"/>
      <c r="I37" s="657"/>
      <c r="J37" s="657"/>
      <c r="K37" s="657"/>
      <c r="L37" s="657"/>
      <c r="M37" s="657"/>
      <c r="N37" s="657"/>
      <c r="O37" s="657"/>
      <c r="P37" s="657"/>
      <c r="Q37" s="658"/>
      <c r="R37" s="659">
        <v>660300</v>
      </c>
      <c r="S37" s="660"/>
      <c r="T37" s="660"/>
      <c r="U37" s="660"/>
      <c r="V37" s="660"/>
      <c r="W37" s="660"/>
      <c r="X37" s="660"/>
      <c r="Y37" s="661"/>
      <c r="Z37" s="662">
        <v>3.3</v>
      </c>
      <c r="AA37" s="662"/>
      <c r="AB37" s="662"/>
      <c r="AC37" s="662"/>
      <c r="AD37" s="663" t="s">
        <v>124</v>
      </c>
      <c r="AE37" s="663"/>
      <c r="AF37" s="663"/>
      <c r="AG37" s="663"/>
      <c r="AH37" s="663"/>
      <c r="AI37" s="663"/>
      <c r="AJ37" s="663"/>
      <c r="AK37" s="663"/>
      <c r="AL37" s="664" t="s">
        <v>124</v>
      </c>
      <c r="AM37" s="665"/>
      <c r="AN37" s="665"/>
      <c r="AO37" s="666"/>
      <c r="AQ37" s="736" t="s">
        <v>332</v>
      </c>
      <c r="AR37" s="737"/>
      <c r="AS37" s="737"/>
      <c r="AT37" s="737"/>
      <c r="AU37" s="737"/>
      <c r="AV37" s="737"/>
      <c r="AW37" s="737"/>
      <c r="AX37" s="737"/>
      <c r="AY37" s="738"/>
      <c r="AZ37" s="659">
        <v>137652</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5314</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554625</v>
      </c>
      <c r="CS37" s="695"/>
      <c r="CT37" s="695"/>
      <c r="CU37" s="695"/>
      <c r="CV37" s="695"/>
      <c r="CW37" s="695"/>
      <c r="CX37" s="695"/>
      <c r="CY37" s="696"/>
      <c r="CZ37" s="664">
        <v>2.8</v>
      </c>
      <c r="DA37" s="692"/>
      <c r="DB37" s="692"/>
      <c r="DC37" s="697"/>
      <c r="DD37" s="668">
        <v>554625</v>
      </c>
      <c r="DE37" s="695"/>
      <c r="DF37" s="695"/>
      <c r="DG37" s="695"/>
      <c r="DH37" s="695"/>
      <c r="DI37" s="695"/>
      <c r="DJ37" s="695"/>
      <c r="DK37" s="696"/>
      <c r="DL37" s="668">
        <v>554625</v>
      </c>
      <c r="DM37" s="695"/>
      <c r="DN37" s="695"/>
      <c r="DO37" s="695"/>
      <c r="DP37" s="695"/>
      <c r="DQ37" s="695"/>
      <c r="DR37" s="695"/>
      <c r="DS37" s="695"/>
      <c r="DT37" s="695"/>
      <c r="DU37" s="695"/>
      <c r="DV37" s="696"/>
      <c r="DW37" s="664">
        <v>4.7</v>
      </c>
      <c r="DX37" s="692"/>
      <c r="DY37" s="692"/>
      <c r="DZ37" s="692"/>
      <c r="EA37" s="692"/>
      <c r="EB37" s="692"/>
      <c r="EC37" s="693"/>
    </row>
    <row r="38" spans="2:133" ht="11.25" customHeight="1" x14ac:dyDescent="0.2">
      <c r="B38" s="704" t="s">
        <v>335</v>
      </c>
      <c r="C38" s="705"/>
      <c r="D38" s="705"/>
      <c r="E38" s="705"/>
      <c r="F38" s="705"/>
      <c r="G38" s="705"/>
      <c r="H38" s="705"/>
      <c r="I38" s="705"/>
      <c r="J38" s="705"/>
      <c r="K38" s="705"/>
      <c r="L38" s="705"/>
      <c r="M38" s="705"/>
      <c r="N38" s="705"/>
      <c r="O38" s="705"/>
      <c r="P38" s="705"/>
      <c r="Q38" s="706"/>
      <c r="R38" s="739">
        <v>20252866</v>
      </c>
      <c r="S38" s="740"/>
      <c r="T38" s="740"/>
      <c r="U38" s="740"/>
      <c r="V38" s="740"/>
      <c r="W38" s="740"/>
      <c r="X38" s="740"/>
      <c r="Y38" s="741"/>
      <c r="Z38" s="742">
        <v>100</v>
      </c>
      <c r="AA38" s="742"/>
      <c r="AB38" s="742"/>
      <c r="AC38" s="742"/>
      <c r="AD38" s="743">
        <v>11137805</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45883</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8315</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2303212</v>
      </c>
      <c r="CS38" s="660"/>
      <c r="CT38" s="660"/>
      <c r="CU38" s="660"/>
      <c r="CV38" s="660"/>
      <c r="CW38" s="660"/>
      <c r="CX38" s="660"/>
      <c r="CY38" s="661"/>
      <c r="CZ38" s="664">
        <v>11.8</v>
      </c>
      <c r="DA38" s="692"/>
      <c r="DB38" s="692"/>
      <c r="DC38" s="697"/>
      <c r="DD38" s="668">
        <v>2036779</v>
      </c>
      <c r="DE38" s="660"/>
      <c r="DF38" s="660"/>
      <c r="DG38" s="660"/>
      <c r="DH38" s="660"/>
      <c r="DI38" s="660"/>
      <c r="DJ38" s="660"/>
      <c r="DK38" s="661"/>
      <c r="DL38" s="668">
        <v>1935852</v>
      </c>
      <c r="DM38" s="660"/>
      <c r="DN38" s="660"/>
      <c r="DO38" s="660"/>
      <c r="DP38" s="660"/>
      <c r="DQ38" s="660"/>
      <c r="DR38" s="660"/>
      <c r="DS38" s="660"/>
      <c r="DT38" s="660"/>
      <c r="DU38" s="660"/>
      <c r="DV38" s="661"/>
      <c r="DW38" s="664">
        <v>16.399999999999999</v>
      </c>
      <c r="DX38" s="692"/>
      <c r="DY38" s="692"/>
      <c r="DZ38" s="692"/>
      <c r="EA38" s="692"/>
      <c r="EB38" s="692"/>
      <c r="EC38" s="693"/>
    </row>
    <row r="39" spans="2:133" ht="11.25" customHeight="1" x14ac:dyDescent="0.2">
      <c r="AQ39" s="736" t="s">
        <v>339</v>
      </c>
      <c r="AR39" s="737"/>
      <c r="AS39" s="737"/>
      <c r="AT39" s="737"/>
      <c r="AU39" s="737"/>
      <c r="AV39" s="737"/>
      <c r="AW39" s="737"/>
      <c r="AX39" s="737"/>
      <c r="AY39" s="738"/>
      <c r="AZ39" s="659" t="s">
        <v>242</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96</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284286</v>
      </c>
      <c r="CS39" s="695"/>
      <c r="CT39" s="695"/>
      <c r="CU39" s="695"/>
      <c r="CV39" s="695"/>
      <c r="CW39" s="695"/>
      <c r="CX39" s="695"/>
      <c r="CY39" s="696"/>
      <c r="CZ39" s="664">
        <v>1.5</v>
      </c>
      <c r="DA39" s="692"/>
      <c r="DB39" s="692"/>
      <c r="DC39" s="697"/>
      <c r="DD39" s="668">
        <v>26700</v>
      </c>
      <c r="DE39" s="695"/>
      <c r="DF39" s="695"/>
      <c r="DG39" s="695"/>
      <c r="DH39" s="695"/>
      <c r="DI39" s="695"/>
      <c r="DJ39" s="695"/>
      <c r="DK39" s="696"/>
      <c r="DL39" s="668" t="s">
        <v>242</v>
      </c>
      <c r="DM39" s="695"/>
      <c r="DN39" s="695"/>
      <c r="DO39" s="695"/>
      <c r="DP39" s="695"/>
      <c r="DQ39" s="695"/>
      <c r="DR39" s="695"/>
      <c r="DS39" s="695"/>
      <c r="DT39" s="695"/>
      <c r="DU39" s="695"/>
      <c r="DV39" s="696"/>
      <c r="DW39" s="664" t="s">
        <v>124</v>
      </c>
      <c r="DX39" s="692"/>
      <c r="DY39" s="692"/>
      <c r="DZ39" s="692"/>
      <c r="EA39" s="692"/>
      <c r="EB39" s="692"/>
      <c r="EC39" s="693"/>
    </row>
    <row r="40" spans="2:133" ht="11.25" customHeight="1" x14ac:dyDescent="0.2">
      <c r="AQ40" s="736" t="s">
        <v>343</v>
      </c>
      <c r="AR40" s="737"/>
      <c r="AS40" s="737"/>
      <c r="AT40" s="737"/>
      <c r="AU40" s="737"/>
      <c r="AV40" s="737"/>
      <c r="AW40" s="737"/>
      <c r="AX40" s="737"/>
      <c r="AY40" s="738"/>
      <c r="AZ40" s="659">
        <v>321173</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114</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521552</v>
      </c>
      <c r="CS40" s="660"/>
      <c r="CT40" s="660"/>
      <c r="CU40" s="660"/>
      <c r="CV40" s="660"/>
      <c r="CW40" s="660"/>
      <c r="CX40" s="660"/>
      <c r="CY40" s="661"/>
      <c r="CZ40" s="664">
        <v>2.7</v>
      </c>
      <c r="DA40" s="692"/>
      <c r="DB40" s="692"/>
      <c r="DC40" s="697"/>
      <c r="DD40" s="668">
        <v>81120</v>
      </c>
      <c r="DE40" s="660"/>
      <c r="DF40" s="660"/>
      <c r="DG40" s="660"/>
      <c r="DH40" s="660"/>
      <c r="DI40" s="660"/>
      <c r="DJ40" s="660"/>
      <c r="DK40" s="661"/>
      <c r="DL40" s="668">
        <v>10882</v>
      </c>
      <c r="DM40" s="660"/>
      <c r="DN40" s="660"/>
      <c r="DO40" s="660"/>
      <c r="DP40" s="660"/>
      <c r="DQ40" s="660"/>
      <c r="DR40" s="660"/>
      <c r="DS40" s="660"/>
      <c r="DT40" s="660"/>
      <c r="DU40" s="660"/>
      <c r="DV40" s="661"/>
      <c r="DW40" s="664">
        <v>0.1</v>
      </c>
      <c r="DX40" s="692"/>
      <c r="DY40" s="692"/>
      <c r="DZ40" s="692"/>
      <c r="EA40" s="692"/>
      <c r="EB40" s="692"/>
      <c r="EC40" s="693"/>
    </row>
    <row r="41" spans="2:133" ht="11.25" customHeight="1" x14ac:dyDescent="0.2">
      <c r="AQ41" s="746" t="s">
        <v>346</v>
      </c>
      <c r="AR41" s="747"/>
      <c r="AS41" s="747"/>
      <c r="AT41" s="747"/>
      <c r="AU41" s="747"/>
      <c r="AV41" s="747"/>
      <c r="AW41" s="747"/>
      <c r="AX41" s="747"/>
      <c r="AY41" s="748"/>
      <c r="AZ41" s="739">
        <v>1470681</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340</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242</v>
      </c>
      <c r="CS41" s="695"/>
      <c r="CT41" s="695"/>
      <c r="CU41" s="695"/>
      <c r="CV41" s="695"/>
      <c r="CW41" s="695"/>
      <c r="CX41" s="695"/>
      <c r="CY41" s="696"/>
      <c r="CZ41" s="664" t="s">
        <v>124</v>
      </c>
      <c r="DA41" s="692"/>
      <c r="DB41" s="692"/>
      <c r="DC41" s="697"/>
      <c r="DD41" s="668" t="s">
        <v>242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2612704</v>
      </c>
      <c r="CS42" s="660"/>
      <c r="CT42" s="660"/>
      <c r="CU42" s="660"/>
      <c r="CV42" s="660"/>
      <c r="CW42" s="660"/>
      <c r="CX42" s="660"/>
      <c r="CY42" s="661"/>
      <c r="CZ42" s="664">
        <v>13.4</v>
      </c>
      <c r="DA42" s="665"/>
      <c r="DB42" s="665"/>
      <c r="DC42" s="760"/>
      <c r="DD42" s="668">
        <v>529412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40645</v>
      </c>
      <c r="CS43" s="695"/>
      <c r="CT43" s="695"/>
      <c r="CU43" s="695"/>
      <c r="CV43" s="695"/>
      <c r="CW43" s="695"/>
      <c r="CX43" s="695"/>
      <c r="CY43" s="696"/>
      <c r="CZ43" s="664">
        <v>0.2</v>
      </c>
      <c r="DA43" s="692"/>
      <c r="DB43" s="692"/>
      <c r="DC43" s="697"/>
      <c r="DD43" s="668">
        <v>37804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353</v>
      </c>
      <c r="CD44" s="771" t="s">
        <v>304</v>
      </c>
      <c r="CE44" s="772"/>
      <c r="CF44" s="656" t="s">
        <v>354</v>
      </c>
      <c r="CG44" s="657"/>
      <c r="CH44" s="657"/>
      <c r="CI44" s="657"/>
      <c r="CJ44" s="657"/>
      <c r="CK44" s="657"/>
      <c r="CL44" s="657"/>
      <c r="CM44" s="657"/>
      <c r="CN44" s="657"/>
      <c r="CO44" s="657"/>
      <c r="CP44" s="657"/>
      <c r="CQ44" s="658"/>
      <c r="CR44" s="659">
        <v>2498319</v>
      </c>
      <c r="CS44" s="660"/>
      <c r="CT44" s="660"/>
      <c r="CU44" s="660"/>
      <c r="CV44" s="660"/>
      <c r="CW44" s="660"/>
      <c r="CX44" s="660"/>
      <c r="CY44" s="661"/>
      <c r="CZ44" s="664">
        <v>12.8</v>
      </c>
      <c r="DA44" s="665"/>
      <c r="DB44" s="665"/>
      <c r="DC44" s="760"/>
      <c r="DD44" s="668">
        <v>469866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355</v>
      </c>
      <c r="CG45" s="657"/>
      <c r="CH45" s="657"/>
      <c r="CI45" s="657"/>
      <c r="CJ45" s="657"/>
      <c r="CK45" s="657"/>
      <c r="CL45" s="657"/>
      <c r="CM45" s="657"/>
      <c r="CN45" s="657"/>
      <c r="CO45" s="657"/>
      <c r="CP45" s="657"/>
      <c r="CQ45" s="658"/>
      <c r="CR45" s="659">
        <v>1317041</v>
      </c>
      <c r="CS45" s="695"/>
      <c r="CT45" s="695"/>
      <c r="CU45" s="695"/>
      <c r="CV45" s="695"/>
      <c r="CW45" s="695"/>
      <c r="CX45" s="695"/>
      <c r="CY45" s="696"/>
      <c r="CZ45" s="664">
        <v>6.8</v>
      </c>
      <c r="DA45" s="692"/>
      <c r="DB45" s="692"/>
      <c r="DC45" s="697"/>
      <c r="DD45" s="668">
        <v>44274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356</v>
      </c>
      <c r="CG46" s="657"/>
      <c r="CH46" s="657"/>
      <c r="CI46" s="657"/>
      <c r="CJ46" s="657"/>
      <c r="CK46" s="657"/>
      <c r="CL46" s="657"/>
      <c r="CM46" s="657"/>
      <c r="CN46" s="657"/>
      <c r="CO46" s="657"/>
      <c r="CP46" s="657"/>
      <c r="CQ46" s="658"/>
      <c r="CR46" s="659">
        <v>1112058</v>
      </c>
      <c r="CS46" s="660"/>
      <c r="CT46" s="660"/>
      <c r="CU46" s="660"/>
      <c r="CV46" s="660"/>
      <c r="CW46" s="660"/>
      <c r="CX46" s="660"/>
      <c r="CY46" s="661"/>
      <c r="CZ46" s="664">
        <v>5.7</v>
      </c>
      <c r="DA46" s="665"/>
      <c r="DB46" s="665"/>
      <c r="DC46" s="760"/>
      <c r="DD46" s="668">
        <v>418695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357</v>
      </c>
      <c r="CG47" s="657"/>
      <c r="CH47" s="657"/>
      <c r="CI47" s="657"/>
      <c r="CJ47" s="657"/>
      <c r="CK47" s="657"/>
      <c r="CL47" s="657"/>
      <c r="CM47" s="657"/>
      <c r="CN47" s="657"/>
      <c r="CO47" s="657"/>
      <c r="CP47" s="657"/>
      <c r="CQ47" s="658"/>
      <c r="CR47" s="659">
        <v>114385</v>
      </c>
      <c r="CS47" s="695"/>
      <c r="CT47" s="695"/>
      <c r="CU47" s="695"/>
      <c r="CV47" s="695"/>
      <c r="CW47" s="695"/>
      <c r="CX47" s="695"/>
      <c r="CY47" s="696"/>
      <c r="CZ47" s="664">
        <v>0.6</v>
      </c>
      <c r="DA47" s="692"/>
      <c r="DB47" s="692"/>
      <c r="DC47" s="697"/>
      <c r="DD47" s="668">
        <v>59546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1" x14ac:dyDescent="0.2">
      <c r="CD48" s="775"/>
      <c r="CE48" s="776"/>
      <c r="CF48" s="656" t="s">
        <v>358</v>
      </c>
      <c r="CG48" s="657"/>
      <c r="CH48" s="657"/>
      <c r="CI48" s="657"/>
      <c r="CJ48" s="657"/>
      <c r="CK48" s="657"/>
      <c r="CL48" s="657"/>
      <c r="CM48" s="657"/>
      <c r="CN48" s="657"/>
      <c r="CO48" s="657"/>
      <c r="CP48" s="657"/>
      <c r="CQ48" s="658"/>
      <c r="CR48" s="659" t="s">
        <v>242</v>
      </c>
      <c r="CS48" s="660"/>
      <c r="CT48" s="660"/>
      <c r="CU48" s="660"/>
      <c r="CV48" s="660"/>
      <c r="CW48" s="660"/>
      <c r="CX48" s="660"/>
      <c r="CY48" s="661"/>
      <c r="CZ48" s="664" t="s">
        <v>242</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359</v>
      </c>
      <c r="CE49" s="705"/>
      <c r="CF49" s="705"/>
      <c r="CG49" s="705"/>
      <c r="CH49" s="705"/>
      <c r="CI49" s="705"/>
      <c r="CJ49" s="705"/>
      <c r="CK49" s="705"/>
      <c r="CL49" s="705"/>
      <c r="CM49" s="705"/>
      <c r="CN49" s="705"/>
      <c r="CO49" s="705"/>
      <c r="CP49" s="705"/>
      <c r="CQ49" s="706"/>
      <c r="CR49" s="739">
        <v>19507297</v>
      </c>
      <c r="CS49" s="729"/>
      <c r="CT49" s="729"/>
      <c r="CU49" s="729"/>
      <c r="CV49" s="729"/>
      <c r="CW49" s="729"/>
      <c r="CX49" s="729"/>
      <c r="CY49" s="761"/>
      <c r="CZ49" s="744">
        <v>100</v>
      </c>
      <c r="DA49" s="762"/>
      <c r="DB49" s="762"/>
      <c r="DC49" s="763"/>
      <c r="DD49" s="764">
        <v>12588939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1" hidden="1" x14ac:dyDescent="0.2"/>
    <row r="51" spans="82:133" ht="11" hidden="1" x14ac:dyDescent="0.2"/>
    <row r="52" spans="82:133" ht="11" hidden="1" x14ac:dyDescent="0.2"/>
    <row r="53" spans="82:133" ht="11" hidden="1" x14ac:dyDescent="0.2"/>
  </sheetData>
  <sheetProtection algorithmName="SHA-512" hashValue="qll/3nEgVApTcBnUFwp9kEeyZF+UbfOTO2V3K3dzQRoeuAHytWkEdrcNBpD8/TbWDB0UwDHTh6CerdfV4RK3iQ==" saltValue="/QBZrMA9yFnQGwUT/+aL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25" sqref="A25:BI25"/>
    </sheetView>
  </sheetViews>
  <sheetFormatPr defaultColWidth="0" defaultRowHeight="13" zeroHeight="1" x14ac:dyDescent="0.2"/>
  <cols>
    <col min="1" max="130" width="2.7265625" style="269" customWidth="1"/>
    <col min="131" max="131" width="1.63281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382</v>
      </c>
      <c r="C7" s="792"/>
      <c r="D7" s="792"/>
      <c r="E7" s="792"/>
      <c r="F7" s="792"/>
      <c r="G7" s="792"/>
      <c r="H7" s="792"/>
      <c r="I7" s="792"/>
      <c r="J7" s="792"/>
      <c r="K7" s="792"/>
      <c r="L7" s="792"/>
      <c r="M7" s="792"/>
      <c r="N7" s="792"/>
      <c r="O7" s="792"/>
      <c r="P7" s="793"/>
      <c r="Q7" s="794">
        <v>20253</v>
      </c>
      <c r="R7" s="795"/>
      <c r="S7" s="795"/>
      <c r="T7" s="795"/>
      <c r="U7" s="795"/>
      <c r="V7" s="795">
        <v>19507</v>
      </c>
      <c r="W7" s="795"/>
      <c r="X7" s="795"/>
      <c r="Y7" s="795"/>
      <c r="Z7" s="795"/>
      <c r="AA7" s="795">
        <v>746</v>
      </c>
      <c r="AB7" s="795"/>
      <c r="AC7" s="795"/>
      <c r="AD7" s="795"/>
      <c r="AE7" s="796"/>
      <c r="AF7" s="797">
        <v>618</v>
      </c>
      <c r="AG7" s="798"/>
      <c r="AH7" s="798"/>
      <c r="AI7" s="798"/>
      <c r="AJ7" s="799"/>
      <c r="AK7" s="834">
        <v>33</v>
      </c>
      <c r="AL7" s="835"/>
      <c r="AM7" s="835"/>
      <c r="AN7" s="835"/>
      <c r="AO7" s="835"/>
      <c r="AP7" s="835">
        <v>24367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567</v>
      </c>
      <c r="BS7" s="838" t="s">
        <v>569</v>
      </c>
      <c r="BT7" s="839"/>
      <c r="BU7" s="839"/>
      <c r="BV7" s="839"/>
      <c r="BW7" s="839"/>
      <c r="BX7" s="839"/>
      <c r="BY7" s="839"/>
      <c r="BZ7" s="839"/>
      <c r="CA7" s="839"/>
      <c r="CB7" s="839"/>
      <c r="CC7" s="839"/>
      <c r="CD7" s="839"/>
      <c r="CE7" s="839"/>
      <c r="CF7" s="839"/>
      <c r="CG7" s="840"/>
      <c r="CH7" s="831">
        <v>8</v>
      </c>
      <c r="CI7" s="832"/>
      <c r="CJ7" s="832"/>
      <c r="CK7" s="832"/>
      <c r="CL7" s="833"/>
      <c r="CM7" s="831">
        <v>375</v>
      </c>
      <c r="CN7" s="832"/>
      <c r="CO7" s="832"/>
      <c r="CP7" s="832"/>
      <c r="CQ7" s="833"/>
      <c r="CR7" s="831">
        <v>2</v>
      </c>
      <c r="CS7" s="832"/>
      <c r="CT7" s="832"/>
      <c r="CU7" s="832"/>
      <c r="CV7" s="833"/>
      <c r="CW7" s="831">
        <v>15</v>
      </c>
      <c r="CX7" s="832"/>
      <c r="CY7" s="832"/>
      <c r="CZ7" s="832"/>
      <c r="DA7" s="833"/>
      <c r="DB7" s="831">
        <v>190</v>
      </c>
      <c r="DC7" s="832"/>
      <c r="DD7" s="832"/>
      <c r="DE7" s="832"/>
      <c r="DF7" s="833"/>
      <c r="DG7" s="831">
        <v>700</v>
      </c>
      <c r="DH7" s="832"/>
      <c r="DI7" s="832"/>
      <c r="DJ7" s="832"/>
      <c r="DK7" s="833"/>
      <c r="DL7" s="831" t="s">
        <v>563</v>
      </c>
      <c r="DM7" s="832"/>
      <c r="DN7" s="832"/>
      <c r="DO7" s="832"/>
      <c r="DP7" s="833"/>
      <c r="DQ7" s="831" t="s">
        <v>563</v>
      </c>
      <c r="DR7" s="832"/>
      <c r="DS7" s="832"/>
      <c r="DT7" s="832"/>
      <c r="DU7" s="833"/>
      <c r="DV7" s="812"/>
      <c r="DW7" s="813"/>
      <c r="DX7" s="813"/>
      <c r="DY7" s="813"/>
      <c r="DZ7" s="814"/>
      <c r="EA7" s="234"/>
    </row>
    <row r="8" spans="1:131" s="235" customFormat="1" ht="26.25" customHeight="1" x14ac:dyDescent="0.2">
      <c r="A8" s="241">
        <v>2</v>
      </c>
      <c r="B8" s="815" t="s">
        <v>383</v>
      </c>
      <c r="C8" s="816"/>
      <c r="D8" s="816"/>
      <c r="E8" s="816"/>
      <c r="F8" s="816"/>
      <c r="G8" s="816"/>
      <c r="H8" s="816"/>
      <c r="I8" s="816"/>
      <c r="J8" s="816"/>
      <c r="K8" s="816"/>
      <c r="L8" s="816"/>
      <c r="M8" s="816"/>
      <c r="N8" s="816"/>
      <c r="O8" s="816"/>
      <c r="P8" s="817"/>
      <c r="Q8" s="818">
        <v>306</v>
      </c>
      <c r="R8" s="819"/>
      <c r="S8" s="819"/>
      <c r="T8" s="819"/>
      <c r="U8" s="819"/>
      <c r="V8" s="819">
        <v>306</v>
      </c>
      <c r="W8" s="819"/>
      <c r="X8" s="819"/>
      <c r="Y8" s="819"/>
      <c r="Z8" s="819"/>
      <c r="AA8" s="819" t="s">
        <v>563</v>
      </c>
      <c r="AB8" s="819"/>
      <c r="AC8" s="819"/>
      <c r="AD8" s="819"/>
      <c r="AE8" s="820"/>
      <c r="AF8" s="821" t="s">
        <v>124</v>
      </c>
      <c r="AG8" s="822"/>
      <c r="AH8" s="822"/>
      <c r="AI8" s="822"/>
      <c r="AJ8" s="823"/>
      <c r="AK8" s="824" t="s">
        <v>563</v>
      </c>
      <c r="AL8" s="825"/>
      <c r="AM8" s="825"/>
      <c r="AN8" s="825"/>
      <c r="AO8" s="825"/>
      <c r="AP8" s="825">
        <v>2227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3</v>
      </c>
      <c r="CI8" s="842"/>
      <c r="CJ8" s="842"/>
      <c r="CK8" s="842"/>
      <c r="CL8" s="843"/>
      <c r="CM8" s="841">
        <v>67</v>
      </c>
      <c r="CN8" s="842"/>
      <c r="CO8" s="842"/>
      <c r="CP8" s="842"/>
      <c r="CQ8" s="843"/>
      <c r="CR8" s="841">
        <v>20</v>
      </c>
      <c r="CS8" s="842"/>
      <c r="CT8" s="842"/>
      <c r="CU8" s="842"/>
      <c r="CV8" s="843"/>
      <c r="CW8" s="841">
        <v>14</v>
      </c>
      <c r="CX8" s="842"/>
      <c r="CY8" s="842"/>
      <c r="CZ8" s="842"/>
      <c r="DA8" s="843"/>
      <c r="DB8" s="841" t="s">
        <v>563</v>
      </c>
      <c r="DC8" s="842"/>
      <c r="DD8" s="842"/>
      <c r="DE8" s="842"/>
      <c r="DF8" s="843"/>
      <c r="DG8" s="841" t="s">
        <v>563</v>
      </c>
      <c r="DH8" s="842"/>
      <c r="DI8" s="842"/>
      <c r="DJ8" s="842"/>
      <c r="DK8" s="843"/>
      <c r="DL8" s="841" t="s">
        <v>563</v>
      </c>
      <c r="DM8" s="842"/>
      <c r="DN8" s="842"/>
      <c r="DO8" s="842"/>
      <c r="DP8" s="843"/>
      <c r="DQ8" s="841" t="s">
        <v>563</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568</v>
      </c>
      <c r="BS9" s="828" t="s">
        <v>571</v>
      </c>
      <c r="BT9" s="829"/>
      <c r="BU9" s="829"/>
      <c r="BV9" s="829"/>
      <c r="BW9" s="829"/>
      <c r="BX9" s="829"/>
      <c r="BY9" s="829"/>
      <c r="BZ9" s="829"/>
      <c r="CA9" s="829"/>
      <c r="CB9" s="829"/>
      <c r="CC9" s="829"/>
      <c r="CD9" s="829"/>
      <c r="CE9" s="829"/>
      <c r="CF9" s="829"/>
      <c r="CG9" s="830"/>
      <c r="CH9" s="841">
        <v>30</v>
      </c>
      <c r="CI9" s="842"/>
      <c r="CJ9" s="842"/>
      <c r="CK9" s="842"/>
      <c r="CL9" s="843"/>
      <c r="CM9" s="841">
        <v>143</v>
      </c>
      <c r="CN9" s="842"/>
      <c r="CO9" s="842"/>
      <c r="CP9" s="842"/>
      <c r="CQ9" s="843"/>
      <c r="CR9" s="841">
        <v>416</v>
      </c>
      <c r="CS9" s="842"/>
      <c r="CT9" s="842"/>
      <c r="CU9" s="842"/>
      <c r="CV9" s="843"/>
      <c r="CW9" s="841">
        <v>400</v>
      </c>
      <c r="CX9" s="842"/>
      <c r="CY9" s="842"/>
      <c r="CZ9" s="842"/>
      <c r="DA9" s="843"/>
      <c r="DB9" s="841">
        <v>2227</v>
      </c>
      <c r="DC9" s="842"/>
      <c r="DD9" s="842"/>
      <c r="DE9" s="842"/>
      <c r="DF9" s="843"/>
      <c r="DG9" s="841" t="s">
        <v>563</v>
      </c>
      <c r="DH9" s="842"/>
      <c r="DI9" s="842"/>
      <c r="DJ9" s="842"/>
      <c r="DK9" s="843"/>
      <c r="DL9" s="841" t="s">
        <v>563</v>
      </c>
      <c r="DM9" s="842"/>
      <c r="DN9" s="842"/>
      <c r="DO9" s="842"/>
      <c r="DP9" s="843"/>
      <c r="DQ9" s="841">
        <v>273</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385</v>
      </c>
      <c r="B23" s="850" t="s">
        <v>386</v>
      </c>
      <c r="C23" s="851"/>
      <c r="D23" s="851"/>
      <c r="E23" s="851"/>
      <c r="F23" s="851"/>
      <c r="G23" s="851"/>
      <c r="H23" s="851"/>
      <c r="I23" s="851"/>
      <c r="J23" s="851"/>
      <c r="K23" s="851"/>
      <c r="L23" s="851"/>
      <c r="M23" s="851"/>
      <c r="N23" s="851"/>
      <c r="O23" s="851"/>
      <c r="P23" s="852"/>
      <c r="Q23" s="853">
        <v>20559</v>
      </c>
      <c r="R23" s="854"/>
      <c r="S23" s="854"/>
      <c r="T23" s="854"/>
      <c r="U23" s="854"/>
      <c r="V23" s="854">
        <v>19813</v>
      </c>
      <c r="W23" s="854"/>
      <c r="X23" s="854"/>
      <c r="Y23" s="854"/>
      <c r="Z23" s="854"/>
      <c r="AA23" s="854">
        <v>746</v>
      </c>
      <c r="AB23" s="854"/>
      <c r="AC23" s="854"/>
      <c r="AD23" s="854"/>
      <c r="AE23" s="855"/>
      <c r="AF23" s="856">
        <v>618</v>
      </c>
      <c r="AG23" s="854"/>
      <c r="AH23" s="854"/>
      <c r="AI23" s="854"/>
      <c r="AJ23" s="857"/>
      <c r="AK23" s="858"/>
      <c r="AL23" s="859"/>
      <c r="AM23" s="859"/>
      <c r="AN23" s="859"/>
      <c r="AO23" s="859"/>
      <c r="AP23" s="854">
        <v>26594</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365</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398</v>
      </c>
      <c r="C28" s="792"/>
      <c r="D28" s="792"/>
      <c r="E28" s="792"/>
      <c r="F28" s="792"/>
      <c r="G28" s="792"/>
      <c r="H28" s="792"/>
      <c r="I28" s="792"/>
      <c r="J28" s="792"/>
      <c r="K28" s="792"/>
      <c r="L28" s="792"/>
      <c r="M28" s="792"/>
      <c r="N28" s="792"/>
      <c r="O28" s="792"/>
      <c r="P28" s="793"/>
      <c r="Q28" s="882">
        <v>4723</v>
      </c>
      <c r="R28" s="883"/>
      <c r="S28" s="883"/>
      <c r="T28" s="883"/>
      <c r="U28" s="883"/>
      <c r="V28" s="883">
        <v>4594</v>
      </c>
      <c r="W28" s="883"/>
      <c r="X28" s="883"/>
      <c r="Y28" s="883"/>
      <c r="Z28" s="883"/>
      <c r="AA28" s="883">
        <v>130</v>
      </c>
      <c r="AB28" s="883"/>
      <c r="AC28" s="883"/>
      <c r="AD28" s="883"/>
      <c r="AE28" s="884"/>
      <c r="AF28" s="885">
        <v>130</v>
      </c>
      <c r="AG28" s="883"/>
      <c r="AH28" s="883"/>
      <c r="AI28" s="883"/>
      <c r="AJ28" s="886"/>
      <c r="AK28" s="887">
        <v>321</v>
      </c>
      <c r="AL28" s="878"/>
      <c r="AM28" s="878"/>
      <c r="AN28" s="878"/>
      <c r="AO28" s="878"/>
      <c r="AP28" s="878" t="s">
        <v>563</v>
      </c>
      <c r="AQ28" s="878"/>
      <c r="AR28" s="878"/>
      <c r="AS28" s="878"/>
      <c r="AT28" s="878"/>
      <c r="AU28" s="878" t="s">
        <v>563</v>
      </c>
      <c r="AV28" s="878"/>
      <c r="AW28" s="878"/>
      <c r="AX28" s="878"/>
      <c r="AY28" s="878"/>
      <c r="AZ28" s="879" t="s">
        <v>563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399</v>
      </c>
      <c r="C29" s="816"/>
      <c r="D29" s="816"/>
      <c r="E29" s="816"/>
      <c r="F29" s="816"/>
      <c r="G29" s="816"/>
      <c r="H29" s="816"/>
      <c r="I29" s="816"/>
      <c r="J29" s="816"/>
      <c r="K29" s="816"/>
      <c r="L29" s="816"/>
      <c r="M29" s="816"/>
      <c r="N29" s="816"/>
      <c r="O29" s="816"/>
      <c r="P29" s="817"/>
      <c r="Q29" s="818">
        <v>5212</v>
      </c>
      <c r="R29" s="819"/>
      <c r="S29" s="819"/>
      <c r="T29" s="819"/>
      <c r="U29" s="819"/>
      <c r="V29" s="819">
        <v>5172</v>
      </c>
      <c r="W29" s="819"/>
      <c r="X29" s="819"/>
      <c r="Y29" s="819"/>
      <c r="Z29" s="819"/>
      <c r="AA29" s="819">
        <v>41</v>
      </c>
      <c r="AB29" s="819"/>
      <c r="AC29" s="819"/>
      <c r="AD29" s="819"/>
      <c r="AE29" s="820"/>
      <c r="AF29" s="821">
        <v>41</v>
      </c>
      <c r="AG29" s="822"/>
      <c r="AH29" s="822"/>
      <c r="AI29" s="822"/>
      <c r="AJ29" s="823"/>
      <c r="AK29" s="890">
        <v>743</v>
      </c>
      <c r="AL29" s="891"/>
      <c r="AM29" s="891"/>
      <c r="AN29" s="891"/>
      <c r="AO29" s="891"/>
      <c r="AP29" s="891" t="s">
        <v>563</v>
      </c>
      <c r="AQ29" s="891"/>
      <c r="AR29" s="891"/>
      <c r="AS29" s="891"/>
      <c r="AT29" s="891"/>
      <c r="AU29" s="891" t="s">
        <v>563</v>
      </c>
      <c r="AV29" s="891"/>
      <c r="AW29" s="891"/>
      <c r="AX29" s="891"/>
      <c r="AY29" s="891"/>
      <c r="AZ29" s="892" t="s">
        <v>563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400</v>
      </c>
      <c r="C30" s="816"/>
      <c r="D30" s="816"/>
      <c r="E30" s="816"/>
      <c r="F30" s="816"/>
      <c r="G30" s="816"/>
      <c r="H30" s="816"/>
      <c r="I30" s="816"/>
      <c r="J30" s="816"/>
      <c r="K30" s="816"/>
      <c r="L30" s="816"/>
      <c r="M30" s="816"/>
      <c r="N30" s="816"/>
      <c r="O30" s="816"/>
      <c r="P30" s="817"/>
      <c r="Q30" s="818">
        <v>681</v>
      </c>
      <c r="R30" s="819"/>
      <c r="S30" s="819"/>
      <c r="T30" s="819"/>
      <c r="U30" s="819"/>
      <c r="V30" s="819">
        <v>665</v>
      </c>
      <c r="W30" s="819"/>
      <c r="X30" s="819"/>
      <c r="Y30" s="819"/>
      <c r="Z30" s="819"/>
      <c r="AA30" s="819">
        <v>16</v>
      </c>
      <c r="AB30" s="819"/>
      <c r="AC30" s="819"/>
      <c r="AD30" s="819"/>
      <c r="AE30" s="820"/>
      <c r="AF30" s="821">
        <v>16</v>
      </c>
      <c r="AG30" s="822"/>
      <c r="AH30" s="822"/>
      <c r="AI30" s="822"/>
      <c r="AJ30" s="823"/>
      <c r="AK30" s="890">
        <v>181</v>
      </c>
      <c r="AL30" s="891"/>
      <c r="AM30" s="891"/>
      <c r="AN30" s="891"/>
      <c r="AO30" s="891"/>
      <c r="AP30" s="891" t="s">
        <v>563</v>
      </c>
      <c r="AQ30" s="891"/>
      <c r="AR30" s="891"/>
      <c r="AS30" s="891"/>
      <c r="AT30" s="891"/>
      <c r="AU30" s="891" t="s">
        <v>563</v>
      </c>
      <c r="AV30" s="891"/>
      <c r="AW30" s="891"/>
      <c r="AX30" s="891"/>
      <c r="AY30" s="891"/>
      <c r="AZ30" s="892" t="s">
        <v>563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401</v>
      </c>
      <c r="C31" s="816"/>
      <c r="D31" s="816"/>
      <c r="E31" s="816"/>
      <c r="F31" s="816"/>
      <c r="G31" s="816"/>
      <c r="H31" s="816"/>
      <c r="I31" s="816"/>
      <c r="J31" s="816"/>
      <c r="K31" s="816"/>
      <c r="L31" s="816"/>
      <c r="M31" s="816"/>
      <c r="N31" s="816"/>
      <c r="O31" s="816"/>
      <c r="P31" s="817"/>
      <c r="Q31" s="818">
        <v>686</v>
      </c>
      <c r="R31" s="819"/>
      <c r="S31" s="819"/>
      <c r="T31" s="819"/>
      <c r="U31" s="819"/>
      <c r="V31" s="819">
        <v>630</v>
      </c>
      <c r="W31" s="819"/>
      <c r="X31" s="819"/>
      <c r="Y31" s="819"/>
      <c r="Z31" s="819"/>
      <c r="AA31" s="819">
        <v>56</v>
      </c>
      <c r="AB31" s="819"/>
      <c r="AC31" s="819"/>
      <c r="AD31" s="819"/>
      <c r="AE31" s="820"/>
      <c r="AF31" s="821">
        <v>1024</v>
      </c>
      <c r="AG31" s="822"/>
      <c r="AH31" s="822"/>
      <c r="AI31" s="822"/>
      <c r="AJ31" s="823"/>
      <c r="AK31" s="890">
        <v>6</v>
      </c>
      <c r="AL31" s="891"/>
      <c r="AM31" s="891"/>
      <c r="AN31" s="891"/>
      <c r="AO31" s="891"/>
      <c r="AP31" s="891">
        <v>2709</v>
      </c>
      <c r="AQ31" s="891"/>
      <c r="AR31" s="891"/>
      <c r="AS31" s="891"/>
      <c r="AT31" s="891"/>
      <c r="AU31" s="891">
        <v>463</v>
      </c>
      <c r="AV31" s="891"/>
      <c r="AW31" s="891"/>
      <c r="AX31" s="891"/>
      <c r="AY31" s="891"/>
      <c r="AZ31" s="892" t="s">
        <v>563</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403</v>
      </c>
      <c r="C32" s="816"/>
      <c r="D32" s="816"/>
      <c r="E32" s="816"/>
      <c r="F32" s="816"/>
      <c r="G32" s="816"/>
      <c r="H32" s="816"/>
      <c r="I32" s="816"/>
      <c r="J32" s="816"/>
      <c r="K32" s="816"/>
      <c r="L32" s="816"/>
      <c r="M32" s="816"/>
      <c r="N32" s="816"/>
      <c r="O32" s="816"/>
      <c r="P32" s="817"/>
      <c r="Q32" s="818">
        <v>1292</v>
      </c>
      <c r="R32" s="819"/>
      <c r="S32" s="819"/>
      <c r="T32" s="819"/>
      <c r="U32" s="819"/>
      <c r="V32" s="819">
        <v>1276</v>
      </c>
      <c r="W32" s="819"/>
      <c r="X32" s="819"/>
      <c r="Y32" s="819"/>
      <c r="Z32" s="819"/>
      <c r="AA32" s="819">
        <v>16</v>
      </c>
      <c r="AB32" s="819"/>
      <c r="AC32" s="819"/>
      <c r="AD32" s="819"/>
      <c r="AE32" s="820"/>
      <c r="AF32" s="821">
        <v>2038</v>
      </c>
      <c r="AG32" s="822"/>
      <c r="AH32" s="822"/>
      <c r="AI32" s="822"/>
      <c r="AJ32" s="823"/>
      <c r="AK32" s="890">
        <v>92</v>
      </c>
      <c r="AL32" s="891"/>
      <c r="AM32" s="891"/>
      <c r="AN32" s="891"/>
      <c r="AO32" s="891"/>
      <c r="AP32" s="891">
        <v>1510</v>
      </c>
      <c r="AQ32" s="891"/>
      <c r="AR32" s="891"/>
      <c r="AS32" s="891"/>
      <c r="AT32" s="891"/>
      <c r="AU32" s="891">
        <v>221</v>
      </c>
      <c r="AV32" s="891"/>
      <c r="AW32" s="891"/>
      <c r="AX32" s="891"/>
      <c r="AY32" s="891"/>
      <c r="AZ32" s="892" t="s">
        <v>563</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404</v>
      </c>
      <c r="C33" s="816"/>
      <c r="D33" s="816"/>
      <c r="E33" s="816"/>
      <c r="F33" s="816"/>
      <c r="G33" s="816"/>
      <c r="H33" s="816"/>
      <c r="I33" s="816"/>
      <c r="J33" s="816"/>
      <c r="K33" s="816"/>
      <c r="L33" s="816"/>
      <c r="M33" s="816"/>
      <c r="N33" s="816"/>
      <c r="O33" s="816"/>
      <c r="P33" s="817"/>
      <c r="Q33" s="818">
        <v>1145</v>
      </c>
      <c r="R33" s="819"/>
      <c r="S33" s="819"/>
      <c r="T33" s="819"/>
      <c r="U33" s="819"/>
      <c r="V33" s="819">
        <v>1143</v>
      </c>
      <c r="W33" s="819"/>
      <c r="X33" s="819"/>
      <c r="Y33" s="819"/>
      <c r="Z33" s="819"/>
      <c r="AA33" s="819">
        <v>1</v>
      </c>
      <c r="AB33" s="819"/>
      <c r="AC33" s="819"/>
      <c r="AD33" s="819"/>
      <c r="AE33" s="820"/>
      <c r="AF33" s="821" t="s">
        <v>387</v>
      </c>
      <c r="AG33" s="822"/>
      <c r="AH33" s="822"/>
      <c r="AI33" s="822"/>
      <c r="AJ33" s="823"/>
      <c r="AK33" s="890">
        <v>500</v>
      </c>
      <c r="AL33" s="891"/>
      <c r="AM33" s="891"/>
      <c r="AN33" s="891"/>
      <c r="AO33" s="891"/>
      <c r="AP33" s="891">
        <v>7630</v>
      </c>
      <c r="AQ33" s="891"/>
      <c r="AR33" s="891"/>
      <c r="AS33" s="891"/>
      <c r="AT33" s="891"/>
      <c r="AU33" s="891">
        <v>6943</v>
      </c>
      <c r="AV33" s="891"/>
      <c r="AW33" s="891"/>
      <c r="AX33" s="891"/>
      <c r="AY33" s="891"/>
      <c r="AZ33" s="892" t="s">
        <v>563</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385</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3249</v>
      </c>
      <c r="AG63" s="902"/>
      <c r="AH63" s="902"/>
      <c r="AI63" s="902"/>
      <c r="AJ63" s="903"/>
      <c r="AK63" s="904"/>
      <c r="AL63" s="899"/>
      <c r="AM63" s="899"/>
      <c r="AN63" s="899"/>
      <c r="AO63" s="899"/>
      <c r="AP63" s="902">
        <v>11849</v>
      </c>
      <c r="AQ63" s="902"/>
      <c r="AR63" s="902"/>
      <c r="AS63" s="902"/>
      <c r="AT63" s="902"/>
      <c r="AU63" s="902">
        <v>7627</v>
      </c>
      <c r="AV63" s="902"/>
      <c r="AW63" s="902"/>
      <c r="AX63" s="902"/>
      <c r="AY63" s="902"/>
      <c r="AZ63" s="906"/>
      <c r="BA63" s="906"/>
      <c r="BB63" s="906"/>
      <c r="BC63" s="906"/>
      <c r="BD63" s="906"/>
      <c r="BE63" s="907"/>
      <c r="BF63" s="907"/>
      <c r="BG63" s="907"/>
      <c r="BH63" s="907"/>
      <c r="BI63" s="908"/>
      <c r="BJ63" s="909" t="s">
        <v>124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391</v>
      </c>
      <c r="W66" s="778"/>
      <c r="X66" s="778"/>
      <c r="Y66" s="778"/>
      <c r="Z66" s="779"/>
      <c r="AA66" s="777" t="s">
        <v>411</v>
      </c>
      <c r="AB66" s="778"/>
      <c r="AC66" s="778"/>
      <c r="AD66" s="778"/>
      <c r="AE66" s="779"/>
      <c r="AF66" s="912" t="s">
        <v>393</v>
      </c>
      <c r="AG66" s="873"/>
      <c r="AH66" s="873"/>
      <c r="AI66" s="873"/>
      <c r="AJ66" s="913"/>
      <c r="AK66" s="777" t="s">
        <v>394</v>
      </c>
      <c r="AL66" s="801"/>
      <c r="AM66" s="801"/>
      <c r="AN66" s="801"/>
      <c r="AO66" s="802"/>
      <c r="AP66" s="777" t="s">
        <v>395</v>
      </c>
      <c r="AQ66" s="778"/>
      <c r="AR66" s="778"/>
      <c r="AS66" s="778"/>
      <c r="AT66" s="779"/>
      <c r="AU66" s="777" t="s">
        <v>412</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564</v>
      </c>
      <c r="C68" s="930"/>
      <c r="D68" s="930"/>
      <c r="E68" s="930"/>
      <c r="F68" s="930"/>
      <c r="G68" s="930"/>
      <c r="H68" s="930"/>
      <c r="I68" s="930"/>
      <c r="J68" s="930"/>
      <c r="K68" s="930"/>
      <c r="L68" s="930"/>
      <c r="M68" s="930"/>
      <c r="N68" s="930"/>
      <c r="O68" s="930"/>
      <c r="P68" s="931"/>
      <c r="Q68" s="932">
        <v>1010</v>
      </c>
      <c r="R68" s="926"/>
      <c r="S68" s="926"/>
      <c r="T68" s="926"/>
      <c r="U68" s="926"/>
      <c r="V68" s="926">
        <v>1005</v>
      </c>
      <c r="W68" s="926"/>
      <c r="X68" s="926"/>
      <c r="Y68" s="926"/>
      <c r="Z68" s="926"/>
      <c r="AA68" s="926">
        <v>5</v>
      </c>
      <c r="AB68" s="926"/>
      <c r="AC68" s="926"/>
      <c r="AD68" s="926"/>
      <c r="AE68" s="926"/>
      <c r="AF68" s="926">
        <v>5</v>
      </c>
      <c r="AG68" s="926"/>
      <c r="AH68" s="926"/>
      <c r="AI68" s="926"/>
      <c r="AJ68" s="926"/>
      <c r="AK68" s="926">
        <v>0</v>
      </c>
      <c r="AL68" s="926"/>
      <c r="AM68" s="926"/>
      <c r="AN68" s="926"/>
      <c r="AO68" s="926"/>
      <c r="AP68" s="926" t="s">
        <v>563</v>
      </c>
      <c r="AQ68" s="926"/>
      <c r="AR68" s="926"/>
      <c r="AS68" s="926"/>
      <c r="AT68" s="926"/>
      <c r="AU68" s="926" t="s">
        <v>563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565</v>
      </c>
      <c r="C69" s="934"/>
      <c r="D69" s="934"/>
      <c r="E69" s="934"/>
      <c r="F69" s="934"/>
      <c r="G69" s="934"/>
      <c r="H69" s="934"/>
      <c r="I69" s="934"/>
      <c r="J69" s="934"/>
      <c r="K69" s="934"/>
      <c r="L69" s="934"/>
      <c r="M69" s="934"/>
      <c r="N69" s="934"/>
      <c r="O69" s="934"/>
      <c r="P69" s="935"/>
      <c r="Q69" s="936">
        <v>400544</v>
      </c>
      <c r="R69" s="891"/>
      <c r="S69" s="891"/>
      <c r="T69" s="891"/>
      <c r="U69" s="891"/>
      <c r="V69" s="891">
        <v>397780</v>
      </c>
      <c r="W69" s="891"/>
      <c r="X69" s="891"/>
      <c r="Y69" s="891"/>
      <c r="Z69" s="891"/>
      <c r="AA69" s="891">
        <v>2764</v>
      </c>
      <c r="AB69" s="891"/>
      <c r="AC69" s="891"/>
      <c r="AD69" s="891"/>
      <c r="AE69" s="891"/>
      <c r="AF69" s="891">
        <v>2764</v>
      </c>
      <c r="AG69" s="891"/>
      <c r="AH69" s="891"/>
      <c r="AI69" s="891"/>
      <c r="AJ69" s="891"/>
      <c r="AK69" s="891">
        <v>725</v>
      </c>
      <c r="AL69" s="891"/>
      <c r="AM69" s="891"/>
      <c r="AN69" s="891"/>
      <c r="AO69" s="891"/>
      <c r="AP69" s="891" t="s">
        <v>563</v>
      </c>
      <c r="AQ69" s="891"/>
      <c r="AR69" s="891"/>
      <c r="AS69" s="891"/>
      <c r="AT69" s="891"/>
      <c r="AU69" s="891" t="s">
        <v>563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566</v>
      </c>
      <c r="C70" s="934"/>
      <c r="D70" s="934"/>
      <c r="E70" s="934"/>
      <c r="F70" s="934"/>
      <c r="G70" s="934"/>
      <c r="H70" s="934"/>
      <c r="I70" s="934"/>
      <c r="J70" s="934"/>
      <c r="K70" s="934"/>
      <c r="L70" s="934"/>
      <c r="M70" s="934"/>
      <c r="N70" s="934"/>
      <c r="O70" s="934"/>
      <c r="P70" s="935"/>
      <c r="Q70" s="936">
        <v>6013</v>
      </c>
      <c r="R70" s="891"/>
      <c r="S70" s="891"/>
      <c r="T70" s="891"/>
      <c r="U70" s="891"/>
      <c r="V70" s="891">
        <v>5933</v>
      </c>
      <c r="W70" s="891"/>
      <c r="X70" s="891"/>
      <c r="Y70" s="891"/>
      <c r="Z70" s="891"/>
      <c r="AA70" s="891">
        <v>80</v>
      </c>
      <c r="AB70" s="891"/>
      <c r="AC70" s="891"/>
      <c r="AD70" s="891"/>
      <c r="AE70" s="891"/>
      <c r="AF70" s="891">
        <v>80</v>
      </c>
      <c r="AG70" s="891"/>
      <c r="AH70" s="891"/>
      <c r="AI70" s="891"/>
      <c r="AJ70" s="891"/>
      <c r="AK70" s="891" t="s">
        <v>563</v>
      </c>
      <c r="AL70" s="891"/>
      <c r="AM70" s="891"/>
      <c r="AN70" s="891"/>
      <c r="AO70" s="891"/>
      <c r="AP70" s="891">
        <v>3509</v>
      </c>
      <c r="AQ70" s="891"/>
      <c r="AR70" s="891"/>
      <c r="AS70" s="891"/>
      <c r="AT70" s="891"/>
      <c r="AU70" s="891">
        <v>178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385</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2849</v>
      </c>
      <c r="AG88" s="902"/>
      <c r="AH88" s="902"/>
      <c r="AI88" s="902"/>
      <c r="AJ88" s="902"/>
      <c r="AK88" s="899"/>
      <c r="AL88" s="899"/>
      <c r="AM88" s="899"/>
      <c r="AN88" s="899"/>
      <c r="AO88" s="899"/>
      <c r="AP88" s="902">
        <v>3509</v>
      </c>
      <c r="AQ88" s="902"/>
      <c r="AR88" s="902"/>
      <c r="AS88" s="902"/>
      <c r="AT88" s="902"/>
      <c r="AU88" s="902">
        <v>178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438</v>
      </c>
      <c r="CS102" s="910"/>
      <c r="CT102" s="910"/>
      <c r="CU102" s="910"/>
      <c r="CV102" s="953"/>
      <c r="CW102" s="952">
        <v>429</v>
      </c>
      <c r="CX102" s="910"/>
      <c r="CY102" s="910"/>
      <c r="CZ102" s="910"/>
      <c r="DA102" s="953"/>
      <c r="DB102" s="952">
        <v>2417</v>
      </c>
      <c r="DC102" s="910"/>
      <c r="DD102" s="910"/>
      <c r="DE102" s="910"/>
      <c r="DF102" s="953"/>
      <c r="DG102" s="952">
        <v>700</v>
      </c>
      <c r="DH102" s="910"/>
      <c r="DI102" s="910"/>
      <c r="DJ102" s="910"/>
      <c r="DK102" s="953"/>
      <c r="DL102" s="952" t="s">
        <v>563</v>
      </c>
      <c r="DM102" s="910"/>
      <c r="DN102" s="910"/>
      <c r="DO102" s="910"/>
      <c r="DP102" s="953"/>
      <c r="DQ102" s="952">
        <v>273</v>
      </c>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303</v>
      </c>
      <c r="AG109" s="955"/>
      <c r="AH109" s="955"/>
      <c r="AI109" s="955"/>
      <c r="AJ109" s="956"/>
      <c r="AK109" s="954" t="s">
        <v>302</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303</v>
      </c>
      <c r="BW109" s="955"/>
      <c r="BX109" s="955"/>
      <c r="BY109" s="955"/>
      <c r="BZ109" s="956"/>
      <c r="CA109" s="954" t="s">
        <v>302</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303</v>
      </c>
      <c r="DM109" s="955"/>
      <c r="DN109" s="955"/>
      <c r="DO109" s="955"/>
      <c r="DP109" s="956"/>
      <c r="DQ109" s="954" t="s">
        <v>302</v>
      </c>
      <c r="DR109" s="955"/>
      <c r="DS109" s="955"/>
      <c r="DT109" s="955"/>
      <c r="DU109" s="956"/>
      <c r="DV109" s="954" t="s">
        <v>423</v>
      </c>
      <c r="DW109" s="955"/>
      <c r="DX109" s="955"/>
      <c r="DY109" s="955"/>
      <c r="DZ109" s="957"/>
    </row>
    <row r="110" spans="1:131" s="226" customFormat="1" ht="26.25" customHeight="1" x14ac:dyDescent="0.2">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2956198</v>
      </c>
      <c r="AB110" s="962"/>
      <c r="AC110" s="962"/>
      <c r="AD110" s="962"/>
      <c r="AE110" s="963"/>
      <c r="AF110" s="964">
        <v>2868253</v>
      </c>
      <c r="AG110" s="962"/>
      <c r="AH110" s="962"/>
      <c r="AI110" s="962"/>
      <c r="AJ110" s="963"/>
      <c r="AK110" s="964">
        <v>2861995</v>
      </c>
      <c r="AL110" s="962"/>
      <c r="AM110" s="962"/>
      <c r="AN110" s="962"/>
      <c r="AO110" s="963"/>
      <c r="AP110" s="965">
        <v>29.6</v>
      </c>
      <c r="AQ110" s="966"/>
      <c r="AR110" s="966"/>
      <c r="AS110" s="966"/>
      <c r="AT110" s="967"/>
      <c r="AU110" s="968" t="s">
        <v>66</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27484127</v>
      </c>
      <c r="BR110" s="997"/>
      <c r="BS110" s="997"/>
      <c r="BT110" s="997"/>
      <c r="BU110" s="997"/>
      <c r="BV110" s="997">
        <v>27222702</v>
      </c>
      <c r="BW110" s="997"/>
      <c r="BX110" s="997"/>
      <c r="BY110" s="997"/>
      <c r="BZ110" s="997"/>
      <c r="CA110" s="997">
        <v>26594047</v>
      </c>
      <c r="CB110" s="997"/>
      <c r="CC110" s="997"/>
      <c r="CD110" s="997"/>
      <c r="CE110" s="997"/>
      <c r="CF110" s="1011">
        <v>275.2</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387</v>
      </c>
      <c r="DH110" s="997"/>
      <c r="DI110" s="997"/>
      <c r="DJ110" s="997"/>
      <c r="DK110" s="997"/>
      <c r="DL110" s="997" t="s">
        <v>124</v>
      </c>
      <c r="DM110" s="997"/>
      <c r="DN110" s="997"/>
      <c r="DO110" s="997"/>
      <c r="DP110" s="997"/>
      <c r="DQ110" s="997" t="s">
        <v>387</v>
      </c>
      <c r="DR110" s="997"/>
      <c r="DS110" s="997"/>
      <c r="DT110" s="997"/>
      <c r="DU110" s="997"/>
      <c r="DV110" s="998" t="s">
        <v>429</v>
      </c>
      <c r="DW110" s="998"/>
      <c r="DX110" s="998"/>
      <c r="DY110" s="998"/>
      <c r="DZ110" s="999"/>
    </row>
    <row r="111" spans="1:131" s="226" customFormat="1" ht="26.25" customHeight="1" x14ac:dyDescent="0.2">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124</v>
      </c>
      <c r="AG111" s="1004"/>
      <c r="AH111" s="1004"/>
      <c r="AI111" s="1004"/>
      <c r="AJ111" s="1005"/>
      <c r="AK111" s="1006" t="s">
        <v>124</v>
      </c>
      <c r="AL111" s="1004"/>
      <c r="AM111" s="1004"/>
      <c r="AN111" s="1004"/>
      <c r="AO111" s="1005"/>
      <c r="AP111" s="1007" t="s">
        <v>124</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432</v>
      </c>
      <c r="BR111" s="990"/>
      <c r="BS111" s="990"/>
      <c r="BT111" s="990"/>
      <c r="BU111" s="990"/>
      <c r="BV111" s="990" t="s">
        <v>124</v>
      </c>
      <c r="BW111" s="990"/>
      <c r="BX111" s="990"/>
      <c r="BY111" s="990"/>
      <c r="BZ111" s="990"/>
      <c r="CA111" s="990" t="s">
        <v>432</v>
      </c>
      <c r="CB111" s="990"/>
      <c r="CC111" s="990"/>
      <c r="CD111" s="990"/>
      <c r="CE111" s="990"/>
      <c r="CF111" s="984" t="s">
        <v>432</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124</v>
      </c>
      <c r="DM111" s="990"/>
      <c r="DN111" s="990"/>
      <c r="DO111" s="990"/>
      <c r="DP111" s="990"/>
      <c r="DQ111" s="990" t="s">
        <v>124</v>
      </c>
      <c r="DR111" s="990"/>
      <c r="DS111" s="990"/>
      <c r="DT111" s="990"/>
      <c r="DU111" s="990"/>
      <c r="DV111" s="991" t="s">
        <v>432</v>
      </c>
      <c r="DW111" s="991"/>
      <c r="DX111" s="991"/>
      <c r="DY111" s="991"/>
      <c r="DZ111" s="992"/>
    </row>
    <row r="112" spans="1:131" s="226" customFormat="1" ht="26.25" customHeight="1" x14ac:dyDescent="0.2">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387</v>
      </c>
      <c r="AB112" s="1029"/>
      <c r="AC112" s="1029"/>
      <c r="AD112" s="1029"/>
      <c r="AE112" s="1030"/>
      <c r="AF112" s="1031" t="s">
        <v>124</v>
      </c>
      <c r="AG112" s="1029"/>
      <c r="AH112" s="1029"/>
      <c r="AI112" s="1029"/>
      <c r="AJ112" s="1030"/>
      <c r="AK112" s="1031" t="s">
        <v>124</v>
      </c>
      <c r="AL112" s="1029"/>
      <c r="AM112" s="1029"/>
      <c r="AN112" s="1029"/>
      <c r="AO112" s="1030"/>
      <c r="AP112" s="1032" t="s">
        <v>387</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8493573</v>
      </c>
      <c r="BR112" s="990"/>
      <c r="BS112" s="990"/>
      <c r="BT112" s="990"/>
      <c r="BU112" s="990"/>
      <c r="BV112" s="990">
        <v>8072371</v>
      </c>
      <c r="BW112" s="990"/>
      <c r="BX112" s="990"/>
      <c r="BY112" s="990"/>
      <c r="BZ112" s="990"/>
      <c r="CA112" s="990">
        <v>7627385</v>
      </c>
      <c r="CB112" s="990"/>
      <c r="CC112" s="990"/>
      <c r="CD112" s="990"/>
      <c r="CE112" s="990"/>
      <c r="CF112" s="984">
        <v>78.900000000000006</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124</v>
      </c>
      <c r="DM112" s="990"/>
      <c r="DN112" s="990"/>
      <c r="DO112" s="990"/>
      <c r="DP112" s="990"/>
      <c r="DQ112" s="990" t="s">
        <v>124</v>
      </c>
      <c r="DR112" s="990"/>
      <c r="DS112" s="990"/>
      <c r="DT112" s="990"/>
      <c r="DU112" s="990"/>
      <c r="DV112" s="991" t="s">
        <v>432</v>
      </c>
      <c r="DW112" s="991"/>
      <c r="DX112" s="991"/>
      <c r="DY112" s="991"/>
      <c r="DZ112" s="992"/>
    </row>
    <row r="113" spans="1:130" s="226" customFormat="1" ht="26.25" customHeight="1" x14ac:dyDescent="0.2">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610591</v>
      </c>
      <c r="AB113" s="1004"/>
      <c r="AC113" s="1004"/>
      <c r="AD113" s="1004"/>
      <c r="AE113" s="1005"/>
      <c r="AF113" s="1006">
        <v>567532</v>
      </c>
      <c r="AG113" s="1004"/>
      <c r="AH113" s="1004"/>
      <c r="AI113" s="1004"/>
      <c r="AJ113" s="1005"/>
      <c r="AK113" s="1006">
        <v>570018</v>
      </c>
      <c r="AL113" s="1004"/>
      <c r="AM113" s="1004"/>
      <c r="AN113" s="1004"/>
      <c r="AO113" s="1005"/>
      <c r="AP113" s="1007">
        <v>5.9</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209450</v>
      </c>
      <c r="BR113" s="990"/>
      <c r="BS113" s="990"/>
      <c r="BT113" s="990"/>
      <c r="BU113" s="990"/>
      <c r="BV113" s="990">
        <v>197521</v>
      </c>
      <c r="BW113" s="990"/>
      <c r="BX113" s="990"/>
      <c r="BY113" s="990"/>
      <c r="BZ113" s="990"/>
      <c r="CA113" s="990">
        <v>177608</v>
      </c>
      <c r="CB113" s="990"/>
      <c r="CC113" s="990"/>
      <c r="CD113" s="990"/>
      <c r="CE113" s="990"/>
      <c r="CF113" s="984">
        <v>1.8</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124</v>
      </c>
      <c r="DM113" s="1029"/>
      <c r="DN113" s="1029"/>
      <c r="DO113" s="1029"/>
      <c r="DP113" s="1030"/>
      <c r="DQ113" s="1031" t="s">
        <v>124</v>
      </c>
      <c r="DR113" s="1029"/>
      <c r="DS113" s="1029"/>
      <c r="DT113" s="1029"/>
      <c r="DU113" s="1030"/>
      <c r="DV113" s="1032" t="s">
        <v>429</v>
      </c>
      <c r="DW113" s="1033"/>
      <c r="DX113" s="1033"/>
      <c r="DY113" s="1033"/>
      <c r="DZ113" s="1034"/>
    </row>
    <row r="114" spans="1:130" s="226" customFormat="1" ht="26.25" customHeight="1" x14ac:dyDescent="0.2">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22430</v>
      </c>
      <c r="AB114" s="1029"/>
      <c r="AC114" s="1029"/>
      <c r="AD114" s="1029"/>
      <c r="AE114" s="1030"/>
      <c r="AF114" s="1031">
        <v>30211</v>
      </c>
      <c r="AG114" s="1029"/>
      <c r="AH114" s="1029"/>
      <c r="AI114" s="1029"/>
      <c r="AJ114" s="1030"/>
      <c r="AK114" s="1031">
        <v>38980</v>
      </c>
      <c r="AL114" s="1029"/>
      <c r="AM114" s="1029"/>
      <c r="AN114" s="1029"/>
      <c r="AO114" s="1030"/>
      <c r="AP114" s="1032">
        <v>0.4</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4014564</v>
      </c>
      <c r="BR114" s="990"/>
      <c r="BS114" s="990"/>
      <c r="BT114" s="990"/>
      <c r="BU114" s="990"/>
      <c r="BV114" s="990">
        <v>4082893</v>
      </c>
      <c r="BW114" s="990"/>
      <c r="BX114" s="990"/>
      <c r="BY114" s="990"/>
      <c r="BZ114" s="990"/>
      <c r="CA114" s="990">
        <v>4053609</v>
      </c>
      <c r="CB114" s="990"/>
      <c r="CC114" s="990"/>
      <c r="CD114" s="990"/>
      <c r="CE114" s="990"/>
      <c r="CF114" s="984">
        <v>41.9</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432</v>
      </c>
      <c r="DM114" s="1029"/>
      <c r="DN114" s="1029"/>
      <c r="DO114" s="1029"/>
      <c r="DP114" s="1030"/>
      <c r="DQ114" s="1031" t="s">
        <v>124</v>
      </c>
      <c r="DR114" s="1029"/>
      <c r="DS114" s="1029"/>
      <c r="DT114" s="1029"/>
      <c r="DU114" s="1030"/>
      <c r="DV114" s="1032" t="s">
        <v>124</v>
      </c>
      <c r="DW114" s="1033"/>
      <c r="DX114" s="1033"/>
      <c r="DY114" s="1033"/>
      <c r="DZ114" s="1034"/>
    </row>
    <row r="115" spans="1:130" s="226" customFormat="1" ht="26.25" customHeight="1" x14ac:dyDescent="0.2">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16798</v>
      </c>
      <c r="AB115" s="1004"/>
      <c r="AC115" s="1004"/>
      <c r="AD115" s="1004"/>
      <c r="AE115" s="1005"/>
      <c r="AF115" s="1006">
        <v>11532</v>
      </c>
      <c r="AG115" s="1004"/>
      <c r="AH115" s="1004"/>
      <c r="AI115" s="1004"/>
      <c r="AJ115" s="1005"/>
      <c r="AK115" s="1006">
        <v>10319</v>
      </c>
      <c r="AL115" s="1004"/>
      <c r="AM115" s="1004"/>
      <c r="AN115" s="1004"/>
      <c r="AO115" s="1005"/>
      <c r="AP115" s="1007">
        <v>0.1</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v>262881</v>
      </c>
      <c r="BR115" s="990"/>
      <c r="BS115" s="990"/>
      <c r="BT115" s="990"/>
      <c r="BU115" s="990"/>
      <c r="BV115" s="990">
        <v>303268</v>
      </c>
      <c r="BW115" s="990"/>
      <c r="BX115" s="990"/>
      <c r="BY115" s="990"/>
      <c r="BZ115" s="990"/>
      <c r="CA115" s="990">
        <v>272906</v>
      </c>
      <c r="CB115" s="990"/>
      <c r="CC115" s="990"/>
      <c r="CD115" s="990"/>
      <c r="CE115" s="990"/>
      <c r="CF115" s="984">
        <v>2.8</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387</v>
      </c>
      <c r="DM115" s="1029"/>
      <c r="DN115" s="1029"/>
      <c r="DO115" s="1029"/>
      <c r="DP115" s="1030"/>
      <c r="DQ115" s="1031" t="s">
        <v>124</v>
      </c>
      <c r="DR115" s="1029"/>
      <c r="DS115" s="1029"/>
      <c r="DT115" s="1029"/>
      <c r="DU115" s="1030"/>
      <c r="DV115" s="1032" t="s">
        <v>124</v>
      </c>
      <c r="DW115" s="1033"/>
      <c r="DX115" s="1033"/>
      <c r="DY115" s="1033"/>
      <c r="DZ115" s="1034"/>
    </row>
    <row r="116" spans="1:130" s="226" customFormat="1" ht="26.25" customHeight="1" x14ac:dyDescent="0.2">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124</v>
      </c>
      <c r="AB116" s="1029"/>
      <c r="AC116" s="1029"/>
      <c r="AD116" s="1029"/>
      <c r="AE116" s="1030"/>
      <c r="AF116" s="1031" t="s">
        <v>124</v>
      </c>
      <c r="AG116" s="1029"/>
      <c r="AH116" s="1029"/>
      <c r="AI116" s="1029"/>
      <c r="AJ116" s="1030"/>
      <c r="AK116" s="1031" t="s">
        <v>124</v>
      </c>
      <c r="AL116" s="1029"/>
      <c r="AM116" s="1029"/>
      <c r="AN116" s="1029"/>
      <c r="AO116" s="1030"/>
      <c r="AP116" s="1032" t="s">
        <v>124</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124</v>
      </c>
      <c r="BW116" s="990"/>
      <c r="BX116" s="990"/>
      <c r="BY116" s="990"/>
      <c r="BZ116" s="990"/>
      <c r="CA116" s="990" t="s">
        <v>124</v>
      </c>
      <c r="CB116" s="990"/>
      <c r="CC116" s="990"/>
      <c r="CD116" s="990"/>
      <c r="CE116" s="990"/>
      <c r="CF116" s="984" t="s">
        <v>432</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124</v>
      </c>
      <c r="DR116" s="1029"/>
      <c r="DS116" s="1029"/>
      <c r="DT116" s="1029"/>
      <c r="DU116" s="1030"/>
      <c r="DV116" s="1032" t="s">
        <v>124</v>
      </c>
      <c r="DW116" s="1033"/>
      <c r="DX116" s="1033"/>
      <c r="DY116" s="1033"/>
      <c r="DZ116" s="1034"/>
    </row>
    <row r="117" spans="1:130" s="226" customFormat="1" ht="26.25" customHeight="1" x14ac:dyDescent="0.2">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3606017</v>
      </c>
      <c r="AB117" s="1047"/>
      <c r="AC117" s="1047"/>
      <c r="AD117" s="1047"/>
      <c r="AE117" s="1048"/>
      <c r="AF117" s="1049">
        <v>3477528</v>
      </c>
      <c r="AG117" s="1047"/>
      <c r="AH117" s="1047"/>
      <c r="AI117" s="1047"/>
      <c r="AJ117" s="1048"/>
      <c r="AK117" s="1049">
        <v>3481312</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124</v>
      </c>
      <c r="BW117" s="990"/>
      <c r="BX117" s="990"/>
      <c r="BY117" s="990"/>
      <c r="BZ117" s="990"/>
      <c r="CA117" s="990" t="s">
        <v>124</v>
      </c>
      <c r="CB117" s="990"/>
      <c r="CC117" s="990"/>
      <c r="CD117" s="990"/>
      <c r="CE117" s="990"/>
      <c r="CF117" s="984" t="s">
        <v>124</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124</v>
      </c>
      <c r="DR117" s="1029"/>
      <c r="DS117" s="1029"/>
      <c r="DT117" s="1029"/>
      <c r="DU117" s="1030"/>
      <c r="DV117" s="1032" t="s">
        <v>124</v>
      </c>
      <c r="DW117" s="1033"/>
      <c r="DX117" s="1033"/>
      <c r="DY117" s="1033"/>
      <c r="DZ117" s="1034"/>
    </row>
    <row r="118" spans="1:130" s="226" customFormat="1" ht="26.25" customHeight="1" x14ac:dyDescent="0.2">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303</v>
      </c>
      <c r="AG118" s="955"/>
      <c r="AH118" s="955"/>
      <c r="AI118" s="955"/>
      <c r="AJ118" s="956"/>
      <c r="AK118" s="954" t="s">
        <v>302</v>
      </c>
      <c r="AL118" s="955"/>
      <c r="AM118" s="955"/>
      <c r="AN118" s="955"/>
      <c r="AO118" s="956"/>
      <c r="AP118" s="1041" t="s">
        <v>423</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124</v>
      </c>
      <c r="BW118" s="1068"/>
      <c r="BX118" s="1068"/>
      <c r="BY118" s="1068"/>
      <c r="BZ118" s="1068"/>
      <c r="CA118" s="1068" t="s">
        <v>124</v>
      </c>
      <c r="CB118" s="1068"/>
      <c r="CC118" s="1068"/>
      <c r="CD118" s="1068"/>
      <c r="CE118" s="1068"/>
      <c r="CF118" s="984" t="s">
        <v>387</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455</v>
      </c>
      <c r="DH118" s="1029"/>
      <c r="DI118" s="1029"/>
      <c r="DJ118" s="1029"/>
      <c r="DK118" s="1030"/>
      <c r="DL118" s="1031" t="s">
        <v>124</v>
      </c>
      <c r="DM118" s="1029"/>
      <c r="DN118" s="1029"/>
      <c r="DO118" s="1029"/>
      <c r="DP118" s="1030"/>
      <c r="DQ118" s="1031" t="s">
        <v>124</v>
      </c>
      <c r="DR118" s="1029"/>
      <c r="DS118" s="1029"/>
      <c r="DT118" s="1029"/>
      <c r="DU118" s="1030"/>
      <c r="DV118" s="1032" t="s">
        <v>455</v>
      </c>
      <c r="DW118" s="1033"/>
      <c r="DX118" s="1033"/>
      <c r="DY118" s="1033"/>
      <c r="DZ118" s="1034"/>
    </row>
    <row r="119" spans="1:130" s="226" customFormat="1" ht="26.25" customHeight="1" x14ac:dyDescent="0.2">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124</v>
      </c>
      <c r="AG119" s="962"/>
      <c r="AH119" s="962"/>
      <c r="AI119" s="962"/>
      <c r="AJ119" s="963"/>
      <c r="AK119" s="964" t="s">
        <v>387</v>
      </c>
      <c r="AL119" s="962"/>
      <c r="AM119" s="962"/>
      <c r="AN119" s="962"/>
      <c r="AO119" s="963"/>
      <c r="AP119" s="965" t="s">
        <v>387</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456</v>
      </c>
      <c r="BP119" s="1076"/>
      <c r="BQ119" s="1067">
        <v>40464595</v>
      </c>
      <c r="BR119" s="1068"/>
      <c r="BS119" s="1068"/>
      <c r="BT119" s="1068"/>
      <c r="BU119" s="1068"/>
      <c r="BV119" s="1068">
        <v>39878755</v>
      </c>
      <c r="BW119" s="1068"/>
      <c r="BX119" s="1068"/>
      <c r="BY119" s="1068"/>
      <c r="BZ119" s="1068"/>
      <c r="CA119" s="1068">
        <v>38725555</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387</v>
      </c>
      <c r="DH119" s="1054"/>
      <c r="DI119" s="1054"/>
      <c r="DJ119" s="1054"/>
      <c r="DK119" s="1055"/>
      <c r="DL119" s="1053" t="s">
        <v>124</v>
      </c>
      <c r="DM119" s="1054"/>
      <c r="DN119" s="1054"/>
      <c r="DO119" s="1054"/>
      <c r="DP119" s="1055"/>
      <c r="DQ119" s="1053" t="s">
        <v>124</v>
      </c>
      <c r="DR119" s="1054"/>
      <c r="DS119" s="1054"/>
      <c r="DT119" s="1054"/>
      <c r="DU119" s="1055"/>
      <c r="DV119" s="1056" t="s">
        <v>124</v>
      </c>
      <c r="DW119" s="1057"/>
      <c r="DX119" s="1057"/>
      <c r="DY119" s="1057"/>
      <c r="DZ119" s="1058"/>
    </row>
    <row r="120" spans="1:130" s="226" customFormat="1" ht="26.25" customHeight="1" x14ac:dyDescent="0.2">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387</v>
      </c>
      <c r="AG120" s="1029"/>
      <c r="AH120" s="1029"/>
      <c r="AI120" s="1029"/>
      <c r="AJ120" s="1030"/>
      <c r="AK120" s="1031" t="s">
        <v>387</v>
      </c>
      <c r="AL120" s="1029"/>
      <c r="AM120" s="1029"/>
      <c r="AN120" s="1029"/>
      <c r="AO120" s="1030"/>
      <c r="AP120" s="1032" t="s">
        <v>124</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3880420</v>
      </c>
      <c r="BR120" s="997"/>
      <c r="BS120" s="997"/>
      <c r="BT120" s="997"/>
      <c r="BU120" s="997"/>
      <c r="BV120" s="997">
        <v>4454583</v>
      </c>
      <c r="BW120" s="997"/>
      <c r="BX120" s="997"/>
      <c r="BY120" s="997"/>
      <c r="BZ120" s="997"/>
      <c r="CA120" s="997">
        <v>5091282</v>
      </c>
      <c r="CB120" s="997"/>
      <c r="CC120" s="997"/>
      <c r="CD120" s="997"/>
      <c r="CE120" s="997"/>
      <c r="CF120" s="1011">
        <v>52.7</v>
      </c>
      <c r="CG120" s="1012"/>
      <c r="CH120" s="1012"/>
      <c r="CI120" s="1012"/>
      <c r="CJ120" s="1012"/>
      <c r="CK120" s="1077" t="s">
        <v>460</v>
      </c>
      <c r="CL120" s="1078"/>
      <c r="CM120" s="1078"/>
      <c r="CN120" s="1078"/>
      <c r="CO120" s="1079"/>
      <c r="CP120" s="1085" t="s">
        <v>404</v>
      </c>
      <c r="CQ120" s="1086"/>
      <c r="CR120" s="1086"/>
      <c r="CS120" s="1086"/>
      <c r="CT120" s="1086"/>
      <c r="CU120" s="1086"/>
      <c r="CV120" s="1086"/>
      <c r="CW120" s="1086"/>
      <c r="CX120" s="1086"/>
      <c r="CY120" s="1086"/>
      <c r="CZ120" s="1086"/>
      <c r="DA120" s="1086"/>
      <c r="DB120" s="1086"/>
      <c r="DC120" s="1086"/>
      <c r="DD120" s="1086"/>
      <c r="DE120" s="1086"/>
      <c r="DF120" s="1087"/>
      <c r="DG120" s="996">
        <v>7616101</v>
      </c>
      <c r="DH120" s="997"/>
      <c r="DI120" s="997"/>
      <c r="DJ120" s="997"/>
      <c r="DK120" s="997"/>
      <c r="DL120" s="997">
        <v>7285734</v>
      </c>
      <c r="DM120" s="997"/>
      <c r="DN120" s="997"/>
      <c r="DO120" s="997"/>
      <c r="DP120" s="997"/>
      <c r="DQ120" s="997">
        <v>6943221</v>
      </c>
      <c r="DR120" s="997"/>
      <c r="DS120" s="997"/>
      <c r="DT120" s="997"/>
      <c r="DU120" s="997"/>
      <c r="DV120" s="998">
        <v>71.8</v>
      </c>
      <c r="DW120" s="998"/>
      <c r="DX120" s="998"/>
      <c r="DY120" s="998"/>
      <c r="DZ120" s="999"/>
    </row>
    <row r="121" spans="1:130" s="226" customFormat="1" ht="26.25" customHeight="1" x14ac:dyDescent="0.2">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124</v>
      </c>
      <c r="AB121" s="1029"/>
      <c r="AC121" s="1029"/>
      <c r="AD121" s="1029"/>
      <c r="AE121" s="1030"/>
      <c r="AF121" s="1031" t="s">
        <v>124</v>
      </c>
      <c r="AG121" s="1029"/>
      <c r="AH121" s="1029"/>
      <c r="AI121" s="1029"/>
      <c r="AJ121" s="1030"/>
      <c r="AK121" s="1031" t="s">
        <v>462</v>
      </c>
      <c r="AL121" s="1029"/>
      <c r="AM121" s="1029"/>
      <c r="AN121" s="1029"/>
      <c r="AO121" s="1030"/>
      <c r="AP121" s="1032" t="s">
        <v>124</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4799008</v>
      </c>
      <c r="BR121" s="990"/>
      <c r="BS121" s="990"/>
      <c r="BT121" s="990"/>
      <c r="BU121" s="990"/>
      <c r="BV121" s="990">
        <v>4650605</v>
      </c>
      <c r="BW121" s="990"/>
      <c r="BX121" s="990"/>
      <c r="BY121" s="990"/>
      <c r="BZ121" s="990"/>
      <c r="CA121" s="990">
        <v>4427860</v>
      </c>
      <c r="CB121" s="990"/>
      <c r="CC121" s="990"/>
      <c r="CD121" s="990"/>
      <c r="CE121" s="990"/>
      <c r="CF121" s="984">
        <v>45.8</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590120</v>
      </c>
      <c r="DH121" s="990"/>
      <c r="DI121" s="990"/>
      <c r="DJ121" s="990"/>
      <c r="DK121" s="990"/>
      <c r="DL121" s="990">
        <v>545966</v>
      </c>
      <c r="DM121" s="990"/>
      <c r="DN121" s="990"/>
      <c r="DO121" s="990"/>
      <c r="DP121" s="990"/>
      <c r="DQ121" s="990">
        <v>463233</v>
      </c>
      <c r="DR121" s="990"/>
      <c r="DS121" s="990"/>
      <c r="DT121" s="990"/>
      <c r="DU121" s="990"/>
      <c r="DV121" s="991">
        <v>4.8</v>
      </c>
      <c r="DW121" s="991"/>
      <c r="DX121" s="991"/>
      <c r="DY121" s="991"/>
      <c r="DZ121" s="992"/>
    </row>
    <row r="122" spans="1:130" s="226" customFormat="1" ht="26.25" customHeight="1" x14ac:dyDescent="0.2">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124</v>
      </c>
      <c r="AG122" s="1029"/>
      <c r="AH122" s="1029"/>
      <c r="AI122" s="1029"/>
      <c r="AJ122" s="1030"/>
      <c r="AK122" s="1031" t="s">
        <v>124</v>
      </c>
      <c r="AL122" s="1029"/>
      <c r="AM122" s="1029"/>
      <c r="AN122" s="1029"/>
      <c r="AO122" s="1030"/>
      <c r="AP122" s="1032" t="s">
        <v>124</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22744088</v>
      </c>
      <c r="BR122" s="1068"/>
      <c r="BS122" s="1068"/>
      <c r="BT122" s="1068"/>
      <c r="BU122" s="1068"/>
      <c r="BV122" s="1068">
        <v>22286542</v>
      </c>
      <c r="BW122" s="1068"/>
      <c r="BX122" s="1068"/>
      <c r="BY122" s="1068"/>
      <c r="BZ122" s="1068"/>
      <c r="CA122" s="1068">
        <v>22225723</v>
      </c>
      <c r="CB122" s="1068"/>
      <c r="CC122" s="1068"/>
      <c r="CD122" s="1068"/>
      <c r="CE122" s="1068"/>
      <c r="CF122" s="1088">
        <v>230</v>
      </c>
      <c r="CG122" s="1089"/>
      <c r="CH122" s="1089"/>
      <c r="CI122" s="1089"/>
      <c r="CJ122" s="1089"/>
      <c r="CK122" s="1080"/>
      <c r="CL122" s="1081"/>
      <c r="CM122" s="1081"/>
      <c r="CN122" s="1081"/>
      <c r="CO122" s="1082"/>
      <c r="CP122" s="1090" t="s">
        <v>403</v>
      </c>
      <c r="CQ122" s="1091"/>
      <c r="CR122" s="1091"/>
      <c r="CS122" s="1091"/>
      <c r="CT122" s="1091"/>
      <c r="CU122" s="1091"/>
      <c r="CV122" s="1091"/>
      <c r="CW122" s="1091"/>
      <c r="CX122" s="1091"/>
      <c r="CY122" s="1091"/>
      <c r="CZ122" s="1091"/>
      <c r="DA122" s="1091"/>
      <c r="DB122" s="1091"/>
      <c r="DC122" s="1091"/>
      <c r="DD122" s="1091"/>
      <c r="DE122" s="1091"/>
      <c r="DF122" s="1092"/>
      <c r="DG122" s="989">
        <v>287352</v>
      </c>
      <c r="DH122" s="990"/>
      <c r="DI122" s="990"/>
      <c r="DJ122" s="990"/>
      <c r="DK122" s="990"/>
      <c r="DL122" s="990">
        <v>240671</v>
      </c>
      <c r="DM122" s="990"/>
      <c r="DN122" s="990"/>
      <c r="DO122" s="990"/>
      <c r="DP122" s="990"/>
      <c r="DQ122" s="990">
        <v>220931</v>
      </c>
      <c r="DR122" s="990"/>
      <c r="DS122" s="990"/>
      <c r="DT122" s="990"/>
      <c r="DU122" s="990"/>
      <c r="DV122" s="991">
        <v>2.2999999999999998</v>
      </c>
      <c r="DW122" s="991"/>
      <c r="DX122" s="991"/>
      <c r="DY122" s="991"/>
      <c r="DZ122" s="992"/>
    </row>
    <row r="123" spans="1:130" s="226" customFormat="1" ht="26.25" customHeight="1" x14ac:dyDescent="0.2">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124</v>
      </c>
      <c r="AG123" s="1029"/>
      <c r="AH123" s="1029"/>
      <c r="AI123" s="1029"/>
      <c r="AJ123" s="1030"/>
      <c r="AK123" s="1031" t="s">
        <v>124</v>
      </c>
      <c r="AL123" s="1029"/>
      <c r="AM123" s="1029"/>
      <c r="AN123" s="1029"/>
      <c r="AO123" s="1030"/>
      <c r="AP123" s="1032" t="s">
        <v>387</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466</v>
      </c>
      <c r="BP123" s="1076"/>
      <c r="BQ123" s="1135">
        <v>31423516</v>
      </c>
      <c r="BR123" s="1136"/>
      <c r="BS123" s="1136"/>
      <c r="BT123" s="1136"/>
      <c r="BU123" s="1136"/>
      <c r="BV123" s="1136">
        <v>31391730</v>
      </c>
      <c r="BW123" s="1136"/>
      <c r="BX123" s="1136"/>
      <c r="BY123" s="1136"/>
      <c r="BZ123" s="1136"/>
      <c r="CA123" s="1136">
        <v>31744865</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5">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124</v>
      </c>
      <c r="AG124" s="1029"/>
      <c r="AH124" s="1029"/>
      <c r="AI124" s="1029"/>
      <c r="AJ124" s="1030"/>
      <c r="AK124" s="1031" t="s">
        <v>124</v>
      </c>
      <c r="AL124" s="1029"/>
      <c r="AM124" s="1029"/>
      <c r="AN124" s="1029"/>
      <c r="AO124" s="1030"/>
      <c r="AP124" s="1032" t="s">
        <v>124</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91.2</v>
      </c>
      <c r="BR124" s="1098"/>
      <c r="BS124" s="1098"/>
      <c r="BT124" s="1098"/>
      <c r="BU124" s="1098"/>
      <c r="BV124" s="1098">
        <v>86.5</v>
      </c>
      <c r="BW124" s="1098"/>
      <c r="BX124" s="1098"/>
      <c r="BY124" s="1098"/>
      <c r="BZ124" s="1098"/>
      <c r="CA124" s="1098">
        <v>72.2</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124</v>
      </c>
      <c r="DH124" s="1054"/>
      <c r="DI124" s="1054"/>
      <c r="DJ124" s="1054"/>
      <c r="DK124" s="1055"/>
      <c r="DL124" s="1053" t="s">
        <v>124</v>
      </c>
      <c r="DM124" s="1054"/>
      <c r="DN124" s="1054"/>
      <c r="DO124" s="1054"/>
      <c r="DP124" s="1055"/>
      <c r="DQ124" s="1053" t="s">
        <v>124</v>
      </c>
      <c r="DR124" s="1054"/>
      <c r="DS124" s="1054"/>
      <c r="DT124" s="1054"/>
      <c r="DU124" s="1055"/>
      <c r="DV124" s="1056" t="s">
        <v>462</v>
      </c>
      <c r="DW124" s="1057"/>
      <c r="DX124" s="1057"/>
      <c r="DY124" s="1057"/>
      <c r="DZ124" s="1058"/>
    </row>
    <row r="125" spans="1:130" s="226" customFormat="1" ht="26.25" customHeight="1" x14ac:dyDescent="0.2">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387</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5">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124</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462</v>
      </c>
      <c r="DM126" s="990"/>
      <c r="DN126" s="990"/>
      <c r="DO126" s="990"/>
      <c r="DP126" s="990"/>
      <c r="DQ126" s="990" t="s">
        <v>123</v>
      </c>
      <c r="DR126" s="990"/>
      <c r="DS126" s="990"/>
      <c r="DT126" s="990"/>
      <c r="DU126" s="990"/>
      <c r="DV126" s="991" t="s">
        <v>462</v>
      </c>
      <c r="DW126" s="991"/>
      <c r="DX126" s="991"/>
      <c r="DY126" s="991"/>
      <c r="DZ126" s="992"/>
    </row>
    <row r="127" spans="1:130" s="226" customFormat="1" ht="26.25" customHeight="1" x14ac:dyDescent="0.2">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16798</v>
      </c>
      <c r="AB127" s="1029"/>
      <c r="AC127" s="1029"/>
      <c r="AD127" s="1029"/>
      <c r="AE127" s="1030"/>
      <c r="AF127" s="1031">
        <v>11532</v>
      </c>
      <c r="AG127" s="1029"/>
      <c r="AH127" s="1029"/>
      <c r="AI127" s="1029"/>
      <c r="AJ127" s="1030"/>
      <c r="AK127" s="1031">
        <v>10319</v>
      </c>
      <c r="AL127" s="1029"/>
      <c r="AM127" s="1029"/>
      <c r="AN127" s="1029"/>
      <c r="AO127" s="1030"/>
      <c r="AP127" s="1032">
        <v>0.1</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v>303268</v>
      </c>
      <c r="DM127" s="990"/>
      <c r="DN127" s="990"/>
      <c r="DO127" s="990"/>
      <c r="DP127" s="990"/>
      <c r="DQ127" s="990">
        <v>272906</v>
      </c>
      <c r="DR127" s="990"/>
      <c r="DS127" s="990"/>
      <c r="DT127" s="990"/>
      <c r="DU127" s="990"/>
      <c r="DV127" s="991">
        <v>2.8</v>
      </c>
      <c r="DW127" s="991"/>
      <c r="DX127" s="991"/>
      <c r="DY127" s="991"/>
      <c r="DZ127" s="992"/>
    </row>
    <row r="128" spans="1:130" s="226" customFormat="1" ht="26.25" customHeight="1" thickBot="1" x14ac:dyDescent="0.25">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504050</v>
      </c>
      <c r="AB128" s="1118"/>
      <c r="AC128" s="1118"/>
      <c r="AD128" s="1118"/>
      <c r="AE128" s="1119"/>
      <c r="AF128" s="1120">
        <v>506390</v>
      </c>
      <c r="AG128" s="1118"/>
      <c r="AH128" s="1118"/>
      <c r="AI128" s="1118"/>
      <c r="AJ128" s="1119"/>
      <c r="AK128" s="1120">
        <v>549020</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124</v>
      </c>
      <c r="BG128" s="1125"/>
      <c r="BH128" s="1125"/>
      <c r="BI128" s="1125"/>
      <c r="BJ128" s="1125"/>
      <c r="BK128" s="1125"/>
      <c r="BL128" s="1126"/>
      <c r="BM128" s="1124">
        <v>13.09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387</v>
      </c>
      <c r="DM128" s="1110"/>
      <c r="DN128" s="1110"/>
      <c r="DO128" s="1110"/>
      <c r="DP128" s="1110"/>
      <c r="DQ128" s="1110" t="s">
        <v>462</v>
      </c>
      <c r="DR128" s="1110"/>
      <c r="DS128" s="1110"/>
      <c r="DT128" s="1110"/>
      <c r="DU128" s="1110"/>
      <c r="DV128" s="1111" t="s">
        <v>124</v>
      </c>
      <c r="DW128" s="1111"/>
      <c r="DX128" s="1111"/>
      <c r="DY128" s="1111"/>
      <c r="DZ128" s="1112"/>
    </row>
    <row r="129" spans="1:131" s="226" customFormat="1" ht="26.25" customHeight="1" x14ac:dyDescent="0.2">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11986446</v>
      </c>
      <c r="AB129" s="1029"/>
      <c r="AC129" s="1029"/>
      <c r="AD129" s="1029"/>
      <c r="AE129" s="1030"/>
      <c r="AF129" s="1031">
        <v>11857593</v>
      </c>
      <c r="AG129" s="1029"/>
      <c r="AH129" s="1029"/>
      <c r="AI129" s="1029"/>
      <c r="AJ129" s="1030"/>
      <c r="AK129" s="1031">
        <v>11694473</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387</v>
      </c>
      <c r="BG129" s="1139"/>
      <c r="BH129" s="1139"/>
      <c r="BI129" s="1139"/>
      <c r="BJ129" s="1139"/>
      <c r="BK129" s="1139"/>
      <c r="BL129" s="1140"/>
      <c r="BM129" s="1138">
        <v>18.09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2078489</v>
      </c>
      <c r="AB130" s="1029"/>
      <c r="AC130" s="1029"/>
      <c r="AD130" s="1029"/>
      <c r="AE130" s="1030"/>
      <c r="AF130" s="1031">
        <v>2053174</v>
      </c>
      <c r="AG130" s="1029"/>
      <c r="AH130" s="1029"/>
      <c r="AI130" s="1029"/>
      <c r="AJ130" s="1030"/>
      <c r="AK130" s="1031">
        <v>2030414</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9907957</v>
      </c>
      <c r="AB131" s="1054"/>
      <c r="AC131" s="1054"/>
      <c r="AD131" s="1054"/>
      <c r="AE131" s="1055"/>
      <c r="AF131" s="1053">
        <v>9804419</v>
      </c>
      <c r="AG131" s="1054"/>
      <c r="AH131" s="1054"/>
      <c r="AI131" s="1054"/>
      <c r="AJ131" s="1055"/>
      <c r="AK131" s="1053">
        <v>9664059</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72.2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10.32985912</v>
      </c>
      <c r="AB132" s="1170"/>
      <c r="AC132" s="1170"/>
      <c r="AD132" s="1170"/>
      <c r="AE132" s="1171"/>
      <c r="AF132" s="1172">
        <v>9.3627577520000003</v>
      </c>
      <c r="AG132" s="1170"/>
      <c r="AH132" s="1170"/>
      <c r="AI132" s="1170"/>
      <c r="AJ132" s="1171"/>
      <c r="AK132" s="1172">
        <v>9.3322898789999993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11.1</v>
      </c>
      <c r="AB133" s="1153"/>
      <c r="AC133" s="1153"/>
      <c r="AD133" s="1153"/>
      <c r="AE133" s="1154"/>
      <c r="AF133" s="1152">
        <v>10</v>
      </c>
      <c r="AG133" s="1153"/>
      <c r="AH133" s="1153"/>
      <c r="AI133" s="1153"/>
      <c r="AJ133" s="1154"/>
      <c r="AK133" s="1152">
        <v>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z8KnFCN+/+thoZp3S+/BObKdkT9Xap+i4vdCbS6lviYUl/eRotmI1XakzhNuLaGGoxsXYQq1v5PmzPVlPdFB8w==" saltValue="WnOKaW8O6G0KjQAirqo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B1" zoomScale="85" zoomScaleNormal="85" zoomScaleSheetLayoutView="85" workbookViewId="0"/>
  </sheetViews>
  <sheetFormatPr defaultColWidth="0" defaultRowHeight="13.5" customHeight="1" zeroHeight="1" x14ac:dyDescent="0.2"/>
  <cols>
    <col min="1" max="120" width="2.7265625" style="271" customWidth="1"/>
    <col min="121" max="121" width="0" style="270" hidden="1" customWidth="1"/>
    <col min="122" max="16384" width="9" style="270" hidden="1"/>
  </cols>
  <sheetData>
    <row r="1" spans="1:120" ht="13"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70"/>
    </row>
    <row r="17" spans="119:120" ht="13" x14ac:dyDescent="0.2">
      <c r="DP17" s="270"/>
    </row>
    <row r="18" spans="119:120" ht="13" x14ac:dyDescent="0.2"/>
    <row r="19" spans="119:120" ht="13" x14ac:dyDescent="0.2"/>
    <row r="20" spans="119:120" ht="13" x14ac:dyDescent="0.2">
      <c r="DO20" s="270"/>
      <c r="DP20" s="270"/>
    </row>
    <row r="21" spans="119:120" ht="13" x14ac:dyDescent="0.2">
      <c r="DP21" s="270"/>
    </row>
    <row r="22" spans="119:120" ht="13" x14ac:dyDescent="0.2"/>
    <row r="23" spans="119:120" ht="13" x14ac:dyDescent="0.2">
      <c r="DO23" s="270"/>
      <c r="DP23" s="270"/>
    </row>
    <row r="24" spans="119:120" ht="13" x14ac:dyDescent="0.2">
      <c r="DP24" s="270"/>
    </row>
    <row r="25" spans="119:120" ht="13" x14ac:dyDescent="0.2">
      <c r="DP25" s="270"/>
    </row>
    <row r="26" spans="119:120" ht="13" x14ac:dyDescent="0.2">
      <c r="DO26" s="270"/>
      <c r="DP26" s="270"/>
    </row>
    <row r="27" spans="119:120" ht="13" x14ac:dyDescent="0.2"/>
    <row r="28" spans="119:120" ht="13" x14ac:dyDescent="0.2">
      <c r="DO28" s="270"/>
      <c r="DP28" s="270"/>
    </row>
    <row r="29" spans="119:120" ht="13" x14ac:dyDescent="0.2">
      <c r="DP29" s="270"/>
    </row>
    <row r="30" spans="119:120" ht="13" x14ac:dyDescent="0.2"/>
    <row r="31" spans="119:120" ht="13" x14ac:dyDescent="0.2">
      <c r="DO31" s="270"/>
      <c r="DP31" s="270"/>
    </row>
    <row r="32" spans="119:120" ht="13" x14ac:dyDescent="0.2"/>
    <row r="33" spans="98:120" ht="13" x14ac:dyDescent="0.2">
      <c r="DO33" s="270"/>
      <c r="DP33" s="270"/>
    </row>
    <row r="34" spans="98:120" ht="13" x14ac:dyDescent="0.2">
      <c r="DM34" s="270"/>
    </row>
    <row r="35" spans="98:120" ht="13" x14ac:dyDescent="0.2">
      <c r="CT35" s="270"/>
      <c r="CU35" s="270"/>
      <c r="CV35" s="270"/>
      <c r="CY35" s="270"/>
      <c r="CZ35" s="270"/>
      <c r="DA35" s="270"/>
      <c r="DD35" s="270"/>
      <c r="DE35" s="270"/>
      <c r="DF35" s="270"/>
      <c r="DI35" s="270"/>
      <c r="DJ35" s="270"/>
      <c r="DK35" s="270"/>
      <c r="DM35" s="270"/>
      <c r="DN35" s="270"/>
      <c r="DO35" s="270"/>
      <c r="DP35" s="270"/>
    </row>
    <row r="36" spans="98:120" ht="13" x14ac:dyDescent="0.2"/>
    <row r="37" spans="98:120" ht="13" x14ac:dyDescent="0.2">
      <c r="CW37" s="270"/>
      <c r="DB37" s="270"/>
      <c r="DG37" s="270"/>
      <c r="DL37" s="270"/>
      <c r="DP37" s="270"/>
    </row>
    <row r="38" spans="98:120" ht="13"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70"/>
      <c r="DO49" s="270"/>
      <c r="DP49" s="27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70"/>
      <c r="CS63" s="270"/>
      <c r="CX63" s="270"/>
      <c r="DC63" s="270"/>
      <c r="DH63" s="270"/>
    </row>
    <row r="64" spans="22:120" ht="13" x14ac:dyDescent="0.2">
      <c r="V64" s="270"/>
    </row>
    <row r="65" spans="15:120" ht="13"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x14ac:dyDescent="0.2">
      <c r="Q66" s="270"/>
      <c r="S66" s="270"/>
      <c r="U66" s="270"/>
      <c r="DM66" s="270"/>
    </row>
    <row r="67" spans="15:120" ht="13"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x14ac:dyDescent="0.2"/>
    <row r="69" spans="15:120" ht="13" x14ac:dyDescent="0.2"/>
    <row r="70" spans="15:120" ht="13" x14ac:dyDescent="0.2"/>
    <row r="71" spans="15:120" ht="13" x14ac:dyDescent="0.2"/>
    <row r="72" spans="15:120" ht="13" x14ac:dyDescent="0.2">
      <c r="DP72" s="270"/>
    </row>
    <row r="73" spans="15:120" ht="13" x14ac:dyDescent="0.2">
      <c r="DP73" s="27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70"/>
      <c r="CX96" s="270"/>
      <c r="DC96" s="270"/>
      <c r="DH96" s="270"/>
    </row>
    <row r="97" spans="24:120" ht="13" x14ac:dyDescent="0.2">
      <c r="CS97" s="270"/>
      <c r="CX97" s="270"/>
      <c r="DC97" s="270"/>
      <c r="DH97" s="270"/>
      <c r="DP97" s="271" t="s">
        <v>492</v>
      </c>
    </row>
    <row r="98" spans="24:120" ht="13" hidden="1" x14ac:dyDescent="0.2">
      <c r="CS98" s="270"/>
      <c r="CX98" s="270"/>
      <c r="DC98" s="270"/>
      <c r="DH98" s="270"/>
    </row>
    <row r="99" spans="24:120" ht="13" hidden="1" x14ac:dyDescent="0.2">
      <c r="CS99" s="270"/>
      <c r="CX99" s="270"/>
      <c r="DC99" s="270"/>
      <c r="DH99" s="270"/>
    </row>
    <row r="100" spans="24:120" ht="13"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 hidden="1" x14ac:dyDescent="0.2">
      <c r="CT103" s="270"/>
      <c r="CV103" s="270"/>
      <c r="CW103" s="270"/>
      <c r="CY103" s="270"/>
      <c r="DA103" s="270"/>
      <c r="DB103" s="270"/>
      <c r="DD103" s="270"/>
      <c r="DF103" s="270"/>
      <c r="DG103" s="270"/>
      <c r="DI103" s="270"/>
      <c r="DK103" s="270"/>
      <c r="DL103" s="270"/>
      <c r="DM103" s="270"/>
      <c r="DN103" s="270"/>
      <c r="DO103" s="270"/>
      <c r="DP103" s="270"/>
    </row>
    <row r="104" spans="24:120" ht="13" hidden="1" x14ac:dyDescent="0.2">
      <c r="CV104" s="270"/>
      <c r="CW104" s="270"/>
      <c r="DA104" s="270"/>
      <c r="DB104" s="270"/>
      <c r="DF104" s="270"/>
      <c r="DG104" s="270"/>
      <c r="DK104" s="270"/>
      <c r="DL104" s="270"/>
      <c r="DN104" s="270"/>
      <c r="DO104" s="270"/>
      <c r="DP104" s="27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luZjY77wLWB3b0ZSO9u/VTM2C628ycpkqCUTHJSlnEqRVSs2ycbatGUiJW0l7r4EsVFAkmC6Zde0MsyVBfTYAw==" saltValue="yvBYG3vzRRUGVWC52lPr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0" zoomScaleNormal="100" zoomScaleSheetLayoutView="55" workbookViewId="0"/>
  </sheetViews>
  <sheetFormatPr defaultColWidth="0" defaultRowHeight="13.5" customHeight="1" zeroHeight="1" x14ac:dyDescent="0.2"/>
  <cols>
    <col min="1" max="116" width="2.6328125" style="271" customWidth="1"/>
    <col min="117" max="16384" width="9" style="270" hidden="1"/>
  </cols>
  <sheetData>
    <row r="1" spans="2:116" ht="13"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x14ac:dyDescent="0.2"/>
    <row r="3" spans="2:116" ht="13" x14ac:dyDescent="0.2"/>
    <row r="4" spans="2:116" ht="13"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x14ac:dyDescent="0.2"/>
    <row r="20" spans="9:116" ht="13" x14ac:dyDescent="0.2"/>
    <row r="21" spans="9:116" ht="13" x14ac:dyDescent="0.2">
      <c r="DL21" s="270"/>
    </row>
    <row r="22" spans="9:116" ht="13" x14ac:dyDescent="0.2">
      <c r="DI22" s="270"/>
      <c r="DJ22" s="270"/>
      <c r="DK22" s="270"/>
      <c r="DL22" s="270"/>
    </row>
    <row r="23" spans="9:116" ht="13" x14ac:dyDescent="0.2">
      <c r="CY23" s="270"/>
      <c r="CZ23" s="270"/>
      <c r="DA23" s="270"/>
      <c r="DB23" s="270"/>
      <c r="DC23" s="270"/>
      <c r="DD23" s="270"/>
      <c r="DE23" s="270"/>
      <c r="DF23" s="270"/>
      <c r="DG23" s="270"/>
      <c r="DH23" s="270"/>
      <c r="DI23" s="270"/>
      <c r="DJ23" s="270"/>
      <c r="DK23" s="270"/>
      <c r="DL23" s="27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70"/>
      <c r="DA35" s="270"/>
      <c r="DB35" s="270"/>
      <c r="DC35" s="270"/>
      <c r="DD35" s="270"/>
      <c r="DE35" s="270"/>
      <c r="DF35" s="270"/>
      <c r="DG35" s="270"/>
      <c r="DH35" s="270"/>
      <c r="DI35" s="270"/>
      <c r="DJ35" s="270"/>
      <c r="DK35" s="270"/>
      <c r="DL35" s="270"/>
    </row>
    <row r="36" spans="15:116" ht="13" x14ac:dyDescent="0.2"/>
    <row r="37" spans="15:116" ht="13" x14ac:dyDescent="0.2">
      <c r="DL37" s="270"/>
    </row>
    <row r="38" spans="15:116" ht="13" x14ac:dyDescent="0.2">
      <c r="DI38" s="270"/>
      <c r="DJ38" s="270"/>
      <c r="DK38" s="270"/>
      <c r="DL38" s="270"/>
    </row>
    <row r="39" spans="15:116" ht="13" x14ac:dyDescent="0.2"/>
    <row r="40" spans="15:116" ht="13" x14ac:dyDescent="0.2"/>
    <row r="41" spans="15:116" ht="13" x14ac:dyDescent="0.2"/>
    <row r="42" spans="15:116" ht="13" x14ac:dyDescent="0.2"/>
    <row r="43" spans="15:116" ht="13"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x14ac:dyDescent="0.2">
      <c r="DL44" s="270"/>
    </row>
    <row r="45" spans="15:116" ht="13" x14ac:dyDescent="0.2"/>
    <row r="46" spans="15:116" ht="13" x14ac:dyDescent="0.2">
      <c r="DA46" s="270"/>
      <c r="DB46" s="270"/>
      <c r="DC46" s="270"/>
      <c r="DD46" s="270"/>
      <c r="DE46" s="270"/>
      <c r="DF46" s="270"/>
      <c r="DG46" s="270"/>
      <c r="DH46" s="270"/>
      <c r="DI46" s="270"/>
      <c r="DJ46" s="270"/>
      <c r="DK46" s="270"/>
      <c r="DL46" s="270"/>
    </row>
    <row r="47" spans="15:116" ht="13" x14ac:dyDescent="0.2"/>
    <row r="48" spans="15:116" ht="13" x14ac:dyDescent="0.2"/>
    <row r="49" spans="104:116" ht="13" x14ac:dyDescent="0.2"/>
    <row r="50" spans="104:116" ht="13" x14ac:dyDescent="0.2">
      <c r="CZ50" s="270"/>
      <c r="DA50" s="270"/>
      <c r="DB50" s="270"/>
      <c r="DC50" s="270"/>
      <c r="DD50" s="270"/>
      <c r="DE50" s="270"/>
      <c r="DF50" s="270"/>
      <c r="DG50" s="270"/>
      <c r="DH50" s="270"/>
      <c r="DI50" s="270"/>
      <c r="DJ50" s="270"/>
      <c r="DK50" s="270"/>
      <c r="DL50" s="270"/>
    </row>
    <row r="51" spans="104:116" ht="13" x14ac:dyDescent="0.2"/>
    <row r="52" spans="104:116" ht="13" x14ac:dyDescent="0.2"/>
    <row r="53" spans="104:116" ht="13" x14ac:dyDescent="0.2">
      <c r="DL53" s="27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70"/>
      <c r="DD67" s="270"/>
      <c r="DE67" s="270"/>
      <c r="DF67" s="270"/>
      <c r="DG67" s="270"/>
      <c r="DH67" s="270"/>
      <c r="DI67" s="270"/>
      <c r="DJ67" s="270"/>
      <c r="DK67" s="270"/>
      <c r="DL67" s="27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DbR2CtfzE3EMgCmzRgr2ajScsfSeVndmackaK2DGbi6a2b+2cdgO2gzvN0vazek0zpcCnpXLpSZtp2v9syS99g==" saltValue="vkIlN7x6r78VN0ONnPGy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G1" workbookViewId="0"/>
  </sheetViews>
  <sheetFormatPr defaultColWidth="0" defaultRowHeight="13.5" customHeight="1" zeroHeight="1" x14ac:dyDescent="0.2"/>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x14ac:dyDescent="0.2">
      <c r="AS1" s="273"/>
      <c r="AT1" s="273"/>
    </row>
    <row r="2" spans="1:46" ht="13" x14ac:dyDescent="0.2">
      <c r="AS2" s="273"/>
      <c r="AT2" s="273"/>
    </row>
    <row r="3" spans="1:46" ht="13" x14ac:dyDescent="0.2">
      <c r="AS3" s="273"/>
      <c r="AT3" s="273"/>
    </row>
    <row r="4" spans="1:46" ht="13" x14ac:dyDescent="0.2">
      <c r="AS4" s="273"/>
      <c r="AT4" s="273"/>
    </row>
    <row r="5" spans="1:46" ht="16.5" x14ac:dyDescent="0.2">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ht="13"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ht="13"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ht="13"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2855507</v>
      </c>
      <c r="AP9" s="292">
        <v>71013</v>
      </c>
      <c r="AQ9" s="293">
        <v>69000</v>
      </c>
      <c r="AR9" s="294">
        <v>2.9</v>
      </c>
    </row>
    <row r="10" spans="1:46" ht="13"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67244</v>
      </c>
      <c r="AP10" s="295">
        <v>1672</v>
      </c>
      <c r="AQ10" s="296">
        <v>7980</v>
      </c>
      <c r="AR10" s="297">
        <v>-79</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438975</v>
      </c>
      <c r="AP11" s="295">
        <v>10917</v>
      </c>
      <c r="AQ11" s="296">
        <v>8263</v>
      </c>
      <c r="AR11" s="297">
        <v>32.1</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15036</v>
      </c>
      <c r="AP12" s="295">
        <v>374</v>
      </c>
      <c r="AQ12" s="296">
        <v>1174</v>
      </c>
      <c r="AR12" s="297">
        <v>-68.099999999999994</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v>18</v>
      </c>
      <c r="AR13" s="297" t="s">
        <v>505</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119298</v>
      </c>
      <c r="AP14" s="295">
        <v>2967</v>
      </c>
      <c r="AQ14" s="296">
        <v>2909</v>
      </c>
      <c r="AR14" s="297">
        <v>2</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40645</v>
      </c>
      <c r="AP15" s="295">
        <v>1011</v>
      </c>
      <c r="AQ15" s="296">
        <v>1519</v>
      </c>
      <c r="AR15" s="297">
        <v>-33.4</v>
      </c>
    </row>
    <row r="16" spans="1:46" ht="13"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-192174</v>
      </c>
      <c r="AP16" s="295">
        <v>-4779</v>
      </c>
      <c r="AQ16" s="296">
        <v>-6242</v>
      </c>
      <c r="AR16" s="297">
        <v>-23.4</v>
      </c>
    </row>
    <row r="17" spans="1:46" ht="13"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3344531</v>
      </c>
      <c r="AP17" s="295">
        <v>83175</v>
      </c>
      <c r="AQ17" s="296">
        <v>84621</v>
      </c>
      <c r="AR17" s="297">
        <v>-1.7</v>
      </c>
    </row>
    <row r="18" spans="1:46" ht="13"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ht="13"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ht="13"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7.61</v>
      </c>
      <c r="AP21" s="308">
        <v>8.0399999999999991</v>
      </c>
      <c r="AQ21" s="309">
        <v>-0.43</v>
      </c>
      <c r="AR21" s="278"/>
      <c r="AS21" s="310"/>
      <c r="AT21" s="306"/>
    </row>
    <row r="22" spans="1:46" s="311" customFormat="1" ht="13"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99.3</v>
      </c>
      <c r="AP22" s="313">
        <v>97.7</v>
      </c>
      <c r="AQ22" s="314">
        <v>1.6</v>
      </c>
      <c r="AR22" s="298"/>
      <c r="AS22" s="310"/>
      <c r="AT22" s="306"/>
    </row>
    <row r="23" spans="1:46" s="311" customFormat="1" ht="13"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x14ac:dyDescent="0.2">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x14ac:dyDescent="0.2">
      <c r="A27" s="319" t="s">
        <v>516</v>
      </c>
      <c r="AO27" s="273"/>
      <c r="AP27" s="273"/>
      <c r="AQ27" s="273"/>
      <c r="AR27" s="273"/>
      <c r="AS27" s="273"/>
      <c r="AT27" s="273"/>
    </row>
    <row r="28" spans="1:46" ht="16.5" x14ac:dyDescent="0.2">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ht="13"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ht="13"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2861995</v>
      </c>
      <c r="AP32" s="322">
        <v>71174</v>
      </c>
      <c r="AQ32" s="323">
        <v>49627</v>
      </c>
      <c r="AR32" s="324">
        <v>43.4</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t="s">
        <v>505</v>
      </c>
      <c r="AR33" s="324" t="s">
        <v>505</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v>64</v>
      </c>
      <c r="AR34" s="324" t="s">
        <v>505</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570018</v>
      </c>
      <c r="AP35" s="322">
        <v>14176</v>
      </c>
      <c r="AQ35" s="323">
        <v>20466</v>
      </c>
      <c r="AR35" s="324">
        <v>-30.7</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38980</v>
      </c>
      <c r="AP36" s="322">
        <v>969</v>
      </c>
      <c r="AQ36" s="323">
        <v>2860</v>
      </c>
      <c r="AR36" s="324">
        <v>-66.099999999999994</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10319</v>
      </c>
      <c r="AP37" s="322">
        <v>257</v>
      </c>
      <c r="AQ37" s="323">
        <v>677</v>
      </c>
      <c r="AR37" s="324">
        <v>-62</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505</v>
      </c>
      <c r="AP38" s="325" t="s">
        <v>505</v>
      </c>
      <c r="AQ38" s="326">
        <v>4</v>
      </c>
      <c r="AR38" s="314" t="s">
        <v>505</v>
      </c>
      <c r="AS38" s="321"/>
    </row>
    <row r="39" spans="1:46" ht="13"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-549020</v>
      </c>
      <c r="AP39" s="322">
        <v>-13653</v>
      </c>
      <c r="AQ39" s="323">
        <v>-4704</v>
      </c>
      <c r="AR39" s="324">
        <v>190.2</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-2030414</v>
      </c>
      <c r="AP40" s="322">
        <v>-50494</v>
      </c>
      <c r="AQ40" s="323">
        <v>-47177</v>
      </c>
      <c r="AR40" s="324">
        <v>7</v>
      </c>
      <c r="AS40" s="321"/>
    </row>
    <row r="41" spans="1:46" ht="13"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901878</v>
      </c>
      <c r="AP41" s="322">
        <v>22429</v>
      </c>
      <c r="AQ41" s="323">
        <v>21817</v>
      </c>
      <c r="AR41" s="324">
        <v>2.8</v>
      </c>
      <c r="AS41" s="321"/>
    </row>
    <row r="42" spans="1:46" ht="13"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ht="13"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ht="13"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ht="13"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2549208</v>
      </c>
      <c r="AN51" s="344">
        <v>60291</v>
      </c>
      <c r="AO51" s="345">
        <v>-18.5</v>
      </c>
      <c r="AP51" s="346">
        <v>84389</v>
      </c>
      <c r="AQ51" s="347">
        <v>19.7</v>
      </c>
      <c r="AR51" s="348">
        <v>-38.200000000000003</v>
      </c>
    </row>
    <row r="52" spans="1:44" ht="13"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955045</v>
      </c>
      <c r="AN52" s="352">
        <v>22588</v>
      </c>
      <c r="AO52" s="353">
        <v>-34.5</v>
      </c>
      <c r="AP52" s="354">
        <v>44339</v>
      </c>
      <c r="AQ52" s="355">
        <v>17.2</v>
      </c>
      <c r="AR52" s="356">
        <v>-51.7</v>
      </c>
    </row>
    <row r="53" spans="1:44" ht="13"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3097295</v>
      </c>
      <c r="AN53" s="344">
        <v>74192</v>
      </c>
      <c r="AO53" s="345">
        <v>23.1</v>
      </c>
      <c r="AP53" s="346">
        <v>83623</v>
      </c>
      <c r="AQ53" s="347">
        <v>-0.9</v>
      </c>
      <c r="AR53" s="348">
        <v>24</v>
      </c>
    </row>
    <row r="54" spans="1:44" ht="13"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980196</v>
      </c>
      <c r="AN54" s="352">
        <v>23479</v>
      </c>
      <c r="AO54" s="353">
        <v>3.9</v>
      </c>
      <c r="AP54" s="354">
        <v>48787</v>
      </c>
      <c r="AQ54" s="355">
        <v>10</v>
      </c>
      <c r="AR54" s="356">
        <v>-6.1</v>
      </c>
    </row>
    <row r="55" spans="1:44" ht="13"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4973333</v>
      </c>
      <c r="AN55" s="344">
        <v>120230</v>
      </c>
      <c r="AO55" s="345">
        <v>62.1</v>
      </c>
      <c r="AP55" s="346">
        <v>87974</v>
      </c>
      <c r="AQ55" s="347">
        <v>5.2</v>
      </c>
      <c r="AR55" s="348">
        <v>56.9</v>
      </c>
    </row>
    <row r="56" spans="1:44" ht="13"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1023227</v>
      </c>
      <c r="AN56" s="352">
        <v>24737</v>
      </c>
      <c r="AO56" s="353">
        <v>5.4</v>
      </c>
      <c r="AP56" s="354">
        <v>48183</v>
      </c>
      <c r="AQ56" s="355">
        <v>-1.2</v>
      </c>
      <c r="AR56" s="356">
        <v>6.6</v>
      </c>
    </row>
    <row r="57" spans="1:44" ht="13"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2866940</v>
      </c>
      <c r="AN57" s="344">
        <v>70344</v>
      </c>
      <c r="AO57" s="345">
        <v>-41.5</v>
      </c>
      <c r="AP57" s="346">
        <v>65876</v>
      </c>
      <c r="AQ57" s="347">
        <v>-25.1</v>
      </c>
      <c r="AR57" s="348">
        <v>-16.399999999999999</v>
      </c>
    </row>
    <row r="58" spans="1:44" ht="13"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1578075</v>
      </c>
      <c r="AN58" s="352">
        <v>38720</v>
      </c>
      <c r="AO58" s="353">
        <v>56.5</v>
      </c>
      <c r="AP58" s="354">
        <v>36484</v>
      </c>
      <c r="AQ58" s="355">
        <v>-24.3</v>
      </c>
      <c r="AR58" s="356">
        <v>80.8</v>
      </c>
    </row>
    <row r="59" spans="1:44" ht="13"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2498319</v>
      </c>
      <c r="AN59" s="344">
        <v>62130</v>
      </c>
      <c r="AO59" s="345">
        <v>-11.7</v>
      </c>
      <c r="AP59" s="346">
        <v>68468</v>
      </c>
      <c r="AQ59" s="347">
        <v>3.9</v>
      </c>
      <c r="AR59" s="348">
        <v>-15.6</v>
      </c>
    </row>
    <row r="60" spans="1:44" ht="13"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1112058</v>
      </c>
      <c r="AN60" s="352">
        <v>27656</v>
      </c>
      <c r="AO60" s="353">
        <v>-28.6</v>
      </c>
      <c r="AP60" s="354">
        <v>34140</v>
      </c>
      <c r="AQ60" s="355">
        <v>-6.4</v>
      </c>
      <c r="AR60" s="356">
        <v>-22.2</v>
      </c>
    </row>
    <row r="61" spans="1:44" ht="13"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3197019</v>
      </c>
      <c r="AN61" s="359">
        <v>77437</v>
      </c>
      <c r="AO61" s="360">
        <v>2.7</v>
      </c>
      <c r="AP61" s="361">
        <v>78066</v>
      </c>
      <c r="AQ61" s="362">
        <v>0.6</v>
      </c>
      <c r="AR61" s="348">
        <v>2.1</v>
      </c>
    </row>
    <row r="62" spans="1:44" ht="13"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1129720</v>
      </c>
      <c r="AN62" s="352">
        <v>27436</v>
      </c>
      <c r="AO62" s="353">
        <v>0.5</v>
      </c>
      <c r="AP62" s="354">
        <v>42387</v>
      </c>
      <c r="AQ62" s="355">
        <v>-0.9</v>
      </c>
      <c r="AR62" s="356">
        <v>1.4</v>
      </c>
    </row>
    <row r="63" spans="1:44" ht="13"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 hidden="1" x14ac:dyDescent="0.2">
      <c r="AK70" s="273"/>
      <c r="AL70" s="273"/>
      <c r="AM70" s="273"/>
      <c r="AN70" s="273"/>
      <c r="AO70" s="273"/>
      <c r="AP70" s="273"/>
      <c r="AQ70" s="273"/>
      <c r="AR70" s="273"/>
    </row>
    <row r="71" spans="1:46" ht="13" hidden="1" x14ac:dyDescent="0.2">
      <c r="AK71" s="273"/>
      <c r="AL71" s="273"/>
      <c r="AM71" s="273"/>
      <c r="AN71" s="273"/>
      <c r="AO71" s="273"/>
      <c r="AP71" s="273"/>
      <c r="AQ71" s="273"/>
      <c r="AR71" s="273"/>
    </row>
    <row r="72" spans="1:46" ht="13" hidden="1" x14ac:dyDescent="0.2">
      <c r="AK72" s="273"/>
      <c r="AL72" s="273"/>
      <c r="AM72" s="273"/>
      <c r="AN72" s="273"/>
      <c r="AO72" s="273"/>
      <c r="AP72" s="273"/>
      <c r="AQ72" s="273"/>
      <c r="AR72" s="273"/>
    </row>
    <row r="73" spans="1:46" ht="13" hidden="1" x14ac:dyDescent="0.2">
      <c r="AK73" s="273"/>
      <c r="AL73" s="273"/>
      <c r="AM73" s="273"/>
      <c r="AN73" s="273"/>
      <c r="AO73" s="273"/>
      <c r="AP73" s="273"/>
      <c r="AQ73" s="273"/>
      <c r="AR73" s="273"/>
    </row>
    <row r="74" spans="1:46" ht="13" hidden="1" x14ac:dyDescent="0.2"/>
  </sheetData>
  <sheetProtection algorithmName="SHA-512" hashValue="nJkLjdGi/bwk9RQo517b0iL+NDrqKTRLwSQDN8Oe7/DZwiqAy60/T4YLI2MlYp8hzVk5SP8OmDCgl2DQCwXzvQ==" saltValue="BaNmxhzI9vtvWw1iQgfF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2" zoomScaleNormal="100" zoomScaleSheetLayoutView="55" workbookViewId="0"/>
  </sheetViews>
  <sheetFormatPr defaultColWidth="0" defaultRowHeight="13.5" customHeight="1" zeroHeight="1" x14ac:dyDescent="0.2"/>
  <cols>
    <col min="1" max="125" width="2.4531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x14ac:dyDescent="0.2">
      <c r="B2" s="270"/>
      <c r="DG2" s="270"/>
    </row>
    <row r="3" spans="2:125" ht="13"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x14ac:dyDescent="0.2"/>
    <row r="5" spans="2:125" ht="13" x14ac:dyDescent="0.2"/>
    <row r="6" spans="2:125" ht="13" x14ac:dyDescent="0.2"/>
    <row r="7" spans="2:125" ht="13" x14ac:dyDescent="0.2"/>
    <row r="8" spans="2:125" ht="13" x14ac:dyDescent="0.2"/>
    <row r="9" spans="2:125" ht="13" x14ac:dyDescent="0.2">
      <c r="DU9" s="27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70"/>
    </row>
    <row r="18" spans="125:125" ht="13" x14ac:dyDescent="0.2"/>
    <row r="19" spans="125:125" ht="13" x14ac:dyDescent="0.2"/>
    <row r="20" spans="125:125" ht="13" x14ac:dyDescent="0.2">
      <c r="DU20" s="270"/>
    </row>
    <row r="21" spans="125:125" ht="13" x14ac:dyDescent="0.2">
      <c r="DU21" s="27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70"/>
    </row>
    <row r="29" spans="125:125" ht="13" x14ac:dyDescent="0.2"/>
    <row r="30" spans="125:125" ht="13" x14ac:dyDescent="0.2"/>
    <row r="31" spans="125:125" ht="13" x14ac:dyDescent="0.2"/>
    <row r="32" spans="125:125" ht="13" x14ac:dyDescent="0.2"/>
    <row r="33" spans="2:125" ht="13" x14ac:dyDescent="0.2">
      <c r="B33" s="270"/>
      <c r="G33" s="270"/>
      <c r="I33" s="270"/>
    </row>
    <row r="34" spans="2:125" ht="13" x14ac:dyDescent="0.2">
      <c r="C34" s="270"/>
      <c r="P34" s="270"/>
      <c r="DE34" s="270"/>
      <c r="DH34" s="270"/>
    </row>
    <row r="35" spans="2:125" ht="13" x14ac:dyDescent="0.2">
      <c r="D35" s="270"/>
      <c r="E35" s="270"/>
      <c r="DG35" s="270"/>
      <c r="DJ35" s="270"/>
      <c r="DP35" s="270"/>
      <c r="DQ35" s="270"/>
      <c r="DR35" s="270"/>
      <c r="DS35" s="270"/>
      <c r="DT35" s="270"/>
      <c r="DU35" s="270"/>
    </row>
    <row r="36" spans="2:125" ht="13"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x14ac:dyDescent="0.2">
      <c r="DU37" s="270"/>
    </row>
    <row r="38" spans="2:125" ht="13" x14ac:dyDescent="0.2">
      <c r="DT38" s="270"/>
      <c r="DU38" s="270"/>
    </row>
    <row r="39" spans="2:125" ht="13" x14ac:dyDescent="0.2"/>
    <row r="40" spans="2:125" ht="13" x14ac:dyDescent="0.2">
      <c r="DH40" s="270"/>
    </row>
    <row r="41" spans="2:125" ht="13" x14ac:dyDescent="0.2">
      <c r="DE41" s="270"/>
    </row>
    <row r="42" spans="2:125" ht="13" x14ac:dyDescent="0.2">
      <c r="DG42" s="270"/>
      <c r="DJ42" s="270"/>
    </row>
    <row r="43" spans="2:125" ht="13"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x14ac:dyDescent="0.2">
      <c r="DU44" s="270"/>
    </row>
    <row r="45" spans="2:125" ht="13" x14ac:dyDescent="0.2"/>
    <row r="46" spans="2:125" ht="13" x14ac:dyDescent="0.2"/>
    <row r="47" spans="2:125" ht="13" x14ac:dyDescent="0.2"/>
    <row r="48" spans="2:125" ht="13" x14ac:dyDescent="0.2">
      <c r="DT48" s="270"/>
      <c r="DU48" s="270"/>
    </row>
    <row r="49" spans="120:125" ht="13" x14ac:dyDescent="0.2">
      <c r="DU49" s="270"/>
    </row>
    <row r="50" spans="120:125" ht="13" x14ac:dyDescent="0.2">
      <c r="DU50" s="270"/>
    </row>
    <row r="51" spans="120:125" ht="13" x14ac:dyDescent="0.2">
      <c r="DP51" s="270"/>
      <c r="DQ51" s="270"/>
      <c r="DR51" s="270"/>
      <c r="DS51" s="270"/>
      <c r="DT51" s="270"/>
      <c r="DU51" s="270"/>
    </row>
    <row r="52" spans="120:125" ht="13" x14ac:dyDescent="0.2"/>
    <row r="53" spans="120:125" ht="13" x14ac:dyDescent="0.2"/>
    <row r="54" spans="120:125" ht="13" x14ac:dyDescent="0.2">
      <c r="DU54" s="270"/>
    </row>
    <row r="55" spans="120:125" ht="13" x14ac:dyDescent="0.2"/>
    <row r="56" spans="120:125" ht="13" x14ac:dyDescent="0.2"/>
    <row r="57" spans="120:125" ht="13" x14ac:dyDescent="0.2"/>
    <row r="58" spans="120:125" ht="13" x14ac:dyDescent="0.2">
      <c r="DU58" s="270"/>
    </row>
    <row r="59" spans="120:125" ht="13" x14ac:dyDescent="0.2"/>
    <row r="60" spans="120:125" ht="13" x14ac:dyDescent="0.2"/>
    <row r="61" spans="120:125" ht="13" x14ac:dyDescent="0.2"/>
    <row r="62" spans="120:125" ht="13" x14ac:dyDescent="0.2"/>
    <row r="63" spans="120:125" ht="13" x14ac:dyDescent="0.2">
      <c r="DU63" s="270"/>
    </row>
    <row r="64" spans="120:125" ht="13" x14ac:dyDescent="0.2">
      <c r="DT64" s="270"/>
      <c r="DU64" s="270"/>
    </row>
    <row r="65" spans="123:125" ht="13" x14ac:dyDescent="0.2"/>
    <row r="66" spans="123:125" ht="13" x14ac:dyDescent="0.2"/>
    <row r="67" spans="123:125" ht="13" x14ac:dyDescent="0.2"/>
    <row r="68" spans="123:125" ht="13" x14ac:dyDescent="0.2"/>
    <row r="69" spans="123:125" ht="13" x14ac:dyDescent="0.2">
      <c r="DS69" s="270"/>
      <c r="DT69" s="270"/>
      <c r="DU69" s="27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70"/>
    </row>
    <row r="83" spans="116:125" ht="13" x14ac:dyDescent="0.2">
      <c r="DM83" s="270"/>
      <c r="DN83" s="270"/>
      <c r="DO83" s="270"/>
      <c r="DP83" s="270"/>
      <c r="DQ83" s="270"/>
      <c r="DR83" s="270"/>
      <c r="DS83" s="270"/>
      <c r="DT83" s="270"/>
      <c r="DU83" s="270"/>
    </row>
    <row r="84" spans="116:125" ht="13" x14ac:dyDescent="0.2"/>
    <row r="85" spans="116:125" ht="13" x14ac:dyDescent="0.2"/>
    <row r="86" spans="116:125" ht="13" x14ac:dyDescent="0.2"/>
    <row r="87" spans="116:125" ht="13" x14ac:dyDescent="0.2"/>
    <row r="88" spans="116:125" ht="13" x14ac:dyDescent="0.2">
      <c r="DU88" s="27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VPXFsjiYM31D8V7YMs++WFn7iAqfIO0VqmJ8UXX1zJ1Y1nOF8LJqi4Vw8TyQ2aXLy+DRREuNvzrgwpONLjR3Q==" saltValue="MOdUFAq50uFO8+AA83ui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1" zoomScaleNormal="100" zoomScaleSheetLayoutView="55" workbookViewId="0"/>
  </sheetViews>
  <sheetFormatPr defaultColWidth="0" defaultRowHeight="13.5" customHeight="1" zeroHeight="1" x14ac:dyDescent="0.2"/>
  <cols>
    <col min="1" max="125" width="2.4531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x14ac:dyDescent="0.2">
      <c r="B2" s="270"/>
      <c r="T2" s="270"/>
    </row>
    <row r="3" spans="1:125"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70"/>
      <c r="G33" s="270"/>
      <c r="I33" s="270"/>
    </row>
    <row r="34" spans="2:125" ht="13" x14ac:dyDescent="0.2">
      <c r="C34" s="270"/>
      <c r="P34" s="270"/>
      <c r="R34" s="270"/>
      <c r="U34" s="270"/>
    </row>
    <row r="35" spans="2:125" ht="13"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x14ac:dyDescent="0.2">
      <c r="F36" s="270"/>
      <c r="H36" s="270"/>
      <c r="J36" s="270"/>
      <c r="K36" s="270"/>
      <c r="L36" s="270"/>
      <c r="M36" s="270"/>
      <c r="N36" s="270"/>
      <c r="O36" s="270"/>
      <c r="Q36" s="270"/>
      <c r="S36" s="270"/>
      <c r="V36" s="270"/>
    </row>
    <row r="37" spans="2:125" ht="13" x14ac:dyDescent="0.2"/>
    <row r="38" spans="2:125" ht="13" x14ac:dyDescent="0.2"/>
    <row r="39" spans="2:125" ht="13" x14ac:dyDescent="0.2"/>
    <row r="40" spans="2:125" ht="13" x14ac:dyDescent="0.2">
      <c r="U40" s="270"/>
    </row>
    <row r="41" spans="2:125" ht="13" x14ac:dyDescent="0.2">
      <c r="R41" s="270"/>
    </row>
    <row r="42" spans="2:125" ht="13"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x14ac:dyDescent="0.2">
      <c r="Q43" s="270"/>
      <c r="S43" s="270"/>
      <c r="V43" s="27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p8wtBmBFNZiG1mf5Y08f2irXmo/0abg3+7fHQPDjzh2DoBZMAegpwiA8bmFrdz9pV+ILsT57oIKrrgDr+2pVg==" saltValue="stK2/XjcPsRFdcm/mSxJ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547</v>
      </c>
      <c r="G46" s="8" t="s">
        <v>548</v>
      </c>
      <c r="H46" s="8" t="s">
        <v>549</v>
      </c>
      <c r="I46" s="8" t="s">
        <v>550</v>
      </c>
      <c r="J46" s="9" t="s">
        <v>551</v>
      </c>
    </row>
    <row r="47" spans="2:10" ht="57.75" customHeight="1" x14ac:dyDescent="0.2">
      <c r="B47" s="10"/>
      <c r="C47" s="1212" t="s">
        <v>3</v>
      </c>
      <c r="D47" s="1212"/>
      <c r="E47" s="1213"/>
      <c r="F47" s="11">
        <v>17.920000000000002</v>
      </c>
      <c r="G47" s="12">
        <v>20.62</v>
      </c>
      <c r="H47" s="12">
        <v>27.08</v>
      </c>
      <c r="I47" s="12">
        <v>31.88</v>
      </c>
      <c r="J47" s="13">
        <v>34.619999999999997</v>
      </c>
    </row>
    <row r="48" spans="2:10" ht="57.75" customHeight="1" x14ac:dyDescent="0.2">
      <c r="B48" s="14"/>
      <c r="C48" s="1214" t="s">
        <v>4</v>
      </c>
      <c r="D48" s="1214"/>
      <c r="E48" s="1215"/>
      <c r="F48" s="15">
        <v>5.77</v>
      </c>
      <c r="G48" s="16">
        <v>3.7</v>
      </c>
      <c r="H48" s="16">
        <v>4.75</v>
      </c>
      <c r="I48" s="16">
        <v>3.95</v>
      </c>
      <c r="J48" s="17">
        <v>5.29</v>
      </c>
    </row>
    <row r="49" spans="2:10" ht="57.75" customHeight="1" thickBot="1" x14ac:dyDescent="0.25">
      <c r="B49" s="18"/>
      <c r="C49" s="1216" t="s">
        <v>5</v>
      </c>
      <c r="D49" s="1216"/>
      <c r="E49" s="1217"/>
      <c r="F49" s="19">
        <v>2.0099999999999998</v>
      </c>
      <c r="G49" s="20" t="s">
        <v>552</v>
      </c>
      <c r="H49" s="20">
        <v>6.05</v>
      </c>
      <c r="I49" s="20">
        <v>1.21</v>
      </c>
      <c r="J49" s="21">
        <v>1.52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2gJ30ir7WNbdRlILBXHtUSFfyLqpkVVNDSspHl6Z3Iqd+r7AVguvtU3BIVILY5Wksft+aRdNFcZ6F9HkeT8sqg==" saltValue="6AGadA4jADQsQkzL5jgr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2019-03-08T04:46:20Z</cp:lastPrinted>
  <dcterms:created xsi:type="dcterms:W3CDTF">2019-02-14T04:19:43Z</dcterms:created>
  <dcterms:modified xsi:type="dcterms:W3CDTF">2019-11-07T07:50:58Z</dcterms:modified>
  <cp:category/>
</cp:coreProperties>
</file>