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0" windowHeight="11020" firstSheet="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BE36" i="10"/>
  <c r="AM36" i="10"/>
  <c r="BE35" i="10"/>
  <c r="AM35" i="10"/>
  <c r="BE34" i="10"/>
  <c r="C34" i="10"/>
  <c r="C35" i="10" s="1"/>
  <c r="C36" i="10" l="1"/>
  <c r="C37" i="10" s="1"/>
  <c r="U34" i="10"/>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CO34" i="10" l="1"/>
  <c r="CO35" i="10" s="1"/>
  <c r="CO36" i="10" s="1"/>
</calcChain>
</file>

<file path=xl/sharedStrings.xml><?xml version="1.0" encoding="utf-8"?>
<sst xmlns="http://schemas.openxmlformats.org/spreadsheetml/2006/main" count="1096" uniqueCount="591">
  <si>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</si>
  <si>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</si>
  <si>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</si>
  <si>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</si>
  <si>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</si>
  <si>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</si>
  <si>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</si>
  <si>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</si>
  <si>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</si>
  <si>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</si>
  <si>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</si>
  <si>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</si>
  <si>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</si>
  <si>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</si>
  <si>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</si>
  <si>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</si>
  <si>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</si>
  <si>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</si>
  <si>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</si>
  <si>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</si>
  <si>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</si>
  <si>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</si>
  <si>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</si>
  <si>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</si>
  <si>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</si>
  <si>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</si>
  <si>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</si>
  <si>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</si>
  <si>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</si>
  <si>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</si>
  <si>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</si>
  <si>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</si>
  <si>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</si>
  <si>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</si>
  <si>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</si>
  <si>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</si>
  <si>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</si>
  <si>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</si>
  <si>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</si>
  <si>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</si>
  <si>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</si>
  <si>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</si>
  <si>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</si>
  <si>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</si>
  <si>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</si>
  <si>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</si>
  <si>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</si>
  <si>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</si>
  <si>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</si>
  <si>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</si>
  <si>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</si>
  <si>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</si>
  <si>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</si>
  <si>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</si>
  <si>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</si>
  <si>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</si>
  <si>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</si>
  <si>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</si>
  <si>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</si>
  <si>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</si>
  <si>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</si>
  <si>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</si>
  <si>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</si>
  <si>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</si>
  <si>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</si>
  <si>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</si>
  <si>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</si>
  <si>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</si>
  <si>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</si>
  <si>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</si>
  <si>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</si>
  <si>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</si>
  <si>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</si>
  <si>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</si>
  <si>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</si>
  <si>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</si>
  <si>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</si>
  <si>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</si>
  <si>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</si>
  <si>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</si>
  <si>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</si>
  <si>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</si>
  <si>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</si>
  <si>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</si>
  <si>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</si>
  <si>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</si>
  <si>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</si>
  <si>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</si>
  <si>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</si>
  <si>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</si>
  <si>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</si>
  <si>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</si>
  <si>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竹原市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</si>
  <si>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</si>
  <si>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</si>
  <si>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</si>
  <si>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</si>
  <si>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</si>
  <si>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</si>
  <si>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</si>
  <si>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</si>
  <si>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</si>
  <si>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</si>
  <si>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</si>
  <si>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</si>
  <si>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</si>
  <si>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</si>
  <si>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</si>
  <si>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</si>
  <si>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</si>
  <si>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</si>
  <si>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</si>
  <si>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</si>
  <si>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</si>
  <si>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</si>
  <si>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</si>
  <si>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</si>
  <si>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</si>
  <si>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</si>
  <si>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</si>
  <si>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</si>
  <si>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</si>
  <si>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</si>
  <si>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</si>
  <si>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</si>
  <si>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</si>
  <si>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</si>
  <si>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</si>
  <si>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</si>
  <si>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</si>
  <si>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</si>
  <si>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</si>
  <si>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</si>
  <si>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</si>
  <si>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</si>
  <si>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</si>
  <si>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</si>
  <si>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</si>
  <si>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</si>
  <si>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</si>
  <si>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</si>
  <si>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</si>
  <si>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</si>
  <si>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</si>
  <si>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</si>
  <si>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</si>
  <si>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</si>
  <si>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</si>
  <si>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</si>
  <si>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</si>
  <si>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</si>
  <si>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</si>
  <si>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</si>
  <si>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</si>
  <si>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</si>
  <si>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</si>
  <si>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</si>
  <si>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</si>
  <si>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</si>
  <si>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</si>
  <si>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</si>
  <si>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</si>
  <si>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</si>
  <si>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</si>
  <si>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</si>
  <si>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</si>
  <si>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</si>
  <si>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</si>
  <si>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</si>
  <si>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</si>
  <si>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</si>
  <si>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</si>
  <si>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</si>
  <si>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</si>
  <si>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</si>
  <si>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</si>
  <si>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</si>
  <si>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</si>
  <si>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</si>
  <si>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</si>
  <si>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</si>
  <si>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</si>
  <si>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</si>
  <si>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</si>
  <si>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</si>
  <si>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</si>
  <si>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</si>
  <si>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</si>
  <si>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</si>
  <si>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</si>
  <si>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</si>
  <si>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</si>
  <si>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</si>
  <si>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</si>
  <si>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</si>
  <si>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</si>
  <si>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</si>
  <si>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</si>
  <si>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</si>
  <si>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</si>
  <si>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</si>
  <si>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</si>
  <si>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</si>
  <si>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</si>
  <si>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</si>
  <si>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</si>
  <si>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</si>
  <si>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</si>
  <si>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</si>
  <si>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</si>
  <si>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</si>
  <si>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広島県竹原市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</si>
  <si>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</si>
  <si>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</si>
  <si>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</si>
  <si>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</si>
  <si>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</si>
  <si>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</si>
  <si>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</si>
  <si>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</si>
  <si>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</si>
  <si>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</si>
  <si>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</si>
  <si>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</si>
  <si>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</si>
  <si>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</si>
  <si>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</si>
  <si>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</si>
  <si>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</si>
  <si>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</si>
  <si>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</si>
  <si>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</si>
  <si>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</si>
  <si>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</si>
  <si>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</si>
  <si>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</si>
  <si>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</si>
  <si>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</si>
  <si>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</si>
  <si>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</si>
  <si>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</si>
  <si>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</si>
  <si>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</si>
  <si>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</si>
  <si>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</si>
  <si>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</si>
  <si>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</si>
  <si>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</si>
  <si>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</si>
  <si>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</si>
  <si>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</si>
  <si>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</si>
  <si>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</si>
  <si>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</si>
  <si>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</si>
  <si>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</si>
  <si>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</si>
  <si>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</si>
  <si>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</si>
  <si>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</si>
  <si>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</si>
  <si>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</si>
  <si>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</si>
  <si>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</si>
  <si>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</si>
  <si>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</si>
  <si>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</si>
  <si>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</si>
  <si>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</si>
  <si>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</si>
  <si>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</si>
  <si>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</si>
  <si>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</si>
  <si>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</si>
  <si>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</si>
  <si>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</si>
  <si>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</si>
  <si>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</si>
  <si>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</si>
  <si>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</si>
  <si>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</si>
  <si>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</si>
  <si>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</si>
  <si>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</si>
  <si>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</si>
  <si>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</si>
  <si>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</si>
  <si>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</si>
  <si>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</si>
  <si>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</si>
  <si>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</si>
  <si>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</si>
  <si>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</si>
  <si>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</si>
  <si>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</si>
  <si>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</si>
  <si>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</si>
  <si>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</si>
  <si>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</si>
  <si>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</si>
  <si>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</si>
  <si>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</si>
  <si>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</si>
  <si>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</si>
  <si>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</si>
  <si>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</si>
  <si>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</si>
  <si>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</si>
  <si>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</si>
  <si>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</si>
  <si>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</si>
  <si>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</si>
  <si>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</si>
  <si>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</si>
  <si>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</si>
  <si>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</si>
  <si>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</si>
  <si>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</si>
  <si>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</si>
  <si>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</si>
  <si>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</si>
  <si>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</si>
  <si>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</si>
  <si>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</si>
  <si>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</si>
  <si>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</si>
  <si>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</si>
  <si>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</si>
  <si>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</si>
  <si>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</si>
  <si>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</si>
  <si>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</si>
  <si>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</si>
  <si>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</si>
  <si>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</si>
  <si>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</si>
  <si>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</si>
  <si>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</si>
  <si>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</si>
  <si>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</si>
  <si>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</si>
  <si>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</si>
  <si>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</si>
  <si>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</si>
  <si>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</si>
  <si>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</si>
  <si>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</si>
  <si>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</si>
  <si>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</si>
  <si>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</si>
  <si>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</si>
  <si>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</si>
  <si>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</si>
  <si>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</si>
  <si>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</si>
  <si>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</si>
  <si>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</si>
  <si>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</si>
  <si>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</si>
  <si>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</si>
  <si>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広島県竹原市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</si>
  <si>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</si>
  <si>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</si>
  <si>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</si>
  <si>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</si>
  <si>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</si>
  <si>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</si>
  <si>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</si>
  <si>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</si>
  <si>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</si>
  <si>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</si>
  <si>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</si>
  <si>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</si>
  <si>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</si>
  <si>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</si>
  <si>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</si>
  <si>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</si>
  <si>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</si>
  <si>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</si>
  <si>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</si>
  <si>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</si>
  <si>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貸付資金特別会計</t>
    <phoneticPr fontId="5"/>
  </si>
  <si>
    <t>-</t>
    <phoneticPr fontId="5"/>
  </si>
  <si>
    <t>港湾事業特別会計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</si>
  <si>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</si>
  <si>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</si>
  <si>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</si>
  <si>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</si>
  <si>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</si>
  <si>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</si>
  <si>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</si>
  <si>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</si>
  <si>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</si>
  <si>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</si>
  <si>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</si>
  <si>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</si>
  <si>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</si>
  <si>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</si>
  <si>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</si>
  <si>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</si>
  <si>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</si>
  <si>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</si>
  <si>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</si>
  <si>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</si>
  <si>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</si>
  <si>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</si>
  <si>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</si>
  <si>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</si>
  <si>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</si>
  <si>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</si>
  <si>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</si>
  <si>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</si>
  <si>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</si>
  <si>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</si>
  <si>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</si>
  <si>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</si>
  <si>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</si>
  <si>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</si>
  <si>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</si>
  <si>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</si>
  <si>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</si>
  <si>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</si>
  <si>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</si>
  <si>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</si>
  <si>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</si>
  <si>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</si>
  <si>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</si>
  <si>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</si>
  <si>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</si>
  <si>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</si>
  <si>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</si>
  <si>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</si>
  <si>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</si>
  <si>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</si>
  <si>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</si>
  <si>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</si>
  <si>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</si>
  <si>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</si>
  <si>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</si>
  <si>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</si>
  <si>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</si>
  <si>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</si>
  <si>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</si>
  <si>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</si>
  <si>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</si>
  <si>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</si>
  <si>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</si>
  <si>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</si>
  <si>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</si>
  <si>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</si>
  <si>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</si>
  <si>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</si>
  <si>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</si>
  <si>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</si>
  <si>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</si>
  <si>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</si>
  <si>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</si>
  <si>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</si>
  <si>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</si>
  <si>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</si>
  <si>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</si>
  <si>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</si>
  <si>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</si>
  <si>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</si>
  <si>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</si>
  <si>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</si>
  <si>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</si>
  <si>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</si>
  <si>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</si>
  <si>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</si>
  <si>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</si>
  <si>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</si>
  <si>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</si>
  <si>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</si>
  <si>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</si>
  <si>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</si>
  <si>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</si>
  <si>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</si>
  <si>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</si>
  <si>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</si>
  <si>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</si>
  <si>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</si>
  <si>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</si>
  <si>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</si>
  <si>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</si>
  <si>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</si>
  <si>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</si>
  <si>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</si>
  <si>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</si>
  <si>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</si>
  <si>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</si>
  <si>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</si>
  <si>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</si>
  <si>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</si>
  <si>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</si>
  <si>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</si>
  <si>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</si>
  <si>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</si>
  <si>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</si>
  <si>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</si>
  <si>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</si>
  <si>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</si>
  <si>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</si>
  <si>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</si>
  <si>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</si>
  <si>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</si>
  <si>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</si>
  <si>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</si>
  <si>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</si>
  <si>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</si>
  <si>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</si>
  <si>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</si>
  <si>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</si>
  <si>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</si>
  <si>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</si>
  <si>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</si>
  <si>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</si>
  <si>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</si>
  <si>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</si>
  <si>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</si>
  <si>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</si>
  <si>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</si>
  <si>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</si>
  <si>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</si>
  <si>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</si>
  <si>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</si>
  <si>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</si>
  <si>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</si>
  <si>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</si>
  <si>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</si>
  <si>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</si>
  <si>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</si>
  <si>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</si>
  <si>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</si>
  <si>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</si>
  <si>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</si>
  <si>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</si>
  <si>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</si>
  <si>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</si>
  <si>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</si>
  <si>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</si>
  <si>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</si>
  <si>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</si>
  <si>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</si>
  <si>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</si>
  <si>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</si>
  <si>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</si>
  <si>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</si>
  <si>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</si>
  <si>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2.13</t>
  </si>
  <si>
    <t>▲ 1.09</t>
  </si>
  <si>
    <t>▲ 5.84</t>
  </si>
  <si>
    <t>▲ 4.90</t>
  </si>
  <si>
    <t>水道事業会計</t>
  </si>
  <si>
    <t>国民健康保険特別会計</t>
  </si>
  <si>
    <t>一般会計</t>
  </si>
  <si>
    <t>介護保険特別会計</t>
  </si>
  <si>
    <t>港湾事業特別会計</t>
  </si>
  <si>
    <t>後期高齢者医療特別会計</t>
  </si>
  <si>
    <t>貸付資金特別会計</t>
  </si>
  <si>
    <t>公共用地先行取得事業特別会計</t>
  </si>
  <si>
    <t>その他会計（赤字）</t>
  </si>
  <si>
    <t>その他会計（黒字）</t>
  </si>
  <si>
    <t>非法適用企業</t>
    <rPh sb="0" eb="1">
      <t>ヒ</t>
    </rPh>
    <phoneticPr fontId="2"/>
  </si>
  <si>
    <t>公共下水道事業会計</t>
    <rPh sb="0" eb="2">
      <t>コウキョウ</t>
    </rPh>
    <rPh sb="2" eb="3">
      <t>シタ</t>
    </rPh>
    <phoneticPr fontId="2"/>
  </si>
  <si>
    <t>後期高齢者医療広域連合（一般会計）</t>
  </si>
  <si>
    <t>後期高齢者医療広域連合（特別会計）</t>
  </si>
  <si>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</si>
  <si>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5">
      <t>シチョウ</t>
    </rPh>
    <rPh sb="5" eb="7">
      <t>ソウゴウ</t>
    </rPh>
    <rPh sb="7" eb="9">
      <t>ジム</t>
    </rPh>
    <rPh sb="9" eb="11">
      <t>クミアイ</t>
    </rPh>
    <phoneticPr fontId="2"/>
  </si>
  <si>
    <t>広島県信用保証協会</t>
    <rPh sb="0" eb="3">
      <t>ヒロシマケン</t>
    </rPh>
    <rPh sb="3" eb="5">
      <t>シンヨウ</t>
    </rPh>
    <rPh sb="5" eb="7">
      <t>ホショウ</t>
    </rPh>
    <rPh sb="7" eb="9">
      <t>キョウカイ</t>
    </rPh>
    <phoneticPr fontId="2"/>
  </si>
  <si>
    <t>竹原流通センター</t>
    <rPh sb="0" eb="2">
      <t>タケハラ</t>
    </rPh>
    <rPh sb="2" eb="4">
      <t>リュウツウ</t>
    </rPh>
    <phoneticPr fontId="2"/>
  </si>
  <si>
    <t>いいね竹原</t>
    <rPh sb="3" eb="5">
      <t>タケハラ</t>
    </rPh>
    <phoneticPr fontId="2"/>
  </si>
  <si>
    <t>〇</t>
    <phoneticPr fontId="2"/>
  </si>
  <si>
    <t>都市基盤整備基金</t>
    <phoneticPr fontId="11"/>
  </si>
  <si>
    <t>地域福祉基金</t>
    <phoneticPr fontId="11"/>
  </si>
  <si>
    <t>市立図書館建設基金</t>
    <phoneticPr fontId="11"/>
  </si>
  <si>
    <t>地域振興基金</t>
    <phoneticPr fontId="11"/>
  </si>
  <si>
    <t>市立美術館美術品取得基金</t>
    <rPh sb="0" eb="2">
      <t>シリツ</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</si>
  <si>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</si>
  <si>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</si>
  <si>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</si>
  <si>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</si>
  <si>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</si>
  <si>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</si>
  <si>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H28将来負担比率は類似団体平均を上回っており，上昇傾向にある。有形固定資産減価償却率についても類似団体平均を大きく上回っている。
　公共施設等総合管理計画において，平成５８年度までに公共施設等の延べ床面積を約38％削減するという目標を設定し，老朽化した保育所2箇所と幼稚園1箇所を集約化するなど，今後も計画を実行していく必要がある。
　H29は整備中</t>
    <rPh sb="18" eb="20">
      <t>ウワマワ</t>
    </rPh>
    <rPh sb="174" eb="177">
      <t>セイビチュウ</t>
    </rPh>
    <phoneticPr fontId="2"/>
  </si>
  <si>
    <t>将来負担比率</t>
    <phoneticPr fontId="5"/>
  </si>
  <si>
    <t>有形固定資産減価償却率</t>
    <phoneticPr fontId="5"/>
  </si>
  <si>
    <t>類似団体内平均値</t>
    <phoneticPr fontId="5"/>
  </si>
  <si>
    <t>　将来負担比率は，充当可能基金残高の減少等により，前年度と比べ2.7ポイント上昇し，5年連続での上昇となった。
　実質公債費比率は，地方債の元利償還金のうち臨時財政対策債分が増加したこと等により，前年度と比べ0.6ポイント上昇した。</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</si>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</sst>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EA9A-4A6E-AA27-3439380C70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73311</c:v>
                </c:pt>
                <c:pt idx="1">
                  <c:v>48009</c:v>
                </c:pt>
                <c:pt idx="2">
                  <c:v>60472</c:v>
                </c:pt>
                <c:pt idx="3">
                  <c:v>39357</c:v>
                </c:pt>
                <c:pt idx="4">
                  <c:v>43767</c:v>
                </c:pt>
              </c:numCache>
            </c:numRef>
          </c:val>
          <c:smooth val="0"/>
          <c:extLst xmlns:c16r2="http://schemas.microsoft.com/office/drawing/2015/06/chart">
            <c:ext xmlns:c16="http://schemas.microsoft.com/office/drawing/2014/chart" uri="{C3380CC4-5D6E-409C-BE32-E72D297353CC}">
              <c16:uniqueId val="{00000001-EA9A-4A6E-AA27-3439380C7057}"/>
            </c:ext>
          </c:extLst>
        </c:ser>
        <c:dLbls>
          <c:showLegendKey val="0"/>
          <c:showVal val="0"/>
          <c:showCatName val="0"/>
          <c:showSerName val="0"/>
          <c:showPercent val="0"/>
          <c:showBubbleSize val="0"/>
        </c:dLbls>
        <c:marker val="1"/>
        <c:smooth val="0"/>
        <c:axId val="237646592"/>
        <c:axId val="237648512"/>
      </c:lineChart>
      <c:catAx>
        <c:axId val="237646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648512"/>
        <c:crosses val="autoZero"/>
        <c:auto val="1"/>
        <c:lblAlgn val="ctr"/>
        <c:lblOffset val="100"/>
        <c:tickLblSkip val="1"/>
        <c:tickMarkSkip val="1"/>
        <c:noMultiLvlLbl val="0"/>
      </c:catAx>
      <c:valAx>
        <c:axId val="2376485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646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2.48</c:v>
                </c:pt>
                <c:pt idx="1">
                  <c:v>1.71</c:v>
                </c:pt>
                <c:pt idx="2">
                  <c:v>1.2</c:v>
                </c:pt>
                <c:pt idx="3">
                  <c:v>1.84</c:v>
                </c:pt>
                <c:pt idx="4">
                  <c:v>1.8</c:v>
                </c:pt>
              </c:numCache>
            </c:numRef>
          </c:val>
          <c:extLst xmlns:c16r2="http://schemas.microsoft.com/office/drawing/2015/06/chart">
            <c:ext xmlns:c16="http://schemas.microsoft.com/office/drawing/2014/chart" uri="{C3380CC4-5D6E-409C-BE32-E72D297353CC}">
              <c16:uniqueId val="{00000000-4E24-4E8F-8794-22F81084B4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28.12</c:v>
                </c:pt>
                <c:pt idx="1">
                  <c:v>26.79</c:v>
                </c:pt>
                <c:pt idx="2">
                  <c:v>26.58</c:v>
                </c:pt>
                <c:pt idx="3">
                  <c:v>20.95</c:v>
                </c:pt>
                <c:pt idx="4">
                  <c:v>17.12</c:v>
                </c:pt>
              </c:numCache>
            </c:numRef>
          </c:val>
          <c:extLst xmlns:c16r2="http://schemas.microsoft.com/office/drawing/2015/06/chart">
            <c:ext xmlns:c16="http://schemas.microsoft.com/office/drawing/2014/chart" uri="{C3380CC4-5D6E-409C-BE32-E72D297353CC}">
              <c16:uniqueId val="{00000001-4E24-4E8F-8794-22F81084B43B}"/>
            </c:ext>
          </c:extLst>
        </c:ser>
        <c:dLbls>
          <c:showLegendKey val="0"/>
          <c:showVal val="0"/>
          <c:showCatName val="0"/>
          <c:showSerName val="0"/>
          <c:showPercent val="0"/>
          <c:showBubbleSize val="0"/>
        </c:dLbls>
        <c:gapWidth val="250"/>
        <c:overlap val="100"/>
        <c:axId val="245844992"/>
        <c:axId val="24584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0.08</c:v>
                </c:pt>
                <c:pt idx="1">
                  <c:v>-2.13</c:v>
                </c:pt>
                <c:pt idx="2">
                  <c:v>-1.0900000000000001</c:v>
                </c:pt>
                <c:pt idx="3">
                  <c:v>-5.84</c:v>
                </c:pt>
                <c:pt idx="4">
                  <c:v>-4.9000000000000004</c:v>
                </c:pt>
              </c:numCache>
            </c:numRef>
          </c:val>
          <c:smooth val="0"/>
          <c:extLst xmlns:c16r2="http://schemas.microsoft.com/office/drawing/2015/06/chart">
            <c:ext xmlns:c16="http://schemas.microsoft.com/office/drawing/2014/chart" uri="{C3380CC4-5D6E-409C-BE32-E72D297353CC}">
              <c16:uniqueId val="{00000002-4E24-4E8F-8794-22F81084B43B}"/>
            </c:ext>
          </c:extLst>
        </c:ser>
        <c:dLbls>
          <c:showLegendKey val="0"/>
          <c:showVal val="0"/>
          <c:showCatName val="0"/>
          <c:showSerName val="0"/>
          <c:showPercent val="0"/>
          <c:showBubbleSize val="0"/>
        </c:dLbls>
        <c:marker val="1"/>
        <c:smooth val="0"/>
        <c:axId val="245844992"/>
        <c:axId val="245847168"/>
      </c:lineChart>
      <c:catAx>
        <c:axId val="24584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5847168"/>
        <c:crosses val="autoZero"/>
        <c:auto val="1"/>
        <c:lblAlgn val="ctr"/>
        <c:lblOffset val="100"/>
        <c:tickLblSkip val="1"/>
        <c:tickMarkSkip val="1"/>
        <c:noMultiLvlLbl val="0"/>
      </c:catAx>
      <c:valAx>
        <c:axId val="24584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84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8EF4-4898-99A1-65E891D4C7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EF4-4898-99A1-65E891D4C7C6}"/>
            </c:ext>
          </c:extLst>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EF4-4898-99A1-65E891D4C7C6}"/>
            </c:ext>
          </c:extLst>
        </c:ser>
        <c:ser>
          <c:idx val="3"/>
          <c:order val="3"/>
          <c:tx>
            <c:strRef>
              <c:f>データシート!$A$30</c:f>
              <c:strCache>
                <c:ptCount val="1"/>
                <c:pt idx="0">
                  <c:v>貸付資金特別会計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EF4-4898-99A1-65E891D4C7C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0.16</c:v>
                </c:pt>
              </c:numCache>
            </c:numRef>
          </c:val>
          <c:extLst xmlns:c16r2="http://schemas.microsoft.com/office/drawing/2015/06/chart">
            <c:ext xmlns:c16="http://schemas.microsoft.com/office/drawing/2014/chart" uri="{C3380CC4-5D6E-409C-BE32-E72D297353CC}">
              <c16:uniqueId val="{00000004-8EF4-4898-99A1-65E891D4C7C6}"/>
            </c:ext>
          </c:extLst>
        </c:ser>
        <c:ser>
          <c:idx val="5"/>
          <c:order val="5"/>
          <c:tx>
            <c:strRef>
              <c:f>データシート!$A$32</c:f>
              <c:strCache>
                <c:ptCount val="1"/>
                <c:pt idx="0">
                  <c:v>港湾事業特別会計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0.19</c:v>
                </c:pt>
                <c:pt idx="2">
                  <c:v>#N/A</c:v>
                </c:pt>
                <c:pt idx="3">
                  <c:v>0.11</c:v>
                </c:pt>
                <c:pt idx="4">
                  <c:v>#N/A</c:v>
                </c:pt>
                <c:pt idx="5">
                  <c:v>0.11</c:v>
                </c:pt>
                <c:pt idx="6">
                  <c:v>#N/A</c:v>
                </c:pt>
                <c:pt idx="7">
                  <c:v>0.13</c:v>
                </c:pt>
                <c:pt idx="8">
                  <c:v>#N/A</c:v>
                </c:pt>
                <c:pt idx="9">
                  <c:v>0.18</c:v>
                </c:pt>
              </c:numCache>
            </c:numRef>
          </c:val>
          <c:extLst xmlns:c16r2="http://schemas.microsoft.com/office/drawing/2015/06/chart">
            <c:ext xmlns:c16="http://schemas.microsoft.com/office/drawing/2014/chart" uri="{C3380CC4-5D6E-409C-BE32-E72D297353CC}">
              <c16:uniqueId val="{00000005-8EF4-4898-99A1-65E891D4C7C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0.19</c:v>
                </c:pt>
                <c:pt idx="2">
                  <c:v>#N/A</c:v>
                </c:pt>
                <c:pt idx="3">
                  <c:v>0.41</c:v>
                </c:pt>
                <c:pt idx="4">
                  <c:v>#N/A</c:v>
                </c:pt>
                <c:pt idx="5">
                  <c:v>0.96</c:v>
                </c:pt>
                <c:pt idx="6">
                  <c:v>#N/A</c:v>
                </c:pt>
                <c:pt idx="7">
                  <c:v>1.32</c:v>
                </c:pt>
                <c:pt idx="8">
                  <c:v>#N/A</c:v>
                </c:pt>
                <c:pt idx="9">
                  <c:v>0.56999999999999995</c:v>
                </c:pt>
              </c:numCache>
            </c:numRef>
          </c:val>
          <c:extLst xmlns:c16r2="http://schemas.microsoft.com/office/drawing/2015/06/chart">
            <c:ext xmlns:c16="http://schemas.microsoft.com/office/drawing/2014/chart" uri="{C3380CC4-5D6E-409C-BE32-E72D297353CC}">
              <c16:uniqueId val="{00000006-8EF4-4898-99A1-65E891D4C7C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2.2799999999999998</c:v>
                </c:pt>
                <c:pt idx="2">
                  <c:v>#N/A</c:v>
                </c:pt>
                <c:pt idx="3">
                  <c:v>1.6</c:v>
                </c:pt>
                <c:pt idx="4">
                  <c:v>#N/A</c:v>
                </c:pt>
                <c:pt idx="5">
                  <c:v>1.08</c:v>
                </c:pt>
                <c:pt idx="6">
                  <c:v>#N/A</c:v>
                </c:pt>
                <c:pt idx="7">
                  <c:v>1.69</c:v>
                </c:pt>
                <c:pt idx="8">
                  <c:v>#N/A</c:v>
                </c:pt>
                <c:pt idx="9">
                  <c:v>1.6</c:v>
                </c:pt>
              </c:numCache>
            </c:numRef>
          </c:val>
          <c:extLst xmlns:c16r2="http://schemas.microsoft.com/office/drawing/2015/06/chart">
            <c:ext xmlns:c16="http://schemas.microsoft.com/office/drawing/2014/chart" uri="{C3380CC4-5D6E-409C-BE32-E72D297353CC}">
              <c16:uniqueId val="{00000007-8EF4-4898-99A1-65E891D4C7C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0.54</c:v>
                </c:pt>
                <c:pt idx="2">
                  <c:v>#N/A</c:v>
                </c:pt>
                <c:pt idx="3">
                  <c:v>0.13</c:v>
                </c:pt>
                <c:pt idx="4">
                  <c:v>#N/A</c:v>
                </c:pt>
                <c:pt idx="5">
                  <c:v>0.02</c:v>
                </c:pt>
                <c:pt idx="6">
                  <c:v>#N/A</c:v>
                </c:pt>
                <c:pt idx="7">
                  <c:v>0.74</c:v>
                </c:pt>
                <c:pt idx="8">
                  <c:v>#N/A</c:v>
                </c:pt>
                <c:pt idx="9">
                  <c:v>1.61</c:v>
                </c:pt>
              </c:numCache>
            </c:numRef>
          </c:val>
          <c:extLst xmlns:c16r2="http://schemas.microsoft.com/office/drawing/2015/06/chart">
            <c:ext xmlns:c16="http://schemas.microsoft.com/office/drawing/2014/chart" uri="{C3380CC4-5D6E-409C-BE32-E72D297353CC}">
              <c16:uniqueId val="{00000008-8EF4-4898-99A1-65E891D4C7C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10.64</c:v>
                </c:pt>
                <c:pt idx="2">
                  <c:v>#N/A</c:v>
                </c:pt>
                <c:pt idx="3">
                  <c:v>9.83</c:v>
                </c:pt>
                <c:pt idx="4">
                  <c:v>#N/A</c:v>
                </c:pt>
                <c:pt idx="5">
                  <c:v>10.39</c:v>
                </c:pt>
                <c:pt idx="6">
                  <c:v>#N/A</c:v>
                </c:pt>
                <c:pt idx="7">
                  <c:v>11.53</c:v>
                </c:pt>
                <c:pt idx="8">
                  <c:v>#N/A</c:v>
                </c:pt>
                <c:pt idx="9">
                  <c:v>13.86</c:v>
                </c:pt>
              </c:numCache>
            </c:numRef>
          </c:val>
          <c:extLst xmlns:c16r2="http://schemas.microsoft.com/office/drawing/2015/06/chart">
            <c:ext xmlns:c16="http://schemas.microsoft.com/office/drawing/2014/chart" uri="{C3380CC4-5D6E-409C-BE32-E72D297353CC}">
              <c16:uniqueId val="{00000009-8EF4-4898-99A1-65E891D4C7C6}"/>
            </c:ext>
          </c:extLst>
        </c:ser>
        <c:dLbls>
          <c:showLegendKey val="0"/>
          <c:showVal val="0"/>
          <c:showCatName val="0"/>
          <c:showSerName val="0"/>
          <c:showPercent val="0"/>
          <c:showBubbleSize val="0"/>
        </c:dLbls>
        <c:gapWidth val="150"/>
        <c:overlap val="100"/>
        <c:axId val="245896704"/>
        <c:axId val="245898240"/>
      </c:barChart>
      <c:catAx>
        <c:axId val="24589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898240"/>
        <c:crosses val="autoZero"/>
        <c:auto val="1"/>
        <c:lblAlgn val="ctr"/>
        <c:lblOffset val="100"/>
        <c:tickLblSkip val="1"/>
        <c:tickMarkSkip val="1"/>
        <c:noMultiLvlLbl val="0"/>
      </c:catAx>
      <c:valAx>
        <c:axId val="24589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896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811</c:v>
                </c:pt>
                <c:pt idx="5">
                  <c:v>837</c:v>
                </c:pt>
                <c:pt idx="8">
                  <c:v>828</c:v>
                </c:pt>
                <c:pt idx="11">
                  <c:v>853</c:v>
                </c:pt>
                <c:pt idx="14">
                  <c:v>846</c:v>
                </c:pt>
              </c:numCache>
            </c:numRef>
          </c:val>
          <c:extLst xmlns:c16r2="http://schemas.microsoft.com/office/drawing/2015/06/chart">
            <c:ext xmlns:c16="http://schemas.microsoft.com/office/drawing/2014/chart" uri="{C3380CC4-5D6E-409C-BE32-E72D297353CC}">
              <c16:uniqueId val="{00000000-A3AE-4AAE-A934-EFEF6579FE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4</c:v>
                </c:pt>
                <c:pt idx="6">
                  <c:v>1</c:v>
                </c:pt>
                <c:pt idx="9">
                  <c:v>1</c:v>
                </c:pt>
                <c:pt idx="12">
                  <c:v>1</c:v>
                </c:pt>
              </c:numCache>
            </c:numRef>
          </c:val>
          <c:extLst xmlns:c16r2="http://schemas.microsoft.com/office/drawing/2015/06/chart">
            <c:ext xmlns:c16="http://schemas.microsoft.com/office/drawing/2014/chart" uri="{C3380CC4-5D6E-409C-BE32-E72D297353CC}">
              <c16:uniqueId val="{00000001-A3AE-4AAE-A934-EFEF6579FE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3AE-4AAE-A934-EFEF6579FE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61</c:v>
                </c:pt>
                <c:pt idx="3">
                  <c:v>71</c:v>
                </c:pt>
                <c:pt idx="6">
                  <c:v>78</c:v>
                </c:pt>
                <c:pt idx="9">
                  <c:v>86</c:v>
                </c:pt>
                <c:pt idx="12">
                  <c:v>86</c:v>
                </c:pt>
              </c:numCache>
            </c:numRef>
          </c:val>
          <c:extLst xmlns:c16r2="http://schemas.microsoft.com/office/drawing/2015/06/chart">
            <c:ext xmlns:c16="http://schemas.microsoft.com/office/drawing/2014/chart" uri="{C3380CC4-5D6E-409C-BE32-E72D297353CC}">
              <c16:uniqueId val="{00000003-A3AE-4AAE-A934-EFEF6579FE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241</c:v>
                </c:pt>
                <c:pt idx="3">
                  <c:v>254</c:v>
                </c:pt>
                <c:pt idx="6">
                  <c:v>266</c:v>
                </c:pt>
                <c:pt idx="9">
                  <c:v>276</c:v>
                </c:pt>
                <c:pt idx="12">
                  <c:v>266</c:v>
                </c:pt>
              </c:numCache>
            </c:numRef>
          </c:val>
          <c:extLst xmlns:c16r2="http://schemas.microsoft.com/office/drawing/2015/06/chart">
            <c:ext xmlns:c16="http://schemas.microsoft.com/office/drawing/2014/chart" uri="{C3380CC4-5D6E-409C-BE32-E72D297353CC}">
              <c16:uniqueId val="{00000004-A3AE-4AAE-A934-EFEF6579FE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3AE-4AAE-A934-EFEF6579FE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3AE-4AAE-A934-EFEF6579FE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970</c:v>
                </c:pt>
                <c:pt idx="3">
                  <c:v>981</c:v>
                </c:pt>
                <c:pt idx="6">
                  <c:v>975</c:v>
                </c:pt>
                <c:pt idx="9">
                  <c:v>1062</c:v>
                </c:pt>
                <c:pt idx="12">
                  <c:v>1085</c:v>
                </c:pt>
              </c:numCache>
            </c:numRef>
          </c:val>
          <c:extLst xmlns:c16r2="http://schemas.microsoft.com/office/drawing/2015/06/chart">
            <c:ext xmlns:c16="http://schemas.microsoft.com/office/drawing/2014/chart" uri="{C3380CC4-5D6E-409C-BE32-E72D297353CC}">
              <c16:uniqueId val="{00000007-A3AE-4AAE-A934-EFEF6579FEA5}"/>
            </c:ext>
          </c:extLst>
        </c:ser>
        <c:dLbls>
          <c:showLegendKey val="0"/>
          <c:showVal val="0"/>
          <c:showCatName val="0"/>
          <c:showSerName val="0"/>
          <c:showPercent val="0"/>
          <c:showBubbleSize val="0"/>
        </c:dLbls>
        <c:gapWidth val="100"/>
        <c:overlap val="100"/>
        <c:axId val="246063872"/>
        <c:axId val="246065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466</c:v>
                </c:pt>
                <c:pt idx="2">
                  <c:v>#N/A</c:v>
                </c:pt>
                <c:pt idx="3">
                  <c:v>#N/A</c:v>
                </c:pt>
                <c:pt idx="4">
                  <c:v>473</c:v>
                </c:pt>
                <c:pt idx="5">
                  <c:v>#N/A</c:v>
                </c:pt>
                <c:pt idx="6">
                  <c:v>#N/A</c:v>
                </c:pt>
                <c:pt idx="7">
                  <c:v>492</c:v>
                </c:pt>
                <c:pt idx="8">
                  <c:v>#N/A</c:v>
                </c:pt>
                <c:pt idx="9">
                  <c:v>#N/A</c:v>
                </c:pt>
                <c:pt idx="10">
                  <c:v>572</c:v>
                </c:pt>
                <c:pt idx="11">
                  <c:v>#N/A</c:v>
                </c:pt>
                <c:pt idx="12">
                  <c:v>#N/A</c:v>
                </c:pt>
                <c:pt idx="13">
                  <c:v>592</c:v>
                </c:pt>
                <c:pt idx="14">
                  <c:v>#N/A</c:v>
                </c:pt>
              </c:numCache>
            </c:numRef>
          </c:val>
          <c:smooth val="0"/>
          <c:extLst xmlns:c16r2="http://schemas.microsoft.com/office/drawing/2015/06/chart">
            <c:ext xmlns:c16="http://schemas.microsoft.com/office/drawing/2014/chart" uri="{C3380CC4-5D6E-409C-BE32-E72D297353CC}">
              <c16:uniqueId val="{00000008-A3AE-4AAE-A934-EFEF6579FEA5}"/>
            </c:ext>
          </c:extLst>
        </c:ser>
        <c:dLbls>
          <c:showLegendKey val="0"/>
          <c:showVal val="0"/>
          <c:showCatName val="0"/>
          <c:showSerName val="0"/>
          <c:showPercent val="0"/>
          <c:showBubbleSize val="0"/>
        </c:dLbls>
        <c:marker val="1"/>
        <c:smooth val="0"/>
        <c:axId val="246063872"/>
        <c:axId val="246065792"/>
      </c:lineChart>
      <c:catAx>
        <c:axId val="24606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065792"/>
        <c:crosses val="autoZero"/>
        <c:auto val="1"/>
        <c:lblAlgn val="ctr"/>
        <c:lblOffset val="100"/>
        <c:tickLblSkip val="1"/>
        <c:tickMarkSkip val="1"/>
        <c:noMultiLvlLbl val="0"/>
      </c:catAx>
      <c:valAx>
        <c:axId val="24606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06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10072</c:v>
                </c:pt>
                <c:pt idx="5">
                  <c:v>10538</c:v>
                </c:pt>
                <c:pt idx="8">
                  <c:v>10827</c:v>
                </c:pt>
                <c:pt idx="11">
                  <c:v>10790</c:v>
                </c:pt>
                <c:pt idx="14">
                  <c:v>10836</c:v>
                </c:pt>
              </c:numCache>
            </c:numRef>
          </c:val>
          <c:extLst xmlns:c16r2="http://schemas.microsoft.com/office/drawing/2015/06/chart">
            <c:ext xmlns:c16="http://schemas.microsoft.com/office/drawing/2014/chart" uri="{C3380CC4-5D6E-409C-BE32-E72D297353CC}">
              <c16:uniqueId val="{00000000-DCBE-4C14-9BFB-5522A41488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372</c:v>
                </c:pt>
                <c:pt idx="5">
                  <c:v>340</c:v>
                </c:pt>
                <c:pt idx="8">
                  <c:v>277</c:v>
                </c:pt>
                <c:pt idx="11">
                  <c:v>211</c:v>
                </c:pt>
                <c:pt idx="14">
                  <c:v>199</c:v>
                </c:pt>
              </c:numCache>
            </c:numRef>
          </c:val>
          <c:extLst xmlns:c16r2="http://schemas.microsoft.com/office/drawing/2015/06/chart">
            <c:ext xmlns:c16="http://schemas.microsoft.com/office/drawing/2014/chart" uri="{C3380CC4-5D6E-409C-BE32-E72D297353CC}">
              <c16:uniqueId val="{00000001-DCBE-4C14-9BFB-5522A41488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4792</c:v>
                </c:pt>
                <c:pt idx="5">
                  <c:v>4590</c:v>
                </c:pt>
                <c:pt idx="8">
                  <c:v>4525</c:v>
                </c:pt>
                <c:pt idx="11">
                  <c:v>3938</c:v>
                </c:pt>
                <c:pt idx="14">
                  <c:v>3570</c:v>
                </c:pt>
              </c:numCache>
            </c:numRef>
          </c:val>
          <c:extLst xmlns:c16r2="http://schemas.microsoft.com/office/drawing/2015/06/chart">
            <c:ext xmlns:c16="http://schemas.microsoft.com/office/drawing/2014/chart" uri="{C3380CC4-5D6E-409C-BE32-E72D297353CC}">
              <c16:uniqueId val="{00000002-DCBE-4C14-9BFB-5522A41488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CBE-4C14-9BFB-5522A41488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CBE-4C14-9BFB-5522A41488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2</c:v>
                </c:pt>
                <c:pt idx="6">
                  <c:v>1</c:v>
                </c:pt>
                <c:pt idx="9">
                  <c:v>1</c:v>
                </c:pt>
                <c:pt idx="12">
                  <c:v>0</c:v>
                </c:pt>
              </c:numCache>
            </c:numRef>
          </c:val>
          <c:extLst xmlns:c16r2="http://schemas.microsoft.com/office/drawing/2015/06/chart">
            <c:ext xmlns:c16="http://schemas.microsoft.com/office/drawing/2014/chart" uri="{C3380CC4-5D6E-409C-BE32-E72D297353CC}">
              <c16:uniqueId val="{00000005-DCBE-4C14-9BFB-5522A41488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2022</c:v>
                </c:pt>
                <c:pt idx="3">
                  <c:v>1821</c:v>
                </c:pt>
                <c:pt idx="6">
                  <c:v>1682</c:v>
                </c:pt>
                <c:pt idx="9">
                  <c:v>1702</c:v>
                </c:pt>
                <c:pt idx="12">
                  <c:v>1557</c:v>
                </c:pt>
              </c:numCache>
            </c:numRef>
          </c:val>
          <c:extLst xmlns:c16r2="http://schemas.microsoft.com/office/drawing/2015/06/chart">
            <c:ext xmlns:c16="http://schemas.microsoft.com/office/drawing/2014/chart" uri="{C3380CC4-5D6E-409C-BE32-E72D297353CC}">
              <c16:uniqueId val="{00000006-DCBE-4C14-9BFB-5522A41488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479</c:v>
                </c:pt>
                <c:pt idx="3">
                  <c:v>417</c:v>
                </c:pt>
                <c:pt idx="6">
                  <c:v>344</c:v>
                </c:pt>
                <c:pt idx="9">
                  <c:v>264</c:v>
                </c:pt>
                <c:pt idx="12">
                  <c:v>212</c:v>
                </c:pt>
              </c:numCache>
            </c:numRef>
          </c:val>
          <c:extLst xmlns:c16r2="http://schemas.microsoft.com/office/drawing/2015/06/chart">
            <c:ext xmlns:c16="http://schemas.microsoft.com/office/drawing/2014/chart" uri="{C3380CC4-5D6E-409C-BE32-E72D297353CC}">
              <c16:uniqueId val="{00000007-DCBE-4C14-9BFB-5522A41488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4001</c:v>
                </c:pt>
                <c:pt idx="3">
                  <c:v>4355</c:v>
                </c:pt>
                <c:pt idx="6">
                  <c:v>4761</c:v>
                </c:pt>
                <c:pt idx="9">
                  <c:v>5144</c:v>
                </c:pt>
                <c:pt idx="12">
                  <c:v>5133</c:v>
                </c:pt>
              </c:numCache>
            </c:numRef>
          </c:val>
          <c:extLst xmlns:c16r2="http://schemas.microsoft.com/office/drawing/2015/06/chart">
            <c:ext xmlns:c16="http://schemas.microsoft.com/office/drawing/2014/chart" uri="{C3380CC4-5D6E-409C-BE32-E72D297353CC}">
              <c16:uniqueId val="{00000008-DCBE-4C14-9BFB-5522A41488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CBE-4C14-9BFB-5522A41488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10793</c:v>
                </c:pt>
                <c:pt idx="3">
                  <c:v>11185</c:v>
                </c:pt>
                <c:pt idx="6">
                  <c:v>11733</c:v>
                </c:pt>
                <c:pt idx="9">
                  <c:v>11652</c:v>
                </c:pt>
                <c:pt idx="12">
                  <c:v>11676</c:v>
                </c:pt>
              </c:numCache>
            </c:numRef>
          </c:val>
          <c:extLst xmlns:c16r2="http://schemas.microsoft.com/office/drawing/2015/06/chart">
            <c:ext xmlns:c16="http://schemas.microsoft.com/office/drawing/2014/chart" uri="{C3380CC4-5D6E-409C-BE32-E72D297353CC}">
              <c16:uniqueId val="{0000000A-DCBE-4C14-9BFB-5522A414889E}"/>
            </c:ext>
          </c:extLst>
        </c:ser>
        <c:dLbls>
          <c:showLegendKey val="0"/>
          <c:showVal val="0"/>
          <c:showCatName val="0"/>
          <c:showSerName val="0"/>
          <c:showPercent val="0"/>
          <c:showBubbleSize val="0"/>
        </c:dLbls>
        <c:gapWidth val="100"/>
        <c:overlap val="100"/>
        <c:axId val="247688576"/>
        <c:axId val="247711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2060</c:v>
                </c:pt>
                <c:pt idx="2">
                  <c:v>#N/A</c:v>
                </c:pt>
                <c:pt idx="3">
                  <c:v>#N/A</c:v>
                </c:pt>
                <c:pt idx="4">
                  <c:v>2313</c:v>
                </c:pt>
                <c:pt idx="5">
                  <c:v>#N/A</c:v>
                </c:pt>
                <c:pt idx="6">
                  <c:v>#N/A</c:v>
                </c:pt>
                <c:pt idx="7">
                  <c:v>2892</c:v>
                </c:pt>
                <c:pt idx="8">
                  <c:v>#N/A</c:v>
                </c:pt>
                <c:pt idx="9">
                  <c:v>#N/A</c:v>
                </c:pt>
                <c:pt idx="10">
                  <c:v>3824</c:v>
                </c:pt>
                <c:pt idx="11">
                  <c:v>#N/A</c:v>
                </c:pt>
                <c:pt idx="12">
                  <c:v>#N/A</c:v>
                </c:pt>
                <c:pt idx="13">
                  <c:v>3973</c:v>
                </c:pt>
                <c:pt idx="14">
                  <c:v>#N/A</c:v>
                </c:pt>
              </c:numCache>
            </c:numRef>
          </c:val>
          <c:smooth val="0"/>
          <c:extLst xmlns:c16r2="http://schemas.microsoft.com/office/drawing/2015/06/chart">
            <c:ext xmlns:c16="http://schemas.microsoft.com/office/drawing/2014/chart" uri="{C3380CC4-5D6E-409C-BE32-E72D297353CC}">
              <c16:uniqueId val="{0000000B-DCBE-4C14-9BFB-5522A414889E}"/>
            </c:ext>
          </c:extLst>
        </c:ser>
        <c:dLbls>
          <c:showLegendKey val="0"/>
          <c:showVal val="0"/>
          <c:showCatName val="0"/>
          <c:showSerName val="0"/>
          <c:showPercent val="0"/>
          <c:showBubbleSize val="0"/>
        </c:dLbls>
        <c:marker val="1"/>
        <c:smooth val="0"/>
        <c:axId val="247688576"/>
        <c:axId val="247711232"/>
      </c:lineChart>
      <c:catAx>
        <c:axId val="24768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7711232"/>
        <c:crosses val="autoZero"/>
        <c:auto val="1"/>
        <c:lblAlgn val="ctr"/>
        <c:lblOffset val="100"/>
        <c:tickLblSkip val="1"/>
        <c:tickMarkSkip val="1"/>
        <c:noMultiLvlLbl val="0"/>
      </c:catAx>
      <c:valAx>
        <c:axId val="24771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68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1911</c:v>
                </c:pt>
                <c:pt idx="1">
                  <c:v>1491</c:v>
                </c:pt>
                <c:pt idx="2">
                  <c:v>1212</c:v>
                </c:pt>
              </c:numCache>
            </c:numRef>
          </c:val>
          <c:extLst xmlns:c16r2="http://schemas.microsoft.com/office/drawing/2015/06/chart">
            <c:ext xmlns:c16="http://schemas.microsoft.com/office/drawing/2014/chart" uri="{C3380CC4-5D6E-409C-BE32-E72D297353CC}">
              <c16:uniqueId val="{00000000-812A-428B-87FF-42FD1602B1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43</c:v>
                </c:pt>
                <c:pt idx="1">
                  <c:v>39</c:v>
                </c:pt>
                <c:pt idx="2">
                  <c:v>39</c:v>
                </c:pt>
              </c:numCache>
            </c:numRef>
          </c:val>
          <c:extLst xmlns:c16r2="http://schemas.microsoft.com/office/drawing/2015/06/chart">
            <c:ext xmlns:c16="http://schemas.microsoft.com/office/drawing/2014/chart" uri="{C3380CC4-5D6E-409C-BE32-E72D297353CC}">
              <c16:uniqueId val="{00000001-812A-428B-87FF-42FD1602B1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1564</c:v>
                </c:pt>
                <c:pt idx="1">
                  <c:v>1356</c:v>
                </c:pt>
                <c:pt idx="2">
                  <c:v>1171</c:v>
                </c:pt>
              </c:numCache>
            </c:numRef>
          </c:val>
          <c:extLst xmlns:c16r2="http://schemas.microsoft.com/office/drawing/2015/06/chart">
            <c:ext xmlns:c16="http://schemas.microsoft.com/office/drawing/2014/chart" uri="{C3380CC4-5D6E-409C-BE32-E72D297353CC}">
              <c16:uniqueId val="{00000002-812A-428B-87FF-42FD1602B1A3}"/>
            </c:ext>
          </c:extLst>
        </c:ser>
        <c:dLbls>
          <c:showLegendKey val="0"/>
          <c:showVal val="0"/>
          <c:showCatName val="0"/>
          <c:showSerName val="0"/>
          <c:showPercent val="0"/>
          <c:showBubbleSize val="0"/>
        </c:dLbls>
        <c:gapWidth val="120"/>
        <c:overlap val="100"/>
        <c:axId val="247363072"/>
        <c:axId val="247364608"/>
      </c:barChart>
      <c:catAx>
        <c:axId val="24736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7364608"/>
        <c:crosses val="autoZero"/>
        <c:auto val="1"/>
        <c:lblAlgn val="ctr"/>
        <c:lblOffset val="100"/>
        <c:tickLblSkip val="1"/>
        <c:tickMarkSkip val="1"/>
        <c:noMultiLvlLbl val="0"/>
      </c:catAx>
      <c:valAx>
        <c:axId val="247364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736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{434C6E1D-9146-487B-9E51-58DEC29C8CE2}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A99-4A9C-8E98-6B2037FCC25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{73DA6868-1CDF-4637-BA04-B2F762DE0657}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99-4A9C-8E98-6B2037FCC25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{03195250-0BF5-4051-9F4D-6F84D00979CE}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99-4A9C-8E98-6B2037FCC25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{0245C352-473A-453B-AE94-ABE14393D740}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99-4A9C-8E98-6B2037FCC25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{79525861-3FF5-4E2D-876C-C0930257CA82}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99-4A9C-8E98-6B2037FCC25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{E6941BBF-500F-4022-8411-7EF2C85C27C1}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A99-4A9C-8E98-6B2037FCC256}"/>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{A0ABC771-79DB-4B41-9387-4529E9A863FE}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A99-4A9C-8E98-6B2037FCC25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{DEE8CC5C-9464-4F93-B013-A52592679EAC}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A99-4A9C-8E98-6B2037FCC25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{4CF292D3-A714-43D5-95D2-5DFF905F46A4}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A99-4A9C-8E98-6B2037FCC2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78</c:v>
                </c:pt>
                <c:pt idx="24">
                  <c:v>76.400000000000006</c:v>
                </c:pt>
              </c:numCache>
            </c:numRef>
          </c:xVal>
          <c:yVal>
            <c:numRef>
              <c:f>公会計指標分析・財政指標組合せ分析表!$BP$51:$DC$51</c:f>
              <c:numCache>
                <c:formatCode>#,##0.0;"▲ "#,##0.0</c:formatCode>
                <c:ptCount val="40"/>
                <c:pt idx="16">
                  <c:v>45.2</c:v>
                </c:pt>
                <c:pt idx="24">
                  <c:v>60.7</c:v>
                </c:pt>
              </c:numCache>
            </c:numRef>
          </c:yVal>
          <c:smooth val="0"/>
          <c:extLst xmlns:c16r2="http://schemas.microsoft.com/office/drawing/2015/06/chart">
            <c:ext xmlns:c16="http://schemas.microsoft.com/office/drawing/2014/chart" uri="{C3380CC4-5D6E-409C-BE32-E72D297353CC}">
              <c16:uniqueId val="{00000009-FA99-4A9C-8E98-6B2037FCC2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{AE2533BF-F3B3-4408-8BE8-D587F0CBD98B}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A99-4A9C-8E98-6B2037FCC256}"/>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{A477549A-15C7-4CD9-ABD8-2AC957D82DA8}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99-4A9C-8E98-6B2037FCC25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{CD5F7391-48B4-4340-8059-741ED5E7694E}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99-4A9C-8E98-6B2037FCC25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{1BEFDAF6-78BA-45B4-A544-9988CCF99995}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99-4A9C-8E98-6B2037FCC25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{4CDC2356-5D69-45D9-8577-9369DFA03F24}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99-4A9C-8E98-6B2037FCC25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{3E910651-02DD-4A8D-9C03-377816B57964}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A99-4A9C-8E98-6B2037FCC25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{31D22956-F9FE-4ACE-976B-014004A733F0}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A99-4A9C-8E98-6B2037FCC25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{450084FB-FC2F-4103-860A-3C3DDF0C9543}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A99-4A9C-8E98-6B2037FCC25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{CBC9A4D8-43DA-4A57-BDBA-0221B7277DB1}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A99-4A9C-8E98-6B2037FCC2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numCache>
            </c:numRef>
          </c:xVal>
          <c:yVal>
            <c:numRef>
              <c:f>公会計指標分析・財政指標組合せ分析表!$BP$55:$DC$55</c:f>
              <c:numCache>
                <c:formatCode>#,##0.0;"▲ "#,##0.0</c:formatCode>
                <c:ptCount val="40"/>
                <c:pt idx="16">
                  <c:v>56.8</c:v>
                </c:pt>
                <c:pt idx="24">
                  <c:v>52.3</c:v>
                </c:pt>
              </c:numCache>
            </c:numRef>
          </c:yVal>
          <c:smooth val="0"/>
          <c:extLst xmlns:c16r2="http://schemas.microsoft.com/office/drawing/2015/06/chart">
            <c:ext xmlns:c16="http://schemas.microsoft.com/office/drawing/2014/chart" uri="{C3380CC4-5D6E-409C-BE32-E72D297353CC}">
              <c16:uniqueId val="{00000013-FA99-4A9C-8E98-6B2037FCC256}"/>
            </c:ext>
          </c:extLst>
        </c:ser>
        <c:dLbls>
          <c:showLegendKey val="0"/>
          <c:showVal val="1"/>
          <c:showCatName val="0"/>
          <c:showSerName val="0"/>
          <c:showPercent val="0"/>
          <c:showBubbleSize val="0"/>
        </c:dLbls>
        <c:axId val="248342400"/>
        <c:axId val="248377344"/>
      </c:scatterChart>
      <c:valAx>
        <c:axId val="248342400"/>
        <c:scaling>
          <c:orientation val="minMax"/>
          <c:max val="80"/>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7344"/>
        <c:crosses val="autoZero"/>
        <c:crossBetween val="midCat"/>
      </c:valAx>
      <c:valAx>
        <c:axId val="248377344"/>
        <c:scaling>
          <c:orientation val="minMax"/>
          <c:max val="64"/>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8342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{4608039E-505F-43DD-B0B4-EAEC567710B8}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DB2-4FB4-A76D-471C62F9A28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{CA72EF2E-3561-48CB-AD32-700CE1A43431}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B2-4FB4-A76D-471C62F9A28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{ADE57EA9-0CE9-476C-A25E-8C4FC5B6BA7D}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B2-4FB4-A76D-471C62F9A28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{F20B0902-56EE-42F0-8356-7D736F89EEE5}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B2-4FB4-A76D-471C62F9A28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{4B162236-BFD3-4528-BA09-715EA589FF25}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B2-4FB4-A76D-471C62F9A28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{E274C1B4-C6CF-4DCE-AF84-5FC35F043C2F}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DB2-4FB4-A76D-471C62F9A28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{9CB63A13-A882-41EF-A527-147B1089E7B0}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DB2-4FB4-A76D-471C62F9A28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{FAF0EABD-13B3-425A-BE7A-9207D1219B20}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DB2-4FB4-A76D-471C62F9A28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{A78F3DD4-C16F-4248-8FDE-00BD4E7E2102}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DB2-4FB4-A76D-471C62F9A2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7.5</c:v>
                </c:pt>
                <c:pt idx="16">
                  <c:v>7.5</c:v>
                </c:pt>
                <c:pt idx="24">
                  <c:v>8.1</c:v>
                </c:pt>
                <c:pt idx="32">
                  <c:v>8.6999999999999993</c:v>
                </c:pt>
              </c:numCache>
            </c:numRef>
          </c:xVal>
          <c:yVal>
            <c:numRef>
              <c:f>公会計指標分析・財政指標組合せ分析表!$BP$73:$DC$73</c:f>
              <c:numCache>
                <c:formatCode>#,##0.0;"▲ "#,##0.0</c:formatCode>
                <c:ptCount val="40"/>
                <c:pt idx="0">
                  <c:v>32.6</c:v>
                </c:pt>
                <c:pt idx="8">
                  <c:v>36.9</c:v>
                </c:pt>
                <c:pt idx="16">
                  <c:v>45.2</c:v>
                </c:pt>
                <c:pt idx="24">
                  <c:v>60.7</c:v>
                </c:pt>
                <c:pt idx="32">
                  <c:v>63.4</c:v>
                </c:pt>
              </c:numCache>
            </c:numRef>
          </c:yVal>
          <c:smooth val="0"/>
          <c:extLst xmlns:c16r2="http://schemas.microsoft.com/office/drawing/2015/06/chart">
            <c:ext xmlns:c16="http://schemas.microsoft.com/office/drawing/2014/chart" uri="{C3380CC4-5D6E-409C-BE32-E72D297353CC}">
              <c16:uniqueId val="{00000009-3DB2-4FB4-A76D-471C62F9A2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{487F9B4A-C155-4473-BE71-1FB27AC1495F}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DB2-4FB4-A76D-471C62F9A2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{0C22F02B-B039-4A7C-8596-03C089E24B4A}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B2-4FB4-A76D-471C62F9A28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{07C222AD-CE69-4DD8-A1F8-0C65DD3A7901}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B2-4FB4-A76D-471C62F9A28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{C628F9A2-E478-4DEB-AB0E-C433F0EF238C}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B2-4FB4-A76D-471C62F9A28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{062A40B7-0670-4B84-BB44-0A222CF912BA}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B2-4FB4-A76D-471C62F9A28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{15FAE532-2E1E-499C-ABD9-B4B2CA580A1B}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DB2-4FB4-A76D-471C62F9A28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{522D7369-9177-4930-BF13-ED7134EB1BCE}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DB2-4FB4-A76D-471C62F9A28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{88533D5C-16A5-49AC-97FD-2B2C63E20361}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DB2-4FB4-A76D-471C62F9A28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{F3298E6B-C3B6-46BC-94F4-70BB04D93254}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DB2-4FB4-A76D-471C62F9A2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3DB2-4FB4-A76D-471C62F9A28E}"/>
            </c:ext>
          </c:extLst>
        </c:ser>
        <c:dLbls>
          <c:showLegendKey val="0"/>
          <c:showVal val="1"/>
          <c:showCatName val="0"/>
          <c:showSerName val="0"/>
          <c:showPercent val="0"/>
          <c:showBubbleSize val="0"/>
        </c:dLbls>
        <c:axId val="248440320"/>
        <c:axId val="248442240"/>
      </c:scatterChart>
      <c:valAx>
        <c:axId val="248440320"/>
        <c:scaling>
          <c:orientation val="minMax"/>
          <c:max val="12.4"/>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442240"/>
        <c:crosses val="autoZero"/>
        <c:crossBetween val="midCat"/>
      </c:valAx>
      <c:valAx>
        <c:axId val="248442240"/>
        <c:scaling>
          <c:orientation val="minMax"/>
          <c:max val="71"/>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84403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元利償還金は増加傾向にあり，組合等が起こした地方債の元利償還金に対する負担金等も今後増加する見込みであることから，今後可能な限り市債発行の抑制を図る必要がある。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一般会計等に係る地方債の現在高は，平成２９年度はほぼ横ばいであるが，依然高い水準にあるといえる。</a:t>
          </a:r>
        </a:p>
        <a:p>
          <a:r>
            <a:rPr kumimoji="1" lang="ja-JP" altLang="en-US" sz="1400">
              <a:latin typeface="ＭＳ ゴシック" pitchFamily="49" charset="-128"/>
              <a:ea typeface="ＭＳ ゴシック" pitchFamily="49" charset="-128"/>
            </a:rPr>
            <a:t>　また，平成２９年度の将来負担比率の分子は，充当可能基金が３６８百万円減少したこと等により，前年度と比べ１４９百万円増加した。</a:t>
          </a:r>
        </a:p>
        <a:p>
          <a:r>
            <a:rPr kumimoji="1" lang="ja-JP" altLang="en-US" sz="1400">
              <a:latin typeface="ＭＳ ゴシック" pitchFamily="49" charset="-128"/>
              <a:ea typeface="ＭＳ ゴシック" pitchFamily="49" charset="-128"/>
            </a:rPr>
            <a:t>　今後，地方債残高の増加が見込まれるため，可能な限り市債発行の抑制を図り，また，基金の取崩しも抑制する必要がある。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広島県竹原市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ふるさと応援寄附金，保留地売払収入などを１３８百万円積み立てた一方，小中一貫校施設整備及びごみ処理施設整備などに伴い，都市基盤整備基金を１９３百万円取り崩したこと，地域振興基金から工場等立地促進事業などへ５９百万円取り崩したこと，財政調整のために財政調整基金を３５０百万円取り崩したことから基金全体では，４６３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７月豪雨により災害復旧・復興事業の実施が必要となり，また，これまでの決算においても市税等の一般財源の減少や，社会保障関連経費・施設の老朽化への対応経費などにより赤字基調が続いており，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うした中で，平成３１年１月に財政健全化計画（平成３１（２０１９）年度から２０２３年度まで）を策定し，計画期間中に単年度収支（投資的経費を含み，基金繰入金を除く。）を黒字化することを目標とするとともに，基金残高については，過去１０年間の当初予算で予算化した基金繰入金の最大値である１２億円を，２０２３年度末の基金残高として確保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都市基盤整備基金：都市基盤整備の振興を図り，産業，経済，環境施設等の総合的な発展と住民福祉の増進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地域振興基金：高齢者対策その他の社会福祉施策及び地域資源を活用したまちづくりに要する経費の財源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都市基盤整備基金：保留地売払収入などを４０百万円積み立てたものの，小中一貫校施設整備，ごみ処理施設整備などの財源として１９３百万円取り崩したため１５２百万円減少した。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地域振興基金：ふるさと応援寄附金などを２０百万円積み立てたものの，工場等立地促進事業などの財源として５９百万円取り崩したため４０百万円減少した。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基金が減少傾向にある中で，財政調整基金残高を一定規模確保するため，必要な事業においては活用可能な特定目的金の取り崩しを実施することとしている。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決算剰余金などを７２百万円積み立てたことによる増加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財源調整のために３５０百万円取り崩したことによる減少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が減少傾向にある中で，必要な事業においては活用可能な特定目的金の取り崩しを実施することにより，財政調整基金残高を一定規模確保し，予期しない収入減少や災害など不時の支出増加に備え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前年度と横ばいで推移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平成３０年度及び平成３１年度においては，基金の積立て（基金運用収入の積立てを除く。）及び取り崩しは予定していない。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26,280
26,072
118.23
12,397,521
12,250,535
127,366
7,079,794
11,675,874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有形固定資産減価償却率は，平成２</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年度で類似団体平均を</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19.3</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ポイント上回っている。それぞれの公共施設等について個別施設計画を策定中であり，当該計画に基づいた施設の維持管理を適切に進める必要がある。</a:t>
          </a:r>
          <a:endParaRPr lang="ja-JP" altLang="ja-JP">
            <a:effectLst/>
            <a:latin typeface="ＭＳ Ｐゴシック" panose="020B0600070205080204" pitchFamily="50" charset="-128"/>
            <a:ea typeface="ＭＳ Ｐゴシック" panose="020B0600070205080204" pitchFamily="50" charset="-128"/>
          </a:endParaRPr>
        </a:p>
        <a:p>
          <a:r>
            <a:rPr lang="ja-JP" altLang="en-US">
              <a:effectLst/>
              <a:latin typeface="ＭＳ Ｐゴシック" panose="020B0600070205080204" pitchFamily="50" charset="-128"/>
              <a:ea typeface="ＭＳ Ｐゴシック" panose="020B0600070205080204" pitchFamily="50" charset="-128"/>
            </a:rPr>
            <a:t>　</a:t>
          </a:r>
          <a:r>
            <a:rPr lang="en-US" altLang="ja-JP">
              <a:effectLst/>
              <a:latin typeface="ＭＳ Ｐゴシック" panose="020B0600070205080204" pitchFamily="50" charset="-128"/>
              <a:ea typeface="ＭＳ Ｐゴシック" panose="020B0600070205080204" pitchFamily="50" charset="-128"/>
            </a:rPr>
            <a:t>H29</a:t>
          </a:r>
          <a:r>
            <a:rPr lang="ja-JP" altLang="en-US">
              <a:effectLst/>
              <a:latin typeface="ＭＳ Ｐゴシック" panose="020B0600070205080204" pitchFamily="50" charset="-128"/>
              <a:ea typeface="ＭＳ Ｐゴシック" panose="020B0600070205080204" pitchFamily="50" charset="-128"/>
            </a:rPr>
            <a:t>は整備中</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81008</xdr:rowOff>
    </xdr:from>
    <xdr:to>
      <xdr:col>23</xdr:col>
      <xdr:colOff>85090</xdr:colOff>
      <xdr:row>34</xdr:row>
      <xdr:rowOff>36195</xdr:rowOff>
    </xdr:to>
    <xdr:cxnSp macro="">
      <xdr:nvCxnSpPr>
        <xdr:cNvPr id="66" name="直線コネクタ 65"/>
        <xdr:cNvCxnSpPr/>
      </xdr:nvCxnSpPr>
      <xdr:spPr>
        <a:xfrm flipV="1">
          <a:off x="4760595" y="5653133"/>
          <a:ext cx="1270" cy="983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27685</xdr:rowOff>
    </xdr:from>
    <xdr:ext cx="405111" cy="259045"/>
    <xdr:sp macro="" textlink="">
      <xdr:nvSpPr>
        <xdr:cNvPr id="69" name="有形固定資産減価償却率最大値テキスト"/>
        <xdr:cNvSpPr txBox="1"/>
      </xdr:nvSpPr>
      <xdr:spPr>
        <a:xfrm>
          <a:off x="4813300" y="542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81008</xdr:rowOff>
    </xdr:from>
    <xdr:to>
      <xdr:col>23</xdr:col>
      <xdr:colOff>174625</xdr:colOff>
      <xdr:row>28</xdr:row>
      <xdr:rowOff>81008</xdr:rowOff>
    </xdr:to>
    <xdr:cxnSp macro="">
      <xdr:nvCxnSpPr>
        <xdr:cNvPr id="70" name="直線コネクタ 69"/>
        <xdr:cNvCxnSpPr/>
      </xdr:nvCxnSpPr>
      <xdr:spPr>
        <a:xfrm>
          <a:off x="4673600" y="56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38933</xdr:rowOff>
    </xdr:from>
    <xdr:ext cx="405111" cy="259045"/>
    <xdr:sp macro="" textlink="">
      <xdr:nvSpPr>
        <xdr:cNvPr id="71" name="有形固定資産減価償却率平均値テキスト"/>
        <xdr:cNvSpPr txBox="1"/>
      </xdr:nvSpPr>
      <xdr:spPr>
        <a:xfrm>
          <a:off x="4813300" y="59539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60506</xdr:rowOff>
    </xdr:from>
    <xdr:to>
      <xdr:col>23</xdr:col>
      <xdr:colOff>136525</xdr:colOff>
      <xdr:row>30</xdr:row>
      <xdr:rowOff>162106</xdr:rowOff>
    </xdr:to>
    <xdr:sp macro="" textlink="">
      <xdr:nvSpPr>
        <xdr:cNvPr id="72" name="フローチャート: 判断 71"/>
        <xdr:cNvSpPr/>
      </xdr:nvSpPr>
      <xdr:spPr>
        <a:xfrm>
          <a:off x="47117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1905</xdr:rowOff>
    </xdr:from>
    <xdr:to>
      <xdr:col>19</xdr:col>
      <xdr:colOff>187325</xdr:colOff>
      <xdr:row>30</xdr:row>
      <xdr:rowOff>103505</xdr:rowOff>
    </xdr:to>
    <xdr:sp macro="" textlink="">
      <xdr:nvSpPr>
        <xdr:cNvPr id="73" name="フローチャート: 判断 72"/>
        <xdr:cNvSpPr/>
      </xdr:nvSpPr>
      <xdr:spPr>
        <a:xfrm>
          <a:off x="4000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97518</xdr:rowOff>
    </xdr:from>
    <xdr:to>
      <xdr:col>15</xdr:col>
      <xdr:colOff>187325</xdr:colOff>
      <xdr:row>31</xdr:row>
      <xdr:rowOff>27668</xdr:rowOff>
    </xdr:to>
    <xdr:sp macro="" textlink="">
      <xdr:nvSpPr>
        <xdr:cNvPr id="74" name="フローチャート: 判断 73"/>
        <xdr:cNvSpPr/>
      </xdr:nvSpPr>
      <xdr:spPr>
        <a:xfrm>
          <a:off x="3238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92438</xdr:rowOff>
    </xdr:from>
    <xdr:to>
      <xdr:col>19</xdr:col>
      <xdr:colOff>187325</xdr:colOff>
      <xdr:row>27</xdr:row>
      <xdr:rowOff>22588</xdr:rowOff>
    </xdr:to>
    <xdr:sp macro="" textlink="">
      <xdr:nvSpPr>
        <xdr:cNvPr id="80" name="楕円 79"/>
        <xdr:cNvSpPr/>
      </xdr:nvSpPr>
      <xdr:spPr>
        <a:xfrm>
          <a:off x="4000500" y="53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43089</xdr:rowOff>
    </xdr:from>
    <xdr:to>
      <xdr:col>15</xdr:col>
      <xdr:colOff>187325</xdr:colOff>
      <xdr:row>26</xdr:row>
      <xdr:rowOff>144689</xdr:rowOff>
    </xdr:to>
    <xdr:sp macro="" textlink="">
      <xdr:nvSpPr>
        <xdr:cNvPr id="81" name="楕円 80"/>
        <xdr:cNvSpPr/>
      </xdr:nvSpPr>
      <xdr:spPr>
        <a:xfrm>
          <a:off x="3238500" y="52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93889</xdr:rowOff>
    </xdr:from>
    <xdr:to>
      <xdr:col>19</xdr:col>
      <xdr:colOff>136525</xdr:colOff>
      <xdr:row>26</xdr:row>
      <xdr:rowOff>143238</xdr:rowOff>
    </xdr:to>
    <xdr:cxnSp macro="">
      <xdr:nvCxnSpPr>
        <xdr:cNvPr id="82" name="直線コネクタ 81"/>
        <xdr:cNvCxnSpPr/>
      </xdr:nvCxnSpPr>
      <xdr:spPr>
        <a:xfrm>
          <a:off x="3289300" y="532311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94632</xdr:rowOff>
    </xdr:from>
    <xdr:ext cx="405111" cy="259045"/>
    <xdr:sp macro="" textlink="">
      <xdr:nvSpPr>
        <xdr:cNvPr id="83" name="n_1aveValue有形固定資産減価償却率"/>
        <xdr:cNvSpPr txBox="1"/>
      </xdr:nvSpPr>
      <xdr:spPr>
        <a:xfrm>
          <a:off x="38360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18795</xdr:rowOff>
    </xdr:from>
    <xdr:ext cx="405111" cy="259045"/>
    <xdr:sp macro="" textlink="">
      <xdr:nvSpPr>
        <xdr:cNvPr id="84" name="n_2aveValue有形固定資産減価償却率"/>
        <xdr:cNvSpPr txBox="1"/>
      </xdr:nvSpPr>
      <xdr:spPr>
        <a:xfrm>
          <a:off x="3086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39115</xdr:rowOff>
    </xdr:from>
    <xdr:ext cx="405111" cy="259045"/>
    <xdr:sp macro="" textlink="">
      <xdr:nvSpPr>
        <xdr:cNvPr id="85" name="n_1mainValue有形固定資産減価償却率"/>
        <xdr:cNvSpPr txBox="1"/>
      </xdr:nvSpPr>
      <xdr:spPr>
        <a:xfrm>
          <a:off x="3836044" y="5096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161216</xdr:rowOff>
    </xdr:from>
    <xdr:ext cx="405111" cy="259045"/>
    <xdr:sp macro="" textlink="">
      <xdr:nvSpPr>
        <xdr:cNvPr id="86" name="n_2mainValue有形固定資産減価償却率"/>
        <xdr:cNvSpPr txBox="1"/>
      </xdr:nvSpPr>
      <xdr:spPr>
        <a:xfrm>
          <a:off x="3086744" y="504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9" name="正方形/長方形 8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経常一般財源等に対し経常経費充当財源等が多額であるため，分母が小さくなり，債務償還可能年数が長くなっている。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0" name="テキスト ボックス 109"/>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2" name="テキスト ボックス 111"/>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8" name="直線コネクタ 117"/>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9"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0" name="直線コネクタ 119"/>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1"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2" name="直線コネクタ 121"/>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3"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4" name="フローチャート: 判断 123"/>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70303</xdr:rowOff>
    </xdr:from>
    <xdr:to>
      <xdr:col>76</xdr:col>
      <xdr:colOff>73025</xdr:colOff>
      <xdr:row>29</xdr:row>
      <xdr:rowOff>453</xdr:rowOff>
    </xdr:to>
    <xdr:sp macro="" textlink="">
      <xdr:nvSpPr>
        <xdr:cNvPr id="130" name="楕円 129"/>
        <xdr:cNvSpPr/>
      </xdr:nvSpPr>
      <xdr:spPr>
        <a:xfrm>
          <a:off x="147447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93180</xdr:rowOff>
    </xdr:from>
    <xdr:ext cx="405111" cy="259045"/>
    <xdr:sp macro="" textlink="">
      <xdr:nvSpPr>
        <xdr:cNvPr id="131" name="債務償還可能年数該当値テキスト"/>
        <xdr:cNvSpPr txBox="1"/>
      </xdr:nvSpPr>
      <xdr:spPr>
        <a:xfrm>
          <a:off x="14846300" y="549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26,280
26,072
118.23
12,397,521
12,250,535
127,366
7,079,794
11,675,874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15784</xdr:rowOff>
    </xdr:from>
    <xdr:to>
      <xdr:col>24</xdr:col>
      <xdr:colOff>62865</xdr:colOff>
      <xdr:row>41</xdr:row>
      <xdr:rowOff>63137</xdr:rowOff>
    </xdr:to>
    <xdr:cxnSp macro="">
      <xdr:nvCxnSpPr>
        <xdr:cNvPr id="57" name="直線コネクタ 56"/>
        <xdr:cNvCxnSpPr/>
      </xdr:nvCxnSpPr>
      <xdr:spPr>
        <a:xfrm flipV="1">
          <a:off x="4634865" y="6016534"/>
          <a:ext cx="0" cy="1076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66964</xdr:rowOff>
    </xdr:from>
    <xdr:ext cx="405111" cy="259045"/>
    <xdr:sp macro="" textlink="">
      <xdr:nvSpPr>
        <xdr:cNvPr id="58" name="【道路】&#10;有形固定資産減価償却率最小値テキスト"/>
        <xdr:cNvSpPr txBox="1"/>
      </xdr:nvSpPr>
      <xdr:spPr>
        <a:xfrm>
          <a:off x="4673600" y="709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63137</xdr:rowOff>
    </xdr:from>
    <xdr:to>
      <xdr:col>24</xdr:col>
      <xdr:colOff>152400</xdr:colOff>
      <xdr:row>41</xdr:row>
      <xdr:rowOff>63137</xdr:rowOff>
    </xdr:to>
    <xdr:cxnSp macro="">
      <xdr:nvCxnSpPr>
        <xdr:cNvPr id="59" name="直線コネクタ 58"/>
        <xdr:cNvCxnSpPr/>
      </xdr:nvCxnSpPr>
      <xdr:spPr>
        <a:xfrm>
          <a:off x="4546600" y="709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133911</xdr:rowOff>
    </xdr:from>
    <xdr:ext cx="405111" cy="259045"/>
    <xdr:sp macro="" textlink="">
      <xdr:nvSpPr>
        <xdr:cNvPr id="60" name="【道路】&#10;有形固定資産減価償却率最大値テキスト"/>
        <xdr:cNvSpPr txBox="1"/>
      </xdr:nvSpPr>
      <xdr:spPr>
        <a:xfrm>
          <a:off x="4673600" y="5791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15784</xdr:rowOff>
    </xdr:from>
    <xdr:to>
      <xdr:col>24</xdr:col>
      <xdr:colOff>152400</xdr:colOff>
      <xdr:row>35</xdr:row>
      <xdr:rowOff>15784</xdr:rowOff>
    </xdr:to>
    <xdr:cxnSp macro="">
      <xdr:nvCxnSpPr>
        <xdr:cNvPr id="61" name="直線コネクタ 60"/>
        <xdr:cNvCxnSpPr/>
      </xdr:nvCxnSpPr>
      <xdr:spPr>
        <a:xfrm>
          <a:off x="4546600" y="6016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2"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3" name="フローチャート: 判断 62"/>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154396</xdr:rowOff>
    </xdr:from>
    <xdr:to>
      <xdr:col>20</xdr:col>
      <xdr:colOff>38100</xdr:colOff>
      <xdr:row>37</xdr:row>
      <xdr:rowOff>84546</xdr:rowOff>
    </xdr:to>
    <xdr:sp macro="" textlink="">
      <xdr:nvSpPr>
        <xdr:cNvPr id="64" name="フローチャート: 判断 63"/>
        <xdr:cNvSpPr/>
      </xdr:nvSpPr>
      <xdr:spPr>
        <a:xfrm>
          <a:off x="3746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38463</xdr:rowOff>
    </xdr:from>
    <xdr:to>
      <xdr:col>15</xdr:col>
      <xdr:colOff>101600</xdr:colOff>
      <xdr:row>37</xdr:row>
      <xdr:rowOff>140063</xdr:rowOff>
    </xdr:to>
    <xdr:sp macro="" textlink="">
      <xdr:nvSpPr>
        <xdr:cNvPr id="65" name="フローチャート: 判断 64"/>
        <xdr:cNvSpPr/>
      </xdr:nvSpPr>
      <xdr:spPr>
        <a:xfrm>
          <a:off x="2857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123372</xdr:rowOff>
    </xdr:from>
    <xdr:to>
      <xdr:col>15</xdr:col>
      <xdr:colOff>101600</xdr:colOff>
      <xdr:row>33</xdr:row>
      <xdr:rowOff>53522</xdr:rowOff>
    </xdr:to>
    <xdr:sp macro="" textlink="">
      <xdr:nvSpPr>
        <xdr:cNvPr id="71" name="楕円 70"/>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101073</xdr:rowOff>
    </xdr:from>
    <xdr:ext cx="405111" cy="259045"/>
    <xdr:sp macro="" textlink="">
      <xdr:nvSpPr>
        <xdr:cNvPr id="72" name="n_1aveValue【道路】&#10;有形固定資産減価償却率"/>
        <xdr:cNvSpPr txBox="1"/>
      </xdr:nvSpPr>
      <xdr:spPr>
        <a:xfrm>
          <a:off x="3582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131190</xdr:rowOff>
    </xdr:from>
    <xdr:ext cx="405111" cy="259045"/>
    <xdr:sp macro="" textlink="">
      <xdr:nvSpPr>
        <xdr:cNvPr id="73" name="n_2aveValue【道路】&#10;有形固定資産減価償却率"/>
        <xdr:cNvSpPr txBox="1"/>
      </xdr:nvSpPr>
      <xdr:spPr>
        <a:xfrm>
          <a:off x="2705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70049</xdr:rowOff>
    </xdr:from>
    <xdr:ext cx="469744" cy="259045"/>
    <xdr:sp macro="" textlink="">
      <xdr:nvSpPr>
        <xdr:cNvPr id="74" name="n_2mainValue【道路】&#10;有形固定資産減価償却率"/>
        <xdr:cNvSpPr txBox="1"/>
      </xdr:nvSpPr>
      <xdr:spPr>
        <a:xfrm>
          <a:off x="2673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8" name="直線コネクタ 97"/>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9"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0" name="直線コネクタ 99"/>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1"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2" name="直線コネクタ 101"/>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3"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4" name="フローチャート: 判断 103"/>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5" name="フローチャート: 判断 104"/>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6" name="フローチャート: 判断 105"/>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74625</xdr:rowOff>
    </xdr:from>
    <xdr:to>
      <xdr:col>50</xdr:col>
      <xdr:colOff>165100</xdr:colOff>
      <xdr:row>40</xdr:row>
      <xdr:rowOff>4775</xdr:rowOff>
    </xdr:to>
    <xdr:sp macro="" textlink="">
      <xdr:nvSpPr>
        <xdr:cNvPr id="112" name="楕円 111"/>
        <xdr:cNvSpPr/>
      </xdr:nvSpPr>
      <xdr:spPr>
        <a:xfrm>
          <a:off x="9588500" y="67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152426</xdr:rowOff>
    </xdr:from>
    <xdr:to>
      <xdr:col>46</xdr:col>
      <xdr:colOff>38100</xdr:colOff>
      <xdr:row>39</xdr:row>
      <xdr:rowOff>82576</xdr:rowOff>
    </xdr:to>
    <xdr:sp macro="" textlink="">
      <xdr:nvSpPr>
        <xdr:cNvPr id="113" name="楕円 112"/>
        <xdr:cNvSpPr/>
      </xdr:nvSpPr>
      <xdr:spPr>
        <a:xfrm>
          <a:off x="8699500" y="66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31776</xdr:rowOff>
    </xdr:from>
    <xdr:to>
      <xdr:col>50</xdr:col>
      <xdr:colOff>114300</xdr:colOff>
      <xdr:row>39</xdr:row>
      <xdr:rowOff>125425</xdr:rowOff>
    </xdr:to>
    <xdr:cxnSp macro="">
      <xdr:nvCxnSpPr>
        <xdr:cNvPr id="114" name="直線コネクタ 113"/>
        <xdr:cNvCxnSpPr/>
      </xdr:nvCxnSpPr>
      <xdr:spPr>
        <a:xfrm>
          <a:off x="8750300" y="6718326"/>
          <a:ext cx="889000" cy="9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15"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6"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167352</xdr:rowOff>
    </xdr:from>
    <xdr:ext cx="534377" cy="259045"/>
    <xdr:sp macro="" textlink="">
      <xdr:nvSpPr>
        <xdr:cNvPr id="117" name="n_1mainValue【道路】&#10;一人当たり延長"/>
        <xdr:cNvSpPr txBox="1"/>
      </xdr:nvSpPr>
      <xdr:spPr>
        <a:xfrm>
          <a:off x="9359411" y="6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73703</xdr:rowOff>
    </xdr:from>
    <xdr:ext cx="534377" cy="259045"/>
    <xdr:sp macro="" textlink="">
      <xdr:nvSpPr>
        <xdr:cNvPr id="118" name="n_2mainValue【道路】&#10;一人当たり延長"/>
        <xdr:cNvSpPr txBox="1"/>
      </xdr:nvSpPr>
      <xdr:spPr>
        <a:xfrm>
          <a:off x="8483111" y="67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4" name="直線コネクタ 143"/>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5"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6" name="直線コネクタ 145"/>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7"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8" name="直線コネクタ 147"/>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9"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0" name="フローチャート: 判断 149"/>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1" name="フローチャート: 判断 150"/>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2" name="フローチャート: 判断 151"/>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47172</xdr:rowOff>
    </xdr:from>
    <xdr:to>
      <xdr:col>15</xdr:col>
      <xdr:colOff>101600</xdr:colOff>
      <xdr:row>58</xdr:row>
      <xdr:rowOff>148772</xdr:rowOff>
    </xdr:to>
    <xdr:sp macro="" textlink="">
      <xdr:nvSpPr>
        <xdr:cNvPr id="158" name="楕円 157"/>
        <xdr:cNvSpPr/>
      </xdr:nvSpPr>
      <xdr:spPr>
        <a:xfrm>
          <a:off x="2857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116312</xdr:rowOff>
    </xdr:from>
    <xdr:ext cx="405111" cy="259045"/>
    <xdr:sp macro="" textlink="">
      <xdr:nvSpPr>
        <xdr:cNvPr id="159"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60"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165299</xdr:rowOff>
    </xdr:from>
    <xdr:ext cx="405111" cy="259045"/>
    <xdr:sp macro="" textlink="">
      <xdr:nvSpPr>
        <xdr:cNvPr id="161" name="n_2mainValue【橋りょう・トンネル】&#10;有形固定資産減価償却率"/>
        <xdr:cNvSpPr txBox="1"/>
      </xdr:nvSpPr>
      <xdr:spPr>
        <a:xfrm>
          <a:off x="2705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3" name="テキスト ボックス 17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5" name="テキスト ボックス 17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7" name="テキスト ボックス 17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9" name="テキスト ボックス 17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1" name="テキスト ボックス 18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5" name="直線コネクタ 184"/>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6"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7" name="直線コネクタ 186"/>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8"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9" name="直線コネクタ 188"/>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90"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91" name="フローチャート: 判断 190"/>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92" name="フローチャート: 判断 191"/>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3" name="フローチャート: 判断 192"/>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112927</xdr:rowOff>
    </xdr:from>
    <xdr:to>
      <xdr:col>46</xdr:col>
      <xdr:colOff>38100</xdr:colOff>
      <xdr:row>62</xdr:row>
      <xdr:rowOff>43077</xdr:rowOff>
    </xdr:to>
    <xdr:sp macro="" textlink="">
      <xdr:nvSpPr>
        <xdr:cNvPr id="199" name="楕円 198"/>
        <xdr:cNvSpPr/>
      </xdr:nvSpPr>
      <xdr:spPr>
        <a:xfrm>
          <a:off x="8699500" y="105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29886</xdr:rowOff>
    </xdr:from>
    <xdr:ext cx="599010" cy="259045"/>
    <xdr:sp macro="" textlink="">
      <xdr:nvSpPr>
        <xdr:cNvPr id="200"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01"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34204</xdr:rowOff>
    </xdr:from>
    <xdr:ext cx="599010" cy="259045"/>
    <xdr:sp macro="" textlink="">
      <xdr:nvSpPr>
        <xdr:cNvPr id="202" name="n_2mainValue【橋りょう・トンネル】&#10;一人当たり有形固定資産（償却資産）額"/>
        <xdr:cNvSpPr txBox="1"/>
      </xdr:nvSpPr>
      <xdr:spPr>
        <a:xfrm>
          <a:off x="8450795" y="1066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3" name="テキスト ボックス 21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5" name="テキスト ボックス 21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3" name="テキスト ボックス 22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7" name="直線コネクタ 226"/>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8"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9" name="直線コネクタ 228"/>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30"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31" name="直線コネクタ 230"/>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32"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33" name="フローチャート: 判断 232"/>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34" name="フローチャート: 判断 233"/>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35" name="フローチャート: 判断 234"/>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52070</xdr:rowOff>
    </xdr:from>
    <xdr:to>
      <xdr:col>20</xdr:col>
      <xdr:colOff>38100</xdr:colOff>
      <xdr:row>81</xdr:row>
      <xdr:rowOff>153670</xdr:rowOff>
    </xdr:to>
    <xdr:sp macro="" textlink="">
      <xdr:nvSpPr>
        <xdr:cNvPr id="241" name="楕円 240"/>
        <xdr:cNvSpPr/>
      </xdr:nvSpPr>
      <xdr:spPr>
        <a:xfrm>
          <a:off x="3746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137795</xdr:rowOff>
    </xdr:from>
    <xdr:to>
      <xdr:col>15</xdr:col>
      <xdr:colOff>101600</xdr:colOff>
      <xdr:row>80</xdr:row>
      <xdr:rowOff>67945</xdr:rowOff>
    </xdr:to>
    <xdr:sp macro="" textlink="">
      <xdr:nvSpPr>
        <xdr:cNvPr id="242" name="楕円 241"/>
        <xdr:cNvSpPr/>
      </xdr:nvSpPr>
      <xdr:spPr>
        <a:xfrm>
          <a:off x="2857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17145</xdr:rowOff>
    </xdr:from>
    <xdr:to>
      <xdr:col>19</xdr:col>
      <xdr:colOff>177800</xdr:colOff>
      <xdr:row>81</xdr:row>
      <xdr:rowOff>102870</xdr:rowOff>
    </xdr:to>
    <xdr:cxnSp macro="">
      <xdr:nvCxnSpPr>
        <xdr:cNvPr id="243" name="直線コネクタ 242"/>
        <xdr:cNvCxnSpPr/>
      </xdr:nvCxnSpPr>
      <xdr:spPr>
        <a:xfrm>
          <a:off x="2908300" y="1373314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44"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245" name="n_2aveValue【公営住宅】&#10;有形固定資産減価償却率"/>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170197</xdr:rowOff>
    </xdr:from>
    <xdr:ext cx="405111" cy="259045"/>
    <xdr:sp macro="" textlink="">
      <xdr:nvSpPr>
        <xdr:cNvPr id="246" name="n_1mainValue【公営住宅】&#10;有形固定資産減価償却率"/>
        <xdr:cNvSpPr txBox="1"/>
      </xdr:nvSpPr>
      <xdr:spPr>
        <a:xfrm>
          <a:off x="3582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84472</xdr:rowOff>
    </xdr:from>
    <xdr:ext cx="405111" cy="259045"/>
    <xdr:sp macro="" textlink="">
      <xdr:nvSpPr>
        <xdr:cNvPr id="247" name="n_2mainValue【公営住宅】&#10;有形固定資産減価償却率"/>
        <xdr:cNvSpPr txBox="1"/>
      </xdr:nvSpPr>
      <xdr:spPr>
        <a:xfrm>
          <a:off x="27057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8" name="直線コネクタ 25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9" name="テキスト ボックス 25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0" name="直線コネクタ 25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1" name="テキスト ボックス 26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2" name="直線コネクタ 26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3" name="テキスト ボックス 26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4" name="直線コネクタ 26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5" name="テキスト ボックス 26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6" name="直線コネクタ 26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7" name="テキスト ボックス 26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71" name="直線コネクタ 270"/>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72"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73" name="直線コネクタ 272"/>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74"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75" name="直線コネクタ 274"/>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76"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77" name="フローチャート: 判断 276"/>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78" name="フローチャート: 判断 277"/>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79" name="フローチャート: 判断 278"/>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106172</xdr:rowOff>
    </xdr:from>
    <xdr:to>
      <xdr:col>50</xdr:col>
      <xdr:colOff>165100</xdr:colOff>
      <xdr:row>81</xdr:row>
      <xdr:rowOff>36322</xdr:rowOff>
    </xdr:to>
    <xdr:sp macro="" textlink="">
      <xdr:nvSpPr>
        <xdr:cNvPr id="285" name="楕円 284"/>
        <xdr:cNvSpPr/>
      </xdr:nvSpPr>
      <xdr:spPr>
        <a:xfrm>
          <a:off x="9588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115315</xdr:rowOff>
    </xdr:from>
    <xdr:to>
      <xdr:col>46</xdr:col>
      <xdr:colOff>38100</xdr:colOff>
      <xdr:row>81</xdr:row>
      <xdr:rowOff>45465</xdr:rowOff>
    </xdr:to>
    <xdr:sp macro="" textlink="">
      <xdr:nvSpPr>
        <xdr:cNvPr id="286" name="楕円 285"/>
        <xdr:cNvSpPr/>
      </xdr:nvSpPr>
      <xdr:spPr>
        <a:xfrm>
          <a:off x="86995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156972</xdr:rowOff>
    </xdr:from>
    <xdr:to>
      <xdr:col>50</xdr:col>
      <xdr:colOff>114300</xdr:colOff>
      <xdr:row>80</xdr:row>
      <xdr:rowOff>166115</xdr:rowOff>
    </xdr:to>
    <xdr:cxnSp macro="">
      <xdr:nvCxnSpPr>
        <xdr:cNvPr id="287" name="直線コネクタ 286"/>
        <xdr:cNvCxnSpPr/>
      </xdr:nvCxnSpPr>
      <xdr:spPr>
        <a:xfrm flipV="1">
          <a:off x="8750300" y="138729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77740</xdr:rowOff>
    </xdr:from>
    <xdr:ext cx="469744" cy="259045"/>
    <xdr:sp macro="" textlink="">
      <xdr:nvSpPr>
        <xdr:cNvPr id="288"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51833</xdr:rowOff>
    </xdr:from>
    <xdr:ext cx="469744" cy="259045"/>
    <xdr:sp macro="" textlink="">
      <xdr:nvSpPr>
        <xdr:cNvPr id="289" name="n_2aveValue【公営住宅】&#10;一人当たり面積"/>
        <xdr:cNvSpPr txBox="1"/>
      </xdr:nvSpPr>
      <xdr:spPr>
        <a:xfrm>
          <a:off x="8515427" y="1411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52849</xdr:rowOff>
    </xdr:from>
    <xdr:ext cx="469744" cy="259045"/>
    <xdr:sp macro="" textlink="">
      <xdr:nvSpPr>
        <xdr:cNvPr id="290" name="n_1mainValue【公営住宅】&#10;一人当たり面積"/>
        <xdr:cNvSpPr txBox="1"/>
      </xdr:nvSpPr>
      <xdr:spPr>
        <a:xfrm>
          <a:off x="9391727" y="135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61992</xdr:rowOff>
    </xdr:from>
    <xdr:ext cx="469744" cy="259045"/>
    <xdr:sp macro="" textlink="">
      <xdr:nvSpPr>
        <xdr:cNvPr id="291" name="n_2mainValue【公営住宅】&#10;一人当たり面積"/>
        <xdr:cNvSpPr txBox="1"/>
      </xdr:nvSpPr>
      <xdr:spPr>
        <a:xfrm>
          <a:off x="8515427" y="1360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2" name="テキスト ボックス 30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3" name="直線コネクタ 30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4" name="テキスト ボックス 30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5" name="直線コネクタ 30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6" name="テキスト ボックス 30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7" name="直線コネクタ 30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8" name="テキスト ボックス 30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9" name="直線コネクタ 30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0" name="テキスト ボックス 30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1" name="直線コネクタ 31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2" name="テキスト ボックス 31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3" name="直線コネクタ 31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4" name="テキスト ボックス 31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107</xdr:row>
      <xdr:rowOff>108586</xdr:rowOff>
    </xdr:to>
    <xdr:cxnSp macro="">
      <xdr:nvCxnSpPr>
        <xdr:cNvPr id="316" name="直線コネクタ 315"/>
        <xdr:cNvCxnSpPr/>
      </xdr:nvCxnSpPr>
      <xdr:spPr>
        <a:xfrm flipV="1">
          <a:off x="4634865" y="17255489"/>
          <a:ext cx="0" cy="119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112413</xdr:rowOff>
    </xdr:from>
    <xdr:ext cx="405111" cy="259045"/>
    <xdr:sp macro="" textlink="">
      <xdr:nvSpPr>
        <xdr:cNvPr id="317" name="【港湾・漁港】&#10;有形固定資産減価償却率最小値テキスト"/>
        <xdr:cNvSpPr txBox="1"/>
      </xdr:nvSpPr>
      <xdr:spPr>
        <a:xfrm>
          <a:off x="4673600"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108586</xdr:rowOff>
    </xdr:from>
    <xdr:to>
      <xdr:col>24</xdr:col>
      <xdr:colOff>152400</xdr:colOff>
      <xdr:row>107</xdr:row>
      <xdr:rowOff>108586</xdr:rowOff>
    </xdr:to>
    <xdr:cxnSp macro="">
      <xdr:nvCxnSpPr>
        <xdr:cNvPr id="318" name="直線コネクタ 317"/>
        <xdr:cNvCxnSpPr/>
      </xdr:nvCxnSpPr>
      <xdr:spPr>
        <a:xfrm>
          <a:off x="4546600" y="1845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19" name="【港湾・漁港】&#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20" name="直線コネクタ 319"/>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45738</xdr:rowOff>
    </xdr:from>
    <xdr:ext cx="405111" cy="259045"/>
    <xdr:sp macro="" textlink="">
      <xdr:nvSpPr>
        <xdr:cNvPr id="321" name="【港湾・漁港】&#10;有形固定資産減価償却率平均値テキスト"/>
        <xdr:cNvSpPr txBox="1"/>
      </xdr:nvSpPr>
      <xdr:spPr>
        <a:xfrm>
          <a:off x="4673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67311</xdr:rowOff>
    </xdr:from>
    <xdr:to>
      <xdr:col>24</xdr:col>
      <xdr:colOff>114300</xdr:colOff>
      <xdr:row>105</xdr:row>
      <xdr:rowOff>168911</xdr:rowOff>
    </xdr:to>
    <xdr:sp macro="" textlink="">
      <xdr:nvSpPr>
        <xdr:cNvPr id="322" name="フローチャート: 判断 321"/>
        <xdr:cNvSpPr/>
      </xdr:nvSpPr>
      <xdr:spPr>
        <a:xfrm>
          <a:off x="4584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46355</xdr:rowOff>
    </xdr:from>
    <xdr:to>
      <xdr:col>20</xdr:col>
      <xdr:colOff>38100</xdr:colOff>
      <xdr:row>101</xdr:row>
      <xdr:rowOff>147955</xdr:rowOff>
    </xdr:to>
    <xdr:sp macro="" textlink="">
      <xdr:nvSpPr>
        <xdr:cNvPr id="323" name="フローチャート: 判断 322"/>
        <xdr:cNvSpPr/>
      </xdr:nvSpPr>
      <xdr:spPr>
        <a:xfrm>
          <a:off x="3746500" y="1736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636</xdr:rowOff>
    </xdr:from>
    <xdr:to>
      <xdr:col>15</xdr:col>
      <xdr:colOff>101600</xdr:colOff>
      <xdr:row>103</xdr:row>
      <xdr:rowOff>102236</xdr:rowOff>
    </xdr:to>
    <xdr:sp macro="" textlink="">
      <xdr:nvSpPr>
        <xdr:cNvPr id="324" name="フローチャート: 判断 323"/>
        <xdr:cNvSpPr/>
      </xdr:nvSpPr>
      <xdr:spPr>
        <a:xfrm>
          <a:off x="2857500" y="1765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5" name="テキスト ボックス 32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6" name="テキスト ボックス 32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7" name="テキスト ボックス 32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8" name="テキスト ボックス 32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9" name="テキスト ボックス 32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93980</xdr:rowOff>
    </xdr:from>
    <xdr:to>
      <xdr:col>20</xdr:col>
      <xdr:colOff>38100</xdr:colOff>
      <xdr:row>106</xdr:row>
      <xdr:rowOff>24130</xdr:rowOff>
    </xdr:to>
    <xdr:sp macro="" textlink="">
      <xdr:nvSpPr>
        <xdr:cNvPr id="330" name="楕円 329"/>
        <xdr:cNvSpPr/>
      </xdr:nvSpPr>
      <xdr:spPr>
        <a:xfrm>
          <a:off x="3746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12064</xdr:rowOff>
    </xdr:from>
    <xdr:to>
      <xdr:col>15</xdr:col>
      <xdr:colOff>101600</xdr:colOff>
      <xdr:row>105</xdr:row>
      <xdr:rowOff>113664</xdr:rowOff>
    </xdr:to>
    <xdr:sp macro="" textlink="">
      <xdr:nvSpPr>
        <xdr:cNvPr id="331" name="楕円 330"/>
        <xdr:cNvSpPr/>
      </xdr:nvSpPr>
      <xdr:spPr>
        <a:xfrm>
          <a:off x="2857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62864</xdr:rowOff>
    </xdr:from>
    <xdr:to>
      <xdr:col>19</xdr:col>
      <xdr:colOff>177800</xdr:colOff>
      <xdr:row>105</xdr:row>
      <xdr:rowOff>144780</xdr:rowOff>
    </xdr:to>
    <xdr:cxnSp macro="">
      <xdr:nvCxnSpPr>
        <xdr:cNvPr id="332" name="直線コネクタ 331"/>
        <xdr:cNvCxnSpPr/>
      </xdr:nvCxnSpPr>
      <xdr:spPr>
        <a:xfrm>
          <a:off x="2908300" y="18065114"/>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164482</xdr:rowOff>
    </xdr:from>
    <xdr:ext cx="405111" cy="259045"/>
    <xdr:sp macro="" textlink="">
      <xdr:nvSpPr>
        <xdr:cNvPr id="333" name="n_1aveValue【港湾・漁港】&#10;有形固定資産減価償却率"/>
        <xdr:cNvSpPr txBox="1"/>
      </xdr:nvSpPr>
      <xdr:spPr>
        <a:xfrm>
          <a:off x="35820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118763</xdr:rowOff>
    </xdr:from>
    <xdr:ext cx="405111" cy="259045"/>
    <xdr:sp macro="" textlink="">
      <xdr:nvSpPr>
        <xdr:cNvPr id="334" name="n_2aveValue【港湾・漁港】&#10;有形固定資産減価償却率"/>
        <xdr:cNvSpPr txBox="1"/>
      </xdr:nvSpPr>
      <xdr:spPr>
        <a:xfrm>
          <a:off x="2705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15257</xdr:rowOff>
    </xdr:from>
    <xdr:ext cx="405111" cy="259045"/>
    <xdr:sp macro="" textlink="">
      <xdr:nvSpPr>
        <xdr:cNvPr id="335" name="n_1mainValue【港湾・漁港】&#10;有形固定資産減価償却率"/>
        <xdr:cNvSpPr txBox="1"/>
      </xdr:nvSpPr>
      <xdr:spPr>
        <a:xfrm>
          <a:off x="3582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104791</xdr:rowOff>
    </xdr:from>
    <xdr:ext cx="405111" cy="259045"/>
    <xdr:sp macro="" textlink="">
      <xdr:nvSpPr>
        <xdr:cNvPr id="336" name="n_2mainValue【港湾・漁港】&#10;有形固定資産減価償却率"/>
        <xdr:cNvSpPr txBox="1"/>
      </xdr:nvSpPr>
      <xdr:spPr>
        <a:xfrm>
          <a:off x="2705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48" name="テキスト ボックス 34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50" name="テキスト ボックス 349"/>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52" name="テキスト ボックス 351"/>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54" name="テキスト ボックス 353"/>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56" name="テキスト ボックス 355"/>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58" name="テキスト ボックス 357"/>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0" name="テキスト ボックス 35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79685</xdr:rowOff>
    </xdr:from>
    <xdr:to>
      <xdr:col>54</xdr:col>
      <xdr:colOff>189865</xdr:colOff>
      <xdr:row>109</xdr:row>
      <xdr:rowOff>28274</xdr:rowOff>
    </xdr:to>
    <xdr:cxnSp macro="">
      <xdr:nvCxnSpPr>
        <xdr:cNvPr id="362" name="直線コネクタ 361"/>
        <xdr:cNvCxnSpPr/>
      </xdr:nvCxnSpPr>
      <xdr:spPr>
        <a:xfrm flipV="1">
          <a:off x="10476865" y="17224685"/>
          <a:ext cx="0" cy="149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32101</xdr:rowOff>
    </xdr:from>
    <xdr:ext cx="469744" cy="259045"/>
    <xdr:sp macro="" textlink="">
      <xdr:nvSpPr>
        <xdr:cNvPr id="363" name="【港湾・漁港】&#10;一人当たり有形固定資産（償却資産）額最小値テキスト"/>
        <xdr:cNvSpPr txBox="1"/>
      </xdr:nvSpPr>
      <xdr:spPr>
        <a:xfrm>
          <a:off x="10515600" y="1872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28274</xdr:rowOff>
    </xdr:from>
    <xdr:to>
      <xdr:col>55</xdr:col>
      <xdr:colOff>88900</xdr:colOff>
      <xdr:row>109</xdr:row>
      <xdr:rowOff>28274</xdr:rowOff>
    </xdr:to>
    <xdr:cxnSp macro="">
      <xdr:nvCxnSpPr>
        <xdr:cNvPr id="364" name="直線コネクタ 363"/>
        <xdr:cNvCxnSpPr/>
      </xdr:nvCxnSpPr>
      <xdr:spPr>
        <a:xfrm>
          <a:off x="10388600" y="187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26362</xdr:rowOff>
    </xdr:from>
    <xdr:ext cx="599010" cy="259045"/>
    <xdr:sp macro="" textlink="">
      <xdr:nvSpPr>
        <xdr:cNvPr id="365" name="【港湾・漁港】&#10;一人当たり有形固定資産（償却資産）額最大値テキスト"/>
        <xdr:cNvSpPr txBox="1"/>
      </xdr:nvSpPr>
      <xdr:spPr>
        <a:xfrm>
          <a:off x="10515600" y="1699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79685</xdr:rowOff>
    </xdr:from>
    <xdr:to>
      <xdr:col>55</xdr:col>
      <xdr:colOff>88900</xdr:colOff>
      <xdr:row>100</xdr:row>
      <xdr:rowOff>79685</xdr:rowOff>
    </xdr:to>
    <xdr:cxnSp macro="">
      <xdr:nvCxnSpPr>
        <xdr:cNvPr id="366" name="直線コネクタ 365"/>
        <xdr:cNvCxnSpPr/>
      </xdr:nvCxnSpPr>
      <xdr:spPr>
        <a:xfrm>
          <a:off x="10388600" y="1722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147251</xdr:rowOff>
    </xdr:from>
    <xdr:ext cx="599010" cy="259045"/>
    <xdr:sp macro="" textlink="">
      <xdr:nvSpPr>
        <xdr:cNvPr id="367" name="【港湾・漁港】&#10;一人当たり有形固定資産（償却資産）額平均値テキスト"/>
        <xdr:cNvSpPr txBox="1"/>
      </xdr:nvSpPr>
      <xdr:spPr>
        <a:xfrm>
          <a:off x="10515600" y="18320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168824</xdr:rowOff>
    </xdr:from>
    <xdr:to>
      <xdr:col>55</xdr:col>
      <xdr:colOff>50800</xdr:colOff>
      <xdr:row>107</xdr:row>
      <xdr:rowOff>98974</xdr:rowOff>
    </xdr:to>
    <xdr:sp macro="" textlink="">
      <xdr:nvSpPr>
        <xdr:cNvPr id="368" name="フローチャート: 判断 367"/>
        <xdr:cNvSpPr/>
      </xdr:nvSpPr>
      <xdr:spPr>
        <a:xfrm>
          <a:off x="10426700" y="183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69875</xdr:rowOff>
    </xdr:from>
    <xdr:to>
      <xdr:col>50</xdr:col>
      <xdr:colOff>165100</xdr:colOff>
      <xdr:row>108</xdr:row>
      <xdr:rowOff>25</xdr:rowOff>
    </xdr:to>
    <xdr:sp macro="" textlink="">
      <xdr:nvSpPr>
        <xdr:cNvPr id="369" name="フローチャート: 判断 368"/>
        <xdr:cNvSpPr/>
      </xdr:nvSpPr>
      <xdr:spPr>
        <a:xfrm>
          <a:off x="9588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57139</xdr:rowOff>
    </xdr:from>
    <xdr:to>
      <xdr:col>46</xdr:col>
      <xdr:colOff>38100</xdr:colOff>
      <xdr:row>108</xdr:row>
      <xdr:rowOff>158739</xdr:rowOff>
    </xdr:to>
    <xdr:sp macro="" textlink="">
      <xdr:nvSpPr>
        <xdr:cNvPr id="370" name="フローチャート: 判断 369"/>
        <xdr:cNvSpPr/>
      </xdr:nvSpPr>
      <xdr:spPr>
        <a:xfrm>
          <a:off x="8699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85965</xdr:rowOff>
    </xdr:from>
    <xdr:to>
      <xdr:col>50</xdr:col>
      <xdr:colOff>165100</xdr:colOff>
      <xdr:row>109</xdr:row>
      <xdr:rowOff>16115</xdr:rowOff>
    </xdr:to>
    <xdr:sp macro="" textlink="">
      <xdr:nvSpPr>
        <xdr:cNvPr id="376" name="楕円 375"/>
        <xdr:cNvSpPr/>
      </xdr:nvSpPr>
      <xdr:spPr>
        <a:xfrm>
          <a:off x="9588500" y="186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82621</xdr:rowOff>
    </xdr:from>
    <xdr:to>
      <xdr:col>46</xdr:col>
      <xdr:colOff>38100</xdr:colOff>
      <xdr:row>109</xdr:row>
      <xdr:rowOff>12771</xdr:rowOff>
    </xdr:to>
    <xdr:sp macro="" textlink="">
      <xdr:nvSpPr>
        <xdr:cNvPr id="377" name="楕円 376"/>
        <xdr:cNvSpPr/>
      </xdr:nvSpPr>
      <xdr:spPr>
        <a:xfrm>
          <a:off x="8699500" y="1859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133421</xdr:rowOff>
    </xdr:from>
    <xdr:to>
      <xdr:col>50</xdr:col>
      <xdr:colOff>114300</xdr:colOff>
      <xdr:row>108</xdr:row>
      <xdr:rowOff>136765</xdr:rowOff>
    </xdr:to>
    <xdr:cxnSp macro="">
      <xdr:nvCxnSpPr>
        <xdr:cNvPr id="378" name="直線コネクタ 377"/>
        <xdr:cNvCxnSpPr/>
      </xdr:nvCxnSpPr>
      <xdr:spPr>
        <a:xfrm>
          <a:off x="8750300" y="18650021"/>
          <a:ext cx="8890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16552</xdr:rowOff>
    </xdr:from>
    <xdr:ext cx="599010" cy="259045"/>
    <xdr:sp macro="" textlink="">
      <xdr:nvSpPr>
        <xdr:cNvPr id="379" name="n_1aveValue【港湾・漁港】&#10;一人当たり有形固定資産（償却資産）額"/>
        <xdr:cNvSpPr txBox="1"/>
      </xdr:nvSpPr>
      <xdr:spPr>
        <a:xfrm>
          <a:off x="93270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3816</xdr:rowOff>
    </xdr:from>
    <xdr:ext cx="534377" cy="259045"/>
    <xdr:sp macro="" textlink="">
      <xdr:nvSpPr>
        <xdr:cNvPr id="380" name="n_2aveValue【港湾・漁港】&#10;一人当たり有形固定資産（償却資産）額"/>
        <xdr:cNvSpPr txBox="1"/>
      </xdr:nvSpPr>
      <xdr:spPr>
        <a:xfrm>
          <a:off x="8483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7242</xdr:rowOff>
    </xdr:from>
    <xdr:ext cx="534377" cy="259045"/>
    <xdr:sp macro="" textlink="">
      <xdr:nvSpPr>
        <xdr:cNvPr id="381" name="n_1mainValue【港湾・漁港】&#10;一人当たり有形固定資産（償却資産）額"/>
        <xdr:cNvSpPr txBox="1"/>
      </xdr:nvSpPr>
      <xdr:spPr>
        <a:xfrm>
          <a:off x="9359411" y="186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3898</xdr:rowOff>
    </xdr:from>
    <xdr:ext cx="534377" cy="259045"/>
    <xdr:sp macro="" textlink="">
      <xdr:nvSpPr>
        <xdr:cNvPr id="382" name="n_2mainValue【港湾・漁港】&#10;一人当たり有形固定資産（償却資産）額"/>
        <xdr:cNvSpPr txBox="1"/>
      </xdr:nvSpPr>
      <xdr:spPr>
        <a:xfrm>
          <a:off x="8483111" y="1869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3" name="直線コネクタ 3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4" name="テキスト ボックス 39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5" name="直線コネクタ 3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6" name="テキスト ボックス 3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7" name="直線コネクタ 3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8" name="テキスト ボックス 3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9" name="直線コネクタ 3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0" name="テキスト ボックス 3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1" name="直線コネクタ 4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2" name="テキスト ボックス 4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3" name="直線コネクタ 4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4" name="テキスト ボックス 40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6" name="テキスト ボックス 4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408" name="直線コネクタ 407"/>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409"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410" name="直線コネクタ 40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12" name="直線コネクタ 41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13"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14" name="フローチャート: 判断 413"/>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15" name="フローチャート: 判断 41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16" name="フローチャート: 判断 415"/>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84183</xdr:rowOff>
    </xdr:from>
    <xdr:to>
      <xdr:col>81</xdr:col>
      <xdr:colOff>101600</xdr:colOff>
      <xdr:row>35</xdr:row>
      <xdr:rowOff>14333</xdr:rowOff>
    </xdr:to>
    <xdr:sp macro="" textlink="">
      <xdr:nvSpPr>
        <xdr:cNvPr id="422" name="楕円 421"/>
        <xdr:cNvSpPr/>
      </xdr:nvSpPr>
      <xdr:spPr>
        <a:xfrm>
          <a:off x="154305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23767</xdr:rowOff>
    </xdr:from>
    <xdr:to>
      <xdr:col>76</xdr:col>
      <xdr:colOff>165100</xdr:colOff>
      <xdr:row>34</xdr:row>
      <xdr:rowOff>125367</xdr:rowOff>
    </xdr:to>
    <xdr:sp macro="" textlink="">
      <xdr:nvSpPr>
        <xdr:cNvPr id="423" name="楕円 422"/>
        <xdr:cNvSpPr/>
      </xdr:nvSpPr>
      <xdr:spPr>
        <a:xfrm>
          <a:off x="14541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74567</xdr:rowOff>
    </xdr:from>
    <xdr:to>
      <xdr:col>81</xdr:col>
      <xdr:colOff>50800</xdr:colOff>
      <xdr:row>34</xdr:row>
      <xdr:rowOff>134983</xdr:rowOff>
    </xdr:to>
    <xdr:cxnSp macro="">
      <xdr:nvCxnSpPr>
        <xdr:cNvPr id="424" name="直線コネクタ 423"/>
        <xdr:cNvCxnSpPr/>
      </xdr:nvCxnSpPr>
      <xdr:spPr>
        <a:xfrm>
          <a:off x="14592300" y="590386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25"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426"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30860</xdr:rowOff>
    </xdr:from>
    <xdr:ext cx="405111" cy="259045"/>
    <xdr:sp macro="" textlink="">
      <xdr:nvSpPr>
        <xdr:cNvPr id="427" name="n_1mainValue【認定こども園・幼稚園・保育所】&#10;有形固定資産減価償却率"/>
        <xdr:cNvSpPr txBox="1"/>
      </xdr:nvSpPr>
      <xdr:spPr>
        <a:xfrm>
          <a:off x="15266044" y="568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141894</xdr:rowOff>
    </xdr:from>
    <xdr:ext cx="405111" cy="259045"/>
    <xdr:sp macro="" textlink="">
      <xdr:nvSpPr>
        <xdr:cNvPr id="428" name="n_2mainValue【認定こども園・幼稚園・保育所】&#10;有形固定資産減価償却率"/>
        <xdr:cNvSpPr txBox="1"/>
      </xdr:nvSpPr>
      <xdr:spPr>
        <a:xfrm>
          <a:off x="143897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9" name="直線コネクタ 43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0" name="テキスト ボックス 43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1" name="直線コネクタ 44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2" name="テキスト ボックス 44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3" name="直線コネクタ 44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4" name="テキスト ボックス 44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5" name="直線コネクタ 44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6" name="テキスト ボックス 44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7" name="直線コネクタ 44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8" name="テキスト ボックス 44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9" name="直線コネクタ 44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0" name="テキスト ボックス 44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54" name="直線コネクタ 453"/>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55"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56" name="直線コネクタ 455"/>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57"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58" name="直線コネクタ 457"/>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59"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60" name="フローチャート: 判断 459"/>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61" name="フローチャート: 判断 460"/>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62" name="フローチャート: 判断 461"/>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159294</xdr:rowOff>
    </xdr:from>
    <xdr:to>
      <xdr:col>112</xdr:col>
      <xdr:colOff>38100</xdr:colOff>
      <xdr:row>39</xdr:row>
      <xdr:rowOff>89444</xdr:rowOff>
    </xdr:to>
    <xdr:sp macro="" textlink="">
      <xdr:nvSpPr>
        <xdr:cNvPr id="468" name="楕円 467"/>
        <xdr:cNvSpPr/>
      </xdr:nvSpPr>
      <xdr:spPr>
        <a:xfrm>
          <a:off x="21272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169091</xdr:rowOff>
    </xdr:from>
    <xdr:to>
      <xdr:col>107</xdr:col>
      <xdr:colOff>101600</xdr:colOff>
      <xdr:row>39</xdr:row>
      <xdr:rowOff>99241</xdr:rowOff>
    </xdr:to>
    <xdr:sp macro="" textlink="">
      <xdr:nvSpPr>
        <xdr:cNvPr id="469" name="楕円 468"/>
        <xdr:cNvSpPr/>
      </xdr:nvSpPr>
      <xdr:spPr>
        <a:xfrm>
          <a:off x="20383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38644</xdr:rowOff>
    </xdr:from>
    <xdr:to>
      <xdr:col>111</xdr:col>
      <xdr:colOff>177800</xdr:colOff>
      <xdr:row>39</xdr:row>
      <xdr:rowOff>48441</xdr:rowOff>
    </xdr:to>
    <xdr:cxnSp macro="">
      <xdr:nvCxnSpPr>
        <xdr:cNvPr id="470" name="直線コネクタ 469"/>
        <xdr:cNvCxnSpPr/>
      </xdr:nvCxnSpPr>
      <xdr:spPr>
        <a:xfrm flipV="1">
          <a:off x="20434300" y="672519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89643</xdr:rowOff>
    </xdr:from>
    <xdr:ext cx="469744" cy="259045"/>
    <xdr:sp macro="" textlink="">
      <xdr:nvSpPr>
        <xdr:cNvPr id="471"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72"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80571</xdr:rowOff>
    </xdr:from>
    <xdr:ext cx="469744" cy="259045"/>
    <xdr:sp macro="" textlink="">
      <xdr:nvSpPr>
        <xdr:cNvPr id="473" name="n_1mainValue【認定こども園・幼稚園・保育所】&#10;一人当たり面積"/>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90368</xdr:rowOff>
    </xdr:from>
    <xdr:ext cx="469744" cy="259045"/>
    <xdr:sp macro="" textlink="">
      <xdr:nvSpPr>
        <xdr:cNvPr id="474" name="n_2mainValue【認定こども園・幼稚園・保育所】&#10;一人当たり面積"/>
        <xdr:cNvSpPr txBox="1"/>
      </xdr:nvSpPr>
      <xdr:spPr>
        <a:xfrm>
          <a:off x="20199427" y="677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5" name="テキスト ボックス 48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7" name="テキスト ボックス 48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7" name="テキスト ボックス 49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501" name="直線コネクタ 500"/>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02"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03" name="直線コネクタ 502"/>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504"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505" name="直線コネクタ 504"/>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506"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07" name="フローチャート: 判断 506"/>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508" name="フローチャート: 判断 507"/>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09" name="フローチャート: 判断 508"/>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119017</xdr:rowOff>
    </xdr:from>
    <xdr:to>
      <xdr:col>81</xdr:col>
      <xdr:colOff>101600</xdr:colOff>
      <xdr:row>57</xdr:row>
      <xdr:rowOff>49167</xdr:rowOff>
    </xdr:to>
    <xdr:sp macro="" textlink="">
      <xdr:nvSpPr>
        <xdr:cNvPr id="515" name="楕円 514"/>
        <xdr:cNvSpPr/>
      </xdr:nvSpPr>
      <xdr:spPr>
        <a:xfrm>
          <a:off x="15430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39007</xdr:rowOff>
    </xdr:from>
    <xdr:to>
      <xdr:col>76</xdr:col>
      <xdr:colOff>165100</xdr:colOff>
      <xdr:row>55</xdr:row>
      <xdr:rowOff>140607</xdr:rowOff>
    </xdr:to>
    <xdr:sp macro="" textlink="">
      <xdr:nvSpPr>
        <xdr:cNvPr id="516" name="楕円 515"/>
        <xdr:cNvSpPr/>
      </xdr:nvSpPr>
      <xdr:spPr>
        <a:xfrm>
          <a:off x="14541500" y="94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89807</xdr:rowOff>
    </xdr:from>
    <xdr:to>
      <xdr:col>81</xdr:col>
      <xdr:colOff>50800</xdr:colOff>
      <xdr:row>56</xdr:row>
      <xdr:rowOff>169817</xdr:rowOff>
    </xdr:to>
    <xdr:cxnSp macro="">
      <xdr:nvCxnSpPr>
        <xdr:cNvPr id="517" name="直線コネクタ 516"/>
        <xdr:cNvCxnSpPr/>
      </xdr:nvCxnSpPr>
      <xdr:spPr>
        <a:xfrm>
          <a:off x="14592300" y="9519557"/>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518"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1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65694</xdr:rowOff>
    </xdr:from>
    <xdr:ext cx="405111" cy="259045"/>
    <xdr:sp macro="" textlink="">
      <xdr:nvSpPr>
        <xdr:cNvPr id="520" name="n_1mainValue【学校施設】&#10;有形固定資産減価償却率"/>
        <xdr:cNvSpPr txBox="1"/>
      </xdr:nvSpPr>
      <xdr:spPr>
        <a:xfrm>
          <a:off x="152660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157134</xdr:rowOff>
    </xdr:from>
    <xdr:ext cx="405111" cy="259045"/>
    <xdr:sp macro="" textlink="">
      <xdr:nvSpPr>
        <xdr:cNvPr id="521" name="n_2mainValue【学校施設】&#10;有形固定資産減価償却率"/>
        <xdr:cNvSpPr txBox="1"/>
      </xdr:nvSpPr>
      <xdr:spPr>
        <a:xfrm>
          <a:off x="14389744" y="924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3" name="直線コネクタ 5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4" name="テキスト ボックス 5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5" name="直線コネクタ 5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6" name="テキスト ボックス 5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7" name="直線コネクタ 5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8" name="テキスト ボックス 5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9" name="直線コネクタ 5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0" name="テキスト ボックス 5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44" name="直線コネクタ 543"/>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45"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46" name="直線コネクタ 545"/>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47"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48" name="直線コネクタ 547"/>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49"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50" name="フローチャート: 判断 549"/>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51" name="フローチャート: 判断 550"/>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52" name="フローチャート: 判断 551"/>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128880</xdr:rowOff>
    </xdr:from>
    <xdr:to>
      <xdr:col>112</xdr:col>
      <xdr:colOff>38100</xdr:colOff>
      <xdr:row>60</xdr:row>
      <xdr:rowOff>59030</xdr:rowOff>
    </xdr:to>
    <xdr:sp macro="" textlink="">
      <xdr:nvSpPr>
        <xdr:cNvPr id="558" name="楕円 557"/>
        <xdr:cNvSpPr/>
      </xdr:nvSpPr>
      <xdr:spPr>
        <a:xfrm>
          <a:off x="21272500" y="102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148539</xdr:rowOff>
    </xdr:from>
    <xdr:to>
      <xdr:col>107</xdr:col>
      <xdr:colOff>101600</xdr:colOff>
      <xdr:row>60</xdr:row>
      <xdr:rowOff>78689</xdr:rowOff>
    </xdr:to>
    <xdr:sp macro="" textlink="">
      <xdr:nvSpPr>
        <xdr:cNvPr id="559" name="楕円 558"/>
        <xdr:cNvSpPr/>
      </xdr:nvSpPr>
      <xdr:spPr>
        <a:xfrm>
          <a:off x="20383500" y="1026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8230</xdr:rowOff>
    </xdr:from>
    <xdr:to>
      <xdr:col>111</xdr:col>
      <xdr:colOff>177800</xdr:colOff>
      <xdr:row>60</xdr:row>
      <xdr:rowOff>27889</xdr:rowOff>
    </xdr:to>
    <xdr:cxnSp macro="">
      <xdr:nvCxnSpPr>
        <xdr:cNvPr id="560" name="直線コネクタ 559"/>
        <xdr:cNvCxnSpPr/>
      </xdr:nvCxnSpPr>
      <xdr:spPr>
        <a:xfrm flipV="1">
          <a:off x="20434300" y="10295230"/>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561"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131995</xdr:rowOff>
    </xdr:from>
    <xdr:ext cx="469744" cy="259045"/>
    <xdr:sp macro="" textlink="">
      <xdr:nvSpPr>
        <xdr:cNvPr id="562" name="n_2aveValue【学校施設】&#10;一人当たり面積"/>
        <xdr:cNvSpPr txBox="1"/>
      </xdr:nvSpPr>
      <xdr:spPr>
        <a:xfrm>
          <a:off x="20199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75557</xdr:rowOff>
    </xdr:from>
    <xdr:ext cx="469744" cy="259045"/>
    <xdr:sp macro="" textlink="">
      <xdr:nvSpPr>
        <xdr:cNvPr id="563" name="n_1mainValue【学校施設】&#10;一人当たり面積"/>
        <xdr:cNvSpPr txBox="1"/>
      </xdr:nvSpPr>
      <xdr:spPr>
        <a:xfrm>
          <a:off x="21075727" y="1001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95216</xdr:rowOff>
    </xdr:from>
    <xdr:ext cx="469744" cy="259045"/>
    <xdr:sp macro="" textlink="">
      <xdr:nvSpPr>
        <xdr:cNvPr id="564" name="n_2mainValue【学校施設】&#10;一人当たり面積"/>
        <xdr:cNvSpPr txBox="1"/>
      </xdr:nvSpPr>
      <xdr:spPr>
        <a:xfrm>
          <a:off x="20199427" y="1003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90" name="直線コネクタ 589"/>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91"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92" name="直線コネクタ 591"/>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4" name="直線コネクタ 59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95"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96" name="フローチャート: 判断 595"/>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97" name="フローチャート: 判断 596"/>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98" name="フローチャート: 判断 597"/>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145687</xdr:rowOff>
    </xdr:from>
    <xdr:to>
      <xdr:col>81</xdr:col>
      <xdr:colOff>101600</xdr:colOff>
      <xdr:row>81</xdr:row>
      <xdr:rowOff>75837</xdr:rowOff>
    </xdr:to>
    <xdr:sp macro="" textlink="">
      <xdr:nvSpPr>
        <xdr:cNvPr id="604" name="楕円 603"/>
        <xdr:cNvSpPr/>
      </xdr:nvSpPr>
      <xdr:spPr>
        <a:xfrm>
          <a:off x="15430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116295</xdr:rowOff>
    </xdr:from>
    <xdr:to>
      <xdr:col>76</xdr:col>
      <xdr:colOff>165100</xdr:colOff>
      <xdr:row>78</xdr:row>
      <xdr:rowOff>46445</xdr:rowOff>
    </xdr:to>
    <xdr:sp macro="" textlink="">
      <xdr:nvSpPr>
        <xdr:cNvPr id="605" name="楕円 604"/>
        <xdr:cNvSpPr/>
      </xdr:nvSpPr>
      <xdr:spPr>
        <a:xfrm>
          <a:off x="14541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167095</xdr:rowOff>
    </xdr:from>
    <xdr:to>
      <xdr:col>81</xdr:col>
      <xdr:colOff>50800</xdr:colOff>
      <xdr:row>81</xdr:row>
      <xdr:rowOff>25037</xdr:rowOff>
    </xdr:to>
    <xdr:cxnSp macro="">
      <xdr:nvCxnSpPr>
        <xdr:cNvPr id="606" name="直線コネクタ 605"/>
        <xdr:cNvCxnSpPr/>
      </xdr:nvCxnSpPr>
      <xdr:spPr>
        <a:xfrm>
          <a:off x="14592300" y="13368745"/>
          <a:ext cx="889000" cy="54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607"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608" name="n_2aveValue【児童館】&#10;有形固定資産減価償却率"/>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92364</xdr:rowOff>
    </xdr:from>
    <xdr:ext cx="405111" cy="259045"/>
    <xdr:sp macro="" textlink="">
      <xdr:nvSpPr>
        <xdr:cNvPr id="609" name="n_1mainValue【児童館】&#10;有形固定資産減価償却率"/>
        <xdr:cNvSpPr txBox="1"/>
      </xdr:nvSpPr>
      <xdr:spPr>
        <a:xfrm>
          <a:off x="15266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62972</xdr:rowOff>
    </xdr:from>
    <xdr:ext cx="405111" cy="259045"/>
    <xdr:sp macro="" textlink="">
      <xdr:nvSpPr>
        <xdr:cNvPr id="610" name="n_2mainValue【児童館】&#10;有形固定資産減価償却率"/>
        <xdr:cNvSpPr txBox="1"/>
      </xdr:nvSpPr>
      <xdr:spPr>
        <a:xfrm>
          <a:off x="14389744" y="130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1" name="直線コネクタ 6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2" name="テキスト ボックス 6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3" name="直線コネクタ 6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4" name="テキスト ボックス 6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5" name="直線コネクタ 6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6" name="テキスト ボックス 6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7" name="直線コネクタ 6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8" name="テキスト ボックス 6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632" name="直線コネクタ 631"/>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33"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34" name="直線コネクタ 633"/>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35"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36" name="直線コネクタ 635"/>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37"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38" name="フローチャート: 判断 637"/>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39" name="フローチャート: 判断 638"/>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40" name="フローチャート: 判断 639"/>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646" name="楕円 645"/>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90170</xdr:rowOff>
    </xdr:from>
    <xdr:to>
      <xdr:col>107</xdr:col>
      <xdr:colOff>101600</xdr:colOff>
      <xdr:row>86</xdr:row>
      <xdr:rowOff>20320</xdr:rowOff>
    </xdr:to>
    <xdr:sp macro="" textlink="">
      <xdr:nvSpPr>
        <xdr:cNvPr id="647" name="楕円 646"/>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140970</xdr:rowOff>
    </xdr:to>
    <xdr:cxnSp macro="">
      <xdr:nvCxnSpPr>
        <xdr:cNvPr id="648" name="直線コネクタ 647"/>
        <xdr:cNvCxnSpPr/>
      </xdr:nvCxnSpPr>
      <xdr:spPr>
        <a:xfrm flipV="1">
          <a:off x="20434300" y="14709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649"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650"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651" name="n_1mainValue【児童館】&#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652" name="n_2mainValue【児童館】&#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3" name="テキスト ボックス 66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4" name="直線コネクタ 66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5" name="テキスト ボックス 66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6" name="直線コネクタ 66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7" name="テキスト ボックス 66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8" name="直線コネクタ 66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9" name="テキスト ボックス 66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0" name="直線コネクタ 66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1" name="テキスト ボックス 67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2" name="直線コネクタ 67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3" name="テキスト ボックス 67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77" name="直線コネクタ 676"/>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78"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79" name="直線コネクタ 678"/>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80"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81" name="直線コネクタ 680"/>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82"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83" name="フローチャート: 判断 682"/>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84" name="フローチャート: 判断 683"/>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85" name="フローチャート: 判断 684"/>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153036</xdr:rowOff>
    </xdr:from>
    <xdr:to>
      <xdr:col>81</xdr:col>
      <xdr:colOff>101600</xdr:colOff>
      <xdr:row>105</xdr:row>
      <xdr:rowOff>83186</xdr:rowOff>
    </xdr:to>
    <xdr:sp macro="" textlink="">
      <xdr:nvSpPr>
        <xdr:cNvPr id="691" name="楕円 690"/>
        <xdr:cNvSpPr/>
      </xdr:nvSpPr>
      <xdr:spPr>
        <a:xfrm>
          <a:off x="15430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92" name="楕円 691"/>
        <xdr:cNvSpPr/>
      </xdr:nvSpPr>
      <xdr:spPr>
        <a:xfrm>
          <a:off x="14541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32386</xdr:rowOff>
    </xdr:to>
    <xdr:cxnSp macro="">
      <xdr:nvCxnSpPr>
        <xdr:cNvPr id="693" name="直線コネクタ 692"/>
        <xdr:cNvCxnSpPr/>
      </xdr:nvCxnSpPr>
      <xdr:spPr>
        <a:xfrm>
          <a:off x="14592300" y="179870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111141</xdr:rowOff>
    </xdr:from>
    <xdr:ext cx="405111" cy="259045"/>
    <xdr:sp macro="" textlink="">
      <xdr:nvSpPr>
        <xdr:cNvPr id="694" name="n_1ave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95"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74313</xdr:rowOff>
    </xdr:from>
    <xdr:ext cx="405111" cy="259045"/>
    <xdr:sp macro="" textlink="">
      <xdr:nvSpPr>
        <xdr:cNvPr id="696" name="n_1main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697" name="n_2mainValue【公民館】&#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723" name="直線コネクタ 722"/>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724"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725" name="直線コネクタ 724"/>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726"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727" name="直線コネクタ 726"/>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728"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29" name="フローチャート: 判断 728"/>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30" name="フローチャート: 判断 729"/>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31" name="フローチャート: 判断 730"/>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136434</xdr:rowOff>
    </xdr:from>
    <xdr:to>
      <xdr:col>112</xdr:col>
      <xdr:colOff>38100</xdr:colOff>
      <xdr:row>101</xdr:row>
      <xdr:rowOff>66584</xdr:rowOff>
    </xdr:to>
    <xdr:sp macro="" textlink="">
      <xdr:nvSpPr>
        <xdr:cNvPr id="737" name="楕円 736"/>
        <xdr:cNvSpPr/>
      </xdr:nvSpPr>
      <xdr:spPr>
        <a:xfrm>
          <a:off x="212725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159294</xdr:rowOff>
    </xdr:from>
    <xdr:to>
      <xdr:col>107</xdr:col>
      <xdr:colOff>101600</xdr:colOff>
      <xdr:row>101</xdr:row>
      <xdr:rowOff>89444</xdr:rowOff>
    </xdr:to>
    <xdr:sp macro="" textlink="">
      <xdr:nvSpPr>
        <xdr:cNvPr id="738" name="楕円 737"/>
        <xdr:cNvSpPr/>
      </xdr:nvSpPr>
      <xdr:spPr>
        <a:xfrm>
          <a:off x="20383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15784</xdr:rowOff>
    </xdr:from>
    <xdr:to>
      <xdr:col>111</xdr:col>
      <xdr:colOff>177800</xdr:colOff>
      <xdr:row>101</xdr:row>
      <xdr:rowOff>38644</xdr:rowOff>
    </xdr:to>
    <xdr:cxnSp macro="">
      <xdr:nvCxnSpPr>
        <xdr:cNvPr id="739" name="直線コネクタ 738"/>
        <xdr:cNvCxnSpPr/>
      </xdr:nvCxnSpPr>
      <xdr:spPr>
        <a:xfrm flipV="1">
          <a:off x="20434300" y="173322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162214</xdr:rowOff>
    </xdr:from>
    <xdr:ext cx="469744" cy="259045"/>
    <xdr:sp macro="" textlink="">
      <xdr:nvSpPr>
        <xdr:cNvPr id="740" name="n_1aveValue【公民館】&#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741" name="n_2aveValue【公民館】&#10;一人当たり面積"/>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83111</xdr:rowOff>
    </xdr:from>
    <xdr:ext cx="469744" cy="259045"/>
    <xdr:sp macro="" textlink="">
      <xdr:nvSpPr>
        <xdr:cNvPr id="742" name="n_1mainValue【公民館】&#10;一人当たり面積"/>
        <xdr:cNvSpPr txBox="1"/>
      </xdr:nvSpPr>
      <xdr:spPr>
        <a:xfrm>
          <a:off x="21075727" y="1705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105971</xdr:rowOff>
    </xdr:from>
    <xdr:ext cx="469744" cy="259045"/>
    <xdr:sp macro="" textlink="">
      <xdr:nvSpPr>
        <xdr:cNvPr id="743" name="n_2mainValue【公民館】&#10;一人当たり面積"/>
        <xdr:cNvSpPr txBox="1"/>
      </xdr:nvSpPr>
      <xdr:spPr>
        <a:xfrm>
          <a:off x="20199427" y="1707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有形固定資産減価償却率については，港湾・漁港と公民館を除いて類似団体平均より高くなっている。類似団体平均より特に高くなっている施設は児童館や幼稚園・保育所であり，これらの施設については現在統廃合を実施しているところ。</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また，一人当たり面積は，公営住宅や公民館が類似団体平均を大きく上回っている。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は整備中</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26,280
26,072
118.23
12,397,521
12,250,535
127,366
7,079,794
11,675,874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13624</xdr:rowOff>
    </xdr:from>
    <xdr:ext cx="405111" cy="259045"/>
    <xdr:sp macro="" textlink="">
      <xdr:nvSpPr>
        <xdr:cNvPr id="67" name="n_2aveValue【図書館】&#10;有形固定資産減価償却率"/>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69487</xdr:rowOff>
    </xdr:from>
    <xdr:to>
      <xdr:col>20</xdr:col>
      <xdr:colOff>38100</xdr:colOff>
      <xdr:row>36</xdr:row>
      <xdr:rowOff>171087</xdr:rowOff>
    </xdr:to>
    <xdr:sp macro="" textlink="">
      <xdr:nvSpPr>
        <xdr:cNvPr id="73" name="楕円 72"/>
        <xdr:cNvSpPr/>
      </xdr:nvSpPr>
      <xdr:spPr>
        <a:xfrm>
          <a:off x="3746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9072</xdr:rowOff>
    </xdr:from>
    <xdr:to>
      <xdr:col>15</xdr:col>
      <xdr:colOff>101600</xdr:colOff>
      <xdr:row>34</xdr:row>
      <xdr:rowOff>110672</xdr:rowOff>
    </xdr:to>
    <xdr:sp macro="" textlink="">
      <xdr:nvSpPr>
        <xdr:cNvPr id="74" name="楕円 73"/>
        <xdr:cNvSpPr/>
      </xdr:nvSpPr>
      <xdr:spPr>
        <a:xfrm>
          <a:off x="2857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59872</xdr:rowOff>
    </xdr:from>
    <xdr:to>
      <xdr:col>19</xdr:col>
      <xdr:colOff>177800</xdr:colOff>
      <xdr:row>36</xdr:row>
      <xdr:rowOff>120287</xdr:rowOff>
    </xdr:to>
    <xdr:cxnSp macro="">
      <xdr:nvCxnSpPr>
        <xdr:cNvPr id="75" name="直線コネクタ 74"/>
        <xdr:cNvCxnSpPr/>
      </xdr:nvCxnSpPr>
      <xdr:spPr>
        <a:xfrm>
          <a:off x="2908300" y="5889172"/>
          <a:ext cx="889000" cy="40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16164</xdr:rowOff>
    </xdr:from>
    <xdr:ext cx="405111" cy="259045"/>
    <xdr:sp macro="" textlink="">
      <xdr:nvSpPr>
        <xdr:cNvPr id="76" name="n_1mainValue【図書館】&#10;有形固定資産減価償却率"/>
        <xdr:cNvSpPr txBox="1"/>
      </xdr:nvSpPr>
      <xdr:spPr>
        <a:xfrm>
          <a:off x="35820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127199</xdr:rowOff>
    </xdr:from>
    <xdr:ext cx="405111" cy="259045"/>
    <xdr:sp macro="" textlink="">
      <xdr:nvSpPr>
        <xdr:cNvPr id="77" name="n_2mainValue【図書館】&#10;有形固定資産減価償却率"/>
        <xdr:cNvSpPr txBox="1"/>
      </xdr:nvSpPr>
      <xdr:spPr>
        <a:xfrm>
          <a:off x="27057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3" name="直線コネクタ 102"/>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4"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5" name="直線コネクタ 104"/>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6"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7" name="直線コネクタ 106"/>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8"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9" name="フローチャート: 判断 108"/>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1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12" name="フローチャート: 判断 111"/>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94541</xdr:rowOff>
    </xdr:from>
    <xdr:ext cx="469744" cy="259045"/>
    <xdr:sp macro="" textlink="">
      <xdr:nvSpPr>
        <xdr:cNvPr id="113"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79828</xdr:rowOff>
    </xdr:from>
    <xdr:to>
      <xdr:col>50</xdr:col>
      <xdr:colOff>165100</xdr:colOff>
      <xdr:row>41</xdr:row>
      <xdr:rowOff>9978</xdr:rowOff>
    </xdr:to>
    <xdr:sp macro="" textlink="">
      <xdr:nvSpPr>
        <xdr:cNvPr id="119" name="楕円 118"/>
        <xdr:cNvSpPr/>
      </xdr:nvSpPr>
      <xdr:spPr>
        <a:xfrm>
          <a:off x="9588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90715</xdr:rowOff>
    </xdr:from>
    <xdr:to>
      <xdr:col>46</xdr:col>
      <xdr:colOff>38100</xdr:colOff>
      <xdr:row>41</xdr:row>
      <xdr:rowOff>20865</xdr:rowOff>
    </xdr:to>
    <xdr:sp macro="" textlink="">
      <xdr:nvSpPr>
        <xdr:cNvPr id="120" name="楕円 119"/>
        <xdr:cNvSpPr/>
      </xdr:nvSpPr>
      <xdr:spPr>
        <a:xfrm>
          <a:off x="8699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130628</xdr:rowOff>
    </xdr:from>
    <xdr:to>
      <xdr:col>50</xdr:col>
      <xdr:colOff>114300</xdr:colOff>
      <xdr:row>40</xdr:row>
      <xdr:rowOff>141515</xdr:rowOff>
    </xdr:to>
    <xdr:cxnSp macro="">
      <xdr:nvCxnSpPr>
        <xdr:cNvPr id="121" name="直線コネクタ 120"/>
        <xdr:cNvCxnSpPr/>
      </xdr:nvCxnSpPr>
      <xdr:spPr>
        <a:xfrm flipV="1">
          <a:off x="8750300" y="69886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1105</xdr:rowOff>
    </xdr:from>
    <xdr:ext cx="469744" cy="259045"/>
    <xdr:sp macro="" textlink="">
      <xdr:nvSpPr>
        <xdr:cNvPr id="122" name="n_1mainValue【図書館】&#10;一人当たり面積"/>
        <xdr:cNvSpPr txBox="1"/>
      </xdr:nvSpPr>
      <xdr:spPr>
        <a:xfrm>
          <a:off x="93917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11992</xdr:rowOff>
    </xdr:from>
    <xdr:ext cx="469744" cy="259045"/>
    <xdr:sp macro="" textlink="">
      <xdr:nvSpPr>
        <xdr:cNvPr id="123" name="n_2mainValue【図書館】&#10;一人当たり面積"/>
        <xdr:cNvSpPr txBox="1"/>
      </xdr:nvSpPr>
      <xdr:spPr>
        <a:xfrm>
          <a:off x="851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2" name="テキスト ボックス 14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6" name="直線コネクタ 145"/>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7"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8" name="直線コネクタ 147"/>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9"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1"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2" name="フローチャート: 判断 151"/>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3" name="フローチャート: 判断 152"/>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140479</xdr:rowOff>
    </xdr:from>
    <xdr:ext cx="405111" cy="259045"/>
    <xdr:sp macro="" textlink="">
      <xdr:nvSpPr>
        <xdr:cNvPr id="154" name="n_1aveValue【体育館・プール】&#10;有形固定資産減価償却率"/>
        <xdr:cNvSpPr txBox="1"/>
      </xdr:nvSpPr>
      <xdr:spPr>
        <a:xfrm>
          <a:off x="35820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55" name="フローチャート: 判断 154"/>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156"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120650</xdr:rowOff>
    </xdr:from>
    <xdr:to>
      <xdr:col>20</xdr:col>
      <xdr:colOff>38100</xdr:colOff>
      <xdr:row>64</xdr:row>
      <xdr:rowOff>50800</xdr:rowOff>
    </xdr:to>
    <xdr:sp macro="" textlink="">
      <xdr:nvSpPr>
        <xdr:cNvPr id="162" name="楕円 161"/>
        <xdr:cNvSpPr/>
      </xdr:nvSpPr>
      <xdr:spPr>
        <a:xfrm>
          <a:off x="3746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150368</xdr:rowOff>
    </xdr:from>
    <xdr:to>
      <xdr:col>15</xdr:col>
      <xdr:colOff>101600</xdr:colOff>
      <xdr:row>63</xdr:row>
      <xdr:rowOff>80518</xdr:rowOff>
    </xdr:to>
    <xdr:sp macro="" textlink="">
      <xdr:nvSpPr>
        <xdr:cNvPr id="163" name="楕円 162"/>
        <xdr:cNvSpPr/>
      </xdr:nvSpPr>
      <xdr:spPr>
        <a:xfrm>
          <a:off x="2857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29718</xdr:rowOff>
    </xdr:from>
    <xdr:to>
      <xdr:col>19</xdr:col>
      <xdr:colOff>177800</xdr:colOff>
      <xdr:row>64</xdr:row>
      <xdr:rowOff>0</xdr:rowOff>
    </xdr:to>
    <xdr:cxnSp macro="">
      <xdr:nvCxnSpPr>
        <xdr:cNvPr id="164" name="直線コネクタ 163"/>
        <xdr:cNvCxnSpPr/>
      </xdr:nvCxnSpPr>
      <xdr:spPr>
        <a:xfrm>
          <a:off x="2908300" y="108310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64</xdr:row>
      <xdr:rowOff>41927</xdr:rowOff>
    </xdr:from>
    <xdr:ext cx="405111" cy="259045"/>
    <xdr:sp macro="" textlink="">
      <xdr:nvSpPr>
        <xdr:cNvPr id="165" name="n_1mainValue【体育館・プール】&#10;有形固定資産減価償却率"/>
        <xdr:cNvSpPr txBox="1"/>
      </xdr:nvSpPr>
      <xdr:spPr>
        <a:xfrm>
          <a:off x="35820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71645</xdr:rowOff>
    </xdr:from>
    <xdr:ext cx="405111" cy="259045"/>
    <xdr:sp macro="" textlink="">
      <xdr:nvSpPr>
        <xdr:cNvPr id="166" name="n_2mainValue【体育館・プール】&#10;有形固定資産減価償却率"/>
        <xdr:cNvSpPr txBox="1"/>
      </xdr:nvSpPr>
      <xdr:spPr>
        <a:xfrm>
          <a:off x="2705744" y="1087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0" name="直線コネクタ 189"/>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91"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92" name="直線コネクタ 191"/>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95"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96" name="フローチャート: 判断 195"/>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97" name="フローチャート: 判断 196"/>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104157</xdr:rowOff>
    </xdr:from>
    <xdr:ext cx="469744" cy="259045"/>
    <xdr:sp macro="" textlink="">
      <xdr:nvSpPr>
        <xdr:cNvPr id="198"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99" name="フローチャート: 判断 198"/>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96537</xdr:rowOff>
    </xdr:from>
    <xdr:ext cx="469744" cy="259045"/>
    <xdr:sp macro="" textlink="">
      <xdr:nvSpPr>
        <xdr:cNvPr id="200"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20320</xdr:rowOff>
    </xdr:from>
    <xdr:to>
      <xdr:col>50</xdr:col>
      <xdr:colOff>165100</xdr:colOff>
      <xdr:row>63</xdr:row>
      <xdr:rowOff>121920</xdr:rowOff>
    </xdr:to>
    <xdr:sp macro="" textlink="">
      <xdr:nvSpPr>
        <xdr:cNvPr id="206" name="楕円 205"/>
        <xdr:cNvSpPr/>
      </xdr:nvSpPr>
      <xdr:spPr>
        <a:xfrm>
          <a:off x="9588500" y="108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33020</xdr:rowOff>
    </xdr:from>
    <xdr:to>
      <xdr:col>46</xdr:col>
      <xdr:colOff>38100</xdr:colOff>
      <xdr:row>63</xdr:row>
      <xdr:rowOff>134620</xdr:rowOff>
    </xdr:to>
    <xdr:sp macro="" textlink="">
      <xdr:nvSpPr>
        <xdr:cNvPr id="207" name="楕円 206"/>
        <xdr:cNvSpPr/>
      </xdr:nvSpPr>
      <xdr:spPr>
        <a:xfrm>
          <a:off x="8699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71120</xdr:rowOff>
    </xdr:from>
    <xdr:to>
      <xdr:col>50</xdr:col>
      <xdr:colOff>114300</xdr:colOff>
      <xdr:row>63</xdr:row>
      <xdr:rowOff>83820</xdr:rowOff>
    </xdr:to>
    <xdr:cxnSp macro="">
      <xdr:nvCxnSpPr>
        <xdr:cNvPr id="208" name="直線コネクタ 207"/>
        <xdr:cNvCxnSpPr/>
      </xdr:nvCxnSpPr>
      <xdr:spPr>
        <a:xfrm flipV="1">
          <a:off x="8750300" y="1087247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113047</xdr:rowOff>
    </xdr:from>
    <xdr:ext cx="469744" cy="259045"/>
    <xdr:sp macro="" textlink="">
      <xdr:nvSpPr>
        <xdr:cNvPr id="209" name="n_1mainValue【体育館・プール】&#10;一人当たり面積"/>
        <xdr:cNvSpPr txBox="1"/>
      </xdr:nvSpPr>
      <xdr:spPr>
        <a:xfrm>
          <a:off x="9391727" y="1091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125747</xdr:rowOff>
    </xdr:from>
    <xdr:ext cx="469744" cy="259045"/>
    <xdr:sp macro="" textlink="">
      <xdr:nvSpPr>
        <xdr:cNvPr id="210" name="n_2mainValue【体育館・プール】&#10;一人当たり面積"/>
        <xdr:cNvSpPr txBox="1"/>
      </xdr:nvSpPr>
      <xdr:spPr>
        <a:xfrm>
          <a:off x="8515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35" name="直線コネクタ 234"/>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36"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37" name="直線コネクタ 236"/>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40"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1" name="フローチャート: 判断 240"/>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42" name="フローチャート: 判断 241"/>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66691</xdr:rowOff>
    </xdr:from>
    <xdr:ext cx="405111" cy="259045"/>
    <xdr:sp macro="" textlink="">
      <xdr:nvSpPr>
        <xdr:cNvPr id="243"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44" name="フローチャート: 判断 243"/>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68597</xdr:rowOff>
    </xdr:from>
    <xdr:ext cx="405111" cy="259045"/>
    <xdr:sp macro="" textlink="">
      <xdr:nvSpPr>
        <xdr:cNvPr id="245" name="n_2ave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251" name="楕円 250"/>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2" name="楕円 251"/>
        <xdr:cNvSpPr/>
      </xdr:nvSpPr>
      <xdr:spPr>
        <a:xfrm>
          <a:off x="2857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167639</xdr:rowOff>
    </xdr:from>
    <xdr:to>
      <xdr:col>19</xdr:col>
      <xdr:colOff>177800</xdr:colOff>
      <xdr:row>82</xdr:row>
      <xdr:rowOff>129539</xdr:rowOff>
    </xdr:to>
    <xdr:cxnSp macro="">
      <xdr:nvCxnSpPr>
        <xdr:cNvPr id="253" name="直線コネクタ 252"/>
        <xdr:cNvCxnSpPr/>
      </xdr:nvCxnSpPr>
      <xdr:spPr>
        <a:xfrm>
          <a:off x="2908300" y="140550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54" name="n_1main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5" name="n_2mainValue【福祉施設】&#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6" name="直線コネクタ 26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7" name="テキスト ボックス 26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0" name="直線コネクタ 26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1" name="テキスト ボックス 27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75" name="直線コネクタ 274"/>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7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77" name="直線コネクタ 27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78"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79" name="直線コネクタ 278"/>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80"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81" name="フローチャート: 判断 280"/>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82" name="フローチャート: 判断 281"/>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43451</xdr:rowOff>
    </xdr:from>
    <xdr:ext cx="469744" cy="259045"/>
    <xdr:sp macro="" textlink="">
      <xdr:nvSpPr>
        <xdr:cNvPr id="283"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84" name="フローチャート: 判断 283"/>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85"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95314</xdr:rowOff>
    </xdr:from>
    <xdr:to>
      <xdr:col>50</xdr:col>
      <xdr:colOff>165100</xdr:colOff>
      <xdr:row>85</xdr:row>
      <xdr:rowOff>25464</xdr:rowOff>
    </xdr:to>
    <xdr:sp macro="" textlink="">
      <xdr:nvSpPr>
        <xdr:cNvPr id="291" name="楕円 290"/>
        <xdr:cNvSpPr/>
      </xdr:nvSpPr>
      <xdr:spPr>
        <a:xfrm>
          <a:off x="9588500" y="144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134747</xdr:rowOff>
    </xdr:from>
    <xdr:to>
      <xdr:col>46</xdr:col>
      <xdr:colOff>38100</xdr:colOff>
      <xdr:row>85</xdr:row>
      <xdr:rowOff>64897</xdr:rowOff>
    </xdr:to>
    <xdr:sp macro="" textlink="">
      <xdr:nvSpPr>
        <xdr:cNvPr id="292" name="楕円 291"/>
        <xdr:cNvSpPr/>
      </xdr:nvSpPr>
      <xdr:spPr>
        <a:xfrm>
          <a:off x="8699500" y="14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146114</xdr:rowOff>
    </xdr:from>
    <xdr:to>
      <xdr:col>50</xdr:col>
      <xdr:colOff>114300</xdr:colOff>
      <xdr:row>85</xdr:row>
      <xdr:rowOff>14097</xdr:rowOff>
    </xdr:to>
    <xdr:cxnSp macro="">
      <xdr:nvCxnSpPr>
        <xdr:cNvPr id="293" name="直線コネクタ 292"/>
        <xdr:cNvCxnSpPr/>
      </xdr:nvCxnSpPr>
      <xdr:spPr>
        <a:xfrm flipV="1">
          <a:off x="8750300" y="14547914"/>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41991</xdr:rowOff>
    </xdr:from>
    <xdr:ext cx="469744" cy="259045"/>
    <xdr:sp macro="" textlink="">
      <xdr:nvSpPr>
        <xdr:cNvPr id="294" name="n_1mainValue【福祉施設】&#10;一人当たり面積"/>
        <xdr:cNvSpPr txBox="1"/>
      </xdr:nvSpPr>
      <xdr:spPr>
        <a:xfrm>
          <a:off x="9391727" y="1427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56024</xdr:rowOff>
    </xdr:from>
    <xdr:ext cx="469744" cy="259045"/>
    <xdr:sp macro="" textlink="">
      <xdr:nvSpPr>
        <xdr:cNvPr id="295" name="n_2mainValue【福祉施設】&#10;一人当たり面積"/>
        <xdr:cNvSpPr txBox="1"/>
      </xdr:nvSpPr>
      <xdr:spPr>
        <a:xfrm>
          <a:off x="8515427" y="1462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21" name="直線コネクタ 320"/>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22"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23" name="直線コネクタ 322"/>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24"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25" name="直線コネクタ 324"/>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26"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27" name="フローチャート: 判断 326"/>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28" name="フローチャート: 判断 327"/>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77306</xdr:rowOff>
    </xdr:from>
    <xdr:ext cx="405111" cy="259045"/>
    <xdr:sp macro="" textlink="">
      <xdr:nvSpPr>
        <xdr:cNvPr id="32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330" name="フローチャート: 判断 329"/>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118127</xdr:rowOff>
    </xdr:from>
    <xdr:ext cx="405111" cy="259045"/>
    <xdr:sp macro="" textlink="">
      <xdr:nvSpPr>
        <xdr:cNvPr id="331" name="n_2aveValue【市民会館】&#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67855</xdr:rowOff>
    </xdr:from>
    <xdr:to>
      <xdr:col>20</xdr:col>
      <xdr:colOff>38100</xdr:colOff>
      <xdr:row>99</xdr:row>
      <xdr:rowOff>169455</xdr:rowOff>
    </xdr:to>
    <xdr:sp macro="" textlink="">
      <xdr:nvSpPr>
        <xdr:cNvPr id="337" name="楕円 336"/>
        <xdr:cNvSpPr/>
      </xdr:nvSpPr>
      <xdr:spPr>
        <a:xfrm>
          <a:off x="3746500" y="170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66221</xdr:rowOff>
    </xdr:from>
    <xdr:to>
      <xdr:col>15</xdr:col>
      <xdr:colOff>101600</xdr:colOff>
      <xdr:row>99</xdr:row>
      <xdr:rowOff>167821</xdr:rowOff>
    </xdr:to>
    <xdr:sp macro="" textlink="">
      <xdr:nvSpPr>
        <xdr:cNvPr id="338" name="楕円 337"/>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99</xdr:row>
      <xdr:rowOff>118655</xdr:rowOff>
    </xdr:to>
    <xdr:cxnSp macro="">
      <xdr:nvCxnSpPr>
        <xdr:cNvPr id="339" name="直線コネクタ 338"/>
        <xdr:cNvCxnSpPr/>
      </xdr:nvCxnSpPr>
      <xdr:spPr>
        <a:xfrm>
          <a:off x="2908300" y="170905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14532</xdr:rowOff>
    </xdr:from>
    <xdr:ext cx="405111" cy="259045"/>
    <xdr:sp macro="" textlink="">
      <xdr:nvSpPr>
        <xdr:cNvPr id="340" name="n_1mainValue【市民会館】&#10;有形固定資産減価償却率"/>
        <xdr:cNvSpPr txBox="1"/>
      </xdr:nvSpPr>
      <xdr:spPr>
        <a:xfrm>
          <a:off x="3582044" y="168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12898</xdr:rowOff>
    </xdr:from>
    <xdr:ext cx="469744" cy="259045"/>
    <xdr:sp macro="" textlink="">
      <xdr:nvSpPr>
        <xdr:cNvPr id="341" name="n_2mainValue【市民会館】&#10;有形固定資産減価償却率"/>
        <xdr:cNvSpPr txBox="1"/>
      </xdr:nvSpPr>
      <xdr:spPr>
        <a:xfrm>
          <a:off x="2673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65" name="直線コネクタ 364"/>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6"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67" name="直線コネクタ 366"/>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68"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69" name="直線コネクタ 368"/>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70"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71" name="フローチャート: 判断 370"/>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72" name="フローチャート: 判断 371"/>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55897</xdr:rowOff>
    </xdr:from>
    <xdr:ext cx="469744" cy="259045"/>
    <xdr:sp macro="" textlink="">
      <xdr:nvSpPr>
        <xdr:cNvPr id="373"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374" name="フローチャート: 判断 373"/>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40657</xdr:rowOff>
    </xdr:from>
    <xdr:ext cx="469744" cy="259045"/>
    <xdr:sp macro="" textlink="">
      <xdr:nvSpPr>
        <xdr:cNvPr id="375"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86361</xdr:rowOff>
    </xdr:from>
    <xdr:to>
      <xdr:col>50</xdr:col>
      <xdr:colOff>165100</xdr:colOff>
      <xdr:row>106</xdr:row>
      <xdr:rowOff>16511</xdr:rowOff>
    </xdr:to>
    <xdr:sp macro="" textlink="">
      <xdr:nvSpPr>
        <xdr:cNvPr id="381" name="楕円 380"/>
        <xdr:cNvSpPr/>
      </xdr:nvSpPr>
      <xdr:spPr>
        <a:xfrm>
          <a:off x="9588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97789</xdr:rowOff>
    </xdr:from>
    <xdr:to>
      <xdr:col>46</xdr:col>
      <xdr:colOff>38100</xdr:colOff>
      <xdr:row>106</xdr:row>
      <xdr:rowOff>27939</xdr:rowOff>
    </xdr:to>
    <xdr:sp macro="" textlink="">
      <xdr:nvSpPr>
        <xdr:cNvPr id="382" name="楕円 381"/>
        <xdr:cNvSpPr/>
      </xdr:nvSpPr>
      <xdr:spPr>
        <a:xfrm>
          <a:off x="8699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137161</xdr:rowOff>
    </xdr:from>
    <xdr:to>
      <xdr:col>50</xdr:col>
      <xdr:colOff>114300</xdr:colOff>
      <xdr:row>105</xdr:row>
      <xdr:rowOff>148589</xdr:rowOff>
    </xdr:to>
    <xdr:cxnSp macro="">
      <xdr:nvCxnSpPr>
        <xdr:cNvPr id="383" name="直線コネクタ 382"/>
        <xdr:cNvCxnSpPr/>
      </xdr:nvCxnSpPr>
      <xdr:spPr>
        <a:xfrm flipV="1">
          <a:off x="8750300" y="181394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384" name="n_1mainValue【市民会館】&#10;一人当たり面積"/>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19066</xdr:rowOff>
    </xdr:from>
    <xdr:ext cx="469744" cy="259045"/>
    <xdr:sp macro="" textlink="">
      <xdr:nvSpPr>
        <xdr:cNvPr id="385" name="n_2mainValue【市民会館】&#10;一人当たり面積"/>
        <xdr:cNvSpPr txBox="1"/>
      </xdr:nvSpPr>
      <xdr:spPr>
        <a:xfrm>
          <a:off x="8515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11" name="直線コネクタ 410"/>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12"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13" name="直線コネクタ 412"/>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14"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15" name="直線コネクタ 41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16"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17" name="フローチャート: 判断 41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18" name="フローチャート: 判断 417"/>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34126</xdr:rowOff>
    </xdr:from>
    <xdr:ext cx="405111" cy="259045"/>
    <xdr:sp macro="" textlink="">
      <xdr:nvSpPr>
        <xdr:cNvPr id="419"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22134</xdr:rowOff>
    </xdr:from>
    <xdr:to>
      <xdr:col>76</xdr:col>
      <xdr:colOff>165100</xdr:colOff>
      <xdr:row>37</xdr:row>
      <xdr:rowOff>123734</xdr:rowOff>
    </xdr:to>
    <xdr:sp macro="" textlink="">
      <xdr:nvSpPr>
        <xdr:cNvPr id="420" name="フローチャート: 判断 419"/>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114861</xdr:rowOff>
    </xdr:from>
    <xdr:ext cx="405111" cy="259045"/>
    <xdr:sp macro="" textlink="">
      <xdr:nvSpPr>
        <xdr:cNvPr id="421" name="n_2aveValue【一般廃棄物処理施設】&#10;有形固定資産減価償却率"/>
        <xdr:cNvSpPr txBox="1"/>
      </xdr:nvSpPr>
      <xdr:spPr>
        <a:xfrm>
          <a:off x="14389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22134</xdr:rowOff>
    </xdr:from>
    <xdr:to>
      <xdr:col>76</xdr:col>
      <xdr:colOff>165100</xdr:colOff>
      <xdr:row>34</xdr:row>
      <xdr:rowOff>123734</xdr:rowOff>
    </xdr:to>
    <xdr:sp macro="" textlink="">
      <xdr:nvSpPr>
        <xdr:cNvPr id="427" name="楕円 426"/>
        <xdr:cNvSpPr/>
      </xdr:nvSpPr>
      <xdr:spPr>
        <a:xfrm>
          <a:off x="14541500" y="58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32</xdr:row>
      <xdr:rowOff>140261</xdr:rowOff>
    </xdr:from>
    <xdr:ext cx="405111" cy="259045"/>
    <xdr:sp macro="" textlink="">
      <xdr:nvSpPr>
        <xdr:cNvPr id="428" name="n_2mainValue【一般廃棄物処理施設】&#10;有形固定資産減価償却率"/>
        <xdr:cNvSpPr txBox="1"/>
      </xdr:nvSpPr>
      <xdr:spPr>
        <a:xfrm>
          <a:off x="14389744" y="562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9" name="直線コネクタ 43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0" name="テキスト ボックス 43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1" name="直線コネクタ 44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2" name="テキスト ボックス 44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3" name="直線コネクタ 44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4" name="テキスト ボックス 44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5" name="直線コネクタ 44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6" name="テキスト ボックス 44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7" name="直線コネクタ 44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8" name="テキスト ボックス 44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9" name="直線コネクタ 44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0" name="テキスト ボックス 44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54" name="直線コネクタ 453"/>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55"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56" name="直線コネクタ 455"/>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57"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58" name="直線コネクタ 457"/>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59"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60" name="フローチャート: 判断 459"/>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61" name="フローチャート: 判断 460"/>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60796</xdr:rowOff>
    </xdr:from>
    <xdr:ext cx="534377" cy="259045"/>
    <xdr:sp macro="" textlink="">
      <xdr:nvSpPr>
        <xdr:cNvPr id="462"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167534</xdr:rowOff>
    </xdr:from>
    <xdr:to>
      <xdr:col>107</xdr:col>
      <xdr:colOff>101600</xdr:colOff>
      <xdr:row>41</xdr:row>
      <xdr:rowOff>97684</xdr:rowOff>
    </xdr:to>
    <xdr:sp macro="" textlink="">
      <xdr:nvSpPr>
        <xdr:cNvPr id="463" name="フローチャート: 判断 462"/>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88811</xdr:rowOff>
    </xdr:from>
    <xdr:ext cx="534377" cy="259045"/>
    <xdr:sp macro="" textlink="">
      <xdr:nvSpPr>
        <xdr:cNvPr id="464" name="n_2aveValue【一般廃棄物処理施設】&#10;一人当たり有形固定資産（償却資産）額"/>
        <xdr:cNvSpPr txBox="1"/>
      </xdr:nvSpPr>
      <xdr:spPr>
        <a:xfrm>
          <a:off x="20167111" y="7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40690</xdr:rowOff>
    </xdr:from>
    <xdr:to>
      <xdr:col>107</xdr:col>
      <xdr:colOff>101600</xdr:colOff>
      <xdr:row>40</xdr:row>
      <xdr:rowOff>142290</xdr:rowOff>
    </xdr:to>
    <xdr:sp macro="" textlink="">
      <xdr:nvSpPr>
        <xdr:cNvPr id="470" name="楕円 469"/>
        <xdr:cNvSpPr/>
      </xdr:nvSpPr>
      <xdr:spPr>
        <a:xfrm>
          <a:off x="20383500" y="689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158817</xdr:rowOff>
    </xdr:from>
    <xdr:ext cx="599010" cy="259045"/>
    <xdr:sp macro="" textlink="">
      <xdr:nvSpPr>
        <xdr:cNvPr id="471" name="n_2mainValue【一般廃棄物処理施設】&#10;一人当たり有形固定資産（償却資産）額"/>
        <xdr:cNvSpPr txBox="1"/>
      </xdr:nvSpPr>
      <xdr:spPr>
        <a:xfrm>
          <a:off x="20134795" y="667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2" name="直線コネクタ 4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3" name="テキスト ボックス 48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4" name="直線コネクタ 4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5" name="テキスト ボックス 4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6" name="直線コネクタ 4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7" name="テキスト ボックス 4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8" name="直線コネクタ 4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9" name="テキスト ボックス 4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0" name="直線コネクタ 4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1" name="テキスト ボックス 4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2" name="直線コネクタ 4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3" name="テキスト ボックス 49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97" name="直線コネクタ 496"/>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8"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9" name="直線コネクタ 498"/>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0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03" name="フローチャート: 判断 50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04" name="フローチャート: 判断 503"/>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505"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506" name="フローチャート: 判断 505"/>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84381</xdr:rowOff>
    </xdr:from>
    <xdr:ext cx="405111" cy="259045"/>
    <xdr:sp macro="" textlink="">
      <xdr:nvSpPr>
        <xdr:cNvPr id="507" name="n_2aveValue【保健センター・保健所】&#10;有形固定資産減価償却率"/>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513" name="楕円 512"/>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14" name="楕円 513"/>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138793</xdr:rowOff>
    </xdr:to>
    <xdr:cxnSp macro="">
      <xdr:nvCxnSpPr>
        <xdr:cNvPr id="515" name="直線コネクタ 514"/>
        <xdr:cNvCxnSpPr/>
      </xdr:nvCxnSpPr>
      <xdr:spPr>
        <a:xfrm>
          <a:off x="14592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34670</xdr:rowOff>
    </xdr:from>
    <xdr:ext cx="405111" cy="259045"/>
    <xdr:sp macro="" textlink="">
      <xdr:nvSpPr>
        <xdr:cNvPr id="516" name="n_1mainValue【保健センター・保健所】&#10;有形固定資産減価償却率"/>
        <xdr:cNvSpPr txBox="1"/>
      </xdr:nvSpPr>
      <xdr:spPr>
        <a:xfrm>
          <a:off x="15266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17" name="n_2main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8" name="直線コネクタ 52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9" name="テキスト ボックス 52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0" name="直線コネクタ 52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1" name="テキスト ボックス 53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2" name="直線コネクタ 53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3" name="テキスト ボックス 53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4" name="直線コネクタ 53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5" name="テキスト ボックス 53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39" name="直線コネクタ 538"/>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40"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41" name="直線コネクタ 540"/>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42"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43" name="直線コネクタ 542"/>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544"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45" name="フローチャート: 判断 544"/>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46" name="フローチャート: 判断 545"/>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547"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548" name="フローチャート: 判断 547"/>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549"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122936</xdr:rowOff>
    </xdr:from>
    <xdr:to>
      <xdr:col>112</xdr:col>
      <xdr:colOff>38100</xdr:colOff>
      <xdr:row>63</xdr:row>
      <xdr:rowOff>53086</xdr:rowOff>
    </xdr:to>
    <xdr:sp macro="" textlink="">
      <xdr:nvSpPr>
        <xdr:cNvPr id="555" name="楕円 554"/>
        <xdr:cNvSpPr/>
      </xdr:nvSpPr>
      <xdr:spPr>
        <a:xfrm>
          <a:off x="21272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122936</xdr:rowOff>
    </xdr:from>
    <xdr:to>
      <xdr:col>107</xdr:col>
      <xdr:colOff>101600</xdr:colOff>
      <xdr:row>63</xdr:row>
      <xdr:rowOff>53086</xdr:rowOff>
    </xdr:to>
    <xdr:sp macro="" textlink="">
      <xdr:nvSpPr>
        <xdr:cNvPr id="556" name="楕円 555"/>
        <xdr:cNvSpPr/>
      </xdr:nvSpPr>
      <xdr:spPr>
        <a:xfrm>
          <a:off x="20383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xdr:rowOff>
    </xdr:from>
    <xdr:to>
      <xdr:col>111</xdr:col>
      <xdr:colOff>177800</xdr:colOff>
      <xdr:row>63</xdr:row>
      <xdr:rowOff>2286</xdr:rowOff>
    </xdr:to>
    <xdr:cxnSp macro="">
      <xdr:nvCxnSpPr>
        <xdr:cNvPr id="557" name="直線コネクタ 556"/>
        <xdr:cNvCxnSpPr/>
      </xdr:nvCxnSpPr>
      <xdr:spPr>
        <a:xfrm>
          <a:off x="20434300" y="10803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44213</xdr:rowOff>
    </xdr:from>
    <xdr:ext cx="469744" cy="259045"/>
    <xdr:sp macro="" textlink="">
      <xdr:nvSpPr>
        <xdr:cNvPr id="558" name="n_1mainValue【保健センター・保健所】&#10;一人当たり面積"/>
        <xdr:cNvSpPr txBox="1"/>
      </xdr:nvSpPr>
      <xdr:spPr>
        <a:xfrm>
          <a:off x="210757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44213</xdr:rowOff>
    </xdr:from>
    <xdr:ext cx="469744" cy="259045"/>
    <xdr:sp macro="" textlink="">
      <xdr:nvSpPr>
        <xdr:cNvPr id="559" name="n_2mainValue【保健センター・保健所】&#10;一人当たり面積"/>
        <xdr:cNvSpPr txBox="1"/>
      </xdr:nvSpPr>
      <xdr:spPr>
        <a:xfrm>
          <a:off x="20199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0" name="直線コネクタ 5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1" name="テキスト ボックス 5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2" name="直線コネクタ 5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3" name="テキスト ボックス 5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4" name="直線コネクタ 5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5" name="テキスト ボックス 5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6" name="直線コネクタ 5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7" name="テキスト ボックス 5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8" name="直線コネクタ 5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9" name="テキスト ボックス 5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0" name="直線コネクタ 5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1" name="テキスト ボックス 5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85" name="直線コネクタ 584"/>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86"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87" name="直線コネクタ 586"/>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88"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89" name="直線コネクタ 588"/>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90"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91" name="フローチャート: 判断 590"/>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92" name="フローチャート: 判断 591"/>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150240</xdr:rowOff>
    </xdr:from>
    <xdr:ext cx="405111" cy="259045"/>
    <xdr:sp macro="" textlink="">
      <xdr:nvSpPr>
        <xdr:cNvPr id="593"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594" name="フローチャート: 判断 593"/>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1650</xdr:rowOff>
    </xdr:from>
    <xdr:ext cx="405111" cy="259045"/>
    <xdr:sp macro="" textlink="">
      <xdr:nvSpPr>
        <xdr:cNvPr id="595" name="n_2aveValue【消防施設】&#10;有形固定資産減価償却率"/>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168548</xdr:rowOff>
    </xdr:from>
    <xdr:to>
      <xdr:col>81</xdr:col>
      <xdr:colOff>101600</xdr:colOff>
      <xdr:row>79</xdr:row>
      <xdr:rowOff>98698</xdr:rowOff>
    </xdr:to>
    <xdr:sp macro="" textlink="">
      <xdr:nvSpPr>
        <xdr:cNvPr id="601" name="楕円 600"/>
        <xdr:cNvSpPr/>
      </xdr:nvSpPr>
      <xdr:spPr>
        <a:xfrm>
          <a:off x="154305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109764</xdr:rowOff>
    </xdr:from>
    <xdr:to>
      <xdr:col>76</xdr:col>
      <xdr:colOff>165100</xdr:colOff>
      <xdr:row>79</xdr:row>
      <xdr:rowOff>39914</xdr:rowOff>
    </xdr:to>
    <xdr:sp macro="" textlink="">
      <xdr:nvSpPr>
        <xdr:cNvPr id="602" name="楕円 601"/>
        <xdr:cNvSpPr/>
      </xdr:nvSpPr>
      <xdr:spPr>
        <a:xfrm>
          <a:off x="14541500" y="13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160564</xdr:rowOff>
    </xdr:from>
    <xdr:to>
      <xdr:col>81</xdr:col>
      <xdr:colOff>50800</xdr:colOff>
      <xdr:row>79</xdr:row>
      <xdr:rowOff>47898</xdr:rowOff>
    </xdr:to>
    <xdr:cxnSp macro="">
      <xdr:nvCxnSpPr>
        <xdr:cNvPr id="603" name="直線コネクタ 602"/>
        <xdr:cNvCxnSpPr/>
      </xdr:nvCxnSpPr>
      <xdr:spPr>
        <a:xfrm>
          <a:off x="14592300" y="1353366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115225</xdr:rowOff>
    </xdr:from>
    <xdr:ext cx="405111" cy="259045"/>
    <xdr:sp macro="" textlink="">
      <xdr:nvSpPr>
        <xdr:cNvPr id="604" name="n_1mainValue【消防施設】&#10;有形固定資産減価償却率"/>
        <xdr:cNvSpPr txBox="1"/>
      </xdr:nvSpPr>
      <xdr:spPr>
        <a:xfrm>
          <a:off x="15266044" y="1331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56441</xdr:rowOff>
    </xdr:from>
    <xdr:ext cx="405111" cy="259045"/>
    <xdr:sp macro="" textlink="">
      <xdr:nvSpPr>
        <xdr:cNvPr id="605" name="n_2mainValue【消防施設】&#10;有形固定資産減価償却率"/>
        <xdr:cNvSpPr txBox="1"/>
      </xdr:nvSpPr>
      <xdr:spPr>
        <a:xfrm>
          <a:off x="14389744" y="1325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6" name="直線コネクタ 61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7" name="テキスト ボックス 61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8" name="直線コネクタ 61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9" name="テキスト ボックス 61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0" name="直線コネクタ 61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1" name="テキスト ボックス 62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2" name="直線コネクタ 62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3" name="テキスト ボックス 62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27" name="直線コネクタ 626"/>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2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29" name="直線コネクタ 62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30"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31" name="直線コネクタ 630"/>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632"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33" name="フローチャート: 判断 632"/>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34" name="フローチャート: 判断 633"/>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139716</xdr:rowOff>
    </xdr:from>
    <xdr:ext cx="469744" cy="259045"/>
    <xdr:sp macro="" textlink="">
      <xdr:nvSpPr>
        <xdr:cNvPr id="635"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636" name="フローチャート: 判断 635"/>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637"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8" name="テキスト ボックス 6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9" name="テキスト ボックス 6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0" name="テキスト ボックス 6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1" name="テキスト ボックス 6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2" name="テキスト ボックス 6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643" name="楕円 642"/>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644" name="楕円 643"/>
        <xdr:cNvSpPr/>
      </xdr:nvSpPr>
      <xdr:spPr>
        <a:xfrm>
          <a:off x="20383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92963</xdr:rowOff>
    </xdr:from>
    <xdr:to>
      <xdr:col>111</xdr:col>
      <xdr:colOff>177800</xdr:colOff>
      <xdr:row>84</xdr:row>
      <xdr:rowOff>143256</xdr:rowOff>
    </xdr:to>
    <xdr:cxnSp macro="">
      <xdr:nvCxnSpPr>
        <xdr:cNvPr id="645" name="直線コネクタ 644"/>
        <xdr:cNvCxnSpPr/>
      </xdr:nvCxnSpPr>
      <xdr:spPr>
        <a:xfrm>
          <a:off x="20434300" y="14494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13733</xdr:rowOff>
    </xdr:from>
    <xdr:ext cx="469744" cy="259045"/>
    <xdr:sp macro="" textlink="">
      <xdr:nvSpPr>
        <xdr:cNvPr id="646" name="n_1mainValue【消防施設】&#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647" name="n_2mainValue【消防施設】&#10;一人当たり面積"/>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9" name="テキスト ボックス 6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9" name="テキスト ボックス 6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73" name="直線コネクタ 672"/>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74"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75" name="直線コネクタ 67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76"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77" name="直線コネクタ 676"/>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78"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79" name="フローチャート: 判断 678"/>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80" name="フローチャート: 判断 679"/>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103432</xdr:rowOff>
    </xdr:from>
    <xdr:ext cx="405111" cy="259045"/>
    <xdr:sp macro="" textlink="">
      <xdr:nvSpPr>
        <xdr:cNvPr id="681"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682" name="フローチャート: 判断 681"/>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160582</xdr:rowOff>
    </xdr:from>
    <xdr:ext cx="405111" cy="259045"/>
    <xdr:sp macro="" textlink="">
      <xdr:nvSpPr>
        <xdr:cNvPr id="683" name="n_2aveValue【庁舎】&#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118473</xdr:rowOff>
    </xdr:from>
    <xdr:to>
      <xdr:col>81</xdr:col>
      <xdr:colOff>101600</xdr:colOff>
      <xdr:row>101</xdr:row>
      <xdr:rowOff>48623</xdr:rowOff>
    </xdr:to>
    <xdr:sp macro="" textlink="">
      <xdr:nvSpPr>
        <xdr:cNvPr id="689" name="楕円 688"/>
        <xdr:cNvSpPr/>
      </xdr:nvSpPr>
      <xdr:spPr>
        <a:xfrm>
          <a:off x="15430500" y="172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12337</xdr:rowOff>
    </xdr:from>
    <xdr:to>
      <xdr:col>76</xdr:col>
      <xdr:colOff>165100</xdr:colOff>
      <xdr:row>100</xdr:row>
      <xdr:rowOff>113937</xdr:rowOff>
    </xdr:to>
    <xdr:sp macro="" textlink="">
      <xdr:nvSpPr>
        <xdr:cNvPr id="690" name="楕円 689"/>
        <xdr:cNvSpPr/>
      </xdr:nvSpPr>
      <xdr:spPr>
        <a:xfrm>
          <a:off x="145415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63137</xdr:rowOff>
    </xdr:from>
    <xdr:to>
      <xdr:col>81</xdr:col>
      <xdr:colOff>50800</xdr:colOff>
      <xdr:row>100</xdr:row>
      <xdr:rowOff>169273</xdr:rowOff>
    </xdr:to>
    <xdr:cxnSp macro="">
      <xdr:nvCxnSpPr>
        <xdr:cNvPr id="691" name="直線コネクタ 690"/>
        <xdr:cNvCxnSpPr/>
      </xdr:nvCxnSpPr>
      <xdr:spPr>
        <a:xfrm>
          <a:off x="14592300" y="17208137"/>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65150</xdr:rowOff>
    </xdr:from>
    <xdr:ext cx="405111" cy="259045"/>
    <xdr:sp macro="" textlink="">
      <xdr:nvSpPr>
        <xdr:cNvPr id="692" name="n_1mainValue【庁舎】&#10;有形固定資産減価償却率"/>
        <xdr:cNvSpPr txBox="1"/>
      </xdr:nvSpPr>
      <xdr:spPr>
        <a:xfrm>
          <a:off x="15266044" y="1703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130464</xdr:rowOff>
    </xdr:from>
    <xdr:ext cx="405111" cy="259045"/>
    <xdr:sp macro="" textlink="">
      <xdr:nvSpPr>
        <xdr:cNvPr id="693" name="n_2mainValue【庁舎】&#10;有形固定資産減価償却率"/>
        <xdr:cNvSpPr txBox="1"/>
      </xdr:nvSpPr>
      <xdr:spPr>
        <a:xfrm>
          <a:off x="14389744" y="1693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15" name="直線コネクタ 714"/>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16"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17" name="直線コネクタ 716"/>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18"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19" name="直線コネクタ 718"/>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720"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21" name="フローチャート: 判断 720"/>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22" name="フローチャート: 判断 721"/>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159529</xdr:rowOff>
    </xdr:from>
    <xdr:ext cx="469744" cy="259045"/>
    <xdr:sp macro="" textlink="">
      <xdr:nvSpPr>
        <xdr:cNvPr id="723"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724" name="フローチャート: 判断 723"/>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725"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114554</xdr:rowOff>
    </xdr:from>
    <xdr:to>
      <xdr:col>112</xdr:col>
      <xdr:colOff>38100</xdr:colOff>
      <xdr:row>106</xdr:row>
      <xdr:rowOff>44704</xdr:rowOff>
    </xdr:to>
    <xdr:sp macro="" textlink="">
      <xdr:nvSpPr>
        <xdr:cNvPr id="731" name="楕円 730"/>
        <xdr:cNvSpPr/>
      </xdr:nvSpPr>
      <xdr:spPr>
        <a:xfrm>
          <a:off x="21272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732" name="楕円 731"/>
        <xdr:cNvSpPr/>
      </xdr:nvSpPr>
      <xdr:spPr>
        <a:xfrm>
          <a:off x="20383500" y="18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94487</xdr:rowOff>
    </xdr:from>
    <xdr:to>
      <xdr:col>111</xdr:col>
      <xdr:colOff>177800</xdr:colOff>
      <xdr:row>105</xdr:row>
      <xdr:rowOff>165354</xdr:rowOff>
    </xdr:to>
    <xdr:cxnSp macro="">
      <xdr:nvCxnSpPr>
        <xdr:cNvPr id="733" name="直線コネクタ 732"/>
        <xdr:cNvCxnSpPr/>
      </xdr:nvCxnSpPr>
      <xdr:spPr>
        <a:xfrm>
          <a:off x="20434300" y="18096737"/>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734" name="n_1mainValue【庁舎】&#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136414</xdr:rowOff>
    </xdr:from>
    <xdr:ext cx="469744" cy="259045"/>
    <xdr:sp macro="" textlink="">
      <xdr:nvSpPr>
        <xdr:cNvPr id="735" name="n_2mainValue【庁舎】&#10;一人当たり面積"/>
        <xdr:cNvSpPr txBox="1"/>
      </xdr:nvSpPr>
      <xdr:spPr>
        <a:xfrm>
          <a:off x="20199427" y="181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有形固定資産減価償却率については，体育館・プールを除いて類似団体平均より高くなっている。うち図書館は平成２９年度に移転事業を完了し，数値が大幅に下がっている。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は整備中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26,280
26,072
118.23
12,397,521
12,250,535
127,366
7,079,794
11,675,874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２５</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はほぼ</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横ばいで推移し，類似団体平均を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０．０３</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９</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前年度と比べ</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，基準財政収入額は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８４</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し，基準財政需要額</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が８７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減少したため</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，単年度の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数値は上昇傾向にある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106892</xdr:rowOff>
    </xdr:to>
    <xdr:cxnSp macro="">
      <xdr:nvCxnSpPr>
        <xdr:cNvPr id="69" name="直線コネクタ 68"/>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106892</xdr:rowOff>
    </xdr:to>
    <xdr:cxnSp macro="">
      <xdr:nvCxnSpPr>
        <xdr:cNvPr id="72" name="直線コネクタ 71"/>
        <xdr:cNvCxnSpPr/>
      </xdr:nvCxnSpPr>
      <xdr:spPr>
        <a:xfrm>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5" name="直線コネクタ 74"/>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86783</xdr:rowOff>
    </xdr:to>
    <xdr:cxnSp macro="">
      <xdr:nvCxnSpPr>
        <xdr:cNvPr id="78" name="直線コネクタ 77"/>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前年度から横ばいで，引き続き高い数値となっている。</a:t>
          </a:r>
        </a:p>
        <a:p>
          <a:r>
            <a:rPr kumimoji="1" lang="ja-JP" altLang="en-US" sz="1300">
              <a:latin typeface="ＭＳ Ｐゴシック" panose="020B0600070205080204" pitchFamily="50" charset="-128"/>
              <a:ea typeface="ＭＳ Ｐゴシック" panose="020B0600070205080204" pitchFamily="50" charset="-128"/>
            </a:rPr>
            <a:t>　人件費及び繰出金に係る経常経費充当一般財源の比率が高くなっており，給与水準の適正化を図る必要がある。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64</xdr:row>
      <xdr:rowOff>53848</xdr:rowOff>
    </xdr:to>
    <xdr:cxnSp macro="">
      <xdr:nvCxnSpPr>
        <xdr:cNvPr id="130" name="直線コネクタ 129"/>
        <xdr:cNvCxnSpPr/>
      </xdr:nvCxnSpPr>
      <xdr:spPr>
        <a:xfrm>
          <a:off x="4114800" y="11026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94996</xdr:rowOff>
    </xdr:from>
    <xdr:to>
      <xdr:col>19</xdr:col>
      <xdr:colOff>133350</xdr:colOff>
      <xdr:row>64</xdr:row>
      <xdr:rowOff>53848</xdr:rowOff>
    </xdr:to>
    <xdr:cxnSp macro="">
      <xdr:nvCxnSpPr>
        <xdr:cNvPr id="133" name="直線コネクタ 132"/>
        <xdr:cNvCxnSpPr/>
      </xdr:nvCxnSpPr>
      <xdr:spPr>
        <a:xfrm>
          <a:off x="3225800" y="1089634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63</xdr:row>
      <xdr:rowOff>148082</xdr:rowOff>
    </xdr:to>
    <xdr:cxnSp macro="">
      <xdr:nvCxnSpPr>
        <xdr:cNvPr id="136" name="直線コネクタ 135"/>
        <xdr:cNvCxnSpPr/>
      </xdr:nvCxnSpPr>
      <xdr:spPr>
        <a:xfrm flipV="1">
          <a:off x="2336800" y="1089634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126492</xdr:rowOff>
    </xdr:from>
    <xdr:to>
      <xdr:col>11</xdr:col>
      <xdr:colOff>31750</xdr:colOff>
      <xdr:row>63</xdr:row>
      <xdr:rowOff>148082</xdr:rowOff>
    </xdr:to>
    <xdr:cxnSp macro="">
      <xdr:nvCxnSpPr>
        <xdr:cNvPr id="139" name="直線コネクタ 138"/>
        <xdr:cNvCxnSpPr/>
      </xdr:nvCxnSpPr>
      <xdr:spPr>
        <a:xfrm>
          <a:off x="1447800" y="1075639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1" name="テキスト ボックス 140"/>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49" name="楕円 148"/>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50"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1" name="楕円 150"/>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2" name="テキスト ボックス 151"/>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44196</xdr:rowOff>
    </xdr:from>
    <xdr:to>
      <xdr:col>15</xdr:col>
      <xdr:colOff>133350</xdr:colOff>
      <xdr:row>63</xdr:row>
      <xdr:rowOff>145796</xdr:rowOff>
    </xdr:to>
    <xdr:sp macro="" textlink="">
      <xdr:nvSpPr>
        <xdr:cNvPr id="153" name="楕円 152"/>
        <xdr:cNvSpPr/>
      </xdr:nvSpPr>
      <xdr:spPr>
        <a:xfrm>
          <a:off x="3175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130573</xdr:rowOff>
    </xdr:from>
    <xdr:ext cx="762000" cy="259045"/>
    <xdr:sp macro="" textlink="">
      <xdr:nvSpPr>
        <xdr:cNvPr id="154" name="テキスト ボックス 153"/>
        <xdr:cNvSpPr txBox="1"/>
      </xdr:nvSpPr>
      <xdr:spPr>
        <a:xfrm>
          <a:off x="2844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97282</xdr:rowOff>
    </xdr:from>
    <xdr:to>
      <xdr:col>11</xdr:col>
      <xdr:colOff>82550</xdr:colOff>
      <xdr:row>64</xdr:row>
      <xdr:rowOff>27432</xdr:rowOff>
    </xdr:to>
    <xdr:sp macro="" textlink="">
      <xdr:nvSpPr>
        <xdr:cNvPr id="155" name="楕円 154"/>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12209</xdr:rowOff>
    </xdr:from>
    <xdr:ext cx="762000" cy="259045"/>
    <xdr:sp macro="" textlink="">
      <xdr:nvSpPr>
        <xdr:cNvPr id="156" name="テキスト ボックス 155"/>
        <xdr:cNvSpPr txBox="1"/>
      </xdr:nvSpPr>
      <xdr:spPr>
        <a:xfrm>
          <a:off x="1955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57" name="楕円 156"/>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162069</xdr:rowOff>
    </xdr:from>
    <xdr:ext cx="762000" cy="259045"/>
    <xdr:sp macro="" textlink="">
      <xdr:nvSpPr>
        <xdr:cNvPr id="158" name="テキスト ボックス 157"/>
        <xdr:cNvSpPr txBox="1"/>
      </xdr:nvSpPr>
      <xdr:spPr>
        <a:xfrm>
          <a:off x="1066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ごみ処理業務を一部事務組合で行っているものの，人口１人当たり人件費・物件費等決算額は前年度から１千円増加し，類似団体平均を１０千円上回っている。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114984</xdr:rowOff>
    </xdr:from>
    <xdr:to>
      <xdr:col>23</xdr:col>
      <xdr:colOff>133350</xdr:colOff>
      <xdr:row>81</xdr:row>
      <xdr:rowOff>120755</xdr:rowOff>
    </xdr:to>
    <xdr:cxnSp macro="">
      <xdr:nvCxnSpPr>
        <xdr:cNvPr id="193" name="直線コネクタ 192"/>
        <xdr:cNvCxnSpPr/>
      </xdr:nvCxnSpPr>
      <xdr:spPr>
        <a:xfrm>
          <a:off x="4114800" y="14002434"/>
          <a:ext cx="838200" cy="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99870</xdr:rowOff>
    </xdr:from>
    <xdr:to>
      <xdr:col>19</xdr:col>
      <xdr:colOff>133350</xdr:colOff>
      <xdr:row>81</xdr:row>
      <xdr:rowOff>114984</xdr:rowOff>
    </xdr:to>
    <xdr:cxnSp macro="">
      <xdr:nvCxnSpPr>
        <xdr:cNvPr id="196" name="直線コネクタ 195"/>
        <xdr:cNvCxnSpPr/>
      </xdr:nvCxnSpPr>
      <xdr:spPr>
        <a:xfrm>
          <a:off x="3225800" y="13987320"/>
          <a:ext cx="889000" cy="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74092</xdr:rowOff>
    </xdr:from>
    <xdr:to>
      <xdr:col>15</xdr:col>
      <xdr:colOff>82550</xdr:colOff>
      <xdr:row>81</xdr:row>
      <xdr:rowOff>99870</xdr:rowOff>
    </xdr:to>
    <xdr:cxnSp macro="">
      <xdr:nvCxnSpPr>
        <xdr:cNvPr id="199" name="直線コネクタ 198"/>
        <xdr:cNvCxnSpPr/>
      </xdr:nvCxnSpPr>
      <xdr:spPr>
        <a:xfrm>
          <a:off x="2336800" y="13961542"/>
          <a:ext cx="889000" cy="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59995</xdr:rowOff>
    </xdr:from>
    <xdr:to>
      <xdr:col>11</xdr:col>
      <xdr:colOff>31750</xdr:colOff>
      <xdr:row>81</xdr:row>
      <xdr:rowOff>74092</xdr:rowOff>
    </xdr:to>
    <xdr:cxnSp macro="">
      <xdr:nvCxnSpPr>
        <xdr:cNvPr id="202" name="直線コネクタ 201"/>
        <xdr:cNvCxnSpPr/>
      </xdr:nvCxnSpPr>
      <xdr:spPr>
        <a:xfrm>
          <a:off x="1447800" y="1394744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69955</xdr:rowOff>
    </xdr:from>
    <xdr:to>
      <xdr:col>23</xdr:col>
      <xdr:colOff>184150</xdr:colOff>
      <xdr:row>82</xdr:row>
      <xdr:rowOff>105</xdr:rowOff>
    </xdr:to>
    <xdr:sp macro="" textlink="">
      <xdr:nvSpPr>
        <xdr:cNvPr id="212" name="楕円 211"/>
        <xdr:cNvSpPr/>
      </xdr:nvSpPr>
      <xdr:spPr>
        <a:xfrm>
          <a:off x="4902200" y="1395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42032</xdr:rowOff>
    </xdr:from>
    <xdr:ext cx="762000" cy="259045"/>
    <xdr:sp macro="" textlink="">
      <xdr:nvSpPr>
        <xdr:cNvPr id="213" name="人件費・物件費等の状況該当値テキスト"/>
        <xdr:cNvSpPr txBox="1"/>
      </xdr:nvSpPr>
      <xdr:spPr>
        <a:xfrm>
          <a:off x="5041900" y="1392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64184</xdr:rowOff>
    </xdr:from>
    <xdr:to>
      <xdr:col>19</xdr:col>
      <xdr:colOff>184150</xdr:colOff>
      <xdr:row>81</xdr:row>
      <xdr:rowOff>165784</xdr:rowOff>
    </xdr:to>
    <xdr:sp macro="" textlink="">
      <xdr:nvSpPr>
        <xdr:cNvPr id="214" name="楕円 213"/>
        <xdr:cNvSpPr/>
      </xdr:nvSpPr>
      <xdr:spPr>
        <a:xfrm>
          <a:off x="4064000" y="1395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150561</xdr:rowOff>
    </xdr:from>
    <xdr:ext cx="736600" cy="259045"/>
    <xdr:sp macro="" textlink="">
      <xdr:nvSpPr>
        <xdr:cNvPr id="215" name="テキスト ボックス 214"/>
        <xdr:cNvSpPr txBox="1"/>
      </xdr:nvSpPr>
      <xdr:spPr>
        <a:xfrm>
          <a:off x="3733800" y="14038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49070</xdr:rowOff>
    </xdr:from>
    <xdr:to>
      <xdr:col>15</xdr:col>
      <xdr:colOff>133350</xdr:colOff>
      <xdr:row>81</xdr:row>
      <xdr:rowOff>150670</xdr:rowOff>
    </xdr:to>
    <xdr:sp macro="" textlink="">
      <xdr:nvSpPr>
        <xdr:cNvPr id="216" name="楕円 215"/>
        <xdr:cNvSpPr/>
      </xdr:nvSpPr>
      <xdr:spPr>
        <a:xfrm>
          <a:off x="3175000" y="139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135447</xdr:rowOff>
    </xdr:from>
    <xdr:ext cx="762000" cy="259045"/>
    <xdr:sp macro="" textlink="">
      <xdr:nvSpPr>
        <xdr:cNvPr id="217" name="テキスト ボックス 216"/>
        <xdr:cNvSpPr txBox="1"/>
      </xdr:nvSpPr>
      <xdr:spPr>
        <a:xfrm>
          <a:off x="2844800" y="140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23292</xdr:rowOff>
    </xdr:from>
    <xdr:to>
      <xdr:col>11</xdr:col>
      <xdr:colOff>82550</xdr:colOff>
      <xdr:row>81</xdr:row>
      <xdr:rowOff>124892</xdr:rowOff>
    </xdr:to>
    <xdr:sp macro="" textlink="">
      <xdr:nvSpPr>
        <xdr:cNvPr id="218" name="楕円 217"/>
        <xdr:cNvSpPr/>
      </xdr:nvSpPr>
      <xdr:spPr>
        <a:xfrm>
          <a:off x="2286000" y="139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135069</xdr:rowOff>
    </xdr:from>
    <xdr:ext cx="762000" cy="259045"/>
    <xdr:sp macro="" textlink="">
      <xdr:nvSpPr>
        <xdr:cNvPr id="219" name="テキスト ボックス 218"/>
        <xdr:cNvSpPr txBox="1"/>
      </xdr:nvSpPr>
      <xdr:spPr>
        <a:xfrm>
          <a:off x="1955800" y="1367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9195</xdr:rowOff>
    </xdr:from>
    <xdr:to>
      <xdr:col>7</xdr:col>
      <xdr:colOff>31750</xdr:colOff>
      <xdr:row>81</xdr:row>
      <xdr:rowOff>110795</xdr:rowOff>
    </xdr:to>
    <xdr:sp macro="" textlink="">
      <xdr:nvSpPr>
        <xdr:cNvPr id="220" name="楕円 219"/>
        <xdr:cNvSpPr/>
      </xdr:nvSpPr>
      <xdr:spPr>
        <a:xfrm>
          <a:off x="1397000" y="138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120972</xdr:rowOff>
    </xdr:from>
    <xdr:ext cx="762000" cy="259045"/>
    <xdr:sp macro="" textlink="">
      <xdr:nvSpPr>
        <xdr:cNvPr id="221" name="テキスト ボックス 220"/>
        <xdr:cNvSpPr txBox="1"/>
      </xdr:nvSpPr>
      <xdr:spPr>
        <a:xfrm>
          <a:off x="1066800" y="1366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前年度から横ばいで，類似団体平均を４．８ポイント上回り，類似団体内順位は引き続き最下位となっている。</a:t>
          </a:r>
        </a:p>
        <a:p>
          <a:r>
            <a:rPr kumimoji="1" lang="ja-JP" altLang="en-US" sz="1300">
              <a:latin typeface="ＭＳ Ｐゴシック" panose="020B0600070205080204" pitchFamily="50" charset="-128"/>
              <a:ea typeface="ＭＳ Ｐゴシック" panose="020B0600070205080204" pitchFamily="50" charset="-128"/>
            </a:rPr>
            <a:t>　早急に，給与水準の適正化に努める必要がある。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mn-lt"/>
              <a:ea typeface="+mn-ea"/>
              <a:cs typeface="+mn-cs"/>
            </a:rPr>
            <a:t>注：今年度の数値は前年度数値を引用している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142118</xdr:rowOff>
    </xdr:from>
    <xdr:to>
      <xdr:col>81</xdr:col>
      <xdr:colOff>44450</xdr:colOff>
      <xdr:row>88</xdr:row>
      <xdr:rowOff>91923</xdr:rowOff>
    </xdr:to>
    <xdr:cxnSp macro="">
      <xdr:nvCxnSpPr>
        <xdr:cNvPr id="252" name="直線コネクタ 251"/>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64000</xdr:rowOff>
    </xdr:from>
    <xdr:ext cx="762000" cy="259045"/>
    <xdr:sp macro="" textlink="">
      <xdr:nvSpPr>
        <xdr:cNvPr id="253"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91923</xdr:rowOff>
    </xdr:from>
    <xdr:to>
      <xdr:col>81</xdr:col>
      <xdr:colOff>133350</xdr:colOff>
      <xdr:row>88</xdr:row>
      <xdr:rowOff>91923</xdr:rowOff>
    </xdr:to>
    <xdr:cxnSp macro="">
      <xdr:nvCxnSpPr>
        <xdr:cNvPr id="254" name="直線コネクタ 253"/>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57045</xdr:rowOff>
    </xdr:from>
    <xdr:ext cx="762000" cy="259045"/>
    <xdr:sp macro="" textlink="">
      <xdr:nvSpPr>
        <xdr:cNvPr id="255"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142118</xdr:rowOff>
    </xdr:from>
    <xdr:to>
      <xdr:col>81</xdr:col>
      <xdr:colOff>133350</xdr:colOff>
      <xdr:row>80</xdr:row>
      <xdr:rowOff>142118</xdr:rowOff>
    </xdr:to>
    <xdr:cxnSp macro="">
      <xdr:nvCxnSpPr>
        <xdr:cNvPr id="256" name="直線コネクタ 255"/>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91923</xdr:rowOff>
    </xdr:from>
    <xdr:to>
      <xdr:col>81</xdr:col>
      <xdr:colOff>44450</xdr:colOff>
      <xdr:row>88</xdr:row>
      <xdr:rowOff>91923</xdr:rowOff>
    </xdr:to>
    <xdr:cxnSp macro="">
      <xdr:nvCxnSpPr>
        <xdr:cNvPr id="257" name="直線コネクタ 256"/>
        <xdr:cNvCxnSpPr/>
      </xdr:nvCxnSpPr>
      <xdr:spPr>
        <a:xfrm>
          <a:off x="16179800" y="15179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20459</xdr:rowOff>
    </xdr:from>
    <xdr:ext cx="762000" cy="259045"/>
    <xdr:sp macro="" textlink="">
      <xdr:nvSpPr>
        <xdr:cNvPr id="258" name="給与水準   （国との比較）平均値テキスト"/>
        <xdr:cNvSpPr txBox="1"/>
      </xdr:nvSpPr>
      <xdr:spPr>
        <a:xfrm>
          <a:off x="17106900" y="144222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3932</xdr:rowOff>
    </xdr:from>
    <xdr:to>
      <xdr:col>81</xdr:col>
      <xdr:colOff>95250</xdr:colOff>
      <xdr:row>85</xdr:row>
      <xdr:rowOff>105532</xdr:rowOff>
    </xdr:to>
    <xdr:sp macro="" textlink="">
      <xdr:nvSpPr>
        <xdr:cNvPr id="259" name="フローチャート: 判断 258"/>
        <xdr:cNvSpPr/>
      </xdr:nvSpPr>
      <xdr:spPr>
        <a:xfrm>
          <a:off x="169672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91923</xdr:rowOff>
    </xdr:to>
    <xdr:cxnSp macro="">
      <xdr:nvCxnSpPr>
        <xdr:cNvPr id="260" name="直線コネクタ 259"/>
        <xdr:cNvCxnSpPr/>
      </xdr:nvCxnSpPr>
      <xdr:spPr>
        <a:xfrm>
          <a:off x="15290800" y="151680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163891</xdr:rowOff>
    </xdr:from>
    <xdr:to>
      <xdr:col>77</xdr:col>
      <xdr:colOff>95250</xdr:colOff>
      <xdr:row>85</xdr:row>
      <xdr:rowOff>94041</xdr:rowOff>
    </xdr:to>
    <xdr:sp macro="" textlink="">
      <xdr:nvSpPr>
        <xdr:cNvPr id="261" name="フローチャート: 判断 260"/>
        <xdr:cNvSpPr/>
      </xdr:nvSpPr>
      <xdr:spPr>
        <a:xfrm>
          <a:off x="16129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104218</xdr:rowOff>
    </xdr:from>
    <xdr:ext cx="736600" cy="259045"/>
    <xdr:sp macro="" textlink="">
      <xdr:nvSpPr>
        <xdr:cNvPr id="262" name="テキスト ボックス 261"/>
        <xdr:cNvSpPr txBox="1"/>
      </xdr:nvSpPr>
      <xdr:spPr>
        <a:xfrm>
          <a:off x="15798800" y="1433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160866</xdr:rowOff>
    </xdr:to>
    <xdr:cxnSp macro="">
      <xdr:nvCxnSpPr>
        <xdr:cNvPr id="263" name="直線コネクタ 262"/>
        <xdr:cNvCxnSpPr/>
      </xdr:nvCxnSpPr>
      <xdr:spPr>
        <a:xfrm flipV="1">
          <a:off x="14401800" y="151680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94948</xdr:rowOff>
    </xdr:from>
    <xdr:to>
      <xdr:col>73</xdr:col>
      <xdr:colOff>44450</xdr:colOff>
      <xdr:row>85</xdr:row>
      <xdr:rowOff>25098</xdr:rowOff>
    </xdr:to>
    <xdr:sp macro="" textlink="">
      <xdr:nvSpPr>
        <xdr:cNvPr id="264" name="フローチャート: 判断 263"/>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35275</xdr:rowOff>
    </xdr:from>
    <xdr:ext cx="762000" cy="259045"/>
    <xdr:sp macro="" textlink="">
      <xdr:nvSpPr>
        <xdr:cNvPr id="265" name="テキスト ボックス 264"/>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89</xdr:row>
      <xdr:rowOff>58359</xdr:rowOff>
    </xdr:to>
    <xdr:cxnSp macro="">
      <xdr:nvCxnSpPr>
        <xdr:cNvPr id="266" name="直線コネクタ 265"/>
        <xdr:cNvCxnSpPr/>
      </xdr:nvCxnSpPr>
      <xdr:spPr>
        <a:xfrm flipV="1">
          <a:off x="13512800" y="152484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94948</xdr:rowOff>
    </xdr:from>
    <xdr:to>
      <xdr:col>68</xdr:col>
      <xdr:colOff>203200</xdr:colOff>
      <xdr:row>85</xdr:row>
      <xdr:rowOff>25098</xdr:rowOff>
    </xdr:to>
    <xdr:sp macro="" textlink="">
      <xdr:nvSpPr>
        <xdr:cNvPr id="267" name="フローチャート: 判断 266"/>
        <xdr:cNvSpPr/>
      </xdr:nvSpPr>
      <xdr:spPr>
        <a:xfrm>
          <a:off x="14351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35275</xdr:rowOff>
    </xdr:from>
    <xdr:ext cx="762000" cy="259045"/>
    <xdr:sp macro="" textlink="">
      <xdr:nvSpPr>
        <xdr:cNvPr id="268" name="テキスト ボックス 267"/>
        <xdr:cNvSpPr txBox="1"/>
      </xdr:nvSpPr>
      <xdr:spPr>
        <a:xfrm>
          <a:off x="14020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9" name="フローチャート: 判断 268"/>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70" name="テキスト ボックス 269"/>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41123</xdr:rowOff>
    </xdr:from>
    <xdr:to>
      <xdr:col>81</xdr:col>
      <xdr:colOff>95250</xdr:colOff>
      <xdr:row>88</xdr:row>
      <xdr:rowOff>142723</xdr:rowOff>
    </xdr:to>
    <xdr:sp macro="" textlink="">
      <xdr:nvSpPr>
        <xdr:cNvPr id="276" name="楕円 275"/>
        <xdr:cNvSpPr/>
      </xdr:nvSpPr>
      <xdr:spPr>
        <a:xfrm>
          <a:off x="169672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108450</xdr:rowOff>
    </xdr:from>
    <xdr:ext cx="762000" cy="259045"/>
    <xdr:sp macro="" textlink="">
      <xdr:nvSpPr>
        <xdr:cNvPr id="277" name="給与水準   （国との比較）該当値テキスト"/>
        <xdr:cNvSpPr txBox="1"/>
      </xdr:nvSpPr>
      <xdr:spPr>
        <a:xfrm>
          <a:off x="17106900" y="150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41123</xdr:rowOff>
    </xdr:from>
    <xdr:to>
      <xdr:col>77</xdr:col>
      <xdr:colOff>95250</xdr:colOff>
      <xdr:row>88</xdr:row>
      <xdr:rowOff>142723</xdr:rowOff>
    </xdr:to>
    <xdr:sp macro="" textlink="">
      <xdr:nvSpPr>
        <xdr:cNvPr id="278" name="楕円 277"/>
        <xdr:cNvSpPr/>
      </xdr:nvSpPr>
      <xdr:spPr>
        <a:xfrm>
          <a:off x="16129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127500</xdr:rowOff>
    </xdr:from>
    <xdr:ext cx="736600" cy="259045"/>
    <xdr:sp macro="" textlink="">
      <xdr:nvSpPr>
        <xdr:cNvPr id="279" name="テキスト ボックス 278"/>
        <xdr:cNvSpPr txBox="1"/>
      </xdr:nvSpPr>
      <xdr:spPr>
        <a:xfrm>
          <a:off x="15798800" y="15215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0" name="楕円 279"/>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1" name="テキスト ボックス 280"/>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2" name="楕円 281"/>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3" name="テキスト ボックス 282"/>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7559</xdr:rowOff>
    </xdr:from>
    <xdr:to>
      <xdr:col>64</xdr:col>
      <xdr:colOff>152400</xdr:colOff>
      <xdr:row>89</xdr:row>
      <xdr:rowOff>109159</xdr:rowOff>
    </xdr:to>
    <xdr:sp macro="" textlink="">
      <xdr:nvSpPr>
        <xdr:cNvPr id="284" name="楕円 283"/>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93936</xdr:rowOff>
    </xdr:from>
    <xdr:ext cx="762000" cy="259045"/>
    <xdr:sp macro="" textlink="">
      <xdr:nvSpPr>
        <xdr:cNvPr id="285" name="テキスト ボックス 284"/>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常備消防業務やごみ処理業務を他団体への委託や一部事務組合で行っているものの，人口減少等により前年度から０．１６人増加した。</a:t>
          </a:r>
        </a:p>
        <a:p>
          <a:r>
            <a:rPr kumimoji="1" lang="ja-JP" altLang="en-US" sz="1300">
              <a:latin typeface="ＭＳ Ｐゴシック" panose="020B0600070205080204" pitchFamily="50" charset="-128"/>
              <a:ea typeface="ＭＳ Ｐゴシック" panose="020B0600070205080204" pitchFamily="50" charset="-128"/>
            </a:rPr>
            <a:t>　今後も，事務事業の見直し等により定員管理の適正化に努める。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7" name="直線コネクタ 316"/>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8"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9" name="直線コネクタ 318"/>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20"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21" name="直線コネクタ 320"/>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82369</xdr:rowOff>
    </xdr:from>
    <xdr:to>
      <xdr:col>81</xdr:col>
      <xdr:colOff>44450</xdr:colOff>
      <xdr:row>62</xdr:row>
      <xdr:rowOff>109946</xdr:rowOff>
    </xdr:to>
    <xdr:cxnSp macro="">
      <xdr:nvCxnSpPr>
        <xdr:cNvPr id="322" name="直線コネクタ 321"/>
        <xdr:cNvCxnSpPr/>
      </xdr:nvCxnSpPr>
      <xdr:spPr>
        <a:xfrm>
          <a:off x="16179800" y="1071226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3"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4" name="フローチャート: 判断 323"/>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70303</xdr:rowOff>
    </xdr:from>
    <xdr:to>
      <xdr:col>77</xdr:col>
      <xdr:colOff>44450</xdr:colOff>
      <xdr:row>62</xdr:row>
      <xdr:rowOff>82369</xdr:rowOff>
    </xdr:to>
    <xdr:cxnSp macro="">
      <xdr:nvCxnSpPr>
        <xdr:cNvPr id="325" name="直線コネクタ 324"/>
        <xdr:cNvCxnSpPr/>
      </xdr:nvCxnSpPr>
      <xdr:spPr>
        <a:xfrm>
          <a:off x="15290800" y="1070020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41003</xdr:rowOff>
    </xdr:from>
    <xdr:to>
      <xdr:col>72</xdr:col>
      <xdr:colOff>203200</xdr:colOff>
      <xdr:row>62</xdr:row>
      <xdr:rowOff>70303</xdr:rowOff>
    </xdr:to>
    <xdr:cxnSp macro="">
      <xdr:nvCxnSpPr>
        <xdr:cNvPr id="328" name="直線コネクタ 327"/>
        <xdr:cNvCxnSpPr/>
      </xdr:nvCxnSpPr>
      <xdr:spPr>
        <a:xfrm>
          <a:off x="14401800" y="10670903"/>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9" name="フローチャート: 判断 328"/>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30" name="テキスト ボックス 329"/>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16873</xdr:rowOff>
    </xdr:from>
    <xdr:to>
      <xdr:col>68</xdr:col>
      <xdr:colOff>152400</xdr:colOff>
      <xdr:row>62</xdr:row>
      <xdr:rowOff>41003</xdr:rowOff>
    </xdr:to>
    <xdr:cxnSp macro="">
      <xdr:nvCxnSpPr>
        <xdr:cNvPr id="331" name="直線コネクタ 330"/>
        <xdr:cNvCxnSpPr/>
      </xdr:nvCxnSpPr>
      <xdr:spPr>
        <a:xfrm>
          <a:off x="13512800" y="1064677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2" name="フローチャート: 判断 331"/>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3" name="テキスト ボックス 332"/>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4" name="フローチャート: 判断 333"/>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5" name="テキスト ボックス 334"/>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59146</xdr:rowOff>
    </xdr:from>
    <xdr:to>
      <xdr:col>81</xdr:col>
      <xdr:colOff>95250</xdr:colOff>
      <xdr:row>62</xdr:row>
      <xdr:rowOff>160746</xdr:rowOff>
    </xdr:to>
    <xdr:sp macro="" textlink="">
      <xdr:nvSpPr>
        <xdr:cNvPr id="341" name="楕円 340"/>
        <xdr:cNvSpPr/>
      </xdr:nvSpPr>
      <xdr:spPr>
        <a:xfrm>
          <a:off x="16967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31223</xdr:rowOff>
    </xdr:from>
    <xdr:ext cx="762000" cy="259045"/>
    <xdr:sp macro="" textlink="">
      <xdr:nvSpPr>
        <xdr:cNvPr id="342" name="定員管理の状況該当値テキスト"/>
        <xdr:cNvSpPr txBox="1"/>
      </xdr:nvSpPr>
      <xdr:spPr>
        <a:xfrm>
          <a:off x="17106900" y="1066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31569</xdr:rowOff>
    </xdr:from>
    <xdr:to>
      <xdr:col>77</xdr:col>
      <xdr:colOff>95250</xdr:colOff>
      <xdr:row>62</xdr:row>
      <xdr:rowOff>133169</xdr:rowOff>
    </xdr:to>
    <xdr:sp macro="" textlink="">
      <xdr:nvSpPr>
        <xdr:cNvPr id="343" name="楕円 342"/>
        <xdr:cNvSpPr/>
      </xdr:nvSpPr>
      <xdr:spPr>
        <a:xfrm>
          <a:off x="16129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117946</xdr:rowOff>
    </xdr:from>
    <xdr:ext cx="736600" cy="259045"/>
    <xdr:sp macro="" textlink="">
      <xdr:nvSpPr>
        <xdr:cNvPr id="344" name="テキスト ボックス 343"/>
        <xdr:cNvSpPr txBox="1"/>
      </xdr:nvSpPr>
      <xdr:spPr>
        <a:xfrm>
          <a:off x="15798800" y="1074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19503</xdr:rowOff>
    </xdr:from>
    <xdr:to>
      <xdr:col>73</xdr:col>
      <xdr:colOff>44450</xdr:colOff>
      <xdr:row>62</xdr:row>
      <xdr:rowOff>121103</xdr:rowOff>
    </xdr:to>
    <xdr:sp macro="" textlink="">
      <xdr:nvSpPr>
        <xdr:cNvPr id="345" name="楕円 344"/>
        <xdr:cNvSpPr/>
      </xdr:nvSpPr>
      <xdr:spPr>
        <a:xfrm>
          <a:off x="152400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105880</xdr:rowOff>
    </xdr:from>
    <xdr:ext cx="762000" cy="259045"/>
    <xdr:sp macro="" textlink="">
      <xdr:nvSpPr>
        <xdr:cNvPr id="346" name="テキスト ボックス 345"/>
        <xdr:cNvSpPr txBox="1"/>
      </xdr:nvSpPr>
      <xdr:spPr>
        <a:xfrm>
          <a:off x="14909800" y="1073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161653</xdr:rowOff>
    </xdr:from>
    <xdr:to>
      <xdr:col>68</xdr:col>
      <xdr:colOff>203200</xdr:colOff>
      <xdr:row>62</xdr:row>
      <xdr:rowOff>91803</xdr:rowOff>
    </xdr:to>
    <xdr:sp macro="" textlink="">
      <xdr:nvSpPr>
        <xdr:cNvPr id="347" name="楕円 346"/>
        <xdr:cNvSpPr/>
      </xdr:nvSpPr>
      <xdr:spPr>
        <a:xfrm>
          <a:off x="14351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101980</xdr:rowOff>
    </xdr:from>
    <xdr:ext cx="762000" cy="259045"/>
    <xdr:sp macro="" textlink="">
      <xdr:nvSpPr>
        <xdr:cNvPr id="348" name="テキスト ボックス 347"/>
        <xdr:cNvSpPr txBox="1"/>
      </xdr:nvSpPr>
      <xdr:spPr>
        <a:xfrm>
          <a:off x="14020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49" name="楕円 348"/>
        <xdr:cNvSpPr/>
      </xdr:nvSpPr>
      <xdr:spPr>
        <a:xfrm>
          <a:off x="13462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50" name="テキスト ボックス 349"/>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前年度から０．６ポイント上昇し，類似団体平均を１．０ポイント下回っている。</a:t>
          </a:r>
        </a:p>
        <a:p>
          <a:r>
            <a:rPr kumimoji="1" lang="ja-JP" altLang="en-US" sz="1300">
              <a:latin typeface="ＭＳ Ｐゴシック" panose="020B0600070205080204" pitchFamily="50" charset="-128"/>
              <a:ea typeface="ＭＳ Ｐゴシック" panose="020B0600070205080204" pitchFamily="50" charset="-128"/>
            </a:rPr>
            <a:t>　地方債の元利償還金のうち，臨時財政対策債の元利償還金が前年度に比べ４０百万円増加したことにより，単年度の数値は９．５％となり，今後も上昇傾向が見込まれる。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9" name="直線コネクタ 378"/>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80"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81" name="直線コネクタ 380"/>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2"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3" name="直線コネクタ 382"/>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40</xdr:row>
      <xdr:rowOff>22437</xdr:rowOff>
    </xdr:to>
    <xdr:cxnSp macro="">
      <xdr:nvCxnSpPr>
        <xdr:cNvPr id="384" name="直線コネクタ 383"/>
        <xdr:cNvCxnSpPr/>
      </xdr:nvCxnSpPr>
      <xdr:spPr>
        <a:xfrm>
          <a:off x="16179800" y="683217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5"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6" name="フローチャート: 判断 385"/>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145627</xdr:rowOff>
    </xdr:to>
    <xdr:cxnSp macro="">
      <xdr:nvCxnSpPr>
        <xdr:cNvPr id="387" name="直線コネクタ 386"/>
        <xdr:cNvCxnSpPr/>
      </xdr:nvCxnSpPr>
      <xdr:spPr>
        <a:xfrm>
          <a:off x="15290800" y="67839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8" name="フローチャート: 判断 387"/>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9" name="テキスト ボックス 388"/>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39</xdr:row>
      <xdr:rowOff>97367</xdr:rowOff>
    </xdr:to>
    <xdr:cxnSp macro="">
      <xdr:nvCxnSpPr>
        <xdr:cNvPr id="390" name="直線コネクタ 389"/>
        <xdr:cNvCxnSpPr/>
      </xdr:nvCxnSpPr>
      <xdr:spPr>
        <a:xfrm>
          <a:off x="14401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91" name="フローチャート: 判断 390"/>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2" name="テキスト ボックス 391"/>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145627</xdr:rowOff>
    </xdr:to>
    <xdr:cxnSp macro="">
      <xdr:nvCxnSpPr>
        <xdr:cNvPr id="393" name="直線コネクタ 392"/>
        <xdr:cNvCxnSpPr/>
      </xdr:nvCxnSpPr>
      <xdr:spPr>
        <a:xfrm flipV="1">
          <a:off x="13512800" y="67839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4" name="フローチャート: 判断 393"/>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5" name="テキスト ボックス 394"/>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6" name="フローチャート: 判断 395"/>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7" name="テキスト ボックス 396"/>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403" name="楕円 402"/>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404" name="公債費負担の状況該当値テキスト"/>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5" name="楕円 404"/>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6" name="テキスト ボックス 405"/>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7" name="楕円 406"/>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8" name="テキスト ボックス 407"/>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09" name="楕円 408"/>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10" name="テキスト ボックス 409"/>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411" name="楕円 410"/>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412" name="テキスト ボックス 411"/>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充当可能基金残高及び標準財政規模の減少により，前年度から２．７ポイント上昇し，類似団体平均を８．０ポイント上回った。</a:t>
          </a:r>
        </a:p>
        <a:p>
          <a:r>
            <a:rPr kumimoji="1" lang="ja-JP" altLang="en-US" sz="1300">
              <a:latin typeface="ＭＳ Ｐゴシック" panose="020B0600070205080204" pitchFamily="50" charset="-128"/>
              <a:ea typeface="ＭＳ Ｐゴシック" panose="020B0600070205080204" pitchFamily="50" charset="-128"/>
            </a:rPr>
            <a:t>　今後も公共土木施設等の災害復旧などにより，市債の発行額が多額となる見込である。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41" name="直線コネクタ 440"/>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2"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3" name="直線コネクタ 442"/>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115697</xdr:rowOff>
    </xdr:from>
    <xdr:to>
      <xdr:col>81</xdr:col>
      <xdr:colOff>44450</xdr:colOff>
      <xdr:row>16</xdr:row>
      <xdr:rowOff>137414</xdr:rowOff>
    </xdr:to>
    <xdr:cxnSp macro="">
      <xdr:nvCxnSpPr>
        <xdr:cNvPr id="446" name="直線コネクタ 445"/>
        <xdr:cNvCxnSpPr/>
      </xdr:nvCxnSpPr>
      <xdr:spPr>
        <a:xfrm>
          <a:off x="16179800" y="2858897"/>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7"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8" name="フローチャート: 判断 447"/>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162475</xdr:rowOff>
    </xdr:from>
    <xdr:to>
      <xdr:col>77</xdr:col>
      <xdr:colOff>44450</xdr:colOff>
      <xdr:row>16</xdr:row>
      <xdr:rowOff>115697</xdr:rowOff>
    </xdr:to>
    <xdr:cxnSp macro="">
      <xdr:nvCxnSpPr>
        <xdr:cNvPr id="449" name="直線コネクタ 448"/>
        <xdr:cNvCxnSpPr/>
      </xdr:nvCxnSpPr>
      <xdr:spPr>
        <a:xfrm>
          <a:off x="15290800" y="273422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50" name="フローチャート: 判断 449"/>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51" name="テキスト ボックス 450"/>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95716</xdr:rowOff>
    </xdr:from>
    <xdr:to>
      <xdr:col>72</xdr:col>
      <xdr:colOff>203200</xdr:colOff>
      <xdr:row>15</xdr:row>
      <xdr:rowOff>162475</xdr:rowOff>
    </xdr:to>
    <xdr:cxnSp macro="">
      <xdr:nvCxnSpPr>
        <xdr:cNvPr id="452" name="直線コネクタ 451"/>
        <xdr:cNvCxnSpPr/>
      </xdr:nvCxnSpPr>
      <xdr:spPr>
        <a:xfrm>
          <a:off x="14401800" y="2667466"/>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3" name="フローチャート: 判断 452"/>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4" name="テキスト ボックス 453"/>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61129</xdr:rowOff>
    </xdr:from>
    <xdr:to>
      <xdr:col>68</xdr:col>
      <xdr:colOff>152400</xdr:colOff>
      <xdr:row>15</xdr:row>
      <xdr:rowOff>95716</xdr:rowOff>
    </xdr:to>
    <xdr:cxnSp macro="">
      <xdr:nvCxnSpPr>
        <xdr:cNvPr id="455" name="直線コネクタ 454"/>
        <xdr:cNvCxnSpPr/>
      </xdr:nvCxnSpPr>
      <xdr:spPr>
        <a:xfrm>
          <a:off x="13512800" y="2632879"/>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6" name="フローチャート: 判断 455"/>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7" name="テキスト ボックス 456"/>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8" name="フローチャート: 判断 457"/>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9" name="テキスト ボックス 458"/>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86614</xdr:rowOff>
    </xdr:from>
    <xdr:to>
      <xdr:col>81</xdr:col>
      <xdr:colOff>95250</xdr:colOff>
      <xdr:row>17</xdr:row>
      <xdr:rowOff>16764</xdr:rowOff>
    </xdr:to>
    <xdr:sp macro="" textlink="">
      <xdr:nvSpPr>
        <xdr:cNvPr id="465" name="楕円 464"/>
        <xdr:cNvSpPr/>
      </xdr:nvSpPr>
      <xdr:spPr>
        <a:xfrm>
          <a:off x="169672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58691</xdr:rowOff>
    </xdr:from>
    <xdr:ext cx="762000" cy="259045"/>
    <xdr:sp macro="" textlink="">
      <xdr:nvSpPr>
        <xdr:cNvPr id="466" name="将来負担の状況該当値テキスト"/>
        <xdr:cNvSpPr txBox="1"/>
      </xdr:nvSpPr>
      <xdr:spPr>
        <a:xfrm>
          <a:off x="17106900" y="280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64897</xdr:rowOff>
    </xdr:from>
    <xdr:to>
      <xdr:col>77</xdr:col>
      <xdr:colOff>95250</xdr:colOff>
      <xdr:row>16</xdr:row>
      <xdr:rowOff>166497</xdr:rowOff>
    </xdr:to>
    <xdr:sp macro="" textlink="">
      <xdr:nvSpPr>
        <xdr:cNvPr id="467" name="楕円 466"/>
        <xdr:cNvSpPr/>
      </xdr:nvSpPr>
      <xdr:spPr>
        <a:xfrm>
          <a:off x="16129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151274</xdr:rowOff>
    </xdr:from>
    <xdr:ext cx="736600" cy="259045"/>
    <xdr:sp macro="" textlink="">
      <xdr:nvSpPr>
        <xdr:cNvPr id="468" name="テキスト ボックス 467"/>
        <xdr:cNvSpPr txBox="1"/>
      </xdr:nvSpPr>
      <xdr:spPr>
        <a:xfrm>
          <a:off x="15798800" y="289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111675</xdr:rowOff>
    </xdr:from>
    <xdr:to>
      <xdr:col>73</xdr:col>
      <xdr:colOff>44450</xdr:colOff>
      <xdr:row>16</xdr:row>
      <xdr:rowOff>41825</xdr:rowOff>
    </xdr:to>
    <xdr:sp macro="" textlink="">
      <xdr:nvSpPr>
        <xdr:cNvPr id="469" name="楕円 468"/>
        <xdr:cNvSpPr/>
      </xdr:nvSpPr>
      <xdr:spPr>
        <a:xfrm>
          <a:off x="15240000" y="26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52002</xdr:rowOff>
    </xdr:from>
    <xdr:ext cx="762000" cy="259045"/>
    <xdr:sp macro="" textlink="">
      <xdr:nvSpPr>
        <xdr:cNvPr id="470" name="テキスト ボックス 469"/>
        <xdr:cNvSpPr txBox="1"/>
      </xdr:nvSpPr>
      <xdr:spPr>
        <a:xfrm>
          <a:off x="14909800" y="245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44916</xdr:rowOff>
    </xdr:from>
    <xdr:to>
      <xdr:col>68</xdr:col>
      <xdr:colOff>203200</xdr:colOff>
      <xdr:row>15</xdr:row>
      <xdr:rowOff>146516</xdr:rowOff>
    </xdr:to>
    <xdr:sp macro="" textlink="">
      <xdr:nvSpPr>
        <xdr:cNvPr id="471" name="楕円 470"/>
        <xdr:cNvSpPr/>
      </xdr:nvSpPr>
      <xdr:spPr>
        <a:xfrm>
          <a:off x="14351000" y="26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156693</xdr:rowOff>
    </xdr:from>
    <xdr:ext cx="762000" cy="259045"/>
    <xdr:sp macro="" textlink="">
      <xdr:nvSpPr>
        <xdr:cNvPr id="472" name="テキスト ボックス 471"/>
        <xdr:cNvSpPr txBox="1"/>
      </xdr:nvSpPr>
      <xdr:spPr>
        <a:xfrm>
          <a:off x="14020800" y="238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10329</xdr:rowOff>
    </xdr:from>
    <xdr:to>
      <xdr:col>64</xdr:col>
      <xdr:colOff>152400</xdr:colOff>
      <xdr:row>15</xdr:row>
      <xdr:rowOff>111929</xdr:rowOff>
    </xdr:to>
    <xdr:sp macro="" textlink="">
      <xdr:nvSpPr>
        <xdr:cNvPr id="473" name="楕円 472"/>
        <xdr:cNvSpPr/>
      </xdr:nvSpPr>
      <xdr:spPr>
        <a:xfrm>
          <a:off x="13462000" y="25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122106</xdr:rowOff>
    </xdr:from>
    <xdr:ext cx="762000" cy="259045"/>
    <xdr:sp macro="" textlink="">
      <xdr:nvSpPr>
        <xdr:cNvPr id="474" name="テキスト ボックス 473"/>
        <xdr:cNvSpPr txBox="1"/>
      </xdr:nvSpPr>
      <xdr:spPr>
        <a:xfrm>
          <a:off x="13131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26,280
26,072
118.23
12,397,521
12,250,535
127,366
7,079,794
11,675,874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人件費に係る経常収支比率は２７．２％で，前年度から横ばいであり，依然類似団体平均を大きく上回っている。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今後も経常経費削減のため，人件費の抑制に取り組む必要がある。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66040</xdr:rowOff>
    </xdr:from>
    <xdr:to>
      <xdr:col>24</xdr:col>
      <xdr:colOff>25400</xdr:colOff>
      <xdr:row>38</xdr:row>
      <xdr:rowOff>73660</xdr:rowOff>
    </xdr:to>
    <xdr:cxnSp macro="">
      <xdr:nvCxnSpPr>
        <xdr:cNvPr id="66" name="直線コネクタ 65"/>
        <xdr:cNvCxnSpPr/>
      </xdr:nvCxnSpPr>
      <xdr:spPr>
        <a:xfrm flipV="1">
          <a:off x="3987800" y="6581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38</xdr:row>
      <xdr:rowOff>73660</xdr:rowOff>
    </xdr:to>
    <xdr:cxnSp macro="">
      <xdr:nvCxnSpPr>
        <xdr:cNvPr id="69" name="直線コネクタ 68"/>
        <xdr:cNvCxnSpPr/>
      </xdr:nvCxnSpPr>
      <xdr:spPr>
        <a:xfrm>
          <a:off x="3098800" y="6588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38</xdr:row>
      <xdr:rowOff>134620</xdr:rowOff>
    </xdr:to>
    <xdr:cxnSp macro="">
      <xdr:nvCxnSpPr>
        <xdr:cNvPr id="72" name="直線コネクタ 71"/>
        <xdr:cNvCxnSpPr/>
      </xdr:nvCxnSpPr>
      <xdr:spPr>
        <a:xfrm flipV="1">
          <a:off x="2209800" y="6588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134620</xdr:rowOff>
    </xdr:to>
    <xdr:cxnSp macro="">
      <xdr:nvCxnSpPr>
        <xdr:cNvPr id="75" name="直線コネクタ 74"/>
        <xdr:cNvCxnSpPr/>
      </xdr:nvCxnSpPr>
      <xdr:spPr>
        <a:xfrm>
          <a:off x="1320800" y="6565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物件費に係る経常収支比率は１６．２％で，前年度から０．５ポイント上昇し，依然類似団体平均を上回っている。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学校給食センターや道の駅等の施設運営を委託しているため，物件費が上昇している。</a:t>
          </a:r>
        </a:p>
        <a:p>
          <a:r>
            <a:rPr kumimoji="1" lang="ja-JP" altLang="en-US" sz="1300">
              <a:latin typeface="ＭＳ Ｐゴシック" panose="020B0600070205080204" pitchFamily="50" charset="-128"/>
              <a:ea typeface="ＭＳ Ｐゴシック" panose="020B0600070205080204" pitchFamily="50" charset="-128"/>
            </a:rPr>
            <a:t>　今後は，公共施設の整理統合等，物件費の抑制に向けた取組を推進する必要がある。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37193</xdr:rowOff>
    </xdr:to>
    <xdr:cxnSp macro="">
      <xdr:nvCxnSpPr>
        <xdr:cNvPr id="129" name="直線コネクタ 128"/>
        <xdr:cNvCxnSpPr/>
      </xdr:nvCxnSpPr>
      <xdr:spPr>
        <a:xfrm>
          <a:off x="15671800" y="28974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17</xdr:row>
      <xdr:rowOff>4536</xdr:rowOff>
    </xdr:to>
    <xdr:cxnSp macro="">
      <xdr:nvCxnSpPr>
        <xdr:cNvPr id="132" name="直線コネクタ 131"/>
        <xdr:cNvCxnSpPr/>
      </xdr:nvCxnSpPr>
      <xdr:spPr>
        <a:xfrm flipV="1">
          <a:off x="14782800" y="2897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17</xdr:row>
      <xdr:rowOff>4536</xdr:rowOff>
    </xdr:to>
    <xdr:cxnSp macro="">
      <xdr:nvCxnSpPr>
        <xdr:cNvPr id="135" name="直線コネクタ 134"/>
        <xdr:cNvCxnSpPr/>
      </xdr:nvCxnSpPr>
      <xdr:spPr>
        <a:xfrm>
          <a:off x="13893800" y="28103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67129</xdr:rowOff>
    </xdr:to>
    <xdr:cxnSp macro="">
      <xdr:nvCxnSpPr>
        <xdr:cNvPr id="138" name="直線コネクタ 137"/>
        <xdr:cNvCxnSpPr/>
      </xdr:nvCxnSpPr>
      <xdr:spPr>
        <a:xfrm>
          <a:off x="13004800" y="2777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49"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103414</xdr:rowOff>
    </xdr:from>
    <xdr:to>
      <xdr:col>78</xdr:col>
      <xdr:colOff>120650</xdr:colOff>
      <xdr:row>17</xdr:row>
      <xdr:rowOff>33564</xdr:rowOff>
    </xdr:to>
    <xdr:sp macro="" textlink="">
      <xdr:nvSpPr>
        <xdr:cNvPr id="150" name="楕円 149"/>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51" name="テキスト ボックス 150"/>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3" name="テキスト ボックス 152"/>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4" name="楕円 153"/>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55" name="テキスト ボックス 154"/>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6" name="楕円 155"/>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70048</xdr:rowOff>
    </xdr:from>
    <xdr:ext cx="762000" cy="259045"/>
    <xdr:sp macro="" textlink="">
      <xdr:nvSpPr>
        <xdr:cNvPr id="157" name="テキスト ボックス 156"/>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今後も高齢化の進展による経費の増加が見込まれるため，介護予防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等により健康増進の支援など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58</xdr:row>
      <xdr:rowOff>25400</xdr:rowOff>
    </xdr:to>
    <xdr:cxnSp macro="">
      <xdr:nvCxnSpPr>
        <xdr:cNvPr id="190" name="直線コネクタ 189"/>
        <xdr:cNvCxnSpPr/>
      </xdr:nvCxnSpPr>
      <xdr:spPr>
        <a:xfrm flipV="1">
          <a:off x="3987800" y="9867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25400</xdr:rowOff>
    </xdr:to>
    <xdr:cxnSp macro="">
      <xdr:nvCxnSpPr>
        <xdr:cNvPr id="193" name="直線コネクタ 192"/>
        <xdr:cNvCxnSpPr/>
      </xdr:nvCxnSpPr>
      <xdr:spPr>
        <a:xfrm>
          <a:off x="3098800" y="984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69850</xdr:rowOff>
    </xdr:to>
    <xdr:cxnSp macro="">
      <xdr:nvCxnSpPr>
        <xdr:cNvPr id="196" name="直線コネクタ 195"/>
        <xdr:cNvCxnSpPr/>
      </xdr:nvCxnSpPr>
      <xdr:spPr>
        <a:xfrm>
          <a:off x="2209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69850</xdr:rowOff>
    </xdr:to>
    <xdr:cxnSp macro="">
      <xdr:nvCxnSpPr>
        <xdr:cNvPr id="199" name="直線コネクタ 198"/>
        <xdr:cNvCxnSpPr/>
      </xdr:nvCxnSpPr>
      <xdr:spPr>
        <a:xfrm>
          <a:off x="1320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01" name="テキスト ボックス 200"/>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9" name="楕円 208"/>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10"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11" name="楕円 210"/>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2" name="テキスト ボックス 211"/>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4" name="テキスト ボックス 21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6" name="テキスト ボックス 21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8" name="テキスト ボックス 217"/>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その他に係る経常収支比率は１８．９％で，前年度から０．１ポイント低下したものの，依然類似団体平均を上回っている。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公共下水道事業特別会計への繰出金等が高額であるため，公営企業の経営の健全化により，繰出金の抑制に努める必要がある。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24130</xdr:rowOff>
    </xdr:from>
    <xdr:to>
      <xdr:col>82</xdr:col>
      <xdr:colOff>107950</xdr:colOff>
      <xdr:row>59</xdr:row>
      <xdr:rowOff>31750</xdr:rowOff>
    </xdr:to>
    <xdr:cxnSp macro="">
      <xdr:nvCxnSpPr>
        <xdr:cNvPr id="251" name="直線コネクタ 250"/>
        <xdr:cNvCxnSpPr/>
      </xdr:nvCxnSpPr>
      <xdr:spPr>
        <a:xfrm flipV="1">
          <a:off x="15671800" y="1013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24130</xdr:rowOff>
    </xdr:from>
    <xdr:to>
      <xdr:col>78</xdr:col>
      <xdr:colOff>69850</xdr:colOff>
      <xdr:row>59</xdr:row>
      <xdr:rowOff>31750</xdr:rowOff>
    </xdr:to>
    <xdr:cxnSp macro="">
      <xdr:nvCxnSpPr>
        <xdr:cNvPr id="254" name="直線コネクタ 253"/>
        <xdr:cNvCxnSpPr/>
      </xdr:nvCxnSpPr>
      <xdr:spPr>
        <a:xfrm>
          <a:off x="14782800" y="1013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24130</xdr:rowOff>
    </xdr:to>
    <xdr:cxnSp macro="">
      <xdr:nvCxnSpPr>
        <xdr:cNvPr id="257" name="直線コネクタ 256"/>
        <xdr:cNvCxnSpPr/>
      </xdr:nvCxnSpPr>
      <xdr:spPr>
        <a:xfrm>
          <a:off x="13893800" y="1013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24130</xdr:rowOff>
    </xdr:to>
    <xdr:cxnSp macro="">
      <xdr:nvCxnSpPr>
        <xdr:cNvPr id="260" name="直線コネクタ 259"/>
        <xdr:cNvCxnSpPr/>
      </xdr:nvCxnSpPr>
      <xdr:spPr>
        <a:xfrm>
          <a:off x="13004800" y="1008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144780</xdr:rowOff>
    </xdr:from>
    <xdr:to>
      <xdr:col>82</xdr:col>
      <xdr:colOff>158750</xdr:colOff>
      <xdr:row>59</xdr:row>
      <xdr:rowOff>74930</xdr:rowOff>
    </xdr:to>
    <xdr:sp macro="" textlink="">
      <xdr:nvSpPr>
        <xdr:cNvPr id="270" name="楕円 269"/>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116857</xdr:rowOff>
    </xdr:from>
    <xdr:ext cx="762000" cy="259045"/>
    <xdr:sp macro="" textlink="">
      <xdr:nvSpPr>
        <xdr:cNvPr id="271"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74" name="楕円 273"/>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75" name="テキスト ボックス 274"/>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6" name="楕円 275"/>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7" name="テキスト ボックス 276"/>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8" name="楕円 277"/>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79" name="テキスト ボックス 278"/>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補助費等に係る経常収支比率は１３．６％で，前年度から０．１ポイント上昇し，依然類似団体平均を上回っている。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ごみ処理業務を一部事務組合で行っており，今後新施設建設が予定されていることから，補助費等の増が見込まれる。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5842</xdr:rowOff>
    </xdr:to>
    <xdr:cxnSp macro="">
      <xdr:nvCxnSpPr>
        <xdr:cNvPr id="309" name="直線コネクタ 308"/>
        <xdr:cNvCxnSpPr/>
      </xdr:nvCxnSpPr>
      <xdr:spPr>
        <a:xfrm>
          <a:off x="15671800" y="6344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1270</xdr:rowOff>
    </xdr:to>
    <xdr:cxnSp macro="">
      <xdr:nvCxnSpPr>
        <xdr:cNvPr id="312" name="直線コネクタ 311"/>
        <xdr:cNvCxnSpPr/>
      </xdr:nvCxnSpPr>
      <xdr:spPr>
        <a:xfrm>
          <a:off x="14782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19558</xdr:rowOff>
    </xdr:to>
    <xdr:cxnSp macro="">
      <xdr:nvCxnSpPr>
        <xdr:cNvPr id="315" name="直線コネクタ 314"/>
        <xdr:cNvCxnSpPr/>
      </xdr:nvCxnSpPr>
      <xdr:spPr>
        <a:xfrm flipV="1">
          <a:off x="13893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19558</xdr:rowOff>
    </xdr:to>
    <xdr:cxnSp macro="">
      <xdr:nvCxnSpPr>
        <xdr:cNvPr id="318" name="直線コネクタ 317"/>
        <xdr:cNvCxnSpPr/>
      </xdr:nvCxnSpPr>
      <xdr:spPr>
        <a:xfrm>
          <a:off x="13004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8" name="楕円 327"/>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9"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0" name="楕円 329"/>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31" name="テキスト ボックス 330"/>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2" name="楕円 331"/>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33" name="テキスト ボックス 332"/>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4" name="楕円 333"/>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5" name="テキスト ボックス 334"/>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6" name="楕円 335"/>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7" name="テキスト ボックス 336"/>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公債費に係る経常収支比率は１４．７％で，前年度から０．４ポイント上昇したものの，類似団体平均を２．６ポイント下回っている。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今後は元利償還金の増により比率の上昇が見込まれるため，将来負担を考慮した市債の発行に努める必要がある。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75</xdr:row>
      <xdr:rowOff>8890</xdr:rowOff>
    </xdr:to>
    <xdr:cxnSp macro="">
      <xdr:nvCxnSpPr>
        <xdr:cNvPr id="370" name="直線コネクタ 369"/>
        <xdr:cNvCxnSpPr/>
      </xdr:nvCxnSpPr>
      <xdr:spPr>
        <a:xfrm>
          <a:off x="3987800" y="12837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35560</xdr:rowOff>
    </xdr:from>
    <xdr:to>
      <xdr:col>19</xdr:col>
      <xdr:colOff>187325</xdr:colOff>
      <xdr:row>74</xdr:row>
      <xdr:rowOff>149860</xdr:rowOff>
    </xdr:to>
    <xdr:cxnSp macro="">
      <xdr:nvCxnSpPr>
        <xdr:cNvPr id="373" name="直線コネクタ 372"/>
        <xdr:cNvCxnSpPr/>
      </xdr:nvCxnSpPr>
      <xdr:spPr>
        <a:xfrm>
          <a:off x="3098800" y="12722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35560</xdr:rowOff>
    </xdr:from>
    <xdr:to>
      <xdr:col>15</xdr:col>
      <xdr:colOff>98425</xdr:colOff>
      <xdr:row>74</xdr:row>
      <xdr:rowOff>81280</xdr:rowOff>
    </xdr:to>
    <xdr:cxnSp macro="">
      <xdr:nvCxnSpPr>
        <xdr:cNvPr id="376" name="直線コネクタ 375"/>
        <xdr:cNvCxnSpPr/>
      </xdr:nvCxnSpPr>
      <xdr:spPr>
        <a:xfrm flipV="1">
          <a:off x="2209800" y="12722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73660</xdr:rowOff>
    </xdr:from>
    <xdr:to>
      <xdr:col>11</xdr:col>
      <xdr:colOff>9525</xdr:colOff>
      <xdr:row>74</xdr:row>
      <xdr:rowOff>81280</xdr:rowOff>
    </xdr:to>
    <xdr:cxnSp macro="">
      <xdr:nvCxnSpPr>
        <xdr:cNvPr id="379" name="直線コネクタ 378"/>
        <xdr:cNvCxnSpPr/>
      </xdr:nvCxnSpPr>
      <xdr:spPr>
        <a:xfrm>
          <a:off x="1320800" y="12760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89" name="楕円 388"/>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90"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1" name="楕円 390"/>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2" name="テキスト ボックス 391"/>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156210</xdr:rowOff>
    </xdr:from>
    <xdr:to>
      <xdr:col>15</xdr:col>
      <xdr:colOff>149225</xdr:colOff>
      <xdr:row>74</xdr:row>
      <xdr:rowOff>86360</xdr:rowOff>
    </xdr:to>
    <xdr:sp macro="" textlink="">
      <xdr:nvSpPr>
        <xdr:cNvPr id="393" name="楕円 392"/>
        <xdr:cNvSpPr/>
      </xdr:nvSpPr>
      <xdr:spPr>
        <a:xfrm>
          <a:off x="3048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96537</xdr:rowOff>
    </xdr:from>
    <xdr:ext cx="762000" cy="259045"/>
    <xdr:sp macro="" textlink="">
      <xdr:nvSpPr>
        <xdr:cNvPr id="394" name="テキスト ボックス 393"/>
        <xdr:cNvSpPr txBox="1"/>
      </xdr:nvSpPr>
      <xdr:spPr>
        <a:xfrm>
          <a:off x="2717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30480</xdr:rowOff>
    </xdr:from>
    <xdr:to>
      <xdr:col>11</xdr:col>
      <xdr:colOff>60325</xdr:colOff>
      <xdr:row>74</xdr:row>
      <xdr:rowOff>132080</xdr:rowOff>
    </xdr:to>
    <xdr:sp macro="" textlink="">
      <xdr:nvSpPr>
        <xdr:cNvPr id="395" name="楕円 394"/>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142257</xdr:rowOff>
    </xdr:from>
    <xdr:ext cx="762000" cy="259045"/>
    <xdr:sp macro="" textlink="">
      <xdr:nvSpPr>
        <xdr:cNvPr id="396" name="テキスト ボックス 395"/>
        <xdr:cNvSpPr txBox="1"/>
      </xdr:nvSpPr>
      <xdr:spPr>
        <a:xfrm>
          <a:off x="1828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22860</xdr:rowOff>
    </xdr:from>
    <xdr:to>
      <xdr:col>6</xdr:col>
      <xdr:colOff>171450</xdr:colOff>
      <xdr:row>74</xdr:row>
      <xdr:rowOff>124460</xdr:rowOff>
    </xdr:to>
    <xdr:sp macro="" textlink="">
      <xdr:nvSpPr>
        <xdr:cNvPr id="397" name="楕円 396"/>
        <xdr:cNvSpPr/>
      </xdr:nvSpPr>
      <xdr:spPr>
        <a:xfrm>
          <a:off x="1270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134637</xdr:rowOff>
    </xdr:from>
    <xdr:ext cx="762000" cy="259045"/>
    <xdr:sp macro="" textlink="">
      <xdr:nvSpPr>
        <xdr:cNvPr id="398" name="テキスト ボックス 397"/>
        <xdr:cNvSpPr txBox="1"/>
      </xdr:nvSpPr>
      <xdr:spPr>
        <a:xfrm>
          <a:off x="939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公債費以外に係る経常収支比率は８５．１％で，前年度と比べ０．４ポイント低下したものの，依然類似団体平均を大きく上回っている。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引き続き，経常経費の抑制に向けた取組を継続する必要がある。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17272</xdr:rowOff>
    </xdr:from>
    <xdr:to>
      <xdr:col>82</xdr:col>
      <xdr:colOff>107950</xdr:colOff>
      <xdr:row>80</xdr:row>
      <xdr:rowOff>35561</xdr:rowOff>
    </xdr:to>
    <xdr:cxnSp macro="">
      <xdr:nvCxnSpPr>
        <xdr:cNvPr id="429" name="直線コネクタ 428"/>
        <xdr:cNvCxnSpPr/>
      </xdr:nvCxnSpPr>
      <xdr:spPr>
        <a:xfrm flipV="1">
          <a:off x="15671800" y="137332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152146</xdr:rowOff>
    </xdr:from>
    <xdr:to>
      <xdr:col>78</xdr:col>
      <xdr:colOff>69850</xdr:colOff>
      <xdr:row>80</xdr:row>
      <xdr:rowOff>35561</xdr:rowOff>
    </xdr:to>
    <xdr:cxnSp macro="">
      <xdr:nvCxnSpPr>
        <xdr:cNvPr id="432" name="直線コネクタ 431"/>
        <xdr:cNvCxnSpPr/>
      </xdr:nvCxnSpPr>
      <xdr:spPr>
        <a:xfrm>
          <a:off x="14782800" y="136966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152146</xdr:rowOff>
    </xdr:from>
    <xdr:to>
      <xdr:col>73</xdr:col>
      <xdr:colOff>180975</xdr:colOff>
      <xdr:row>80</xdr:row>
      <xdr:rowOff>3556</xdr:rowOff>
    </xdr:to>
    <xdr:cxnSp macro="">
      <xdr:nvCxnSpPr>
        <xdr:cNvPr id="435" name="直線コネクタ 434"/>
        <xdr:cNvCxnSpPr/>
      </xdr:nvCxnSpPr>
      <xdr:spPr>
        <a:xfrm flipV="1">
          <a:off x="13893800" y="136966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168148</xdr:rowOff>
    </xdr:from>
    <xdr:to>
      <xdr:col>69</xdr:col>
      <xdr:colOff>92075</xdr:colOff>
      <xdr:row>80</xdr:row>
      <xdr:rowOff>3556</xdr:rowOff>
    </xdr:to>
    <xdr:cxnSp macro="">
      <xdr:nvCxnSpPr>
        <xdr:cNvPr id="438" name="直線コネクタ 437"/>
        <xdr:cNvCxnSpPr/>
      </xdr:nvCxnSpPr>
      <xdr:spPr>
        <a:xfrm>
          <a:off x="13004800" y="135412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137922</xdr:rowOff>
    </xdr:from>
    <xdr:to>
      <xdr:col>82</xdr:col>
      <xdr:colOff>158750</xdr:colOff>
      <xdr:row>80</xdr:row>
      <xdr:rowOff>68072</xdr:rowOff>
    </xdr:to>
    <xdr:sp macro="" textlink="">
      <xdr:nvSpPr>
        <xdr:cNvPr id="448" name="楕円 447"/>
        <xdr:cNvSpPr/>
      </xdr:nvSpPr>
      <xdr:spPr>
        <a:xfrm>
          <a:off x="16459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46499</xdr:rowOff>
    </xdr:from>
    <xdr:ext cx="762000" cy="259045"/>
    <xdr:sp macro="" textlink="">
      <xdr:nvSpPr>
        <xdr:cNvPr id="449" name="公債費以外該当値テキスト"/>
        <xdr:cNvSpPr txBox="1"/>
      </xdr:nvSpPr>
      <xdr:spPr>
        <a:xfrm>
          <a:off x="16598900" y="1359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156211</xdr:rowOff>
    </xdr:from>
    <xdr:to>
      <xdr:col>78</xdr:col>
      <xdr:colOff>120650</xdr:colOff>
      <xdr:row>80</xdr:row>
      <xdr:rowOff>86361</xdr:rowOff>
    </xdr:to>
    <xdr:sp macro="" textlink="">
      <xdr:nvSpPr>
        <xdr:cNvPr id="450" name="楕円 449"/>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71138</xdr:rowOff>
    </xdr:from>
    <xdr:ext cx="736600" cy="259045"/>
    <xdr:sp macro="" textlink="">
      <xdr:nvSpPr>
        <xdr:cNvPr id="451" name="テキスト ボックス 450"/>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101346</xdr:rowOff>
    </xdr:from>
    <xdr:to>
      <xdr:col>74</xdr:col>
      <xdr:colOff>31750</xdr:colOff>
      <xdr:row>80</xdr:row>
      <xdr:rowOff>31496</xdr:rowOff>
    </xdr:to>
    <xdr:sp macro="" textlink="">
      <xdr:nvSpPr>
        <xdr:cNvPr id="452" name="楕円 451"/>
        <xdr:cNvSpPr/>
      </xdr:nvSpPr>
      <xdr:spPr>
        <a:xfrm>
          <a:off x="14732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16273</xdr:rowOff>
    </xdr:from>
    <xdr:ext cx="762000" cy="259045"/>
    <xdr:sp macro="" textlink="">
      <xdr:nvSpPr>
        <xdr:cNvPr id="453" name="テキスト ボックス 452"/>
        <xdr:cNvSpPr txBox="1"/>
      </xdr:nvSpPr>
      <xdr:spPr>
        <a:xfrm>
          <a:off x="14401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124206</xdr:rowOff>
    </xdr:from>
    <xdr:to>
      <xdr:col>69</xdr:col>
      <xdr:colOff>142875</xdr:colOff>
      <xdr:row>80</xdr:row>
      <xdr:rowOff>54356</xdr:rowOff>
    </xdr:to>
    <xdr:sp macro="" textlink="">
      <xdr:nvSpPr>
        <xdr:cNvPr id="454" name="楕円 453"/>
        <xdr:cNvSpPr/>
      </xdr:nvSpPr>
      <xdr:spPr>
        <a:xfrm>
          <a:off x="13843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39133</xdr:rowOff>
    </xdr:from>
    <xdr:ext cx="762000" cy="259045"/>
    <xdr:sp macro="" textlink="">
      <xdr:nvSpPr>
        <xdr:cNvPr id="455" name="テキスト ボックス 454"/>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117348</xdr:rowOff>
    </xdr:from>
    <xdr:to>
      <xdr:col>65</xdr:col>
      <xdr:colOff>53975</xdr:colOff>
      <xdr:row>79</xdr:row>
      <xdr:rowOff>47498</xdr:rowOff>
    </xdr:to>
    <xdr:sp macro="" textlink="">
      <xdr:nvSpPr>
        <xdr:cNvPr id="456" name="楕円 455"/>
        <xdr:cNvSpPr/>
      </xdr:nvSpPr>
      <xdr:spPr>
        <a:xfrm>
          <a:off x="12954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32275</xdr:rowOff>
    </xdr:from>
    <xdr:ext cx="762000" cy="259045"/>
    <xdr:sp macro="" textlink="">
      <xdr:nvSpPr>
        <xdr:cNvPr id="457" name="テキスト ボックス 456"/>
        <xdr:cNvSpPr txBox="1"/>
      </xdr:nvSpPr>
      <xdr:spPr>
        <a:xfrm>
          <a:off x="12623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96691</xdr:rowOff>
    </xdr:from>
    <xdr:to>
      <xdr:col>29</xdr:col>
      <xdr:colOff>127000</xdr:colOff>
      <xdr:row>14</xdr:row>
      <xdr:rowOff>158661</xdr:rowOff>
    </xdr:to>
    <xdr:cxnSp macro="">
      <xdr:nvCxnSpPr>
        <xdr:cNvPr id="50" name="直線コネクタ 49"/>
        <xdr:cNvCxnSpPr/>
      </xdr:nvCxnSpPr>
      <xdr:spPr bwMode="auto">
        <a:xfrm flipV="1">
          <a:off x="5003800" y="2544616"/>
          <a:ext cx="647700" cy="61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158661</xdr:rowOff>
    </xdr:from>
    <xdr:to>
      <xdr:col>26</xdr:col>
      <xdr:colOff>50800</xdr:colOff>
      <xdr:row>14</xdr:row>
      <xdr:rowOff>166986</xdr:rowOff>
    </xdr:to>
    <xdr:cxnSp macro="">
      <xdr:nvCxnSpPr>
        <xdr:cNvPr id="53" name="直線コネクタ 52"/>
        <xdr:cNvCxnSpPr/>
      </xdr:nvCxnSpPr>
      <xdr:spPr bwMode="auto">
        <a:xfrm flipV="1">
          <a:off x="4305300" y="2606586"/>
          <a:ext cx="698500" cy="8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166986</xdr:rowOff>
    </xdr:from>
    <xdr:to>
      <xdr:col>22</xdr:col>
      <xdr:colOff>114300</xdr:colOff>
      <xdr:row>15</xdr:row>
      <xdr:rowOff>27330</xdr:rowOff>
    </xdr:to>
    <xdr:cxnSp macro="">
      <xdr:nvCxnSpPr>
        <xdr:cNvPr id="56" name="直線コネクタ 55"/>
        <xdr:cNvCxnSpPr/>
      </xdr:nvCxnSpPr>
      <xdr:spPr bwMode="auto">
        <a:xfrm flipV="1">
          <a:off x="3606800" y="2614911"/>
          <a:ext cx="698500" cy="3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27330</xdr:rowOff>
    </xdr:from>
    <xdr:to>
      <xdr:col>18</xdr:col>
      <xdr:colOff>177800</xdr:colOff>
      <xdr:row>15</xdr:row>
      <xdr:rowOff>108217</xdr:rowOff>
    </xdr:to>
    <xdr:cxnSp macro="">
      <xdr:nvCxnSpPr>
        <xdr:cNvPr id="59" name="直線コネクタ 58"/>
        <xdr:cNvCxnSpPr/>
      </xdr:nvCxnSpPr>
      <xdr:spPr bwMode="auto">
        <a:xfrm flipV="1">
          <a:off x="2908300" y="2646705"/>
          <a:ext cx="698500" cy="80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45891</xdr:rowOff>
    </xdr:from>
    <xdr:to>
      <xdr:col>29</xdr:col>
      <xdr:colOff>177800</xdr:colOff>
      <xdr:row>14</xdr:row>
      <xdr:rowOff>147491</xdr:rowOff>
    </xdr:to>
    <xdr:sp macro="" textlink="">
      <xdr:nvSpPr>
        <xdr:cNvPr id="69" name="楕円 68"/>
        <xdr:cNvSpPr/>
      </xdr:nvSpPr>
      <xdr:spPr bwMode="auto">
        <a:xfrm>
          <a:off x="5600700" y="249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62418</xdr:rowOff>
    </xdr:from>
    <xdr:ext cx="762000" cy="259045"/>
    <xdr:sp macro="" textlink="">
      <xdr:nvSpPr>
        <xdr:cNvPr id="70" name="人口1人当たり決算額の推移該当値テキスト130"/>
        <xdr:cNvSpPr txBox="1"/>
      </xdr:nvSpPr>
      <xdr:spPr>
        <a:xfrm>
          <a:off x="5740400" y="233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107861</xdr:rowOff>
    </xdr:from>
    <xdr:to>
      <xdr:col>26</xdr:col>
      <xdr:colOff>101600</xdr:colOff>
      <xdr:row>15</xdr:row>
      <xdr:rowOff>38011</xdr:rowOff>
    </xdr:to>
    <xdr:sp macro="" textlink="">
      <xdr:nvSpPr>
        <xdr:cNvPr id="71" name="楕円 70"/>
        <xdr:cNvSpPr/>
      </xdr:nvSpPr>
      <xdr:spPr bwMode="auto">
        <a:xfrm>
          <a:off x="4953000" y="255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48188</xdr:rowOff>
    </xdr:from>
    <xdr:ext cx="736600" cy="259045"/>
    <xdr:sp macro="" textlink="">
      <xdr:nvSpPr>
        <xdr:cNvPr id="72" name="テキスト ボックス 71"/>
        <xdr:cNvSpPr txBox="1"/>
      </xdr:nvSpPr>
      <xdr:spPr>
        <a:xfrm>
          <a:off x="4622800" y="232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116186</xdr:rowOff>
    </xdr:from>
    <xdr:to>
      <xdr:col>22</xdr:col>
      <xdr:colOff>165100</xdr:colOff>
      <xdr:row>15</xdr:row>
      <xdr:rowOff>46336</xdr:rowOff>
    </xdr:to>
    <xdr:sp macro="" textlink="">
      <xdr:nvSpPr>
        <xdr:cNvPr id="73" name="楕円 72"/>
        <xdr:cNvSpPr/>
      </xdr:nvSpPr>
      <xdr:spPr bwMode="auto">
        <a:xfrm>
          <a:off x="4254500" y="2564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56513</xdr:rowOff>
    </xdr:from>
    <xdr:ext cx="762000" cy="259045"/>
    <xdr:sp macro="" textlink="">
      <xdr:nvSpPr>
        <xdr:cNvPr id="74" name="テキスト ボックス 73"/>
        <xdr:cNvSpPr txBox="1"/>
      </xdr:nvSpPr>
      <xdr:spPr>
        <a:xfrm>
          <a:off x="3924300" y="233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147980</xdr:rowOff>
    </xdr:from>
    <xdr:to>
      <xdr:col>19</xdr:col>
      <xdr:colOff>38100</xdr:colOff>
      <xdr:row>15</xdr:row>
      <xdr:rowOff>78130</xdr:rowOff>
    </xdr:to>
    <xdr:sp macro="" textlink="">
      <xdr:nvSpPr>
        <xdr:cNvPr id="75" name="楕円 74"/>
        <xdr:cNvSpPr/>
      </xdr:nvSpPr>
      <xdr:spPr bwMode="auto">
        <a:xfrm>
          <a:off x="3556000" y="259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62907</xdr:rowOff>
    </xdr:from>
    <xdr:ext cx="762000" cy="259045"/>
    <xdr:sp macro="" textlink="">
      <xdr:nvSpPr>
        <xdr:cNvPr id="76" name="テキスト ボックス 75"/>
        <xdr:cNvSpPr txBox="1"/>
      </xdr:nvSpPr>
      <xdr:spPr>
        <a:xfrm>
          <a:off x="3225800" y="268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57417</xdr:rowOff>
    </xdr:from>
    <xdr:to>
      <xdr:col>15</xdr:col>
      <xdr:colOff>101600</xdr:colOff>
      <xdr:row>15</xdr:row>
      <xdr:rowOff>159017</xdr:rowOff>
    </xdr:to>
    <xdr:sp macro="" textlink="">
      <xdr:nvSpPr>
        <xdr:cNvPr id="77" name="楕円 76"/>
        <xdr:cNvSpPr/>
      </xdr:nvSpPr>
      <xdr:spPr bwMode="auto">
        <a:xfrm>
          <a:off x="2857500" y="2676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143794</xdr:rowOff>
    </xdr:from>
    <xdr:ext cx="762000" cy="259045"/>
    <xdr:sp macro="" textlink="">
      <xdr:nvSpPr>
        <xdr:cNvPr id="78" name="テキスト ボックス 77"/>
        <xdr:cNvSpPr txBox="1"/>
      </xdr:nvSpPr>
      <xdr:spPr>
        <a:xfrm>
          <a:off x="2527300" y="276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11809</xdr:rowOff>
    </xdr:from>
    <xdr:to>
      <xdr:col>29</xdr:col>
      <xdr:colOff>127000</xdr:colOff>
      <xdr:row>36</xdr:row>
      <xdr:rowOff>38829</xdr:rowOff>
    </xdr:to>
    <xdr:cxnSp macro="">
      <xdr:nvCxnSpPr>
        <xdr:cNvPr id="110" name="直線コネクタ 109"/>
        <xdr:cNvCxnSpPr/>
      </xdr:nvCxnSpPr>
      <xdr:spPr bwMode="auto">
        <a:xfrm flipV="1">
          <a:off x="5003800" y="6965059"/>
          <a:ext cx="6477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339485</xdr:rowOff>
    </xdr:from>
    <xdr:ext cx="762000" cy="259045"/>
    <xdr:sp macro="" textlink="">
      <xdr:nvSpPr>
        <xdr:cNvPr id="111" name="人口1人当たり決算額の推移平均値テキスト445"/>
        <xdr:cNvSpPr txBox="1"/>
      </xdr:nvSpPr>
      <xdr:spPr>
        <a:xfrm>
          <a:off x="5740400" y="694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38829</xdr:rowOff>
    </xdr:from>
    <xdr:to>
      <xdr:col>26</xdr:col>
      <xdr:colOff>50800</xdr:colOff>
      <xdr:row>36</xdr:row>
      <xdr:rowOff>112575</xdr:rowOff>
    </xdr:to>
    <xdr:cxnSp macro="">
      <xdr:nvCxnSpPr>
        <xdr:cNvPr id="113" name="直線コネクタ 112"/>
        <xdr:cNvCxnSpPr/>
      </xdr:nvCxnSpPr>
      <xdr:spPr bwMode="auto">
        <a:xfrm flipV="1">
          <a:off x="4305300" y="6992079"/>
          <a:ext cx="698500" cy="73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112575</xdr:rowOff>
    </xdr:from>
    <xdr:to>
      <xdr:col>22</xdr:col>
      <xdr:colOff>114300</xdr:colOff>
      <xdr:row>36</xdr:row>
      <xdr:rowOff>138361</xdr:rowOff>
    </xdr:to>
    <xdr:cxnSp macro="">
      <xdr:nvCxnSpPr>
        <xdr:cNvPr id="116" name="直線コネクタ 115"/>
        <xdr:cNvCxnSpPr/>
      </xdr:nvCxnSpPr>
      <xdr:spPr bwMode="auto">
        <a:xfrm flipV="1">
          <a:off x="3606800" y="7065825"/>
          <a:ext cx="698500" cy="25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138361</xdr:rowOff>
    </xdr:from>
    <xdr:to>
      <xdr:col>18</xdr:col>
      <xdr:colOff>177800</xdr:colOff>
      <xdr:row>36</xdr:row>
      <xdr:rowOff>149814</xdr:rowOff>
    </xdr:to>
    <xdr:cxnSp macro="">
      <xdr:nvCxnSpPr>
        <xdr:cNvPr id="119" name="直線コネクタ 118"/>
        <xdr:cNvCxnSpPr/>
      </xdr:nvCxnSpPr>
      <xdr:spPr bwMode="auto">
        <a:xfrm flipV="1">
          <a:off x="2908300" y="7091611"/>
          <a:ext cx="698500" cy="11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29" name="楕円 128"/>
        <xdr:cNvSpPr/>
      </xdr:nvSpPr>
      <xdr:spPr bwMode="auto">
        <a:xfrm>
          <a:off x="5600700" y="6914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148986</xdr:rowOff>
    </xdr:from>
    <xdr:ext cx="762000" cy="259045"/>
    <xdr:sp macro="" textlink="">
      <xdr:nvSpPr>
        <xdr:cNvPr id="130" name="人口1人当たり決算額の推移該当値テキスト445"/>
        <xdr:cNvSpPr txBox="1"/>
      </xdr:nvSpPr>
      <xdr:spPr>
        <a:xfrm>
          <a:off x="5740400" y="675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330929</xdr:rowOff>
    </xdr:from>
    <xdr:to>
      <xdr:col>26</xdr:col>
      <xdr:colOff>101600</xdr:colOff>
      <xdr:row>36</xdr:row>
      <xdr:rowOff>89629</xdr:rowOff>
    </xdr:to>
    <xdr:sp macro="" textlink="">
      <xdr:nvSpPr>
        <xdr:cNvPr id="131" name="楕円 130"/>
        <xdr:cNvSpPr/>
      </xdr:nvSpPr>
      <xdr:spPr bwMode="auto">
        <a:xfrm>
          <a:off x="4953000" y="694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74406</xdr:rowOff>
    </xdr:from>
    <xdr:ext cx="736600" cy="259045"/>
    <xdr:sp macro="" textlink="">
      <xdr:nvSpPr>
        <xdr:cNvPr id="132" name="テキスト ボックス 131"/>
        <xdr:cNvSpPr txBox="1"/>
      </xdr:nvSpPr>
      <xdr:spPr>
        <a:xfrm>
          <a:off x="4622800" y="7027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61775</xdr:rowOff>
    </xdr:from>
    <xdr:to>
      <xdr:col>22</xdr:col>
      <xdr:colOff>165100</xdr:colOff>
      <xdr:row>36</xdr:row>
      <xdr:rowOff>163375</xdr:rowOff>
    </xdr:to>
    <xdr:sp macro="" textlink="">
      <xdr:nvSpPr>
        <xdr:cNvPr id="133" name="楕円 132"/>
        <xdr:cNvSpPr/>
      </xdr:nvSpPr>
      <xdr:spPr bwMode="auto">
        <a:xfrm>
          <a:off x="4254500" y="701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148152</xdr:rowOff>
    </xdr:from>
    <xdr:ext cx="762000" cy="259045"/>
    <xdr:sp macro="" textlink="">
      <xdr:nvSpPr>
        <xdr:cNvPr id="134" name="テキスト ボックス 133"/>
        <xdr:cNvSpPr txBox="1"/>
      </xdr:nvSpPr>
      <xdr:spPr>
        <a:xfrm>
          <a:off x="3924300" y="710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87561</xdr:rowOff>
    </xdr:from>
    <xdr:to>
      <xdr:col>19</xdr:col>
      <xdr:colOff>38100</xdr:colOff>
      <xdr:row>37</xdr:row>
      <xdr:rowOff>17711</xdr:rowOff>
    </xdr:to>
    <xdr:sp macro="" textlink="">
      <xdr:nvSpPr>
        <xdr:cNvPr id="135" name="楕円 134"/>
        <xdr:cNvSpPr/>
      </xdr:nvSpPr>
      <xdr:spPr bwMode="auto">
        <a:xfrm>
          <a:off x="3556000" y="7040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2488</xdr:rowOff>
    </xdr:from>
    <xdr:ext cx="762000" cy="259045"/>
    <xdr:sp macro="" textlink="">
      <xdr:nvSpPr>
        <xdr:cNvPr id="136" name="テキスト ボックス 135"/>
        <xdr:cNvSpPr txBox="1"/>
      </xdr:nvSpPr>
      <xdr:spPr>
        <a:xfrm>
          <a:off x="3225800" y="712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99014</xdr:rowOff>
    </xdr:from>
    <xdr:to>
      <xdr:col>15</xdr:col>
      <xdr:colOff>101600</xdr:colOff>
      <xdr:row>37</xdr:row>
      <xdr:rowOff>29164</xdr:rowOff>
    </xdr:to>
    <xdr:sp macro="" textlink="">
      <xdr:nvSpPr>
        <xdr:cNvPr id="137" name="楕円 136"/>
        <xdr:cNvSpPr/>
      </xdr:nvSpPr>
      <xdr:spPr bwMode="auto">
        <a:xfrm>
          <a:off x="2857500" y="7052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13941</xdr:rowOff>
    </xdr:from>
    <xdr:ext cx="762000" cy="259045"/>
    <xdr:sp macro="" textlink="">
      <xdr:nvSpPr>
        <xdr:cNvPr id="138" name="テキスト ボックス 137"/>
        <xdr:cNvSpPr txBox="1"/>
      </xdr:nvSpPr>
      <xdr:spPr>
        <a:xfrm>
          <a:off x="2527300" y="713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26,280
26,072
118.23
12,397,521
12,250,535
127,366
7,079,794
11,675,874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75502</xdr:rowOff>
    </xdr:from>
    <xdr:to>
      <xdr:col>24</xdr:col>
      <xdr:colOff>63500</xdr:colOff>
      <xdr:row>34</xdr:row>
      <xdr:rowOff>112325</xdr:rowOff>
    </xdr:to>
    <xdr:cxnSp macro="">
      <xdr:nvCxnSpPr>
        <xdr:cNvPr id="61" name="直線コネクタ 60"/>
        <xdr:cNvCxnSpPr/>
      </xdr:nvCxnSpPr>
      <xdr:spPr>
        <a:xfrm flipV="1">
          <a:off x="3797300" y="5904802"/>
          <a:ext cx="838200" cy="3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107582</xdr:rowOff>
    </xdr:from>
    <xdr:to>
      <xdr:col>19</xdr:col>
      <xdr:colOff>177800</xdr:colOff>
      <xdr:row>34</xdr:row>
      <xdr:rowOff>112325</xdr:rowOff>
    </xdr:to>
    <xdr:cxnSp macro="">
      <xdr:nvCxnSpPr>
        <xdr:cNvPr id="64" name="直線コネクタ 63"/>
        <xdr:cNvCxnSpPr/>
      </xdr:nvCxnSpPr>
      <xdr:spPr>
        <a:xfrm>
          <a:off x="2908300" y="5936882"/>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107582</xdr:rowOff>
    </xdr:from>
    <xdr:to>
      <xdr:col>15</xdr:col>
      <xdr:colOff>50800</xdr:colOff>
      <xdr:row>34</xdr:row>
      <xdr:rowOff>144138</xdr:rowOff>
    </xdr:to>
    <xdr:cxnSp macro="">
      <xdr:nvCxnSpPr>
        <xdr:cNvPr id="67" name="直線コネクタ 66"/>
        <xdr:cNvCxnSpPr/>
      </xdr:nvCxnSpPr>
      <xdr:spPr>
        <a:xfrm flipV="1">
          <a:off x="2019300" y="5936882"/>
          <a:ext cx="889000" cy="3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144138</xdr:rowOff>
    </xdr:from>
    <xdr:to>
      <xdr:col>10</xdr:col>
      <xdr:colOff>114300</xdr:colOff>
      <xdr:row>34</xdr:row>
      <xdr:rowOff>170866</xdr:rowOff>
    </xdr:to>
    <xdr:cxnSp macro="">
      <xdr:nvCxnSpPr>
        <xdr:cNvPr id="70" name="直線コネクタ 69"/>
        <xdr:cNvCxnSpPr/>
      </xdr:nvCxnSpPr>
      <xdr:spPr>
        <a:xfrm flipV="1">
          <a:off x="1130300" y="5973438"/>
          <a:ext cx="889000" cy="2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24702</xdr:rowOff>
    </xdr:from>
    <xdr:to>
      <xdr:col>24</xdr:col>
      <xdr:colOff>114300</xdr:colOff>
      <xdr:row>34</xdr:row>
      <xdr:rowOff>126302</xdr:rowOff>
    </xdr:to>
    <xdr:sp macro="" textlink="">
      <xdr:nvSpPr>
        <xdr:cNvPr id="80" name="楕円 79"/>
        <xdr:cNvSpPr/>
      </xdr:nvSpPr>
      <xdr:spPr>
        <a:xfrm>
          <a:off x="4584700" y="58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47579</xdr:rowOff>
    </xdr:from>
    <xdr:ext cx="534377" cy="259045"/>
    <xdr:sp macro="" textlink="">
      <xdr:nvSpPr>
        <xdr:cNvPr id="81" name="人件費該当値テキスト"/>
        <xdr:cNvSpPr txBox="1"/>
      </xdr:nvSpPr>
      <xdr:spPr>
        <a:xfrm>
          <a:off x="4686300" y="570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61525</xdr:rowOff>
    </xdr:from>
    <xdr:to>
      <xdr:col>20</xdr:col>
      <xdr:colOff>38100</xdr:colOff>
      <xdr:row>34</xdr:row>
      <xdr:rowOff>163125</xdr:rowOff>
    </xdr:to>
    <xdr:sp macro="" textlink="">
      <xdr:nvSpPr>
        <xdr:cNvPr id="82" name="楕円 81"/>
        <xdr:cNvSpPr/>
      </xdr:nvSpPr>
      <xdr:spPr>
        <a:xfrm>
          <a:off x="3746500" y="58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8202</xdr:rowOff>
    </xdr:from>
    <xdr:ext cx="534377" cy="259045"/>
    <xdr:sp macro="" textlink="">
      <xdr:nvSpPr>
        <xdr:cNvPr id="83" name="テキスト ボックス 82"/>
        <xdr:cNvSpPr txBox="1"/>
      </xdr:nvSpPr>
      <xdr:spPr>
        <a:xfrm>
          <a:off x="3530111" y="56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56782</xdr:rowOff>
    </xdr:from>
    <xdr:to>
      <xdr:col>15</xdr:col>
      <xdr:colOff>101600</xdr:colOff>
      <xdr:row>34</xdr:row>
      <xdr:rowOff>158382</xdr:rowOff>
    </xdr:to>
    <xdr:sp macro="" textlink="">
      <xdr:nvSpPr>
        <xdr:cNvPr id="84" name="楕円 83"/>
        <xdr:cNvSpPr/>
      </xdr:nvSpPr>
      <xdr:spPr>
        <a:xfrm>
          <a:off x="2857500" y="58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3459</xdr:rowOff>
    </xdr:from>
    <xdr:ext cx="534377" cy="259045"/>
    <xdr:sp macro="" textlink="">
      <xdr:nvSpPr>
        <xdr:cNvPr id="85" name="テキスト ボックス 84"/>
        <xdr:cNvSpPr txBox="1"/>
      </xdr:nvSpPr>
      <xdr:spPr>
        <a:xfrm>
          <a:off x="2641111" y="566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93338</xdr:rowOff>
    </xdr:from>
    <xdr:to>
      <xdr:col>10</xdr:col>
      <xdr:colOff>165100</xdr:colOff>
      <xdr:row>35</xdr:row>
      <xdr:rowOff>23488</xdr:rowOff>
    </xdr:to>
    <xdr:sp macro="" textlink="">
      <xdr:nvSpPr>
        <xdr:cNvPr id="86" name="楕円 85"/>
        <xdr:cNvSpPr/>
      </xdr:nvSpPr>
      <xdr:spPr>
        <a:xfrm>
          <a:off x="1968500" y="592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14615</xdr:rowOff>
    </xdr:from>
    <xdr:ext cx="534377" cy="259045"/>
    <xdr:sp macro="" textlink="">
      <xdr:nvSpPr>
        <xdr:cNvPr id="87" name="テキスト ボックス 86"/>
        <xdr:cNvSpPr txBox="1"/>
      </xdr:nvSpPr>
      <xdr:spPr>
        <a:xfrm>
          <a:off x="1752111" y="60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120066</xdr:rowOff>
    </xdr:from>
    <xdr:to>
      <xdr:col>6</xdr:col>
      <xdr:colOff>38100</xdr:colOff>
      <xdr:row>35</xdr:row>
      <xdr:rowOff>50216</xdr:rowOff>
    </xdr:to>
    <xdr:sp macro="" textlink="">
      <xdr:nvSpPr>
        <xdr:cNvPr id="88" name="楕円 87"/>
        <xdr:cNvSpPr/>
      </xdr:nvSpPr>
      <xdr:spPr>
        <a:xfrm>
          <a:off x="1079500" y="59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41343</xdr:rowOff>
    </xdr:from>
    <xdr:ext cx="534377" cy="259045"/>
    <xdr:sp macro="" textlink="">
      <xdr:nvSpPr>
        <xdr:cNvPr id="89" name="テキスト ボックス 88"/>
        <xdr:cNvSpPr txBox="1"/>
      </xdr:nvSpPr>
      <xdr:spPr>
        <a:xfrm>
          <a:off x="863111" y="60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133166</xdr:rowOff>
    </xdr:from>
    <xdr:to>
      <xdr:col>24</xdr:col>
      <xdr:colOff>63500</xdr:colOff>
      <xdr:row>57</xdr:row>
      <xdr:rowOff>136519</xdr:rowOff>
    </xdr:to>
    <xdr:cxnSp macro="">
      <xdr:nvCxnSpPr>
        <xdr:cNvPr id="118" name="直線コネクタ 117"/>
        <xdr:cNvCxnSpPr/>
      </xdr:nvCxnSpPr>
      <xdr:spPr>
        <a:xfrm>
          <a:off x="3797300" y="9905816"/>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133166</xdr:rowOff>
    </xdr:from>
    <xdr:to>
      <xdr:col>19</xdr:col>
      <xdr:colOff>177800</xdr:colOff>
      <xdr:row>57</xdr:row>
      <xdr:rowOff>146417</xdr:rowOff>
    </xdr:to>
    <xdr:cxnSp macro="">
      <xdr:nvCxnSpPr>
        <xdr:cNvPr id="121" name="直線コネクタ 120"/>
        <xdr:cNvCxnSpPr/>
      </xdr:nvCxnSpPr>
      <xdr:spPr>
        <a:xfrm flipV="1">
          <a:off x="2908300" y="9905816"/>
          <a:ext cx="889000" cy="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146417</xdr:rowOff>
    </xdr:from>
    <xdr:to>
      <xdr:col>15</xdr:col>
      <xdr:colOff>50800</xdr:colOff>
      <xdr:row>57</xdr:row>
      <xdr:rowOff>163509</xdr:rowOff>
    </xdr:to>
    <xdr:cxnSp macro="">
      <xdr:nvCxnSpPr>
        <xdr:cNvPr id="124" name="直線コネクタ 123"/>
        <xdr:cNvCxnSpPr/>
      </xdr:nvCxnSpPr>
      <xdr:spPr>
        <a:xfrm flipV="1">
          <a:off x="2019300" y="9919067"/>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161722</xdr:rowOff>
    </xdr:from>
    <xdr:to>
      <xdr:col>10</xdr:col>
      <xdr:colOff>114300</xdr:colOff>
      <xdr:row>57</xdr:row>
      <xdr:rowOff>163509</xdr:rowOff>
    </xdr:to>
    <xdr:cxnSp macro="">
      <xdr:nvCxnSpPr>
        <xdr:cNvPr id="127" name="直線コネクタ 126"/>
        <xdr:cNvCxnSpPr/>
      </xdr:nvCxnSpPr>
      <xdr:spPr>
        <a:xfrm>
          <a:off x="1130300" y="9934372"/>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85719</xdr:rowOff>
    </xdr:from>
    <xdr:to>
      <xdr:col>24</xdr:col>
      <xdr:colOff>114300</xdr:colOff>
      <xdr:row>58</xdr:row>
      <xdr:rowOff>15869</xdr:rowOff>
    </xdr:to>
    <xdr:sp macro="" textlink="">
      <xdr:nvSpPr>
        <xdr:cNvPr id="137" name="楕円 136"/>
        <xdr:cNvSpPr/>
      </xdr:nvSpPr>
      <xdr:spPr>
        <a:xfrm>
          <a:off x="4584700" y="98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82366</xdr:rowOff>
    </xdr:from>
    <xdr:to>
      <xdr:col>20</xdr:col>
      <xdr:colOff>38100</xdr:colOff>
      <xdr:row>58</xdr:row>
      <xdr:rowOff>12516</xdr:rowOff>
    </xdr:to>
    <xdr:sp macro="" textlink="">
      <xdr:nvSpPr>
        <xdr:cNvPr id="139" name="楕円 138"/>
        <xdr:cNvSpPr/>
      </xdr:nvSpPr>
      <xdr:spPr>
        <a:xfrm>
          <a:off x="3746500" y="98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3643</xdr:rowOff>
    </xdr:from>
    <xdr:ext cx="534377" cy="259045"/>
    <xdr:sp macro="" textlink="">
      <xdr:nvSpPr>
        <xdr:cNvPr id="140" name="テキスト ボックス 139"/>
        <xdr:cNvSpPr txBox="1"/>
      </xdr:nvSpPr>
      <xdr:spPr>
        <a:xfrm>
          <a:off x="3530111" y="994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95617</xdr:rowOff>
    </xdr:from>
    <xdr:to>
      <xdr:col>15</xdr:col>
      <xdr:colOff>101600</xdr:colOff>
      <xdr:row>58</xdr:row>
      <xdr:rowOff>25767</xdr:rowOff>
    </xdr:to>
    <xdr:sp macro="" textlink="">
      <xdr:nvSpPr>
        <xdr:cNvPr id="141" name="楕円 140"/>
        <xdr:cNvSpPr/>
      </xdr:nvSpPr>
      <xdr:spPr>
        <a:xfrm>
          <a:off x="2857500" y="98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16894</xdr:rowOff>
    </xdr:from>
    <xdr:ext cx="534377" cy="259045"/>
    <xdr:sp macro="" textlink="">
      <xdr:nvSpPr>
        <xdr:cNvPr id="142" name="テキスト ボックス 141"/>
        <xdr:cNvSpPr txBox="1"/>
      </xdr:nvSpPr>
      <xdr:spPr>
        <a:xfrm>
          <a:off x="2641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112709</xdr:rowOff>
    </xdr:from>
    <xdr:to>
      <xdr:col>10</xdr:col>
      <xdr:colOff>165100</xdr:colOff>
      <xdr:row>58</xdr:row>
      <xdr:rowOff>42859</xdr:rowOff>
    </xdr:to>
    <xdr:sp macro="" textlink="">
      <xdr:nvSpPr>
        <xdr:cNvPr id="143" name="楕円 142"/>
        <xdr:cNvSpPr/>
      </xdr:nvSpPr>
      <xdr:spPr>
        <a:xfrm>
          <a:off x="1968500" y="988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33986</xdr:rowOff>
    </xdr:from>
    <xdr:ext cx="534377" cy="259045"/>
    <xdr:sp macro="" textlink="">
      <xdr:nvSpPr>
        <xdr:cNvPr id="144" name="テキスト ボックス 143"/>
        <xdr:cNvSpPr txBox="1"/>
      </xdr:nvSpPr>
      <xdr:spPr>
        <a:xfrm>
          <a:off x="1752111" y="997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110922</xdr:rowOff>
    </xdr:from>
    <xdr:to>
      <xdr:col>6</xdr:col>
      <xdr:colOff>38100</xdr:colOff>
      <xdr:row>58</xdr:row>
      <xdr:rowOff>41072</xdr:rowOff>
    </xdr:to>
    <xdr:sp macro="" textlink="">
      <xdr:nvSpPr>
        <xdr:cNvPr id="145" name="楕円 144"/>
        <xdr:cNvSpPr/>
      </xdr:nvSpPr>
      <xdr:spPr>
        <a:xfrm>
          <a:off x="1079500" y="98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32199</xdr:rowOff>
    </xdr:from>
    <xdr:ext cx="534377" cy="259045"/>
    <xdr:sp macro="" textlink="">
      <xdr:nvSpPr>
        <xdr:cNvPr id="146" name="テキスト ボックス 145"/>
        <xdr:cNvSpPr txBox="1"/>
      </xdr:nvSpPr>
      <xdr:spPr>
        <a:xfrm>
          <a:off x="863111" y="997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30429</xdr:rowOff>
    </xdr:from>
    <xdr:to>
      <xdr:col>24</xdr:col>
      <xdr:colOff>63500</xdr:colOff>
      <xdr:row>78</xdr:row>
      <xdr:rowOff>33596</xdr:rowOff>
    </xdr:to>
    <xdr:cxnSp macro="">
      <xdr:nvCxnSpPr>
        <xdr:cNvPr id="177" name="直線コネクタ 176"/>
        <xdr:cNvCxnSpPr/>
      </xdr:nvCxnSpPr>
      <xdr:spPr>
        <a:xfrm>
          <a:off x="3797300" y="13403529"/>
          <a:ext cx="8382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134013</xdr:rowOff>
    </xdr:from>
    <xdr:ext cx="469744" cy="259045"/>
    <xdr:sp macro="" textlink="">
      <xdr:nvSpPr>
        <xdr:cNvPr id="178"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30429</xdr:rowOff>
    </xdr:from>
    <xdr:to>
      <xdr:col>19</xdr:col>
      <xdr:colOff>177800</xdr:colOff>
      <xdr:row>78</xdr:row>
      <xdr:rowOff>33139</xdr:rowOff>
    </xdr:to>
    <xdr:cxnSp macro="">
      <xdr:nvCxnSpPr>
        <xdr:cNvPr id="180" name="直線コネクタ 179"/>
        <xdr:cNvCxnSpPr/>
      </xdr:nvCxnSpPr>
      <xdr:spPr>
        <a:xfrm flipV="1">
          <a:off x="2908300" y="13403529"/>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82" name="テキスト ボックス 181"/>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33139</xdr:rowOff>
    </xdr:from>
    <xdr:to>
      <xdr:col>15</xdr:col>
      <xdr:colOff>50800</xdr:colOff>
      <xdr:row>78</xdr:row>
      <xdr:rowOff>42709</xdr:rowOff>
    </xdr:to>
    <xdr:cxnSp macro="">
      <xdr:nvCxnSpPr>
        <xdr:cNvPr id="183" name="直線コネクタ 182"/>
        <xdr:cNvCxnSpPr/>
      </xdr:nvCxnSpPr>
      <xdr:spPr>
        <a:xfrm flipV="1">
          <a:off x="2019300" y="13406239"/>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130258</xdr:rowOff>
    </xdr:from>
    <xdr:ext cx="469744" cy="259045"/>
    <xdr:sp macro="" textlink="">
      <xdr:nvSpPr>
        <xdr:cNvPr id="185" name="テキスト ボックス 184"/>
        <xdr:cNvSpPr txBox="1"/>
      </xdr:nvSpPr>
      <xdr:spPr>
        <a:xfrm>
          <a:off x="2673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42709</xdr:rowOff>
    </xdr:from>
    <xdr:to>
      <xdr:col>10</xdr:col>
      <xdr:colOff>114300</xdr:colOff>
      <xdr:row>78</xdr:row>
      <xdr:rowOff>44439</xdr:rowOff>
    </xdr:to>
    <xdr:cxnSp macro="">
      <xdr:nvCxnSpPr>
        <xdr:cNvPr id="186" name="直線コネクタ 185"/>
        <xdr:cNvCxnSpPr/>
      </xdr:nvCxnSpPr>
      <xdr:spPr>
        <a:xfrm flipV="1">
          <a:off x="1130300" y="13415809"/>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90088</xdr:rowOff>
    </xdr:from>
    <xdr:ext cx="469744" cy="259045"/>
    <xdr:sp macro="" textlink="">
      <xdr:nvSpPr>
        <xdr:cNvPr id="188" name="テキスト ボックス 187"/>
        <xdr:cNvSpPr txBox="1"/>
      </xdr:nvSpPr>
      <xdr:spPr>
        <a:xfrm>
          <a:off x="1784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115268</xdr:rowOff>
    </xdr:from>
    <xdr:ext cx="469744" cy="259045"/>
    <xdr:sp macro="" textlink="">
      <xdr:nvSpPr>
        <xdr:cNvPr id="190" name="テキスト ボックス 189"/>
        <xdr:cNvSpPr txBox="1"/>
      </xdr:nvSpPr>
      <xdr:spPr>
        <a:xfrm>
          <a:off x="895428"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154246</xdr:rowOff>
    </xdr:from>
    <xdr:to>
      <xdr:col>24</xdr:col>
      <xdr:colOff>114300</xdr:colOff>
      <xdr:row>78</xdr:row>
      <xdr:rowOff>84396</xdr:rowOff>
    </xdr:to>
    <xdr:sp macro="" textlink="">
      <xdr:nvSpPr>
        <xdr:cNvPr id="196" name="楕円 195"/>
        <xdr:cNvSpPr/>
      </xdr:nvSpPr>
      <xdr:spPr>
        <a:xfrm>
          <a:off x="4584700" y="1335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5673</xdr:rowOff>
    </xdr:from>
    <xdr:ext cx="469744" cy="259045"/>
    <xdr:sp macro="" textlink="">
      <xdr:nvSpPr>
        <xdr:cNvPr id="197" name="維持補修費該当値テキスト"/>
        <xdr:cNvSpPr txBox="1"/>
      </xdr:nvSpPr>
      <xdr:spPr>
        <a:xfrm>
          <a:off x="4686300" y="1320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151079</xdr:rowOff>
    </xdr:from>
    <xdr:to>
      <xdr:col>20</xdr:col>
      <xdr:colOff>38100</xdr:colOff>
      <xdr:row>78</xdr:row>
      <xdr:rowOff>81229</xdr:rowOff>
    </xdr:to>
    <xdr:sp macro="" textlink="">
      <xdr:nvSpPr>
        <xdr:cNvPr id="198" name="楕円 197"/>
        <xdr:cNvSpPr/>
      </xdr:nvSpPr>
      <xdr:spPr>
        <a:xfrm>
          <a:off x="3746500" y="133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97756</xdr:rowOff>
    </xdr:from>
    <xdr:ext cx="469744" cy="259045"/>
    <xdr:sp macro="" textlink="">
      <xdr:nvSpPr>
        <xdr:cNvPr id="199" name="テキスト ボックス 198"/>
        <xdr:cNvSpPr txBox="1"/>
      </xdr:nvSpPr>
      <xdr:spPr>
        <a:xfrm>
          <a:off x="3562428" y="131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153789</xdr:rowOff>
    </xdr:from>
    <xdr:to>
      <xdr:col>15</xdr:col>
      <xdr:colOff>101600</xdr:colOff>
      <xdr:row>78</xdr:row>
      <xdr:rowOff>83939</xdr:rowOff>
    </xdr:to>
    <xdr:sp macro="" textlink="">
      <xdr:nvSpPr>
        <xdr:cNvPr id="200" name="楕円 199"/>
        <xdr:cNvSpPr/>
      </xdr:nvSpPr>
      <xdr:spPr>
        <a:xfrm>
          <a:off x="2857500" y="133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100466</xdr:rowOff>
    </xdr:from>
    <xdr:ext cx="469744" cy="259045"/>
    <xdr:sp macro="" textlink="">
      <xdr:nvSpPr>
        <xdr:cNvPr id="201" name="テキスト ボックス 200"/>
        <xdr:cNvSpPr txBox="1"/>
      </xdr:nvSpPr>
      <xdr:spPr>
        <a:xfrm>
          <a:off x="2673428" y="1313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163359</xdr:rowOff>
    </xdr:from>
    <xdr:to>
      <xdr:col>10</xdr:col>
      <xdr:colOff>165100</xdr:colOff>
      <xdr:row>78</xdr:row>
      <xdr:rowOff>93509</xdr:rowOff>
    </xdr:to>
    <xdr:sp macro="" textlink="">
      <xdr:nvSpPr>
        <xdr:cNvPr id="202" name="楕円 201"/>
        <xdr:cNvSpPr/>
      </xdr:nvSpPr>
      <xdr:spPr>
        <a:xfrm>
          <a:off x="1968500" y="133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110036</xdr:rowOff>
    </xdr:from>
    <xdr:ext cx="469744" cy="259045"/>
    <xdr:sp macro="" textlink="">
      <xdr:nvSpPr>
        <xdr:cNvPr id="203" name="テキスト ボックス 202"/>
        <xdr:cNvSpPr txBox="1"/>
      </xdr:nvSpPr>
      <xdr:spPr>
        <a:xfrm>
          <a:off x="1784428" y="1314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165089</xdr:rowOff>
    </xdr:from>
    <xdr:to>
      <xdr:col>6</xdr:col>
      <xdr:colOff>38100</xdr:colOff>
      <xdr:row>78</xdr:row>
      <xdr:rowOff>95239</xdr:rowOff>
    </xdr:to>
    <xdr:sp macro="" textlink="">
      <xdr:nvSpPr>
        <xdr:cNvPr id="204" name="楕円 203"/>
        <xdr:cNvSpPr/>
      </xdr:nvSpPr>
      <xdr:spPr>
        <a:xfrm>
          <a:off x="1079500" y="13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111766</xdr:rowOff>
    </xdr:from>
    <xdr:ext cx="469744" cy="259045"/>
    <xdr:sp macro="" textlink="">
      <xdr:nvSpPr>
        <xdr:cNvPr id="205" name="テキスト ボックス 204"/>
        <xdr:cNvSpPr txBox="1"/>
      </xdr:nvSpPr>
      <xdr:spPr>
        <a:xfrm>
          <a:off x="895428" y="13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140252</xdr:rowOff>
    </xdr:from>
    <xdr:to>
      <xdr:col>24</xdr:col>
      <xdr:colOff>63500</xdr:colOff>
      <xdr:row>93</xdr:row>
      <xdr:rowOff>147758</xdr:rowOff>
    </xdr:to>
    <xdr:cxnSp macro="">
      <xdr:nvCxnSpPr>
        <xdr:cNvPr id="235" name="直線コネクタ 234"/>
        <xdr:cNvCxnSpPr/>
      </xdr:nvCxnSpPr>
      <xdr:spPr>
        <a:xfrm>
          <a:off x="3797300" y="16085102"/>
          <a:ext cx="838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140252</xdr:rowOff>
    </xdr:from>
    <xdr:to>
      <xdr:col>19</xdr:col>
      <xdr:colOff>177800</xdr:colOff>
      <xdr:row>94</xdr:row>
      <xdr:rowOff>60758</xdr:rowOff>
    </xdr:to>
    <xdr:cxnSp macro="">
      <xdr:nvCxnSpPr>
        <xdr:cNvPr id="238" name="直線コネクタ 237"/>
        <xdr:cNvCxnSpPr/>
      </xdr:nvCxnSpPr>
      <xdr:spPr>
        <a:xfrm flipV="1">
          <a:off x="2908300" y="16085102"/>
          <a:ext cx="889000" cy="9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47441</xdr:rowOff>
    </xdr:from>
    <xdr:to>
      <xdr:col>15</xdr:col>
      <xdr:colOff>50800</xdr:colOff>
      <xdr:row>94</xdr:row>
      <xdr:rowOff>60758</xdr:rowOff>
    </xdr:to>
    <xdr:cxnSp macro="">
      <xdr:nvCxnSpPr>
        <xdr:cNvPr id="241" name="直線コネクタ 240"/>
        <xdr:cNvCxnSpPr/>
      </xdr:nvCxnSpPr>
      <xdr:spPr>
        <a:xfrm>
          <a:off x="2019300" y="16163741"/>
          <a:ext cx="889000" cy="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118457</xdr:rowOff>
    </xdr:from>
    <xdr:ext cx="534377" cy="259045"/>
    <xdr:sp macro="" textlink="">
      <xdr:nvSpPr>
        <xdr:cNvPr id="243" name="テキスト ボックス 242"/>
        <xdr:cNvSpPr txBox="1"/>
      </xdr:nvSpPr>
      <xdr:spPr>
        <a:xfrm>
          <a:off x="2641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47441</xdr:rowOff>
    </xdr:from>
    <xdr:to>
      <xdr:col>10</xdr:col>
      <xdr:colOff>114300</xdr:colOff>
      <xdr:row>95</xdr:row>
      <xdr:rowOff>72396</xdr:rowOff>
    </xdr:to>
    <xdr:cxnSp macro="">
      <xdr:nvCxnSpPr>
        <xdr:cNvPr id="244" name="直線コネクタ 243"/>
        <xdr:cNvCxnSpPr/>
      </xdr:nvCxnSpPr>
      <xdr:spPr>
        <a:xfrm flipV="1">
          <a:off x="1130300" y="16163741"/>
          <a:ext cx="889000" cy="19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96958</xdr:rowOff>
    </xdr:from>
    <xdr:to>
      <xdr:col>24</xdr:col>
      <xdr:colOff>114300</xdr:colOff>
      <xdr:row>94</xdr:row>
      <xdr:rowOff>27108</xdr:rowOff>
    </xdr:to>
    <xdr:sp macro="" textlink="">
      <xdr:nvSpPr>
        <xdr:cNvPr id="254" name="楕円 253"/>
        <xdr:cNvSpPr/>
      </xdr:nvSpPr>
      <xdr:spPr>
        <a:xfrm>
          <a:off x="4584700" y="160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119835</xdr:rowOff>
    </xdr:from>
    <xdr:ext cx="534377" cy="259045"/>
    <xdr:sp macro="" textlink="">
      <xdr:nvSpPr>
        <xdr:cNvPr id="255" name="扶助費該当値テキスト"/>
        <xdr:cNvSpPr txBox="1"/>
      </xdr:nvSpPr>
      <xdr:spPr>
        <a:xfrm>
          <a:off x="4686300" y="1589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89452</xdr:rowOff>
    </xdr:from>
    <xdr:to>
      <xdr:col>20</xdr:col>
      <xdr:colOff>38100</xdr:colOff>
      <xdr:row>94</xdr:row>
      <xdr:rowOff>19602</xdr:rowOff>
    </xdr:to>
    <xdr:sp macro="" textlink="">
      <xdr:nvSpPr>
        <xdr:cNvPr id="256" name="楕円 255"/>
        <xdr:cNvSpPr/>
      </xdr:nvSpPr>
      <xdr:spPr>
        <a:xfrm>
          <a:off x="3746500" y="160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36129</xdr:rowOff>
    </xdr:from>
    <xdr:ext cx="534377" cy="259045"/>
    <xdr:sp macro="" textlink="">
      <xdr:nvSpPr>
        <xdr:cNvPr id="257" name="テキスト ボックス 256"/>
        <xdr:cNvSpPr txBox="1"/>
      </xdr:nvSpPr>
      <xdr:spPr>
        <a:xfrm>
          <a:off x="3530111" y="1580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9958</xdr:rowOff>
    </xdr:from>
    <xdr:to>
      <xdr:col>15</xdr:col>
      <xdr:colOff>101600</xdr:colOff>
      <xdr:row>94</xdr:row>
      <xdr:rowOff>111558</xdr:rowOff>
    </xdr:to>
    <xdr:sp macro="" textlink="">
      <xdr:nvSpPr>
        <xdr:cNvPr id="258" name="楕円 257"/>
        <xdr:cNvSpPr/>
      </xdr:nvSpPr>
      <xdr:spPr>
        <a:xfrm>
          <a:off x="2857500" y="16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128085</xdr:rowOff>
    </xdr:from>
    <xdr:ext cx="534377" cy="259045"/>
    <xdr:sp macro="" textlink="">
      <xdr:nvSpPr>
        <xdr:cNvPr id="259" name="テキスト ボックス 258"/>
        <xdr:cNvSpPr txBox="1"/>
      </xdr:nvSpPr>
      <xdr:spPr>
        <a:xfrm>
          <a:off x="2641111" y="1590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168091</xdr:rowOff>
    </xdr:from>
    <xdr:to>
      <xdr:col>10</xdr:col>
      <xdr:colOff>165100</xdr:colOff>
      <xdr:row>94</xdr:row>
      <xdr:rowOff>98241</xdr:rowOff>
    </xdr:to>
    <xdr:sp macro="" textlink="">
      <xdr:nvSpPr>
        <xdr:cNvPr id="260" name="楕円 259"/>
        <xdr:cNvSpPr/>
      </xdr:nvSpPr>
      <xdr:spPr>
        <a:xfrm>
          <a:off x="1968500" y="161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89368</xdr:rowOff>
    </xdr:from>
    <xdr:ext cx="534377" cy="259045"/>
    <xdr:sp macro="" textlink="">
      <xdr:nvSpPr>
        <xdr:cNvPr id="261" name="テキスト ボックス 260"/>
        <xdr:cNvSpPr txBox="1"/>
      </xdr:nvSpPr>
      <xdr:spPr>
        <a:xfrm>
          <a:off x="1752111" y="1620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21596</xdr:rowOff>
    </xdr:from>
    <xdr:to>
      <xdr:col>6</xdr:col>
      <xdr:colOff>38100</xdr:colOff>
      <xdr:row>95</xdr:row>
      <xdr:rowOff>123196</xdr:rowOff>
    </xdr:to>
    <xdr:sp macro="" textlink="">
      <xdr:nvSpPr>
        <xdr:cNvPr id="262" name="楕円 261"/>
        <xdr:cNvSpPr/>
      </xdr:nvSpPr>
      <xdr:spPr>
        <a:xfrm>
          <a:off x="1079500" y="163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114323</xdr:rowOff>
    </xdr:from>
    <xdr:ext cx="534377" cy="259045"/>
    <xdr:sp macro="" textlink="">
      <xdr:nvSpPr>
        <xdr:cNvPr id="263" name="テキスト ボックス 262"/>
        <xdr:cNvSpPr txBox="1"/>
      </xdr:nvSpPr>
      <xdr:spPr>
        <a:xfrm>
          <a:off x="863111" y="1640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123515</xdr:rowOff>
    </xdr:from>
    <xdr:to>
      <xdr:col>55</xdr:col>
      <xdr:colOff>0</xdr:colOff>
      <xdr:row>36</xdr:row>
      <xdr:rowOff>127059</xdr:rowOff>
    </xdr:to>
    <xdr:cxnSp macro="">
      <xdr:nvCxnSpPr>
        <xdr:cNvPr id="292" name="直線コネクタ 291"/>
        <xdr:cNvCxnSpPr/>
      </xdr:nvCxnSpPr>
      <xdr:spPr>
        <a:xfrm>
          <a:off x="9639300" y="6295715"/>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123515</xdr:rowOff>
    </xdr:from>
    <xdr:to>
      <xdr:col>50</xdr:col>
      <xdr:colOff>114300</xdr:colOff>
      <xdr:row>37</xdr:row>
      <xdr:rowOff>407</xdr:rowOff>
    </xdr:to>
    <xdr:cxnSp macro="">
      <xdr:nvCxnSpPr>
        <xdr:cNvPr id="295" name="直線コネクタ 294"/>
        <xdr:cNvCxnSpPr/>
      </xdr:nvCxnSpPr>
      <xdr:spPr>
        <a:xfrm flipV="1">
          <a:off x="8750300" y="6295715"/>
          <a:ext cx="889000" cy="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407</xdr:rowOff>
    </xdr:from>
    <xdr:to>
      <xdr:col>45</xdr:col>
      <xdr:colOff>177800</xdr:colOff>
      <xdr:row>37</xdr:row>
      <xdr:rowOff>8019</xdr:rowOff>
    </xdr:to>
    <xdr:cxnSp macro="">
      <xdr:nvCxnSpPr>
        <xdr:cNvPr id="298" name="直線コネクタ 297"/>
        <xdr:cNvCxnSpPr/>
      </xdr:nvCxnSpPr>
      <xdr:spPr>
        <a:xfrm flipV="1">
          <a:off x="7861300" y="6344057"/>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8019</xdr:rowOff>
    </xdr:from>
    <xdr:to>
      <xdr:col>41</xdr:col>
      <xdr:colOff>50800</xdr:colOff>
      <xdr:row>37</xdr:row>
      <xdr:rowOff>35885</xdr:rowOff>
    </xdr:to>
    <xdr:cxnSp macro="">
      <xdr:nvCxnSpPr>
        <xdr:cNvPr id="301" name="直線コネクタ 300"/>
        <xdr:cNvCxnSpPr/>
      </xdr:nvCxnSpPr>
      <xdr:spPr>
        <a:xfrm flipV="1">
          <a:off x="6972300" y="6351669"/>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76259</xdr:rowOff>
    </xdr:from>
    <xdr:to>
      <xdr:col>55</xdr:col>
      <xdr:colOff>50800</xdr:colOff>
      <xdr:row>37</xdr:row>
      <xdr:rowOff>6409</xdr:rowOff>
    </xdr:to>
    <xdr:sp macro="" textlink="">
      <xdr:nvSpPr>
        <xdr:cNvPr id="311" name="楕円 310"/>
        <xdr:cNvSpPr/>
      </xdr:nvSpPr>
      <xdr:spPr>
        <a:xfrm>
          <a:off x="10426700" y="624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54686</xdr:rowOff>
    </xdr:from>
    <xdr:ext cx="534377" cy="259045"/>
    <xdr:sp macro="" textlink="">
      <xdr:nvSpPr>
        <xdr:cNvPr id="312" name="補助費等該当値テキスト"/>
        <xdr:cNvSpPr txBox="1"/>
      </xdr:nvSpPr>
      <xdr:spPr>
        <a:xfrm>
          <a:off x="10528300" y="622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72715</xdr:rowOff>
    </xdr:from>
    <xdr:to>
      <xdr:col>50</xdr:col>
      <xdr:colOff>165100</xdr:colOff>
      <xdr:row>37</xdr:row>
      <xdr:rowOff>2865</xdr:rowOff>
    </xdr:to>
    <xdr:sp macro="" textlink="">
      <xdr:nvSpPr>
        <xdr:cNvPr id="313" name="楕円 312"/>
        <xdr:cNvSpPr/>
      </xdr:nvSpPr>
      <xdr:spPr>
        <a:xfrm>
          <a:off x="9588500" y="624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165442</xdr:rowOff>
    </xdr:from>
    <xdr:ext cx="534377" cy="259045"/>
    <xdr:sp macro="" textlink="">
      <xdr:nvSpPr>
        <xdr:cNvPr id="314" name="テキスト ボックス 313"/>
        <xdr:cNvSpPr txBox="1"/>
      </xdr:nvSpPr>
      <xdr:spPr>
        <a:xfrm>
          <a:off x="9372111" y="63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121057</xdr:rowOff>
    </xdr:from>
    <xdr:to>
      <xdr:col>46</xdr:col>
      <xdr:colOff>38100</xdr:colOff>
      <xdr:row>37</xdr:row>
      <xdr:rowOff>51207</xdr:rowOff>
    </xdr:to>
    <xdr:sp macro="" textlink="">
      <xdr:nvSpPr>
        <xdr:cNvPr id="315" name="楕円 314"/>
        <xdr:cNvSpPr/>
      </xdr:nvSpPr>
      <xdr:spPr>
        <a:xfrm>
          <a:off x="8699500" y="62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42334</xdr:rowOff>
    </xdr:from>
    <xdr:ext cx="534377" cy="259045"/>
    <xdr:sp macro="" textlink="">
      <xdr:nvSpPr>
        <xdr:cNvPr id="316" name="テキスト ボックス 315"/>
        <xdr:cNvSpPr txBox="1"/>
      </xdr:nvSpPr>
      <xdr:spPr>
        <a:xfrm>
          <a:off x="8483111" y="638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128669</xdr:rowOff>
    </xdr:from>
    <xdr:to>
      <xdr:col>41</xdr:col>
      <xdr:colOff>101600</xdr:colOff>
      <xdr:row>37</xdr:row>
      <xdr:rowOff>58819</xdr:rowOff>
    </xdr:to>
    <xdr:sp macro="" textlink="">
      <xdr:nvSpPr>
        <xdr:cNvPr id="317" name="楕円 316"/>
        <xdr:cNvSpPr/>
      </xdr:nvSpPr>
      <xdr:spPr>
        <a:xfrm>
          <a:off x="7810500" y="63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49946</xdr:rowOff>
    </xdr:from>
    <xdr:ext cx="534377" cy="259045"/>
    <xdr:sp macro="" textlink="">
      <xdr:nvSpPr>
        <xdr:cNvPr id="318" name="テキスト ボックス 317"/>
        <xdr:cNvSpPr txBox="1"/>
      </xdr:nvSpPr>
      <xdr:spPr>
        <a:xfrm>
          <a:off x="7594111" y="639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156535</xdr:rowOff>
    </xdr:from>
    <xdr:to>
      <xdr:col>36</xdr:col>
      <xdr:colOff>165100</xdr:colOff>
      <xdr:row>37</xdr:row>
      <xdr:rowOff>86685</xdr:rowOff>
    </xdr:to>
    <xdr:sp macro="" textlink="">
      <xdr:nvSpPr>
        <xdr:cNvPr id="319" name="楕円 318"/>
        <xdr:cNvSpPr/>
      </xdr:nvSpPr>
      <xdr:spPr>
        <a:xfrm>
          <a:off x="6921500" y="632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77812</xdr:rowOff>
    </xdr:from>
    <xdr:ext cx="534377" cy="259045"/>
    <xdr:sp macro="" textlink="">
      <xdr:nvSpPr>
        <xdr:cNvPr id="320" name="テキスト ボックス 319"/>
        <xdr:cNvSpPr txBox="1"/>
      </xdr:nvSpPr>
      <xdr:spPr>
        <a:xfrm>
          <a:off x="6705111" y="64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27413</xdr:rowOff>
    </xdr:from>
    <xdr:to>
      <xdr:col>55</xdr:col>
      <xdr:colOff>0</xdr:colOff>
      <xdr:row>59</xdr:row>
      <xdr:rowOff>34614</xdr:rowOff>
    </xdr:to>
    <xdr:cxnSp macro="">
      <xdr:nvCxnSpPr>
        <xdr:cNvPr id="351" name="直線コネクタ 350"/>
        <xdr:cNvCxnSpPr/>
      </xdr:nvCxnSpPr>
      <xdr:spPr>
        <a:xfrm flipV="1">
          <a:off x="9639300" y="10142963"/>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136</xdr:rowOff>
    </xdr:from>
    <xdr:to>
      <xdr:col>50</xdr:col>
      <xdr:colOff>114300</xdr:colOff>
      <xdr:row>59</xdr:row>
      <xdr:rowOff>34614</xdr:rowOff>
    </xdr:to>
    <xdr:cxnSp macro="">
      <xdr:nvCxnSpPr>
        <xdr:cNvPr id="354" name="直線コネクタ 353"/>
        <xdr:cNvCxnSpPr/>
      </xdr:nvCxnSpPr>
      <xdr:spPr>
        <a:xfrm>
          <a:off x="8750300" y="10115686"/>
          <a:ext cx="889000" cy="3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136</xdr:rowOff>
    </xdr:from>
    <xdr:to>
      <xdr:col>45</xdr:col>
      <xdr:colOff>177800</xdr:colOff>
      <xdr:row>59</xdr:row>
      <xdr:rowOff>20486</xdr:rowOff>
    </xdr:to>
    <xdr:cxnSp macro="">
      <xdr:nvCxnSpPr>
        <xdr:cNvPr id="357" name="直線コネクタ 356"/>
        <xdr:cNvCxnSpPr/>
      </xdr:nvCxnSpPr>
      <xdr:spPr>
        <a:xfrm flipV="1">
          <a:off x="7861300" y="10115686"/>
          <a:ext cx="889000" cy="2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150622</xdr:rowOff>
    </xdr:from>
    <xdr:to>
      <xdr:col>41</xdr:col>
      <xdr:colOff>50800</xdr:colOff>
      <xdr:row>59</xdr:row>
      <xdr:rowOff>20486</xdr:rowOff>
    </xdr:to>
    <xdr:cxnSp macro="">
      <xdr:nvCxnSpPr>
        <xdr:cNvPr id="360" name="直線コネクタ 359"/>
        <xdr:cNvCxnSpPr/>
      </xdr:nvCxnSpPr>
      <xdr:spPr>
        <a:xfrm>
          <a:off x="6972300" y="10094722"/>
          <a:ext cx="889000" cy="4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148063</xdr:rowOff>
    </xdr:from>
    <xdr:to>
      <xdr:col>55</xdr:col>
      <xdr:colOff>50800</xdr:colOff>
      <xdr:row>59</xdr:row>
      <xdr:rowOff>78213</xdr:rowOff>
    </xdr:to>
    <xdr:sp macro="" textlink="">
      <xdr:nvSpPr>
        <xdr:cNvPr id="370" name="楕円 369"/>
        <xdr:cNvSpPr/>
      </xdr:nvSpPr>
      <xdr:spPr>
        <a:xfrm>
          <a:off x="10426700" y="100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155264</xdr:rowOff>
    </xdr:from>
    <xdr:to>
      <xdr:col>50</xdr:col>
      <xdr:colOff>165100</xdr:colOff>
      <xdr:row>59</xdr:row>
      <xdr:rowOff>85414</xdr:rowOff>
    </xdr:to>
    <xdr:sp macro="" textlink="">
      <xdr:nvSpPr>
        <xdr:cNvPr id="372" name="楕円 371"/>
        <xdr:cNvSpPr/>
      </xdr:nvSpPr>
      <xdr:spPr>
        <a:xfrm>
          <a:off x="9588500" y="100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76541</xdr:rowOff>
    </xdr:from>
    <xdr:ext cx="534377" cy="259045"/>
    <xdr:sp macro="" textlink="">
      <xdr:nvSpPr>
        <xdr:cNvPr id="373" name="テキスト ボックス 372"/>
        <xdr:cNvSpPr txBox="1"/>
      </xdr:nvSpPr>
      <xdr:spPr>
        <a:xfrm>
          <a:off x="9372111" y="1019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120786</xdr:rowOff>
    </xdr:from>
    <xdr:to>
      <xdr:col>46</xdr:col>
      <xdr:colOff>38100</xdr:colOff>
      <xdr:row>59</xdr:row>
      <xdr:rowOff>50936</xdr:rowOff>
    </xdr:to>
    <xdr:sp macro="" textlink="">
      <xdr:nvSpPr>
        <xdr:cNvPr id="374" name="楕円 373"/>
        <xdr:cNvSpPr/>
      </xdr:nvSpPr>
      <xdr:spPr>
        <a:xfrm>
          <a:off x="8699500" y="1006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42063</xdr:rowOff>
    </xdr:from>
    <xdr:ext cx="534377" cy="259045"/>
    <xdr:sp macro="" textlink="">
      <xdr:nvSpPr>
        <xdr:cNvPr id="375" name="テキスト ボックス 374"/>
        <xdr:cNvSpPr txBox="1"/>
      </xdr:nvSpPr>
      <xdr:spPr>
        <a:xfrm>
          <a:off x="8483111" y="1015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141136</xdr:rowOff>
    </xdr:from>
    <xdr:to>
      <xdr:col>41</xdr:col>
      <xdr:colOff>101600</xdr:colOff>
      <xdr:row>59</xdr:row>
      <xdr:rowOff>71286</xdr:rowOff>
    </xdr:to>
    <xdr:sp macro="" textlink="">
      <xdr:nvSpPr>
        <xdr:cNvPr id="376" name="楕円 375"/>
        <xdr:cNvSpPr/>
      </xdr:nvSpPr>
      <xdr:spPr>
        <a:xfrm>
          <a:off x="7810500" y="100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62413</xdr:rowOff>
    </xdr:from>
    <xdr:ext cx="534377" cy="259045"/>
    <xdr:sp macro="" textlink="">
      <xdr:nvSpPr>
        <xdr:cNvPr id="377" name="テキスト ボックス 376"/>
        <xdr:cNvSpPr txBox="1"/>
      </xdr:nvSpPr>
      <xdr:spPr>
        <a:xfrm>
          <a:off x="7594111" y="1017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99822</xdr:rowOff>
    </xdr:from>
    <xdr:to>
      <xdr:col>36</xdr:col>
      <xdr:colOff>165100</xdr:colOff>
      <xdr:row>59</xdr:row>
      <xdr:rowOff>29972</xdr:rowOff>
    </xdr:to>
    <xdr:sp macro="" textlink="">
      <xdr:nvSpPr>
        <xdr:cNvPr id="378" name="楕円 377"/>
        <xdr:cNvSpPr/>
      </xdr:nvSpPr>
      <xdr:spPr>
        <a:xfrm>
          <a:off x="6921500" y="100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21099</xdr:rowOff>
    </xdr:from>
    <xdr:ext cx="534377" cy="259045"/>
    <xdr:sp macro="" textlink="">
      <xdr:nvSpPr>
        <xdr:cNvPr id="379" name="テキスト ボックス 378"/>
        <xdr:cNvSpPr txBox="1"/>
      </xdr:nvSpPr>
      <xdr:spPr>
        <a:xfrm>
          <a:off x="6705111" y="101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15580</xdr:rowOff>
    </xdr:from>
    <xdr:to>
      <xdr:col>55</xdr:col>
      <xdr:colOff>0</xdr:colOff>
      <xdr:row>79</xdr:row>
      <xdr:rowOff>24154</xdr:rowOff>
    </xdr:to>
    <xdr:cxnSp macro="">
      <xdr:nvCxnSpPr>
        <xdr:cNvPr id="408" name="直線コネクタ 407"/>
        <xdr:cNvCxnSpPr/>
      </xdr:nvCxnSpPr>
      <xdr:spPr>
        <a:xfrm flipV="1">
          <a:off x="9639300" y="13560130"/>
          <a:ext cx="8382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136942</xdr:rowOff>
    </xdr:from>
    <xdr:to>
      <xdr:col>50</xdr:col>
      <xdr:colOff>114300</xdr:colOff>
      <xdr:row>79</xdr:row>
      <xdr:rowOff>24154</xdr:rowOff>
    </xdr:to>
    <xdr:cxnSp macro="">
      <xdr:nvCxnSpPr>
        <xdr:cNvPr id="411" name="直線コネクタ 410"/>
        <xdr:cNvCxnSpPr/>
      </xdr:nvCxnSpPr>
      <xdr:spPr>
        <a:xfrm>
          <a:off x="8750300" y="13510042"/>
          <a:ext cx="889000" cy="5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136942</xdr:rowOff>
    </xdr:from>
    <xdr:to>
      <xdr:col>45</xdr:col>
      <xdr:colOff>177800</xdr:colOff>
      <xdr:row>78</xdr:row>
      <xdr:rowOff>151222</xdr:rowOff>
    </xdr:to>
    <xdr:cxnSp macro="">
      <xdr:nvCxnSpPr>
        <xdr:cNvPr id="414" name="直線コネクタ 413"/>
        <xdr:cNvCxnSpPr/>
      </xdr:nvCxnSpPr>
      <xdr:spPr>
        <a:xfrm flipV="1">
          <a:off x="7861300" y="13510042"/>
          <a:ext cx="889000" cy="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136230</xdr:rowOff>
    </xdr:from>
    <xdr:to>
      <xdr:col>55</xdr:col>
      <xdr:colOff>50800</xdr:colOff>
      <xdr:row>79</xdr:row>
      <xdr:rowOff>66380</xdr:rowOff>
    </xdr:to>
    <xdr:sp macro="" textlink="">
      <xdr:nvSpPr>
        <xdr:cNvPr id="424" name="楕円 423"/>
        <xdr:cNvSpPr/>
      </xdr:nvSpPr>
      <xdr:spPr>
        <a:xfrm>
          <a:off x="10426700" y="135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97861</xdr:rowOff>
    </xdr:from>
    <xdr:ext cx="534377" cy="259045"/>
    <xdr:sp macro="" textlink="">
      <xdr:nvSpPr>
        <xdr:cNvPr id="425" name="普通建設事業費 （ うち新規整備　）該当値テキスト"/>
        <xdr:cNvSpPr txBox="1"/>
      </xdr:nvSpPr>
      <xdr:spPr>
        <a:xfrm>
          <a:off x="10528300" y="134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144804</xdr:rowOff>
    </xdr:from>
    <xdr:to>
      <xdr:col>50</xdr:col>
      <xdr:colOff>165100</xdr:colOff>
      <xdr:row>79</xdr:row>
      <xdr:rowOff>74954</xdr:rowOff>
    </xdr:to>
    <xdr:sp macro="" textlink="">
      <xdr:nvSpPr>
        <xdr:cNvPr id="426" name="楕円 425"/>
        <xdr:cNvSpPr/>
      </xdr:nvSpPr>
      <xdr:spPr>
        <a:xfrm>
          <a:off x="9588500" y="135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66081</xdr:rowOff>
    </xdr:from>
    <xdr:ext cx="534377" cy="259045"/>
    <xdr:sp macro="" textlink="">
      <xdr:nvSpPr>
        <xdr:cNvPr id="427" name="テキスト ボックス 426"/>
        <xdr:cNvSpPr txBox="1"/>
      </xdr:nvSpPr>
      <xdr:spPr>
        <a:xfrm>
          <a:off x="9372111" y="1361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86142</xdr:rowOff>
    </xdr:from>
    <xdr:to>
      <xdr:col>46</xdr:col>
      <xdr:colOff>38100</xdr:colOff>
      <xdr:row>79</xdr:row>
      <xdr:rowOff>16292</xdr:rowOff>
    </xdr:to>
    <xdr:sp macro="" textlink="">
      <xdr:nvSpPr>
        <xdr:cNvPr id="428" name="楕円 427"/>
        <xdr:cNvSpPr/>
      </xdr:nvSpPr>
      <xdr:spPr>
        <a:xfrm>
          <a:off x="8699500" y="134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32819</xdr:rowOff>
    </xdr:from>
    <xdr:ext cx="534377" cy="259045"/>
    <xdr:sp macro="" textlink="">
      <xdr:nvSpPr>
        <xdr:cNvPr id="429" name="テキスト ボックス 428"/>
        <xdr:cNvSpPr txBox="1"/>
      </xdr:nvSpPr>
      <xdr:spPr>
        <a:xfrm>
          <a:off x="8483111" y="1323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100422</xdr:rowOff>
    </xdr:from>
    <xdr:to>
      <xdr:col>41</xdr:col>
      <xdr:colOff>101600</xdr:colOff>
      <xdr:row>79</xdr:row>
      <xdr:rowOff>30572</xdr:rowOff>
    </xdr:to>
    <xdr:sp macro="" textlink="">
      <xdr:nvSpPr>
        <xdr:cNvPr id="430" name="楕円 429"/>
        <xdr:cNvSpPr/>
      </xdr:nvSpPr>
      <xdr:spPr>
        <a:xfrm>
          <a:off x="7810500" y="1347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21699</xdr:rowOff>
    </xdr:from>
    <xdr:ext cx="534377" cy="259045"/>
    <xdr:sp macro="" textlink="">
      <xdr:nvSpPr>
        <xdr:cNvPr id="431" name="テキスト ボックス 430"/>
        <xdr:cNvSpPr txBox="1"/>
      </xdr:nvSpPr>
      <xdr:spPr>
        <a:xfrm>
          <a:off x="7594111" y="135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72453</xdr:rowOff>
    </xdr:from>
    <xdr:to>
      <xdr:col>55</xdr:col>
      <xdr:colOff>0</xdr:colOff>
      <xdr:row>97</xdr:row>
      <xdr:rowOff>95492</xdr:rowOff>
    </xdr:to>
    <xdr:cxnSp macro="">
      <xdr:nvCxnSpPr>
        <xdr:cNvPr id="460" name="直線コネクタ 459"/>
        <xdr:cNvCxnSpPr/>
      </xdr:nvCxnSpPr>
      <xdr:spPr>
        <a:xfrm>
          <a:off x="9639300" y="16703103"/>
          <a:ext cx="838200" cy="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72453</xdr:rowOff>
    </xdr:from>
    <xdr:to>
      <xdr:col>50</xdr:col>
      <xdr:colOff>114300</xdr:colOff>
      <xdr:row>98</xdr:row>
      <xdr:rowOff>27191</xdr:rowOff>
    </xdr:to>
    <xdr:cxnSp macro="">
      <xdr:nvCxnSpPr>
        <xdr:cNvPr id="463" name="直線コネクタ 462"/>
        <xdr:cNvCxnSpPr/>
      </xdr:nvCxnSpPr>
      <xdr:spPr>
        <a:xfrm flipV="1">
          <a:off x="8750300" y="16703103"/>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27191</xdr:rowOff>
    </xdr:from>
    <xdr:to>
      <xdr:col>45</xdr:col>
      <xdr:colOff>177800</xdr:colOff>
      <xdr:row>98</xdr:row>
      <xdr:rowOff>146838</xdr:rowOff>
    </xdr:to>
    <xdr:cxnSp macro="">
      <xdr:nvCxnSpPr>
        <xdr:cNvPr id="466" name="直線コネクタ 465"/>
        <xdr:cNvCxnSpPr/>
      </xdr:nvCxnSpPr>
      <xdr:spPr>
        <a:xfrm flipV="1">
          <a:off x="7861300" y="16829291"/>
          <a:ext cx="889000" cy="1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44692</xdr:rowOff>
    </xdr:from>
    <xdr:to>
      <xdr:col>55</xdr:col>
      <xdr:colOff>50800</xdr:colOff>
      <xdr:row>97</xdr:row>
      <xdr:rowOff>146292</xdr:rowOff>
    </xdr:to>
    <xdr:sp macro="" textlink="">
      <xdr:nvSpPr>
        <xdr:cNvPr id="476" name="楕円 475"/>
        <xdr:cNvSpPr/>
      </xdr:nvSpPr>
      <xdr:spPr>
        <a:xfrm>
          <a:off x="10426700" y="166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23119</xdr:rowOff>
    </xdr:from>
    <xdr:ext cx="534377" cy="259045"/>
    <xdr:sp macro="" textlink="">
      <xdr:nvSpPr>
        <xdr:cNvPr id="477" name="普通建設事業費 （ うち更新整備　）該当値テキスト"/>
        <xdr:cNvSpPr txBox="1"/>
      </xdr:nvSpPr>
      <xdr:spPr>
        <a:xfrm>
          <a:off x="10528300" y="1665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21653</xdr:rowOff>
    </xdr:from>
    <xdr:to>
      <xdr:col>50</xdr:col>
      <xdr:colOff>165100</xdr:colOff>
      <xdr:row>97</xdr:row>
      <xdr:rowOff>123253</xdr:rowOff>
    </xdr:to>
    <xdr:sp macro="" textlink="">
      <xdr:nvSpPr>
        <xdr:cNvPr id="478" name="楕円 477"/>
        <xdr:cNvSpPr/>
      </xdr:nvSpPr>
      <xdr:spPr>
        <a:xfrm>
          <a:off x="9588500" y="166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114380</xdr:rowOff>
    </xdr:from>
    <xdr:ext cx="534377" cy="259045"/>
    <xdr:sp macro="" textlink="">
      <xdr:nvSpPr>
        <xdr:cNvPr id="479" name="テキスト ボックス 478"/>
        <xdr:cNvSpPr txBox="1"/>
      </xdr:nvSpPr>
      <xdr:spPr>
        <a:xfrm>
          <a:off x="9372111" y="167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147841</xdr:rowOff>
    </xdr:from>
    <xdr:to>
      <xdr:col>46</xdr:col>
      <xdr:colOff>38100</xdr:colOff>
      <xdr:row>98</xdr:row>
      <xdr:rowOff>77991</xdr:rowOff>
    </xdr:to>
    <xdr:sp macro="" textlink="">
      <xdr:nvSpPr>
        <xdr:cNvPr id="480" name="楕円 479"/>
        <xdr:cNvSpPr/>
      </xdr:nvSpPr>
      <xdr:spPr>
        <a:xfrm>
          <a:off x="8699500" y="167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69118</xdr:rowOff>
    </xdr:from>
    <xdr:ext cx="534377" cy="259045"/>
    <xdr:sp macro="" textlink="">
      <xdr:nvSpPr>
        <xdr:cNvPr id="481" name="テキスト ボックス 480"/>
        <xdr:cNvSpPr txBox="1"/>
      </xdr:nvSpPr>
      <xdr:spPr>
        <a:xfrm>
          <a:off x="8483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96038</xdr:rowOff>
    </xdr:from>
    <xdr:to>
      <xdr:col>41</xdr:col>
      <xdr:colOff>101600</xdr:colOff>
      <xdr:row>99</xdr:row>
      <xdr:rowOff>26188</xdr:rowOff>
    </xdr:to>
    <xdr:sp macro="" textlink="">
      <xdr:nvSpPr>
        <xdr:cNvPr id="482" name="楕円 481"/>
        <xdr:cNvSpPr/>
      </xdr:nvSpPr>
      <xdr:spPr>
        <a:xfrm>
          <a:off x="7810500" y="1689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17315</xdr:rowOff>
    </xdr:from>
    <xdr:ext cx="469744" cy="259045"/>
    <xdr:sp macro="" textlink="">
      <xdr:nvSpPr>
        <xdr:cNvPr id="483" name="テキスト ボックス 482"/>
        <xdr:cNvSpPr txBox="1"/>
      </xdr:nvSpPr>
      <xdr:spPr>
        <a:xfrm>
          <a:off x="7626428" y="1699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162131</xdr:rowOff>
    </xdr:from>
    <xdr:to>
      <xdr:col>85</xdr:col>
      <xdr:colOff>127000</xdr:colOff>
      <xdr:row>38</xdr:row>
      <xdr:rowOff>17587</xdr:rowOff>
    </xdr:to>
    <xdr:cxnSp macro="">
      <xdr:nvCxnSpPr>
        <xdr:cNvPr id="508" name="直線コネクタ 507"/>
        <xdr:cNvCxnSpPr/>
      </xdr:nvCxnSpPr>
      <xdr:spPr>
        <a:xfrm>
          <a:off x="15481300" y="6505781"/>
          <a:ext cx="838200" cy="2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162131</xdr:rowOff>
    </xdr:from>
    <xdr:to>
      <xdr:col>81</xdr:col>
      <xdr:colOff>50800</xdr:colOff>
      <xdr:row>38</xdr:row>
      <xdr:rowOff>24246</xdr:rowOff>
    </xdr:to>
    <xdr:cxnSp macro="">
      <xdr:nvCxnSpPr>
        <xdr:cNvPr id="511" name="直線コネクタ 510"/>
        <xdr:cNvCxnSpPr/>
      </xdr:nvCxnSpPr>
      <xdr:spPr>
        <a:xfrm flipV="1">
          <a:off x="14592300" y="6505781"/>
          <a:ext cx="889000" cy="3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56051</xdr:rowOff>
    </xdr:from>
    <xdr:ext cx="469744" cy="259045"/>
    <xdr:sp macro="" textlink="">
      <xdr:nvSpPr>
        <xdr:cNvPr id="513" name="テキスト ボックス 512"/>
        <xdr:cNvSpPr txBox="1"/>
      </xdr:nvSpPr>
      <xdr:spPr>
        <a:xfrm>
          <a:off x="15246428" y="65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18136</xdr:rowOff>
    </xdr:from>
    <xdr:to>
      <xdr:col>76</xdr:col>
      <xdr:colOff>114300</xdr:colOff>
      <xdr:row>38</xdr:row>
      <xdr:rowOff>24246</xdr:rowOff>
    </xdr:to>
    <xdr:cxnSp macro="">
      <xdr:nvCxnSpPr>
        <xdr:cNvPr id="514" name="直線コネクタ 513"/>
        <xdr:cNvCxnSpPr/>
      </xdr:nvCxnSpPr>
      <xdr:spPr>
        <a:xfrm>
          <a:off x="13703300" y="6533236"/>
          <a:ext cx="889000" cy="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18136</xdr:rowOff>
    </xdr:from>
    <xdr:to>
      <xdr:col>71</xdr:col>
      <xdr:colOff>177800</xdr:colOff>
      <xdr:row>38</xdr:row>
      <xdr:rowOff>19285</xdr:rowOff>
    </xdr:to>
    <xdr:cxnSp macro="">
      <xdr:nvCxnSpPr>
        <xdr:cNvPr id="517" name="直線コネクタ 516"/>
        <xdr:cNvCxnSpPr/>
      </xdr:nvCxnSpPr>
      <xdr:spPr>
        <a:xfrm flipV="1">
          <a:off x="12814300" y="653323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138238</xdr:rowOff>
    </xdr:from>
    <xdr:to>
      <xdr:col>85</xdr:col>
      <xdr:colOff>177800</xdr:colOff>
      <xdr:row>38</xdr:row>
      <xdr:rowOff>68388</xdr:rowOff>
    </xdr:to>
    <xdr:sp macro="" textlink="">
      <xdr:nvSpPr>
        <xdr:cNvPr id="527" name="楕円 526"/>
        <xdr:cNvSpPr/>
      </xdr:nvSpPr>
      <xdr:spPr>
        <a:xfrm>
          <a:off x="16268700" y="64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111331</xdr:rowOff>
    </xdr:from>
    <xdr:to>
      <xdr:col>81</xdr:col>
      <xdr:colOff>101600</xdr:colOff>
      <xdr:row>38</xdr:row>
      <xdr:rowOff>41481</xdr:rowOff>
    </xdr:to>
    <xdr:sp macro="" textlink="">
      <xdr:nvSpPr>
        <xdr:cNvPr id="529" name="楕円 528"/>
        <xdr:cNvSpPr/>
      </xdr:nvSpPr>
      <xdr:spPr>
        <a:xfrm>
          <a:off x="15430500" y="645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58008</xdr:rowOff>
    </xdr:from>
    <xdr:ext cx="469744" cy="259045"/>
    <xdr:sp macro="" textlink="">
      <xdr:nvSpPr>
        <xdr:cNvPr id="530" name="テキスト ボックス 529"/>
        <xdr:cNvSpPr txBox="1"/>
      </xdr:nvSpPr>
      <xdr:spPr>
        <a:xfrm>
          <a:off x="15246428" y="623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144895</xdr:rowOff>
    </xdr:from>
    <xdr:to>
      <xdr:col>76</xdr:col>
      <xdr:colOff>165100</xdr:colOff>
      <xdr:row>38</xdr:row>
      <xdr:rowOff>75045</xdr:rowOff>
    </xdr:to>
    <xdr:sp macro="" textlink="">
      <xdr:nvSpPr>
        <xdr:cNvPr id="531" name="楕円 530"/>
        <xdr:cNvSpPr/>
      </xdr:nvSpPr>
      <xdr:spPr>
        <a:xfrm>
          <a:off x="14541500" y="64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66173</xdr:rowOff>
    </xdr:from>
    <xdr:ext cx="378565" cy="259045"/>
    <xdr:sp macro="" textlink="">
      <xdr:nvSpPr>
        <xdr:cNvPr id="532" name="テキスト ボックス 531"/>
        <xdr:cNvSpPr txBox="1"/>
      </xdr:nvSpPr>
      <xdr:spPr>
        <a:xfrm>
          <a:off x="14403017" y="6581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138786</xdr:rowOff>
    </xdr:from>
    <xdr:to>
      <xdr:col>72</xdr:col>
      <xdr:colOff>38100</xdr:colOff>
      <xdr:row>38</xdr:row>
      <xdr:rowOff>68936</xdr:rowOff>
    </xdr:to>
    <xdr:sp macro="" textlink="">
      <xdr:nvSpPr>
        <xdr:cNvPr id="533" name="楕円 532"/>
        <xdr:cNvSpPr/>
      </xdr:nvSpPr>
      <xdr:spPr>
        <a:xfrm>
          <a:off x="13652500" y="64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60063</xdr:rowOff>
    </xdr:from>
    <xdr:ext cx="469744" cy="259045"/>
    <xdr:sp macro="" textlink="">
      <xdr:nvSpPr>
        <xdr:cNvPr id="534" name="テキスト ボックス 533"/>
        <xdr:cNvSpPr txBox="1"/>
      </xdr:nvSpPr>
      <xdr:spPr>
        <a:xfrm>
          <a:off x="13468428" y="65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139935</xdr:rowOff>
    </xdr:from>
    <xdr:to>
      <xdr:col>67</xdr:col>
      <xdr:colOff>101600</xdr:colOff>
      <xdr:row>38</xdr:row>
      <xdr:rowOff>70085</xdr:rowOff>
    </xdr:to>
    <xdr:sp macro="" textlink="">
      <xdr:nvSpPr>
        <xdr:cNvPr id="535" name="楕円 534"/>
        <xdr:cNvSpPr/>
      </xdr:nvSpPr>
      <xdr:spPr>
        <a:xfrm>
          <a:off x="12763500" y="64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61212</xdr:rowOff>
    </xdr:from>
    <xdr:ext cx="469744" cy="259045"/>
    <xdr:sp macro="" textlink="">
      <xdr:nvSpPr>
        <xdr:cNvPr id="536" name="テキスト ボックス 535"/>
        <xdr:cNvSpPr txBox="1"/>
      </xdr:nvSpPr>
      <xdr:spPr>
        <a:xfrm>
          <a:off x="12579428" y="657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34379</xdr:rowOff>
    </xdr:from>
    <xdr:to>
      <xdr:col>85</xdr:col>
      <xdr:colOff>127000</xdr:colOff>
      <xdr:row>76</xdr:row>
      <xdr:rowOff>54863</xdr:rowOff>
    </xdr:to>
    <xdr:cxnSp macro="">
      <xdr:nvCxnSpPr>
        <xdr:cNvPr id="620" name="直線コネクタ 619"/>
        <xdr:cNvCxnSpPr/>
      </xdr:nvCxnSpPr>
      <xdr:spPr>
        <a:xfrm flipV="1">
          <a:off x="15481300" y="13064579"/>
          <a:ext cx="8382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1"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54863</xdr:rowOff>
    </xdr:from>
    <xdr:to>
      <xdr:col>81</xdr:col>
      <xdr:colOff>50800</xdr:colOff>
      <xdr:row>76</xdr:row>
      <xdr:rowOff>103873</xdr:rowOff>
    </xdr:to>
    <xdr:cxnSp macro="">
      <xdr:nvCxnSpPr>
        <xdr:cNvPr id="623" name="直線コネクタ 622"/>
        <xdr:cNvCxnSpPr/>
      </xdr:nvCxnSpPr>
      <xdr:spPr>
        <a:xfrm flipV="1">
          <a:off x="14592300" y="13085063"/>
          <a:ext cx="889000" cy="4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103873</xdr:rowOff>
    </xdr:from>
    <xdr:to>
      <xdr:col>76</xdr:col>
      <xdr:colOff>114300</xdr:colOff>
      <xdr:row>76</xdr:row>
      <xdr:rowOff>109995</xdr:rowOff>
    </xdr:to>
    <xdr:cxnSp macro="">
      <xdr:nvCxnSpPr>
        <xdr:cNvPr id="626" name="直線コネクタ 625"/>
        <xdr:cNvCxnSpPr/>
      </xdr:nvCxnSpPr>
      <xdr:spPr>
        <a:xfrm flipV="1">
          <a:off x="13703300" y="13134073"/>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109995</xdr:rowOff>
    </xdr:from>
    <xdr:to>
      <xdr:col>71</xdr:col>
      <xdr:colOff>177800</xdr:colOff>
      <xdr:row>76</xdr:row>
      <xdr:rowOff>122186</xdr:rowOff>
    </xdr:to>
    <xdr:cxnSp macro="">
      <xdr:nvCxnSpPr>
        <xdr:cNvPr id="629" name="直線コネクタ 628"/>
        <xdr:cNvCxnSpPr/>
      </xdr:nvCxnSpPr>
      <xdr:spPr>
        <a:xfrm flipV="1">
          <a:off x="12814300" y="13140195"/>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155029</xdr:rowOff>
    </xdr:from>
    <xdr:to>
      <xdr:col>85</xdr:col>
      <xdr:colOff>177800</xdr:colOff>
      <xdr:row>76</xdr:row>
      <xdr:rowOff>85179</xdr:rowOff>
    </xdr:to>
    <xdr:sp macro="" textlink="">
      <xdr:nvSpPr>
        <xdr:cNvPr id="639" name="楕円 638"/>
        <xdr:cNvSpPr/>
      </xdr:nvSpPr>
      <xdr:spPr>
        <a:xfrm>
          <a:off x="16268700" y="130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133456</xdr:rowOff>
    </xdr:from>
    <xdr:ext cx="534377" cy="259045"/>
    <xdr:sp macro="" textlink="">
      <xdr:nvSpPr>
        <xdr:cNvPr id="640" name="公債費該当値テキスト"/>
        <xdr:cNvSpPr txBox="1"/>
      </xdr:nvSpPr>
      <xdr:spPr>
        <a:xfrm>
          <a:off x="16370300" y="1299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4063</xdr:rowOff>
    </xdr:from>
    <xdr:to>
      <xdr:col>81</xdr:col>
      <xdr:colOff>101600</xdr:colOff>
      <xdr:row>76</xdr:row>
      <xdr:rowOff>105663</xdr:rowOff>
    </xdr:to>
    <xdr:sp macro="" textlink="">
      <xdr:nvSpPr>
        <xdr:cNvPr id="641" name="楕円 640"/>
        <xdr:cNvSpPr/>
      </xdr:nvSpPr>
      <xdr:spPr>
        <a:xfrm>
          <a:off x="15430500" y="1303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96790</xdr:rowOff>
    </xdr:from>
    <xdr:ext cx="534377" cy="259045"/>
    <xdr:sp macro="" textlink="">
      <xdr:nvSpPr>
        <xdr:cNvPr id="642" name="テキスト ボックス 641"/>
        <xdr:cNvSpPr txBox="1"/>
      </xdr:nvSpPr>
      <xdr:spPr>
        <a:xfrm>
          <a:off x="15214111" y="1312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53073</xdr:rowOff>
    </xdr:from>
    <xdr:to>
      <xdr:col>76</xdr:col>
      <xdr:colOff>165100</xdr:colOff>
      <xdr:row>76</xdr:row>
      <xdr:rowOff>154673</xdr:rowOff>
    </xdr:to>
    <xdr:sp macro="" textlink="">
      <xdr:nvSpPr>
        <xdr:cNvPr id="643" name="楕円 642"/>
        <xdr:cNvSpPr/>
      </xdr:nvSpPr>
      <xdr:spPr>
        <a:xfrm>
          <a:off x="14541500" y="130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145800</xdr:rowOff>
    </xdr:from>
    <xdr:ext cx="534377" cy="259045"/>
    <xdr:sp macro="" textlink="">
      <xdr:nvSpPr>
        <xdr:cNvPr id="644" name="テキスト ボックス 643"/>
        <xdr:cNvSpPr txBox="1"/>
      </xdr:nvSpPr>
      <xdr:spPr>
        <a:xfrm>
          <a:off x="14325111" y="131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59195</xdr:rowOff>
    </xdr:from>
    <xdr:to>
      <xdr:col>72</xdr:col>
      <xdr:colOff>38100</xdr:colOff>
      <xdr:row>76</xdr:row>
      <xdr:rowOff>160795</xdr:rowOff>
    </xdr:to>
    <xdr:sp macro="" textlink="">
      <xdr:nvSpPr>
        <xdr:cNvPr id="645" name="楕円 644"/>
        <xdr:cNvSpPr/>
      </xdr:nvSpPr>
      <xdr:spPr>
        <a:xfrm>
          <a:off x="13652500" y="130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151922</xdr:rowOff>
    </xdr:from>
    <xdr:ext cx="534377" cy="259045"/>
    <xdr:sp macro="" textlink="">
      <xdr:nvSpPr>
        <xdr:cNvPr id="646" name="テキスト ボックス 645"/>
        <xdr:cNvSpPr txBox="1"/>
      </xdr:nvSpPr>
      <xdr:spPr>
        <a:xfrm>
          <a:off x="13436111" y="1318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71386</xdr:rowOff>
    </xdr:from>
    <xdr:to>
      <xdr:col>67</xdr:col>
      <xdr:colOff>101600</xdr:colOff>
      <xdr:row>77</xdr:row>
      <xdr:rowOff>1536</xdr:rowOff>
    </xdr:to>
    <xdr:sp macro="" textlink="">
      <xdr:nvSpPr>
        <xdr:cNvPr id="647" name="楕円 646"/>
        <xdr:cNvSpPr/>
      </xdr:nvSpPr>
      <xdr:spPr>
        <a:xfrm>
          <a:off x="12763500" y="1310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164113</xdr:rowOff>
    </xdr:from>
    <xdr:ext cx="534377" cy="259045"/>
    <xdr:sp macro="" textlink="">
      <xdr:nvSpPr>
        <xdr:cNvPr id="648" name="テキスト ボックス 647"/>
        <xdr:cNvSpPr txBox="1"/>
      </xdr:nvSpPr>
      <xdr:spPr>
        <a:xfrm>
          <a:off x="12547111" y="131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13932</xdr:rowOff>
    </xdr:from>
    <xdr:to>
      <xdr:col>85</xdr:col>
      <xdr:colOff>127000</xdr:colOff>
      <xdr:row>99</xdr:row>
      <xdr:rowOff>23434</xdr:rowOff>
    </xdr:to>
    <xdr:cxnSp macro="">
      <xdr:nvCxnSpPr>
        <xdr:cNvPr id="677" name="直線コネクタ 676"/>
        <xdr:cNvCxnSpPr/>
      </xdr:nvCxnSpPr>
      <xdr:spPr>
        <a:xfrm>
          <a:off x="15481300" y="16987482"/>
          <a:ext cx="8382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13932</xdr:rowOff>
    </xdr:from>
    <xdr:to>
      <xdr:col>81</xdr:col>
      <xdr:colOff>50800</xdr:colOff>
      <xdr:row>99</xdr:row>
      <xdr:rowOff>32014</xdr:rowOff>
    </xdr:to>
    <xdr:cxnSp macro="">
      <xdr:nvCxnSpPr>
        <xdr:cNvPr id="680" name="直線コネクタ 679"/>
        <xdr:cNvCxnSpPr/>
      </xdr:nvCxnSpPr>
      <xdr:spPr>
        <a:xfrm flipV="1">
          <a:off x="14592300" y="16987482"/>
          <a:ext cx="889000" cy="1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2" name="テキスト ボックス 681"/>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32014</xdr:rowOff>
    </xdr:from>
    <xdr:to>
      <xdr:col>76</xdr:col>
      <xdr:colOff>114300</xdr:colOff>
      <xdr:row>99</xdr:row>
      <xdr:rowOff>37249</xdr:rowOff>
    </xdr:to>
    <xdr:cxnSp macro="">
      <xdr:nvCxnSpPr>
        <xdr:cNvPr id="683" name="直線コネクタ 682"/>
        <xdr:cNvCxnSpPr/>
      </xdr:nvCxnSpPr>
      <xdr:spPr>
        <a:xfrm flipV="1">
          <a:off x="13703300" y="17005564"/>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85" name="テキスト ボックス 684"/>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33348</xdr:rowOff>
    </xdr:from>
    <xdr:to>
      <xdr:col>71</xdr:col>
      <xdr:colOff>177800</xdr:colOff>
      <xdr:row>99</xdr:row>
      <xdr:rowOff>37249</xdr:rowOff>
    </xdr:to>
    <xdr:cxnSp macro="">
      <xdr:nvCxnSpPr>
        <xdr:cNvPr id="686" name="直線コネクタ 685"/>
        <xdr:cNvCxnSpPr/>
      </xdr:nvCxnSpPr>
      <xdr:spPr>
        <a:xfrm>
          <a:off x="12814300" y="17006898"/>
          <a:ext cx="8890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144084</xdr:rowOff>
    </xdr:from>
    <xdr:to>
      <xdr:col>85</xdr:col>
      <xdr:colOff>177800</xdr:colOff>
      <xdr:row>99</xdr:row>
      <xdr:rowOff>74234</xdr:rowOff>
    </xdr:to>
    <xdr:sp macro="" textlink="">
      <xdr:nvSpPr>
        <xdr:cNvPr id="696" name="楕円 695"/>
        <xdr:cNvSpPr/>
      </xdr:nvSpPr>
      <xdr:spPr>
        <a:xfrm>
          <a:off x="16268700" y="169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59011</xdr:rowOff>
    </xdr:from>
    <xdr:ext cx="469744" cy="259045"/>
    <xdr:sp macro="" textlink="">
      <xdr:nvSpPr>
        <xdr:cNvPr id="697" name="積立金該当値テキスト"/>
        <xdr:cNvSpPr txBox="1"/>
      </xdr:nvSpPr>
      <xdr:spPr>
        <a:xfrm>
          <a:off x="16370300" y="1686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134582</xdr:rowOff>
    </xdr:from>
    <xdr:to>
      <xdr:col>81</xdr:col>
      <xdr:colOff>101600</xdr:colOff>
      <xdr:row>99</xdr:row>
      <xdr:rowOff>64732</xdr:rowOff>
    </xdr:to>
    <xdr:sp macro="" textlink="">
      <xdr:nvSpPr>
        <xdr:cNvPr id="698" name="楕円 697"/>
        <xdr:cNvSpPr/>
      </xdr:nvSpPr>
      <xdr:spPr>
        <a:xfrm>
          <a:off x="15430500" y="169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55859</xdr:rowOff>
    </xdr:from>
    <xdr:ext cx="469744" cy="259045"/>
    <xdr:sp macro="" textlink="">
      <xdr:nvSpPr>
        <xdr:cNvPr id="699" name="テキスト ボックス 698"/>
        <xdr:cNvSpPr txBox="1"/>
      </xdr:nvSpPr>
      <xdr:spPr>
        <a:xfrm>
          <a:off x="15246428" y="170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152664</xdr:rowOff>
    </xdr:from>
    <xdr:to>
      <xdr:col>76</xdr:col>
      <xdr:colOff>165100</xdr:colOff>
      <xdr:row>99</xdr:row>
      <xdr:rowOff>82814</xdr:rowOff>
    </xdr:to>
    <xdr:sp macro="" textlink="">
      <xdr:nvSpPr>
        <xdr:cNvPr id="700" name="楕円 699"/>
        <xdr:cNvSpPr/>
      </xdr:nvSpPr>
      <xdr:spPr>
        <a:xfrm>
          <a:off x="14541500" y="169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73941</xdr:rowOff>
    </xdr:from>
    <xdr:ext cx="469744" cy="259045"/>
    <xdr:sp macro="" textlink="">
      <xdr:nvSpPr>
        <xdr:cNvPr id="701" name="テキスト ボックス 700"/>
        <xdr:cNvSpPr txBox="1"/>
      </xdr:nvSpPr>
      <xdr:spPr>
        <a:xfrm>
          <a:off x="14357428" y="1704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157899</xdr:rowOff>
    </xdr:from>
    <xdr:to>
      <xdr:col>72</xdr:col>
      <xdr:colOff>38100</xdr:colOff>
      <xdr:row>99</xdr:row>
      <xdr:rowOff>88049</xdr:rowOff>
    </xdr:to>
    <xdr:sp macro="" textlink="">
      <xdr:nvSpPr>
        <xdr:cNvPr id="702" name="楕円 701"/>
        <xdr:cNvSpPr/>
      </xdr:nvSpPr>
      <xdr:spPr>
        <a:xfrm>
          <a:off x="13652500" y="1695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79176</xdr:rowOff>
    </xdr:from>
    <xdr:ext cx="378565" cy="259045"/>
    <xdr:sp macro="" textlink="">
      <xdr:nvSpPr>
        <xdr:cNvPr id="703" name="テキスト ボックス 702"/>
        <xdr:cNvSpPr txBox="1"/>
      </xdr:nvSpPr>
      <xdr:spPr>
        <a:xfrm>
          <a:off x="13514017" y="17052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153998</xdr:rowOff>
    </xdr:from>
    <xdr:to>
      <xdr:col>67</xdr:col>
      <xdr:colOff>101600</xdr:colOff>
      <xdr:row>99</xdr:row>
      <xdr:rowOff>84148</xdr:rowOff>
    </xdr:to>
    <xdr:sp macro="" textlink="">
      <xdr:nvSpPr>
        <xdr:cNvPr id="704" name="楕円 703"/>
        <xdr:cNvSpPr/>
      </xdr:nvSpPr>
      <xdr:spPr>
        <a:xfrm>
          <a:off x="12763500" y="169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75275</xdr:rowOff>
    </xdr:from>
    <xdr:ext cx="469744" cy="259045"/>
    <xdr:sp macro="" textlink="">
      <xdr:nvSpPr>
        <xdr:cNvPr id="705" name="テキスト ボックス 704"/>
        <xdr:cNvSpPr txBox="1"/>
      </xdr:nvSpPr>
      <xdr:spPr>
        <a:xfrm>
          <a:off x="12579428" y="170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97605</xdr:rowOff>
    </xdr:from>
    <xdr:to>
      <xdr:col>116</xdr:col>
      <xdr:colOff>63500</xdr:colOff>
      <xdr:row>39</xdr:row>
      <xdr:rowOff>98781</xdr:rowOff>
    </xdr:to>
    <xdr:cxnSp macro="">
      <xdr:nvCxnSpPr>
        <xdr:cNvPr id="736" name="直線コネクタ 735"/>
        <xdr:cNvCxnSpPr/>
      </xdr:nvCxnSpPr>
      <xdr:spPr>
        <a:xfrm>
          <a:off x="21323300" y="6784155"/>
          <a:ext cx="8382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97605</xdr:rowOff>
    </xdr:from>
    <xdr:to>
      <xdr:col>111</xdr:col>
      <xdr:colOff>177800</xdr:colOff>
      <xdr:row>39</xdr:row>
      <xdr:rowOff>98878</xdr:rowOff>
    </xdr:to>
    <xdr:cxnSp macro="">
      <xdr:nvCxnSpPr>
        <xdr:cNvPr id="739" name="直線コネクタ 738"/>
        <xdr:cNvCxnSpPr/>
      </xdr:nvCxnSpPr>
      <xdr:spPr>
        <a:xfrm flipV="1">
          <a:off x="20434300" y="6784155"/>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98748</xdr:rowOff>
    </xdr:from>
    <xdr:to>
      <xdr:col>107</xdr:col>
      <xdr:colOff>50800</xdr:colOff>
      <xdr:row>39</xdr:row>
      <xdr:rowOff>98878</xdr:rowOff>
    </xdr:to>
    <xdr:cxnSp macro="">
      <xdr:nvCxnSpPr>
        <xdr:cNvPr id="742" name="直線コネクタ 741"/>
        <xdr:cNvCxnSpPr/>
      </xdr:nvCxnSpPr>
      <xdr:spPr>
        <a:xfrm>
          <a:off x="19545300" y="6785298"/>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98748</xdr:rowOff>
    </xdr:from>
    <xdr:to>
      <xdr:col>102</xdr:col>
      <xdr:colOff>114300</xdr:colOff>
      <xdr:row>39</xdr:row>
      <xdr:rowOff>98813</xdr:rowOff>
    </xdr:to>
    <xdr:cxnSp macro="">
      <xdr:nvCxnSpPr>
        <xdr:cNvPr id="745" name="直線コネクタ 744"/>
        <xdr:cNvCxnSpPr/>
      </xdr:nvCxnSpPr>
      <xdr:spPr>
        <a:xfrm flipV="1">
          <a:off x="18656300" y="678529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47981</xdr:rowOff>
    </xdr:from>
    <xdr:to>
      <xdr:col>116</xdr:col>
      <xdr:colOff>114300</xdr:colOff>
      <xdr:row>39</xdr:row>
      <xdr:rowOff>149581</xdr:rowOff>
    </xdr:to>
    <xdr:sp macro="" textlink="">
      <xdr:nvSpPr>
        <xdr:cNvPr id="755" name="楕円 754"/>
        <xdr:cNvSpPr/>
      </xdr:nvSpPr>
      <xdr:spPr>
        <a:xfrm>
          <a:off x="221107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134358</xdr:rowOff>
    </xdr:from>
    <xdr:ext cx="249299" cy="259045"/>
    <xdr:sp macro="" textlink="">
      <xdr:nvSpPr>
        <xdr:cNvPr id="756" name="投資及び出資金該当値テキスト"/>
        <xdr:cNvSpPr txBox="1"/>
      </xdr:nvSpPr>
      <xdr:spPr>
        <a:xfrm>
          <a:off x="22212300" y="664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46805</xdr:rowOff>
    </xdr:from>
    <xdr:to>
      <xdr:col>112</xdr:col>
      <xdr:colOff>38100</xdr:colOff>
      <xdr:row>39</xdr:row>
      <xdr:rowOff>148405</xdr:rowOff>
    </xdr:to>
    <xdr:sp macro="" textlink="">
      <xdr:nvSpPr>
        <xdr:cNvPr id="757" name="楕円 756"/>
        <xdr:cNvSpPr/>
      </xdr:nvSpPr>
      <xdr:spPr>
        <a:xfrm>
          <a:off x="21272500" y="67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139532</xdr:rowOff>
    </xdr:from>
    <xdr:ext cx="313932" cy="259045"/>
    <xdr:sp macro="" textlink="">
      <xdr:nvSpPr>
        <xdr:cNvPr id="758" name="テキスト ボックス 757"/>
        <xdr:cNvSpPr txBox="1"/>
      </xdr:nvSpPr>
      <xdr:spPr>
        <a:xfrm>
          <a:off x="21166333" y="68260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47948</xdr:rowOff>
    </xdr:from>
    <xdr:to>
      <xdr:col>102</xdr:col>
      <xdr:colOff>165100</xdr:colOff>
      <xdr:row>39</xdr:row>
      <xdr:rowOff>149548</xdr:rowOff>
    </xdr:to>
    <xdr:sp macro="" textlink="">
      <xdr:nvSpPr>
        <xdr:cNvPr id="761" name="楕円 760"/>
        <xdr:cNvSpPr/>
      </xdr:nvSpPr>
      <xdr:spPr>
        <a:xfrm>
          <a:off x="19494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140675</xdr:rowOff>
    </xdr:from>
    <xdr:ext cx="249299" cy="259045"/>
    <xdr:sp macro="" textlink="">
      <xdr:nvSpPr>
        <xdr:cNvPr id="762" name="テキスト ボックス 761"/>
        <xdr:cNvSpPr txBox="1"/>
      </xdr:nvSpPr>
      <xdr:spPr>
        <a:xfrm>
          <a:off x="19420650" y="6827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48013</xdr:rowOff>
    </xdr:from>
    <xdr:to>
      <xdr:col>98</xdr:col>
      <xdr:colOff>38100</xdr:colOff>
      <xdr:row>39</xdr:row>
      <xdr:rowOff>149613</xdr:rowOff>
    </xdr:to>
    <xdr:sp macro="" textlink="">
      <xdr:nvSpPr>
        <xdr:cNvPr id="763" name="楕円 762"/>
        <xdr:cNvSpPr/>
      </xdr:nvSpPr>
      <xdr:spPr>
        <a:xfrm>
          <a:off x="18605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140740</xdr:rowOff>
    </xdr:from>
    <xdr:ext cx="249299" cy="259045"/>
    <xdr:sp macro="" textlink="">
      <xdr:nvSpPr>
        <xdr:cNvPr id="764" name="テキスト ボックス 763"/>
        <xdr:cNvSpPr txBox="1"/>
      </xdr:nvSpPr>
      <xdr:spPr>
        <a:xfrm>
          <a:off x="18531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38064</xdr:rowOff>
    </xdr:from>
    <xdr:to>
      <xdr:col>116</xdr:col>
      <xdr:colOff>63500</xdr:colOff>
      <xdr:row>55</xdr:row>
      <xdr:rowOff>38156</xdr:rowOff>
    </xdr:to>
    <xdr:cxnSp macro="">
      <xdr:nvCxnSpPr>
        <xdr:cNvPr id="791" name="直線コネクタ 790"/>
        <xdr:cNvCxnSpPr/>
      </xdr:nvCxnSpPr>
      <xdr:spPr>
        <a:xfrm flipV="1">
          <a:off x="21323300" y="9467814"/>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92"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21286</xdr:rowOff>
    </xdr:from>
    <xdr:to>
      <xdr:col>111</xdr:col>
      <xdr:colOff>177800</xdr:colOff>
      <xdr:row>55</xdr:row>
      <xdr:rowOff>38156</xdr:rowOff>
    </xdr:to>
    <xdr:cxnSp macro="">
      <xdr:nvCxnSpPr>
        <xdr:cNvPr id="794" name="直線コネクタ 793"/>
        <xdr:cNvCxnSpPr/>
      </xdr:nvCxnSpPr>
      <xdr:spPr>
        <a:xfrm>
          <a:off x="20434300" y="9451036"/>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6" name="テキスト ボックス 795"/>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21286</xdr:rowOff>
    </xdr:from>
    <xdr:to>
      <xdr:col>107</xdr:col>
      <xdr:colOff>50800</xdr:colOff>
      <xdr:row>55</xdr:row>
      <xdr:rowOff>56627</xdr:rowOff>
    </xdr:to>
    <xdr:cxnSp macro="">
      <xdr:nvCxnSpPr>
        <xdr:cNvPr id="797" name="直線コネクタ 796"/>
        <xdr:cNvCxnSpPr/>
      </xdr:nvCxnSpPr>
      <xdr:spPr>
        <a:xfrm flipV="1">
          <a:off x="19545300" y="9451036"/>
          <a:ext cx="889000" cy="3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9" name="テキスト ボックス 798"/>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33630</xdr:rowOff>
    </xdr:from>
    <xdr:to>
      <xdr:col>102</xdr:col>
      <xdr:colOff>114300</xdr:colOff>
      <xdr:row>55</xdr:row>
      <xdr:rowOff>56627</xdr:rowOff>
    </xdr:to>
    <xdr:cxnSp macro="">
      <xdr:nvCxnSpPr>
        <xdr:cNvPr id="800" name="直線コネクタ 799"/>
        <xdr:cNvCxnSpPr/>
      </xdr:nvCxnSpPr>
      <xdr:spPr>
        <a:xfrm>
          <a:off x="18656300" y="9463380"/>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37883</xdr:rowOff>
    </xdr:from>
    <xdr:ext cx="469744" cy="259045"/>
    <xdr:sp macro="" textlink="">
      <xdr:nvSpPr>
        <xdr:cNvPr id="802" name="テキスト ボックス 801"/>
        <xdr:cNvSpPr txBox="1"/>
      </xdr:nvSpPr>
      <xdr:spPr>
        <a:xfrm>
          <a:off x="19310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23116</xdr:rowOff>
    </xdr:from>
    <xdr:ext cx="469744" cy="259045"/>
    <xdr:sp macro="" textlink="">
      <xdr:nvSpPr>
        <xdr:cNvPr id="804" name="テキスト ボックス 803"/>
        <xdr:cNvSpPr txBox="1"/>
      </xdr:nvSpPr>
      <xdr:spPr>
        <a:xfrm>
          <a:off x="18421428" y="979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158714</xdr:rowOff>
    </xdr:from>
    <xdr:to>
      <xdr:col>116</xdr:col>
      <xdr:colOff>114300</xdr:colOff>
      <xdr:row>55</xdr:row>
      <xdr:rowOff>88864</xdr:rowOff>
    </xdr:to>
    <xdr:sp macro="" textlink="">
      <xdr:nvSpPr>
        <xdr:cNvPr id="810" name="楕円 809"/>
        <xdr:cNvSpPr/>
      </xdr:nvSpPr>
      <xdr:spPr>
        <a:xfrm>
          <a:off x="22110700" y="941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10141</xdr:rowOff>
    </xdr:from>
    <xdr:ext cx="534377" cy="259045"/>
    <xdr:sp macro="" textlink="">
      <xdr:nvSpPr>
        <xdr:cNvPr id="811" name="貸付金該当値テキスト"/>
        <xdr:cNvSpPr txBox="1"/>
      </xdr:nvSpPr>
      <xdr:spPr>
        <a:xfrm>
          <a:off x="22212300" y="926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158806</xdr:rowOff>
    </xdr:from>
    <xdr:to>
      <xdr:col>112</xdr:col>
      <xdr:colOff>38100</xdr:colOff>
      <xdr:row>55</xdr:row>
      <xdr:rowOff>88956</xdr:rowOff>
    </xdr:to>
    <xdr:sp macro="" textlink="">
      <xdr:nvSpPr>
        <xdr:cNvPr id="812" name="楕円 811"/>
        <xdr:cNvSpPr/>
      </xdr:nvSpPr>
      <xdr:spPr>
        <a:xfrm>
          <a:off x="21272500" y="94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105483</xdr:rowOff>
    </xdr:from>
    <xdr:ext cx="534377" cy="259045"/>
    <xdr:sp macro="" textlink="">
      <xdr:nvSpPr>
        <xdr:cNvPr id="813" name="テキスト ボックス 812"/>
        <xdr:cNvSpPr txBox="1"/>
      </xdr:nvSpPr>
      <xdr:spPr>
        <a:xfrm>
          <a:off x="21056111" y="919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141936</xdr:rowOff>
    </xdr:from>
    <xdr:to>
      <xdr:col>107</xdr:col>
      <xdr:colOff>101600</xdr:colOff>
      <xdr:row>55</xdr:row>
      <xdr:rowOff>72086</xdr:rowOff>
    </xdr:to>
    <xdr:sp macro="" textlink="">
      <xdr:nvSpPr>
        <xdr:cNvPr id="814" name="楕円 813"/>
        <xdr:cNvSpPr/>
      </xdr:nvSpPr>
      <xdr:spPr>
        <a:xfrm>
          <a:off x="20383500" y="94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88613</xdr:rowOff>
    </xdr:from>
    <xdr:ext cx="534377" cy="259045"/>
    <xdr:sp macro="" textlink="">
      <xdr:nvSpPr>
        <xdr:cNvPr id="815" name="テキスト ボックス 814"/>
        <xdr:cNvSpPr txBox="1"/>
      </xdr:nvSpPr>
      <xdr:spPr>
        <a:xfrm>
          <a:off x="20167111" y="91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5827</xdr:rowOff>
    </xdr:from>
    <xdr:to>
      <xdr:col>102</xdr:col>
      <xdr:colOff>165100</xdr:colOff>
      <xdr:row>55</xdr:row>
      <xdr:rowOff>107427</xdr:rowOff>
    </xdr:to>
    <xdr:sp macro="" textlink="">
      <xdr:nvSpPr>
        <xdr:cNvPr id="816" name="楕円 815"/>
        <xdr:cNvSpPr/>
      </xdr:nvSpPr>
      <xdr:spPr>
        <a:xfrm>
          <a:off x="19494500" y="94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123954</xdr:rowOff>
    </xdr:from>
    <xdr:ext cx="534377" cy="259045"/>
    <xdr:sp macro="" textlink="">
      <xdr:nvSpPr>
        <xdr:cNvPr id="817" name="テキスト ボックス 816"/>
        <xdr:cNvSpPr txBox="1"/>
      </xdr:nvSpPr>
      <xdr:spPr>
        <a:xfrm>
          <a:off x="19278111" y="92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154280</xdr:rowOff>
    </xdr:from>
    <xdr:to>
      <xdr:col>98</xdr:col>
      <xdr:colOff>38100</xdr:colOff>
      <xdr:row>55</xdr:row>
      <xdr:rowOff>84430</xdr:rowOff>
    </xdr:to>
    <xdr:sp macro="" textlink="">
      <xdr:nvSpPr>
        <xdr:cNvPr id="818" name="楕円 817"/>
        <xdr:cNvSpPr/>
      </xdr:nvSpPr>
      <xdr:spPr>
        <a:xfrm>
          <a:off x="18605500" y="94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100957</xdr:rowOff>
    </xdr:from>
    <xdr:ext cx="534377" cy="259045"/>
    <xdr:sp macro="" textlink="">
      <xdr:nvSpPr>
        <xdr:cNvPr id="819" name="テキスト ボックス 818"/>
        <xdr:cNvSpPr txBox="1"/>
      </xdr:nvSpPr>
      <xdr:spPr>
        <a:xfrm>
          <a:off x="18389111" y="918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105315</xdr:rowOff>
    </xdr:from>
    <xdr:to>
      <xdr:col>116</xdr:col>
      <xdr:colOff>63500</xdr:colOff>
      <xdr:row>74</xdr:row>
      <xdr:rowOff>125927</xdr:rowOff>
    </xdr:to>
    <xdr:cxnSp macro="">
      <xdr:nvCxnSpPr>
        <xdr:cNvPr id="849" name="直線コネクタ 848"/>
        <xdr:cNvCxnSpPr/>
      </xdr:nvCxnSpPr>
      <xdr:spPr>
        <a:xfrm flipV="1">
          <a:off x="21323300" y="12792615"/>
          <a:ext cx="8382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0"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125927</xdr:rowOff>
    </xdr:from>
    <xdr:to>
      <xdr:col>111</xdr:col>
      <xdr:colOff>177800</xdr:colOff>
      <xdr:row>74</xdr:row>
      <xdr:rowOff>140576</xdr:rowOff>
    </xdr:to>
    <xdr:cxnSp macro="">
      <xdr:nvCxnSpPr>
        <xdr:cNvPr id="852" name="直線コネクタ 851"/>
        <xdr:cNvCxnSpPr/>
      </xdr:nvCxnSpPr>
      <xdr:spPr>
        <a:xfrm flipV="1">
          <a:off x="20434300" y="12813227"/>
          <a:ext cx="889000" cy="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4" name="テキスト ボックス 853"/>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140576</xdr:rowOff>
    </xdr:from>
    <xdr:to>
      <xdr:col>107</xdr:col>
      <xdr:colOff>50800</xdr:colOff>
      <xdr:row>75</xdr:row>
      <xdr:rowOff>59328</xdr:rowOff>
    </xdr:to>
    <xdr:cxnSp macro="">
      <xdr:nvCxnSpPr>
        <xdr:cNvPr id="855" name="直線コネクタ 854"/>
        <xdr:cNvCxnSpPr/>
      </xdr:nvCxnSpPr>
      <xdr:spPr>
        <a:xfrm flipV="1">
          <a:off x="19545300" y="12827876"/>
          <a:ext cx="889000" cy="9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7" name="テキスト ボックス 856"/>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59328</xdr:rowOff>
    </xdr:from>
    <xdr:to>
      <xdr:col>102</xdr:col>
      <xdr:colOff>114300</xdr:colOff>
      <xdr:row>75</xdr:row>
      <xdr:rowOff>122727</xdr:rowOff>
    </xdr:to>
    <xdr:cxnSp macro="">
      <xdr:nvCxnSpPr>
        <xdr:cNvPr id="858" name="直線コネクタ 857"/>
        <xdr:cNvCxnSpPr/>
      </xdr:nvCxnSpPr>
      <xdr:spPr>
        <a:xfrm flipV="1">
          <a:off x="18656300" y="12918078"/>
          <a:ext cx="889000" cy="6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54515</xdr:rowOff>
    </xdr:from>
    <xdr:to>
      <xdr:col>116</xdr:col>
      <xdr:colOff>114300</xdr:colOff>
      <xdr:row>74</xdr:row>
      <xdr:rowOff>156115</xdr:rowOff>
    </xdr:to>
    <xdr:sp macro="" textlink="">
      <xdr:nvSpPr>
        <xdr:cNvPr id="868" name="楕円 867"/>
        <xdr:cNvSpPr/>
      </xdr:nvSpPr>
      <xdr:spPr>
        <a:xfrm>
          <a:off x="22110700" y="127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77392</xdr:rowOff>
    </xdr:from>
    <xdr:ext cx="534377" cy="259045"/>
    <xdr:sp macro="" textlink="">
      <xdr:nvSpPr>
        <xdr:cNvPr id="869" name="繰出金該当値テキスト"/>
        <xdr:cNvSpPr txBox="1"/>
      </xdr:nvSpPr>
      <xdr:spPr>
        <a:xfrm>
          <a:off x="22212300" y="125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75127</xdr:rowOff>
    </xdr:from>
    <xdr:to>
      <xdr:col>112</xdr:col>
      <xdr:colOff>38100</xdr:colOff>
      <xdr:row>75</xdr:row>
      <xdr:rowOff>5277</xdr:rowOff>
    </xdr:to>
    <xdr:sp macro="" textlink="">
      <xdr:nvSpPr>
        <xdr:cNvPr id="870" name="楕円 869"/>
        <xdr:cNvSpPr/>
      </xdr:nvSpPr>
      <xdr:spPr>
        <a:xfrm>
          <a:off x="21272500" y="127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21804</xdr:rowOff>
    </xdr:from>
    <xdr:ext cx="534377" cy="259045"/>
    <xdr:sp macro="" textlink="">
      <xdr:nvSpPr>
        <xdr:cNvPr id="871" name="テキスト ボックス 870"/>
        <xdr:cNvSpPr txBox="1"/>
      </xdr:nvSpPr>
      <xdr:spPr>
        <a:xfrm>
          <a:off x="21056111" y="125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89776</xdr:rowOff>
    </xdr:from>
    <xdr:to>
      <xdr:col>107</xdr:col>
      <xdr:colOff>101600</xdr:colOff>
      <xdr:row>75</xdr:row>
      <xdr:rowOff>19926</xdr:rowOff>
    </xdr:to>
    <xdr:sp macro="" textlink="">
      <xdr:nvSpPr>
        <xdr:cNvPr id="872" name="楕円 871"/>
        <xdr:cNvSpPr/>
      </xdr:nvSpPr>
      <xdr:spPr>
        <a:xfrm>
          <a:off x="20383500" y="127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36453</xdr:rowOff>
    </xdr:from>
    <xdr:ext cx="534377" cy="259045"/>
    <xdr:sp macro="" textlink="">
      <xdr:nvSpPr>
        <xdr:cNvPr id="873" name="テキスト ボックス 872"/>
        <xdr:cNvSpPr txBox="1"/>
      </xdr:nvSpPr>
      <xdr:spPr>
        <a:xfrm>
          <a:off x="20167111" y="1255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8528</xdr:rowOff>
    </xdr:from>
    <xdr:to>
      <xdr:col>102</xdr:col>
      <xdr:colOff>165100</xdr:colOff>
      <xdr:row>75</xdr:row>
      <xdr:rowOff>110128</xdr:rowOff>
    </xdr:to>
    <xdr:sp macro="" textlink="">
      <xdr:nvSpPr>
        <xdr:cNvPr id="874" name="楕円 873"/>
        <xdr:cNvSpPr/>
      </xdr:nvSpPr>
      <xdr:spPr>
        <a:xfrm>
          <a:off x="19494500" y="1286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101255</xdr:rowOff>
    </xdr:from>
    <xdr:ext cx="534377" cy="259045"/>
    <xdr:sp macro="" textlink="">
      <xdr:nvSpPr>
        <xdr:cNvPr id="875" name="テキスト ボックス 874"/>
        <xdr:cNvSpPr txBox="1"/>
      </xdr:nvSpPr>
      <xdr:spPr>
        <a:xfrm>
          <a:off x="19278111" y="129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71927</xdr:rowOff>
    </xdr:from>
    <xdr:to>
      <xdr:col>98</xdr:col>
      <xdr:colOff>38100</xdr:colOff>
      <xdr:row>76</xdr:row>
      <xdr:rowOff>2077</xdr:rowOff>
    </xdr:to>
    <xdr:sp macro="" textlink="">
      <xdr:nvSpPr>
        <xdr:cNvPr id="876" name="楕円 875"/>
        <xdr:cNvSpPr/>
      </xdr:nvSpPr>
      <xdr:spPr>
        <a:xfrm>
          <a:off x="18605500" y="129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164653</xdr:rowOff>
    </xdr:from>
    <xdr:ext cx="534377" cy="259045"/>
    <xdr:sp macro="" textlink="">
      <xdr:nvSpPr>
        <xdr:cNvPr id="877" name="テキスト ボックス 876"/>
        <xdr:cNvSpPr txBox="1"/>
      </xdr:nvSpPr>
      <xdr:spPr>
        <a:xfrm>
          <a:off x="18389111" y="130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性質別の住民一人当たりのコストのうち，類似団体平均を上回っているのは人件費，維持補修費，扶助費，貸付金，繰出金である。</a:t>
          </a:r>
        </a:p>
        <a:p>
          <a:r>
            <a:rPr kumimoji="1" lang="ja-JP" altLang="en-US" sz="1300">
              <a:latin typeface="ＭＳ Ｐゴシック" panose="020B0600070205080204" pitchFamily="50" charset="-128"/>
              <a:ea typeface="ＭＳ Ｐゴシック" panose="020B0600070205080204" pitchFamily="50" charset="-128"/>
            </a:rPr>
            <a:t>　そのうち，人件費は前年度から１，９３３円／人増加し，類似団体平均を１４，３７０円／人上回りっているため，人件費の抑制に早急に取り組む必要がある。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また，繰出金は前年度から１，０８２円／人増加し，類似団体平均を９，６２３円／人上回っており，その中でも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に対する操出金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26,280
26,072
118.23
12,397,521
12,250,535
127,366
7,079,794
11,675,874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107696</xdr:rowOff>
    </xdr:from>
    <xdr:to>
      <xdr:col>24</xdr:col>
      <xdr:colOff>63500</xdr:colOff>
      <xdr:row>35</xdr:row>
      <xdr:rowOff>6459</xdr:rowOff>
    </xdr:to>
    <xdr:cxnSp macro="">
      <xdr:nvCxnSpPr>
        <xdr:cNvPr id="63" name="直線コネクタ 62"/>
        <xdr:cNvCxnSpPr/>
      </xdr:nvCxnSpPr>
      <xdr:spPr>
        <a:xfrm flipV="1">
          <a:off x="3797300" y="5936996"/>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18216</xdr:rowOff>
    </xdr:from>
    <xdr:to>
      <xdr:col>19</xdr:col>
      <xdr:colOff>177800</xdr:colOff>
      <xdr:row>35</xdr:row>
      <xdr:rowOff>6459</xdr:rowOff>
    </xdr:to>
    <xdr:cxnSp macro="">
      <xdr:nvCxnSpPr>
        <xdr:cNvPr id="66" name="直線コネクタ 65"/>
        <xdr:cNvCxnSpPr/>
      </xdr:nvCxnSpPr>
      <xdr:spPr>
        <a:xfrm>
          <a:off x="2908300" y="5847516"/>
          <a:ext cx="889000" cy="15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18216</xdr:rowOff>
    </xdr:from>
    <xdr:to>
      <xdr:col>15</xdr:col>
      <xdr:colOff>50800</xdr:colOff>
      <xdr:row>34</xdr:row>
      <xdr:rowOff>94307</xdr:rowOff>
    </xdr:to>
    <xdr:cxnSp macro="">
      <xdr:nvCxnSpPr>
        <xdr:cNvPr id="69" name="直線コネクタ 68"/>
        <xdr:cNvCxnSpPr/>
      </xdr:nvCxnSpPr>
      <xdr:spPr>
        <a:xfrm flipV="1">
          <a:off x="2019300" y="5847516"/>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94307</xdr:rowOff>
    </xdr:from>
    <xdr:to>
      <xdr:col>10</xdr:col>
      <xdr:colOff>114300</xdr:colOff>
      <xdr:row>35</xdr:row>
      <xdr:rowOff>65242</xdr:rowOff>
    </xdr:to>
    <xdr:cxnSp macro="">
      <xdr:nvCxnSpPr>
        <xdr:cNvPr id="72" name="直線コネクタ 71"/>
        <xdr:cNvCxnSpPr/>
      </xdr:nvCxnSpPr>
      <xdr:spPr>
        <a:xfrm flipV="1">
          <a:off x="1130300" y="5923607"/>
          <a:ext cx="889000" cy="1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77451</xdr:rowOff>
    </xdr:from>
    <xdr:ext cx="469744" cy="259045"/>
    <xdr:sp macro="" textlink="">
      <xdr:nvSpPr>
        <xdr:cNvPr id="74" name="テキスト ボックス 73"/>
        <xdr:cNvSpPr txBox="1"/>
      </xdr:nvSpPr>
      <xdr:spPr>
        <a:xfrm>
          <a:off x="1784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56896</xdr:rowOff>
    </xdr:from>
    <xdr:to>
      <xdr:col>24</xdr:col>
      <xdr:colOff>114300</xdr:colOff>
      <xdr:row>34</xdr:row>
      <xdr:rowOff>158496</xdr:rowOff>
    </xdr:to>
    <xdr:sp macro="" textlink="">
      <xdr:nvSpPr>
        <xdr:cNvPr id="82" name="楕円 81"/>
        <xdr:cNvSpPr/>
      </xdr:nvSpPr>
      <xdr:spPr>
        <a:xfrm>
          <a:off x="45847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79773</xdr:rowOff>
    </xdr:from>
    <xdr:ext cx="469744" cy="259045"/>
    <xdr:sp macro="" textlink="">
      <xdr:nvSpPr>
        <xdr:cNvPr id="83" name="議会費該当値テキスト"/>
        <xdr:cNvSpPr txBox="1"/>
      </xdr:nvSpPr>
      <xdr:spPr>
        <a:xfrm>
          <a:off x="4686300" y="573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127109</xdr:rowOff>
    </xdr:from>
    <xdr:to>
      <xdr:col>20</xdr:col>
      <xdr:colOff>38100</xdr:colOff>
      <xdr:row>35</xdr:row>
      <xdr:rowOff>57259</xdr:rowOff>
    </xdr:to>
    <xdr:sp macro="" textlink="">
      <xdr:nvSpPr>
        <xdr:cNvPr id="84" name="楕円 83"/>
        <xdr:cNvSpPr/>
      </xdr:nvSpPr>
      <xdr:spPr>
        <a:xfrm>
          <a:off x="3746500" y="595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73786</xdr:rowOff>
    </xdr:from>
    <xdr:ext cx="469744" cy="259045"/>
    <xdr:sp macro="" textlink="">
      <xdr:nvSpPr>
        <xdr:cNvPr id="85" name="テキスト ボックス 84"/>
        <xdr:cNvSpPr txBox="1"/>
      </xdr:nvSpPr>
      <xdr:spPr>
        <a:xfrm>
          <a:off x="3562428" y="573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138866</xdr:rowOff>
    </xdr:from>
    <xdr:to>
      <xdr:col>15</xdr:col>
      <xdr:colOff>101600</xdr:colOff>
      <xdr:row>34</xdr:row>
      <xdr:rowOff>69016</xdr:rowOff>
    </xdr:to>
    <xdr:sp macro="" textlink="">
      <xdr:nvSpPr>
        <xdr:cNvPr id="86" name="楕円 85"/>
        <xdr:cNvSpPr/>
      </xdr:nvSpPr>
      <xdr:spPr>
        <a:xfrm>
          <a:off x="2857500" y="57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85543</xdr:rowOff>
    </xdr:from>
    <xdr:ext cx="469744" cy="259045"/>
    <xdr:sp macro="" textlink="">
      <xdr:nvSpPr>
        <xdr:cNvPr id="87" name="テキスト ボックス 86"/>
        <xdr:cNvSpPr txBox="1"/>
      </xdr:nvSpPr>
      <xdr:spPr>
        <a:xfrm>
          <a:off x="2673428" y="557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43507</xdr:rowOff>
    </xdr:from>
    <xdr:to>
      <xdr:col>10</xdr:col>
      <xdr:colOff>165100</xdr:colOff>
      <xdr:row>34</xdr:row>
      <xdr:rowOff>145107</xdr:rowOff>
    </xdr:to>
    <xdr:sp macro="" textlink="">
      <xdr:nvSpPr>
        <xdr:cNvPr id="88" name="楕円 87"/>
        <xdr:cNvSpPr/>
      </xdr:nvSpPr>
      <xdr:spPr>
        <a:xfrm>
          <a:off x="1968500" y="58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161634</xdr:rowOff>
    </xdr:from>
    <xdr:ext cx="469744" cy="259045"/>
    <xdr:sp macro="" textlink="">
      <xdr:nvSpPr>
        <xdr:cNvPr id="89" name="テキスト ボックス 88"/>
        <xdr:cNvSpPr txBox="1"/>
      </xdr:nvSpPr>
      <xdr:spPr>
        <a:xfrm>
          <a:off x="1784428" y="564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14442</xdr:rowOff>
    </xdr:from>
    <xdr:to>
      <xdr:col>6</xdr:col>
      <xdr:colOff>38100</xdr:colOff>
      <xdr:row>35</xdr:row>
      <xdr:rowOff>116042</xdr:rowOff>
    </xdr:to>
    <xdr:sp macro="" textlink="">
      <xdr:nvSpPr>
        <xdr:cNvPr id="90" name="楕円 89"/>
        <xdr:cNvSpPr/>
      </xdr:nvSpPr>
      <xdr:spPr>
        <a:xfrm>
          <a:off x="1079500" y="60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107169</xdr:rowOff>
    </xdr:from>
    <xdr:ext cx="469744" cy="259045"/>
    <xdr:sp macro="" textlink="">
      <xdr:nvSpPr>
        <xdr:cNvPr id="91" name="テキスト ボックス 90"/>
        <xdr:cNvSpPr txBox="1"/>
      </xdr:nvSpPr>
      <xdr:spPr>
        <a:xfrm>
          <a:off x="895428" y="610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61432</xdr:rowOff>
    </xdr:from>
    <xdr:to>
      <xdr:col>24</xdr:col>
      <xdr:colOff>63500</xdr:colOff>
      <xdr:row>57</xdr:row>
      <xdr:rowOff>72981</xdr:rowOff>
    </xdr:to>
    <xdr:cxnSp macro="">
      <xdr:nvCxnSpPr>
        <xdr:cNvPr id="118" name="直線コネクタ 117"/>
        <xdr:cNvCxnSpPr/>
      </xdr:nvCxnSpPr>
      <xdr:spPr>
        <a:xfrm>
          <a:off x="3797300" y="9834082"/>
          <a:ext cx="8382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61432</xdr:rowOff>
    </xdr:from>
    <xdr:to>
      <xdr:col>19</xdr:col>
      <xdr:colOff>177800</xdr:colOff>
      <xdr:row>57</xdr:row>
      <xdr:rowOff>69986</xdr:rowOff>
    </xdr:to>
    <xdr:cxnSp macro="">
      <xdr:nvCxnSpPr>
        <xdr:cNvPr id="121" name="直線コネクタ 120"/>
        <xdr:cNvCxnSpPr/>
      </xdr:nvCxnSpPr>
      <xdr:spPr>
        <a:xfrm flipV="1">
          <a:off x="2908300" y="9834082"/>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69986</xdr:rowOff>
    </xdr:from>
    <xdr:to>
      <xdr:col>15</xdr:col>
      <xdr:colOff>50800</xdr:colOff>
      <xdr:row>57</xdr:row>
      <xdr:rowOff>97839</xdr:rowOff>
    </xdr:to>
    <xdr:cxnSp macro="">
      <xdr:nvCxnSpPr>
        <xdr:cNvPr id="124" name="直線コネクタ 123"/>
        <xdr:cNvCxnSpPr/>
      </xdr:nvCxnSpPr>
      <xdr:spPr>
        <a:xfrm flipV="1">
          <a:off x="2019300" y="9842636"/>
          <a:ext cx="889000" cy="2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44346</xdr:rowOff>
    </xdr:from>
    <xdr:to>
      <xdr:col>10</xdr:col>
      <xdr:colOff>114300</xdr:colOff>
      <xdr:row>57</xdr:row>
      <xdr:rowOff>97839</xdr:rowOff>
    </xdr:to>
    <xdr:cxnSp macro="">
      <xdr:nvCxnSpPr>
        <xdr:cNvPr id="127" name="直線コネクタ 126"/>
        <xdr:cNvCxnSpPr/>
      </xdr:nvCxnSpPr>
      <xdr:spPr>
        <a:xfrm>
          <a:off x="1130300" y="9816996"/>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22181</xdr:rowOff>
    </xdr:from>
    <xdr:to>
      <xdr:col>24</xdr:col>
      <xdr:colOff>114300</xdr:colOff>
      <xdr:row>57</xdr:row>
      <xdr:rowOff>123781</xdr:rowOff>
    </xdr:to>
    <xdr:sp macro="" textlink="">
      <xdr:nvSpPr>
        <xdr:cNvPr id="137" name="楕円 136"/>
        <xdr:cNvSpPr/>
      </xdr:nvSpPr>
      <xdr:spPr>
        <a:xfrm>
          <a:off x="4584700" y="97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117336</xdr:rowOff>
    </xdr:from>
    <xdr:ext cx="534377" cy="259045"/>
    <xdr:sp macro="" textlink="">
      <xdr:nvSpPr>
        <xdr:cNvPr id="138" name="総務費該当値テキスト"/>
        <xdr:cNvSpPr txBox="1"/>
      </xdr:nvSpPr>
      <xdr:spPr>
        <a:xfrm>
          <a:off x="4686300" y="97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10632</xdr:rowOff>
    </xdr:from>
    <xdr:to>
      <xdr:col>20</xdr:col>
      <xdr:colOff>38100</xdr:colOff>
      <xdr:row>57</xdr:row>
      <xdr:rowOff>112232</xdr:rowOff>
    </xdr:to>
    <xdr:sp macro="" textlink="">
      <xdr:nvSpPr>
        <xdr:cNvPr id="139" name="楕円 138"/>
        <xdr:cNvSpPr/>
      </xdr:nvSpPr>
      <xdr:spPr>
        <a:xfrm>
          <a:off x="3746500" y="978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103359</xdr:rowOff>
    </xdr:from>
    <xdr:ext cx="534377" cy="259045"/>
    <xdr:sp macro="" textlink="">
      <xdr:nvSpPr>
        <xdr:cNvPr id="140" name="テキスト ボックス 139"/>
        <xdr:cNvSpPr txBox="1"/>
      </xdr:nvSpPr>
      <xdr:spPr>
        <a:xfrm>
          <a:off x="3530111" y="987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19186</xdr:rowOff>
    </xdr:from>
    <xdr:to>
      <xdr:col>15</xdr:col>
      <xdr:colOff>101600</xdr:colOff>
      <xdr:row>57</xdr:row>
      <xdr:rowOff>120786</xdr:rowOff>
    </xdr:to>
    <xdr:sp macro="" textlink="">
      <xdr:nvSpPr>
        <xdr:cNvPr id="141" name="楕円 140"/>
        <xdr:cNvSpPr/>
      </xdr:nvSpPr>
      <xdr:spPr>
        <a:xfrm>
          <a:off x="2857500" y="979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111913</xdr:rowOff>
    </xdr:from>
    <xdr:ext cx="534377" cy="259045"/>
    <xdr:sp macro="" textlink="">
      <xdr:nvSpPr>
        <xdr:cNvPr id="142" name="テキスト ボックス 141"/>
        <xdr:cNvSpPr txBox="1"/>
      </xdr:nvSpPr>
      <xdr:spPr>
        <a:xfrm>
          <a:off x="2641111" y="988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47039</xdr:rowOff>
    </xdr:from>
    <xdr:to>
      <xdr:col>10</xdr:col>
      <xdr:colOff>165100</xdr:colOff>
      <xdr:row>57</xdr:row>
      <xdr:rowOff>148639</xdr:rowOff>
    </xdr:to>
    <xdr:sp macro="" textlink="">
      <xdr:nvSpPr>
        <xdr:cNvPr id="143" name="楕円 142"/>
        <xdr:cNvSpPr/>
      </xdr:nvSpPr>
      <xdr:spPr>
        <a:xfrm>
          <a:off x="1968500" y="98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139766</xdr:rowOff>
    </xdr:from>
    <xdr:ext cx="534377" cy="259045"/>
    <xdr:sp macro="" textlink="">
      <xdr:nvSpPr>
        <xdr:cNvPr id="144" name="テキスト ボックス 143"/>
        <xdr:cNvSpPr txBox="1"/>
      </xdr:nvSpPr>
      <xdr:spPr>
        <a:xfrm>
          <a:off x="1752111" y="991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164996</xdr:rowOff>
    </xdr:from>
    <xdr:to>
      <xdr:col>6</xdr:col>
      <xdr:colOff>38100</xdr:colOff>
      <xdr:row>57</xdr:row>
      <xdr:rowOff>95146</xdr:rowOff>
    </xdr:to>
    <xdr:sp macro="" textlink="">
      <xdr:nvSpPr>
        <xdr:cNvPr id="145" name="楕円 144"/>
        <xdr:cNvSpPr/>
      </xdr:nvSpPr>
      <xdr:spPr>
        <a:xfrm>
          <a:off x="1079500" y="97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86273</xdr:rowOff>
    </xdr:from>
    <xdr:ext cx="534377" cy="259045"/>
    <xdr:sp macro="" textlink="">
      <xdr:nvSpPr>
        <xdr:cNvPr id="146" name="テキスト ボックス 145"/>
        <xdr:cNvSpPr txBox="1"/>
      </xdr:nvSpPr>
      <xdr:spPr>
        <a:xfrm>
          <a:off x="863111" y="985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92159</xdr:rowOff>
    </xdr:from>
    <xdr:to>
      <xdr:col>24</xdr:col>
      <xdr:colOff>63500</xdr:colOff>
      <xdr:row>77</xdr:row>
      <xdr:rowOff>99127</xdr:rowOff>
    </xdr:to>
    <xdr:cxnSp macro="">
      <xdr:nvCxnSpPr>
        <xdr:cNvPr id="176" name="直線コネクタ 175"/>
        <xdr:cNvCxnSpPr/>
      </xdr:nvCxnSpPr>
      <xdr:spPr>
        <a:xfrm flipV="1">
          <a:off x="3797300" y="13293809"/>
          <a:ext cx="838200" cy="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99127</xdr:rowOff>
    </xdr:from>
    <xdr:to>
      <xdr:col>19</xdr:col>
      <xdr:colOff>177800</xdr:colOff>
      <xdr:row>77</xdr:row>
      <xdr:rowOff>120585</xdr:rowOff>
    </xdr:to>
    <xdr:cxnSp macro="">
      <xdr:nvCxnSpPr>
        <xdr:cNvPr id="179" name="直線コネクタ 178"/>
        <xdr:cNvCxnSpPr/>
      </xdr:nvCxnSpPr>
      <xdr:spPr>
        <a:xfrm flipV="1">
          <a:off x="2908300" y="13300777"/>
          <a:ext cx="889000" cy="2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112699</xdr:rowOff>
    </xdr:from>
    <xdr:to>
      <xdr:col>15</xdr:col>
      <xdr:colOff>50800</xdr:colOff>
      <xdr:row>77</xdr:row>
      <xdr:rowOff>120585</xdr:rowOff>
    </xdr:to>
    <xdr:cxnSp macro="">
      <xdr:nvCxnSpPr>
        <xdr:cNvPr id="182" name="直線コネクタ 181"/>
        <xdr:cNvCxnSpPr/>
      </xdr:nvCxnSpPr>
      <xdr:spPr>
        <a:xfrm>
          <a:off x="2019300" y="13314349"/>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86792</xdr:rowOff>
    </xdr:from>
    <xdr:ext cx="599010" cy="259045"/>
    <xdr:sp macro="" textlink="">
      <xdr:nvSpPr>
        <xdr:cNvPr id="184" name="テキスト ボックス 183"/>
        <xdr:cNvSpPr txBox="1"/>
      </xdr:nvSpPr>
      <xdr:spPr>
        <a:xfrm>
          <a:off x="2608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112699</xdr:rowOff>
    </xdr:from>
    <xdr:to>
      <xdr:col>10</xdr:col>
      <xdr:colOff>114300</xdr:colOff>
      <xdr:row>78</xdr:row>
      <xdr:rowOff>4986</xdr:rowOff>
    </xdr:to>
    <xdr:cxnSp macro="">
      <xdr:nvCxnSpPr>
        <xdr:cNvPr id="185" name="直線コネクタ 184"/>
        <xdr:cNvCxnSpPr/>
      </xdr:nvCxnSpPr>
      <xdr:spPr>
        <a:xfrm flipV="1">
          <a:off x="1130300" y="13314349"/>
          <a:ext cx="889000" cy="6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25547</xdr:rowOff>
    </xdr:from>
    <xdr:ext cx="599010" cy="259045"/>
    <xdr:sp macro="" textlink="">
      <xdr:nvSpPr>
        <xdr:cNvPr id="187" name="テキスト ボックス 186"/>
        <xdr:cNvSpPr txBox="1"/>
      </xdr:nvSpPr>
      <xdr:spPr>
        <a:xfrm>
          <a:off x="1719795"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41359</xdr:rowOff>
    </xdr:from>
    <xdr:to>
      <xdr:col>24</xdr:col>
      <xdr:colOff>114300</xdr:colOff>
      <xdr:row>77</xdr:row>
      <xdr:rowOff>142959</xdr:rowOff>
    </xdr:to>
    <xdr:sp macro="" textlink="">
      <xdr:nvSpPr>
        <xdr:cNvPr id="195" name="楕円 194"/>
        <xdr:cNvSpPr/>
      </xdr:nvSpPr>
      <xdr:spPr>
        <a:xfrm>
          <a:off x="4584700" y="132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64236</xdr:rowOff>
    </xdr:from>
    <xdr:ext cx="599010" cy="259045"/>
    <xdr:sp macro="" textlink="">
      <xdr:nvSpPr>
        <xdr:cNvPr id="196" name="民生費該当値テキスト"/>
        <xdr:cNvSpPr txBox="1"/>
      </xdr:nvSpPr>
      <xdr:spPr>
        <a:xfrm>
          <a:off x="4686300" y="1309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48327</xdr:rowOff>
    </xdr:from>
    <xdr:to>
      <xdr:col>20</xdr:col>
      <xdr:colOff>38100</xdr:colOff>
      <xdr:row>77</xdr:row>
      <xdr:rowOff>149927</xdr:rowOff>
    </xdr:to>
    <xdr:sp macro="" textlink="">
      <xdr:nvSpPr>
        <xdr:cNvPr id="197" name="楕円 196"/>
        <xdr:cNvSpPr/>
      </xdr:nvSpPr>
      <xdr:spPr>
        <a:xfrm>
          <a:off x="3746500" y="1324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166454</xdr:rowOff>
    </xdr:from>
    <xdr:ext cx="599010" cy="259045"/>
    <xdr:sp macro="" textlink="">
      <xdr:nvSpPr>
        <xdr:cNvPr id="198" name="テキスト ボックス 197"/>
        <xdr:cNvSpPr txBox="1"/>
      </xdr:nvSpPr>
      <xdr:spPr>
        <a:xfrm>
          <a:off x="3497795" y="1302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69785</xdr:rowOff>
    </xdr:from>
    <xdr:to>
      <xdr:col>15</xdr:col>
      <xdr:colOff>101600</xdr:colOff>
      <xdr:row>77</xdr:row>
      <xdr:rowOff>171385</xdr:rowOff>
    </xdr:to>
    <xdr:sp macro="" textlink="">
      <xdr:nvSpPr>
        <xdr:cNvPr id="199" name="楕円 198"/>
        <xdr:cNvSpPr/>
      </xdr:nvSpPr>
      <xdr:spPr>
        <a:xfrm>
          <a:off x="2857500" y="1327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16462</xdr:rowOff>
    </xdr:from>
    <xdr:ext cx="599010" cy="259045"/>
    <xdr:sp macro="" textlink="">
      <xdr:nvSpPr>
        <xdr:cNvPr id="200" name="テキスト ボックス 199"/>
        <xdr:cNvSpPr txBox="1"/>
      </xdr:nvSpPr>
      <xdr:spPr>
        <a:xfrm>
          <a:off x="2608795" y="130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61899</xdr:rowOff>
    </xdr:from>
    <xdr:to>
      <xdr:col>10</xdr:col>
      <xdr:colOff>165100</xdr:colOff>
      <xdr:row>77</xdr:row>
      <xdr:rowOff>163499</xdr:rowOff>
    </xdr:to>
    <xdr:sp macro="" textlink="">
      <xdr:nvSpPr>
        <xdr:cNvPr id="201" name="楕円 200"/>
        <xdr:cNvSpPr/>
      </xdr:nvSpPr>
      <xdr:spPr>
        <a:xfrm>
          <a:off x="1968500" y="132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8576</xdr:rowOff>
    </xdr:from>
    <xdr:ext cx="599010" cy="259045"/>
    <xdr:sp macro="" textlink="">
      <xdr:nvSpPr>
        <xdr:cNvPr id="202" name="テキスト ボックス 201"/>
        <xdr:cNvSpPr txBox="1"/>
      </xdr:nvSpPr>
      <xdr:spPr>
        <a:xfrm>
          <a:off x="1719795" y="1303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125636</xdr:rowOff>
    </xdr:from>
    <xdr:to>
      <xdr:col>6</xdr:col>
      <xdr:colOff>38100</xdr:colOff>
      <xdr:row>78</xdr:row>
      <xdr:rowOff>55786</xdr:rowOff>
    </xdr:to>
    <xdr:sp macro="" textlink="">
      <xdr:nvSpPr>
        <xdr:cNvPr id="203" name="楕円 202"/>
        <xdr:cNvSpPr/>
      </xdr:nvSpPr>
      <xdr:spPr>
        <a:xfrm>
          <a:off x="1079500" y="133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46913</xdr:rowOff>
    </xdr:from>
    <xdr:ext cx="599010" cy="259045"/>
    <xdr:sp macro="" textlink="">
      <xdr:nvSpPr>
        <xdr:cNvPr id="204" name="テキスト ボックス 203"/>
        <xdr:cNvSpPr txBox="1"/>
      </xdr:nvSpPr>
      <xdr:spPr>
        <a:xfrm>
          <a:off x="830795" y="1342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134344</xdr:rowOff>
    </xdr:from>
    <xdr:to>
      <xdr:col>24</xdr:col>
      <xdr:colOff>63500</xdr:colOff>
      <xdr:row>97</xdr:row>
      <xdr:rowOff>155817</xdr:rowOff>
    </xdr:to>
    <xdr:cxnSp macro="">
      <xdr:nvCxnSpPr>
        <xdr:cNvPr id="236" name="直線コネクタ 235"/>
        <xdr:cNvCxnSpPr/>
      </xdr:nvCxnSpPr>
      <xdr:spPr>
        <a:xfrm>
          <a:off x="3797300" y="16764994"/>
          <a:ext cx="838200" cy="2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134344</xdr:rowOff>
    </xdr:from>
    <xdr:to>
      <xdr:col>19</xdr:col>
      <xdr:colOff>177800</xdr:colOff>
      <xdr:row>98</xdr:row>
      <xdr:rowOff>38120</xdr:rowOff>
    </xdr:to>
    <xdr:cxnSp macro="">
      <xdr:nvCxnSpPr>
        <xdr:cNvPr id="239" name="直線コネクタ 238"/>
        <xdr:cNvCxnSpPr/>
      </xdr:nvCxnSpPr>
      <xdr:spPr>
        <a:xfrm flipV="1">
          <a:off x="2908300" y="16764994"/>
          <a:ext cx="889000" cy="7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38120</xdr:rowOff>
    </xdr:from>
    <xdr:to>
      <xdr:col>15</xdr:col>
      <xdr:colOff>50800</xdr:colOff>
      <xdr:row>98</xdr:row>
      <xdr:rowOff>90339</xdr:rowOff>
    </xdr:to>
    <xdr:cxnSp macro="">
      <xdr:nvCxnSpPr>
        <xdr:cNvPr id="242" name="直線コネクタ 241"/>
        <xdr:cNvCxnSpPr/>
      </xdr:nvCxnSpPr>
      <xdr:spPr>
        <a:xfrm flipV="1">
          <a:off x="2019300" y="16840220"/>
          <a:ext cx="889000" cy="5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90339</xdr:rowOff>
    </xdr:from>
    <xdr:to>
      <xdr:col>10</xdr:col>
      <xdr:colOff>114300</xdr:colOff>
      <xdr:row>98</xdr:row>
      <xdr:rowOff>129249</xdr:rowOff>
    </xdr:to>
    <xdr:cxnSp macro="">
      <xdr:nvCxnSpPr>
        <xdr:cNvPr id="245" name="直線コネクタ 244"/>
        <xdr:cNvCxnSpPr/>
      </xdr:nvCxnSpPr>
      <xdr:spPr>
        <a:xfrm flipV="1">
          <a:off x="1130300" y="16892439"/>
          <a:ext cx="889000" cy="3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105017</xdr:rowOff>
    </xdr:from>
    <xdr:to>
      <xdr:col>24</xdr:col>
      <xdr:colOff>114300</xdr:colOff>
      <xdr:row>98</xdr:row>
      <xdr:rowOff>35167</xdr:rowOff>
    </xdr:to>
    <xdr:sp macro="" textlink="">
      <xdr:nvSpPr>
        <xdr:cNvPr id="255" name="楕円 254"/>
        <xdr:cNvSpPr/>
      </xdr:nvSpPr>
      <xdr:spPr>
        <a:xfrm>
          <a:off x="4584700" y="167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83444</xdr:rowOff>
    </xdr:from>
    <xdr:ext cx="534377" cy="259045"/>
    <xdr:sp macro="" textlink="">
      <xdr:nvSpPr>
        <xdr:cNvPr id="256" name="衛生費該当値テキスト"/>
        <xdr:cNvSpPr txBox="1"/>
      </xdr:nvSpPr>
      <xdr:spPr>
        <a:xfrm>
          <a:off x="4686300" y="16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83544</xdr:rowOff>
    </xdr:from>
    <xdr:to>
      <xdr:col>20</xdr:col>
      <xdr:colOff>38100</xdr:colOff>
      <xdr:row>98</xdr:row>
      <xdr:rowOff>13694</xdr:rowOff>
    </xdr:to>
    <xdr:sp macro="" textlink="">
      <xdr:nvSpPr>
        <xdr:cNvPr id="257" name="楕円 256"/>
        <xdr:cNvSpPr/>
      </xdr:nvSpPr>
      <xdr:spPr>
        <a:xfrm>
          <a:off x="3746500" y="167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4821</xdr:rowOff>
    </xdr:from>
    <xdr:ext cx="534377" cy="259045"/>
    <xdr:sp macro="" textlink="">
      <xdr:nvSpPr>
        <xdr:cNvPr id="258" name="テキスト ボックス 257"/>
        <xdr:cNvSpPr txBox="1"/>
      </xdr:nvSpPr>
      <xdr:spPr>
        <a:xfrm>
          <a:off x="3530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158770</xdr:rowOff>
    </xdr:from>
    <xdr:to>
      <xdr:col>15</xdr:col>
      <xdr:colOff>101600</xdr:colOff>
      <xdr:row>98</xdr:row>
      <xdr:rowOff>88920</xdr:rowOff>
    </xdr:to>
    <xdr:sp macro="" textlink="">
      <xdr:nvSpPr>
        <xdr:cNvPr id="259" name="楕円 258"/>
        <xdr:cNvSpPr/>
      </xdr:nvSpPr>
      <xdr:spPr>
        <a:xfrm>
          <a:off x="2857500" y="1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80047</xdr:rowOff>
    </xdr:from>
    <xdr:ext cx="534377" cy="259045"/>
    <xdr:sp macro="" textlink="">
      <xdr:nvSpPr>
        <xdr:cNvPr id="260" name="テキスト ボックス 259"/>
        <xdr:cNvSpPr txBox="1"/>
      </xdr:nvSpPr>
      <xdr:spPr>
        <a:xfrm>
          <a:off x="2641111" y="168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39539</xdr:rowOff>
    </xdr:from>
    <xdr:to>
      <xdr:col>10</xdr:col>
      <xdr:colOff>165100</xdr:colOff>
      <xdr:row>98</xdr:row>
      <xdr:rowOff>141139</xdr:rowOff>
    </xdr:to>
    <xdr:sp macro="" textlink="">
      <xdr:nvSpPr>
        <xdr:cNvPr id="261" name="楕円 260"/>
        <xdr:cNvSpPr/>
      </xdr:nvSpPr>
      <xdr:spPr>
        <a:xfrm>
          <a:off x="1968500" y="1684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132266</xdr:rowOff>
    </xdr:from>
    <xdr:ext cx="534377" cy="259045"/>
    <xdr:sp macro="" textlink="">
      <xdr:nvSpPr>
        <xdr:cNvPr id="262" name="テキスト ボックス 261"/>
        <xdr:cNvSpPr txBox="1"/>
      </xdr:nvSpPr>
      <xdr:spPr>
        <a:xfrm>
          <a:off x="1752111" y="1693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78449</xdr:rowOff>
    </xdr:from>
    <xdr:to>
      <xdr:col>6</xdr:col>
      <xdr:colOff>38100</xdr:colOff>
      <xdr:row>99</xdr:row>
      <xdr:rowOff>8599</xdr:rowOff>
    </xdr:to>
    <xdr:sp macro="" textlink="">
      <xdr:nvSpPr>
        <xdr:cNvPr id="263" name="楕円 262"/>
        <xdr:cNvSpPr/>
      </xdr:nvSpPr>
      <xdr:spPr>
        <a:xfrm>
          <a:off x="1079500" y="168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171176</xdr:rowOff>
    </xdr:from>
    <xdr:ext cx="534377" cy="259045"/>
    <xdr:sp macro="" textlink="">
      <xdr:nvSpPr>
        <xdr:cNvPr id="264" name="テキスト ボックス 263"/>
        <xdr:cNvSpPr txBox="1"/>
      </xdr:nvSpPr>
      <xdr:spPr>
        <a:xfrm>
          <a:off x="863111" y="169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137414</xdr:rowOff>
    </xdr:from>
    <xdr:to>
      <xdr:col>55</xdr:col>
      <xdr:colOff>0</xdr:colOff>
      <xdr:row>35</xdr:row>
      <xdr:rowOff>151130</xdr:rowOff>
    </xdr:to>
    <xdr:cxnSp macro="">
      <xdr:nvCxnSpPr>
        <xdr:cNvPr id="291" name="直線コネクタ 290"/>
        <xdr:cNvCxnSpPr/>
      </xdr:nvCxnSpPr>
      <xdr:spPr>
        <a:xfrm flipV="1">
          <a:off x="9639300" y="61381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73863</xdr:rowOff>
    </xdr:from>
    <xdr:to>
      <xdr:col>50</xdr:col>
      <xdr:colOff>114300</xdr:colOff>
      <xdr:row>35</xdr:row>
      <xdr:rowOff>151130</xdr:rowOff>
    </xdr:to>
    <xdr:cxnSp macro="">
      <xdr:nvCxnSpPr>
        <xdr:cNvPr id="294" name="直線コネクタ 293"/>
        <xdr:cNvCxnSpPr/>
      </xdr:nvCxnSpPr>
      <xdr:spPr>
        <a:xfrm>
          <a:off x="8750300" y="6074613"/>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78071</xdr:rowOff>
    </xdr:from>
    <xdr:ext cx="469744" cy="259045"/>
    <xdr:sp macro="" textlink="">
      <xdr:nvSpPr>
        <xdr:cNvPr id="296" name="テキスト ボックス 295"/>
        <xdr:cNvSpPr txBox="1"/>
      </xdr:nvSpPr>
      <xdr:spPr>
        <a:xfrm>
          <a:off x="9404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73863</xdr:rowOff>
    </xdr:from>
    <xdr:to>
      <xdr:col>45</xdr:col>
      <xdr:colOff>177800</xdr:colOff>
      <xdr:row>35</xdr:row>
      <xdr:rowOff>112497</xdr:rowOff>
    </xdr:to>
    <xdr:cxnSp macro="">
      <xdr:nvCxnSpPr>
        <xdr:cNvPr id="297" name="直線コネクタ 296"/>
        <xdr:cNvCxnSpPr/>
      </xdr:nvCxnSpPr>
      <xdr:spPr>
        <a:xfrm flipV="1">
          <a:off x="7861300" y="6074613"/>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35323</xdr:rowOff>
    </xdr:from>
    <xdr:ext cx="469744" cy="259045"/>
    <xdr:sp macro="" textlink="">
      <xdr:nvSpPr>
        <xdr:cNvPr id="299" name="テキスト ボックス 298"/>
        <xdr:cNvSpPr txBox="1"/>
      </xdr:nvSpPr>
      <xdr:spPr>
        <a:xfrm>
          <a:off x="851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8026</xdr:rowOff>
    </xdr:from>
    <xdr:to>
      <xdr:col>41</xdr:col>
      <xdr:colOff>50800</xdr:colOff>
      <xdr:row>35</xdr:row>
      <xdr:rowOff>112497</xdr:rowOff>
    </xdr:to>
    <xdr:cxnSp macro="">
      <xdr:nvCxnSpPr>
        <xdr:cNvPr id="300" name="直線コネクタ 299"/>
        <xdr:cNvCxnSpPr/>
      </xdr:nvCxnSpPr>
      <xdr:spPr>
        <a:xfrm>
          <a:off x="6972300" y="5665876"/>
          <a:ext cx="889000" cy="4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129963</xdr:rowOff>
    </xdr:from>
    <xdr:ext cx="469744" cy="259045"/>
    <xdr:sp macro="" textlink="">
      <xdr:nvSpPr>
        <xdr:cNvPr id="302" name="テキスト ボックス 301"/>
        <xdr:cNvSpPr txBox="1"/>
      </xdr:nvSpPr>
      <xdr:spPr>
        <a:xfrm>
          <a:off x="7626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152823</xdr:rowOff>
    </xdr:from>
    <xdr:ext cx="469744" cy="259045"/>
    <xdr:sp macro="" textlink="">
      <xdr:nvSpPr>
        <xdr:cNvPr id="304" name="テキスト ボックス 303"/>
        <xdr:cNvSpPr txBox="1"/>
      </xdr:nvSpPr>
      <xdr:spPr>
        <a:xfrm>
          <a:off x="6737428"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86614</xdr:rowOff>
    </xdr:from>
    <xdr:to>
      <xdr:col>55</xdr:col>
      <xdr:colOff>50800</xdr:colOff>
      <xdr:row>36</xdr:row>
      <xdr:rowOff>16764</xdr:rowOff>
    </xdr:to>
    <xdr:sp macro="" textlink="">
      <xdr:nvSpPr>
        <xdr:cNvPr id="310" name="楕円 309"/>
        <xdr:cNvSpPr/>
      </xdr:nvSpPr>
      <xdr:spPr>
        <a:xfrm>
          <a:off x="104267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109491</xdr:rowOff>
    </xdr:from>
    <xdr:ext cx="469744" cy="259045"/>
    <xdr:sp macro="" textlink="">
      <xdr:nvSpPr>
        <xdr:cNvPr id="311" name="労働費該当値テキスト"/>
        <xdr:cNvSpPr txBox="1"/>
      </xdr:nvSpPr>
      <xdr:spPr>
        <a:xfrm>
          <a:off x="10528300" y="593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100330</xdr:rowOff>
    </xdr:from>
    <xdr:to>
      <xdr:col>50</xdr:col>
      <xdr:colOff>165100</xdr:colOff>
      <xdr:row>36</xdr:row>
      <xdr:rowOff>30480</xdr:rowOff>
    </xdr:to>
    <xdr:sp macro="" textlink="">
      <xdr:nvSpPr>
        <xdr:cNvPr id="312" name="楕円 311"/>
        <xdr:cNvSpPr/>
      </xdr:nvSpPr>
      <xdr:spPr>
        <a:xfrm>
          <a:off x="9588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47007</xdr:rowOff>
    </xdr:from>
    <xdr:ext cx="469744" cy="259045"/>
    <xdr:sp macro="" textlink="">
      <xdr:nvSpPr>
        <xdr:cNvPr id="313" name="テキスト ボックス 312"/>
        <xdr:cNvSpPr txBox="1"/>
      </xdr:nvSpPr>
      <xdr:spPr>
        <a:xfrm>
          <a:off x="9404428" y="58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23063</xdr:rowOff>
    </xdr:from>
    <xdr:to>
      <xdr:col>46</xdr:col>
      <xdr:colOff>38100</xdr:colOff>
      <xdr:row>35</xdr:row>
      <xdr:rowOff>124663</xdr:rowOff>
    </xdr:to>
    <xdr:sp macro="" textlink="">
      <xdr:nvSpPr>
        <xdr:cNvPr id="314" name="楕円 313"/>
        <xdr:cNvSpPr/>
      </xdr:nvSpPr>
      <xdr:spPr>
        <a:xfrm>
          <a:off x="8699500" y="60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141190</xdr:rowOff>
    </xdr:from>
    <xdr:ext cx="469744" cy="259045"/>
    <xdr:sp macro="" textlink="">
      <xdr:nvSpPr>
        <xdr:cNvPr id="315" name="テキスト ボックス 314"/>
        <xdr:cNvSpPr txBox="1"/>
      </xdr:nvSpPr>
      <xdr:spPr>
        <a:xfrm>
          <a:off x="8515428" y="57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61697</xdr:rowOff>
    </xdr:from>
    <xdr:to>
      <xdr:col>41</xdr:col>
      <xdr:colOff>101600</xdr:colOff>
      <xdr:row>35</xdr:row>
      <xdr:rowOff>163297</xdr:rowOff>
    </xdr:to>
    <xdr:sp macro="" textlink="">
      <xdr:nvSpPr>
        <xdr:cNvPr id="316" name="楕円 315"/>
        <xdr:cNvSpPr/>
      </xdr:nvSpPr>
      <xdr:spPr>
        <a:xfrm>
          <a:off x="7810500" y="60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8374</xdr:rowOff>
    </xdr:from>
    <xdr:ext cx="469744" cy="259045"/>
    <xdr:sp macro="" textlink="">
      <xdr:nvSpPr>
        <xdr:cNvPr id="317" name="テキスト ボックス 316"/>
        <xdr:cNvSpPr txBox="1"/>
      </xdr:nvSpPr>
      <xdr:spPr>
        <a:xfrm>
          <a:off x="7626428" y="583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128676</xdr:rowOff>
    </xdr:from>
    <xdr:to>
      <xdr:col>36</xdr:col>
      <xdr:colOff>165100</xdr:colOff>
      <xdr:row>33</xdr:row>
      <xdr:rowOff>58826</xdr:rowOff>
    </xdr:to>
    <xdr:sp macro="" textlink="">
      <xdr:nvSpPr>
        <xdr:cNvPr id="318" name="楕円 317"/>
        <xdr:cNvSpPr/>
      </xdr:nvSpPr>
      <xdr:spPr>
        <a:xfrm>
          <a:off x="6921500" y="561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75353</xdr:rowOff>
    </xdr:from>
    <xdr:ext cx="469744" cy="259045"/>
    <xdr:sp macro="" textlink="">
      <xdr:nvSpPr>
        <xdr:cNvPr id="319" name="テキスト ボックス 318"/>
        <xdr:cNvSpPr txBox="1"/>
      </xdr:nvSpPr>
      <xdr:spPr>
        <a:xfrm>
          <a:off x="6737428" y="539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69824</xdr:rowOff>
    </xdr:from>
    <xdr:to>
      <xdr:col>55</xdr:col>
      <xdr:colOff>0</xdr:colOff>
      <xdr:row>58</xdr:row>
      <xdr:rowOff>6293</xdr:rowOff>
    </xdr:to>
    <xdr:cxnSp macro="">
      <xdr:nvCxnSpPr>
        <xdr:cNvPr id="348" name="直線コネクタ 347"/>
        <xdr:cNvCxnSpPr/>
      </xdr:nvCxnSpPr>
      <xdr:spPr>
        <a:xfrm flipV="1">
          <a:off x="9639300" y="9842474"/>
          <a:ext cx="838200" cy="10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133414</xdr:rowOff>
    </xdr:from>
    <xdr:to>
      <xdr:col>50</xdr:col>
      <xdr:colOff>114300</xdr:colOff>
      <xdr:row>58</xdr:row>
      <xdr:rowOff>6293</xdr:rowOff>
    </xdr:to>
    <xdr:cxnSp macro="">
      <xdr:nvCxnSpPr>
        <xdr:cNvPr id="351" name="直線コネクタ 350"/>
        <xdr:cNvCxnSpPr/>
      </xdr:nvCxnSpPr>
      <xdr:spPr>
        <a:xfrm>
          <a:off x="8750300" y="9906064"/>
          <a:ext cx="889000" cy="4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133414</xdr:rowOff>
    </xdr:from>
    <xdr:to>
      <xdr:col>45</xdr:col>
      <xdr:colOff>177800</xdr:colOff>
      <xdr:row>58</xdr:row>
      <xdr:rowOff>48660</xdr:rowOff>
    </xdr:to>
    <xdr:cxnSp macro="">
      <xdr:nvCxnSpPr>
        <xdr:cNvPr id="354" name="直線コネクタ 353"/>
        <xdr:cNvCxnSpPr/>
      </xdr:nvCxnSpPr>
      <xdr:spPr>
        <a:xfrm flipV="1">
          <a:off x="7861300" y="9906064"/>
          <a:ext cx="889000" cy="8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48660</xdr:rowOff>
    </xdr:from>
    <xdr:to>
      <xdr:col>41</xdr:col>
      <xdr:colOff>50800</xdr:colOff>
      <xdr:row>58</xdr:row>
      <xdr:rowOff>89770</xdr:rowOff>
    </xdr:to>
    <xdr:cxnSp macro="">
      <xdr:nvCxnSpPr>
        <xdr:cNvPr id="357" name="直線コネクタ 356"/>
        <xdr:cNvCxnSpPr/>
      </xdr:nvCxnSpPr>
      <xdr:spPr>
        <a:xfrm flipV="1">
          <a:off x="6972300" y="9992760"/>
          <a:ext cx="889000" cy="4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19024</xdr:rowOff>
    </xdr:from>
    <xdr:to>
      <xdr:col>55</xdr:col>
      <xdr:colOff>50800</xdr:colOff>
      <xdr:row>57</xdr:row>
      <xdr:rowOff>120624</xdr:rowOff>
    </xdr:to>
    <xdr:sp macro="" textlink="">
      <xdr:nvSpPr>
        <xdr:cNvPr id="367" name="楕円 366"/>
        <xdr:cNvSpPr/>
      </xdr:nvSpPr>
      <xdr:spPr>
        <a:xfrm>
          <a:off x="10426700" y="97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168901</xdr:rowOff>
    </xdr:from>
    <xdr:ext cx="534377" cy="259045"/>
    <xdr:sp macro="" textlink="">
      <xdr:nvSpPr>
        <xdr:cNvPr id="368" name="農林水産業費該当値テキスト"/>
        <xdr:cNvSpPr txBox="1"/>
      </xdr:nvSpPr>
      <xdr:spPr>
        <a:xfrm>
          <a:off x="10528300" y="97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126943</xdr:rowOff>
    </xdr:from>
    <xdr:to>
      <xdr:col>50</xdr:col>
      <xdr:colOff>165100</xdr:colOff>
      <xdr:row>58</xdr:row>
      <xdr:rowOff>57093</xdr:rowOff>
    </xdr:to>
    <xdr:sp macro="" textlink="">
      <xdr:nvSpPr>
        <xdr:cNvPr id="369" name="楕円 368"/>
        <xdr:cNvSpPr/>
      </xdr:nvSpPr>
      <xdr:spPr>
        <a:xfrm>
          <a:off x="9588500" y="98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48220</xdr:rowOff>
    </xdr:from>
    <xdr:ext cx="534377" cy="259045"/>
    <xdr:sp macro="" textlink="">
      <xdr:nvSpPr>
        <xdr:cNvPr id="370" name="テキスト ボックス 369"/>
        <xdr:cNvSpPr txBox="1"/>
      </xdr:nvSpPr>
      <xdr:spPr>
        <a:xfrm>
          <a:off x="9372111" y="99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82614</xdr:rowOff>
    </xdr:from>
    <xdr:to>
      <xdr:col>46</xdr:col>
      <xdr:colOff>38100</xdr:colOff>
      <xdr:row>58</xdr:row>
      <xdr:rowOff>12764</xdr:rowOff>
    </xdr:to>
    <xdr:sp macro="" textlink="">
      <xdr:nvSpPr>
        <xdr:cNvPr id="371" name="楕円 370"/>
        <xdr:cNvSpPr/>
      </xdr:nvSpPr>
      <xdr:spPr>
        <a:xfrm>
          <a:off x="8699500" y="985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3891</xdr:rowOff>
    </xdr:from>
    <xdr:ext cx="534377" cy="259045"/>
    <xdr:sp macro="" textlink="">
      <xdr:nvSpPr>
        <xdr:cNvPr id="372" name="テキスト ボックス 371"/>
        <xdr:cNvSpPr txBox="1"/>
      </xdr:nvSpPr>
      <xdr:spPr>
        <a:xfrm>
          <a:off x="8483111" y="99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169310</xdr:rowOff>
    </xdr:from>
    <xdr:to>
      <xdr:col>41</xdr:col>
      <xdr:colOff>101600</xdr:colOff>
      <xdr:row>58</xdr:row>
      <xdr:rowOff>99460</xdr:rowOff>
    </xdr:to>
    <xdr:sp macro="" textlink="">
      <xdr:nvSpPr>
        <xdr:cNvPr id="373" name="楕円 372"/>
        <xdr:cNvSpPr/>
      </xdr:nvSpPr>
      <xdr:spPr>
        <a:xfrm>
          <a:off x="7810500" y="99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90587</xdr:rowOff>
    </xdr:from>
    <xdr:ext cx="469744" cy="259045"/>
    <xdr:sp macro="" textlink="">
      <xdr:nvSpPr>
        <xdr:cNvPr id="374" name="テキスト ボックス 373"/>
        <xdr:cNvSpPr txBox="1"/>
      </xdr:nvSpPr>
      <xdr:spPr>
        <a:xfrm>
          <a:off x="7626428" y="1003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38970</xdr:rowOff>
    </xdr:from>
    <xdr:to>
      <xdr:col>36</xdr:col>
      <xdr:colOff>165100</xdr:colOff>
      <xdr:row>58</xdr:row>
      <xdr:rowOff>140570</xdr:rowOff>
    </xdr:to>
    <xdr:sp macro="" textlink="">
      <xdr:nvSpPr>
        <xdr:cNvPr id="375" name="楕円 374"/>
        <xdr:cNvSpPr/>
      </xdr:nvSpPr>
      <xdr:spPr>
        <a:xfrm>
          <a:off x="6921500" y="99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131697</xdr:rowOff>
    </xdr:from>
    <xdr:ext cx="469744" cy="259045"/>
    <xdr:sp macro="" textlink="">
      <xdr:nvSpPr>
        <xdr:cNvPr id="376" name="テキスト ボックス 375"/>
        <xdr:cNvSpPr txBox="1"/>
      </xdr:nvSpPr>
      <xdr:spPr>
        <a:xfrm>
          <a:off x="6737428" y="100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75904</xdr:rowOff>
    </xdr:from>
    <xdr:to>
      <xdr:col>55</xdr:col>
      <xdr:colOff>0</xdr:colOff>
      <xdr:row>77</xdr:row>
      <xdr:rowOff>159964</xdr:rowOff>
    </xdr:to>
    <xdr:cxnSp macro="">
      <xdr:nvCxnSpPr>
        <xdr:cNvPr id="407" name="直線コネクタ 406"/>
        <xdr:cNvCxnSpPr/>
      </xdr:nvCxnSpPr>
      <xdr:spPr>
        <a:xfrm>
          <a:off x="9639300" y="13277554"/>
          <a:ext cx="838200" cy="8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75904</xdr:rowOff>
    </xdr:from>
    <xdr:to>
      <xdr:col>50</xdr:col>
      <xdr:colOff>114300</xdr:colOff>
      <xdr:row>77</xdr:row>
      <xdr:rowOff>144044</xdr:rowOff>
    </xdr:to>
    <xdr:cxnSp macro="">
      <xdr:nvCxnSpPr>
        <xdr:cNvPr id="410" name="直線コネクタ 409"/>
        <xdr:cNvCxnSpPr/>
      </xdr:nvCxnSpPr>
      <xdr:spPr>
        <a:xfrm flipV="1">
          <a:off x="8750300" y="13277554"/>
          <a:ext cx="889000" cy="6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144044</xdr:rowOff>
    </xdr:from>
    <xdr:to>
      <xdr:col>45</xdr:col>
      <xdr:colOff>177800</xdr:colOff>
      <xdr:row>77</xdr:row>
      <xdr:rowOff>163083</xdr:rowOff>
    </xdr:to>
    <xdr:cxnSp macro="">
      <xdr:nvCxnSpPr>
        <xdr:cNvPr id="413" name="直線コネクタ 412"/>
        <xdr:cNvCxnSpPr/>
      </xdr:nvCxnSpPr>
      <xdr:spPr>
        <a:xfrm flipV="1">
          <a:off x="7861300" y="13345694"/>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163083</xdr:rowOff>
    </xdr:from>
    <xdr:to>
      <xdr:col>41</xdr:col>
      <xdr:colOff>50800</xdr:colOff>
      <xdr:row>77</xdr:row>
      <xdr:rowOff>165988</xdr:rowOff>
    </xdr:to>
    <xdr:cxnSp macro="">
      <xdr:nvCxnSpPr>
        <xdr:cNvPr id="416" name="直線コネクタ 415"/>
        <xdr:cNvCxnSpPr/>
      </xdr:nvCxnSpPr>
      <xdr:spPr>
        <a:xfrm flipV="1">
          <a:off x="6972300" y="13364733"/>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57024</xdr:rowOff>
    </xdr:from>
    <xdr:ext cx="534377" cy="259045"/>
    <xdr:sp macro="" textlink="">
      <xdr:nvSpPr>
        <xdr:cNvPr id="418" name="テキスト ボックス 417"/>
        <xdr:cNvSpPr txBox="1"/>
      </xdr:nvSpPr>
      <xdr:spPr>
        <a:xfrm>
          <a:off x="7594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76063</xdr:rowOff>
    </xdr:from>
    <xdr:ext cx="534377" cy="259045"/>
    <xdr:sp macro="" textlink="">
      <xdr:nvSpPr>
        <xdr:cNvPr id="420" name="テキスト ボックス 419"/>
        <xdr:cNvSpPr txBox="1"/>
      </xdr:nvSpPr>
      <xdr:spPr>
        <a:xfrm>
          <a:off x="6705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109164</xdr:rowOff>
    </xdr:from>
    <xdr:to>
      <xdr:col>55</xdr:col>
      <xdr:colOff>50800</xdr:colOff>
      <xdr:row>78</xdr:row>
      <xdr:rowOff>39314</xdr:rowOff>
    </xdr:to>
    <xdr:sp macro="" textlink="">
      <xdr:nvSpPr>
        <xdr:cNvPr id="426" name="楕円 425"/>
        <xdr:cNvSpPr/>
      </xdr:nvSpPr>
      <xdr:spPr>
        <a:xfrm>
          <a:off x="10426700" y="1331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132041</xdr:rowOff>
    </xdr:from>
    <xdr:ext cx="534377" cy="259045"/>
    <xdr:sp macro="" textlink="">
      <xdr:nvSpPr>
        <xdr:cNvPr id="427" name="商工費該当値テキスト"/>
        <xdr:cNvSpPr txBox="1"/>
      </xdr:nvSpPr>
      <xdr:spPr>
        <a:xfrm>
          <a:off x="10528300" y="1316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25104</xdr:rowOff>
    </xdr:from>
    <xdr:to>
      <xdr:col>50</xdr:col>
      <xdr:colOff>165100</xdr:colOff>
      <xdr:row>77</xdr:row>
      <xdr:rowOff>126704</xdr:rowOff>
    </xdr:to>
    <xdr:sp macro="" textlink="">
      <xdr:nvSpPr>
        <xdr:cNvPr id="428" name="楕円 427"/>
        <xdr:cNvSpPr/>
      </xdr:nvSpPr>
      <xdr:spPr>
        <a:xfrm>
          <a:off x="9588500" y="132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143231</xdr:rowOff>
    </xdr:from>
    <xdr:ext cx="534377" cy="259045"/>
    <xdr:sp macro="" textlink="">
      <xdr:nvSpPr>
        <xdr:cNvPr id="429" name="テキスト ボックス 428"/>
        <xdr:cNvSpPr txBox="1"/>
      </xdr:nvSpPr>
      <xdr:spPr>
        <a:xfrm>
          <a:off x="9372111" y="130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93244</xdr:rowOff>
    </xdr:from>
    <xdr:to>
      <xdr:col>46</xdr:col>
      <xdr:colOff>38100</xdr:colOff>
      <xdr:row>78</xdr:row>
      <xdr:rowOff>23394</xdr:rowOff>
    </xdr:to>
    <xdr:sp macro="" textlink="">
      <xdr:nvSpPr>
        <xdr:cNvPr id="430" name="楕円 429"/>
        <xdr:cNvSpPr/>
      </xdr:nvSpPr>
      <xdr:spPr>
        <a:xfrm>
          <a:off x="8699500" y="132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39921</xdr:rowOff>
    </xdr:from>
    <xdr:ext cx="534377" cy="259045"/>
    <xdr:sp macro="" textlink="">
      <xdr:nvSpPr>
        <xdr:cNvPr id="431" name="テキスト ボックス 430"/>
        <xdr:cNvSpPr txBox="1"/>
      </xdr:nvSpPr>
      <xdr:spPr>
        <a:xfrm>
          <a:off x="8483111" y="1307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112283</xdr:rowOff>
    </xdr:from>
    <xdr:to>
      <xdr:col>41</xdr:col>
      <xdr:colOff>101600</xdr:colOff>
      <xdr:row>78</xdr:row>
      <xdr:rowOff>42433</xdr:rowOff>
    </xdr:to>
    <xdr:sp macro="" textlink="">
      <xdr:nvSpPr>
        <xdr:cNvPr id="432" name="楕円 431"/>
        <xdr:cNvSpPr/>
      </xdr:nvSpPr>
      <xdr:spPr>
        <a:xfrm>
          <a:off x="7810500" y="133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58960</xdr:rowOff>
    </xdr:from>
    <xdr:ext cx="534377" cy="259045"/>
    <xdr:sp macro="" textlink="">
      <xdr:nvSpPr>
        <xdr:cNvPr id="433" name="テキスト ボックス 432"/>
        <xdr:cNvSpPr txBox="1"/>
      </xdr:nvSpPr>
      <xdr:spPr>
        <a:xfrm>
          <a:off x="7594111" y="130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115188</xdr:rowOff>
    </xdr:from>
    <xdr:to>
      <xdr:col>36</xdr:col>
      <xdr:colOff>165100</xdr:colOff>
      <xdr:row>78</xdr:row>
      <xdr:rowOff>45338</xdr:rowOff>
    </xdr:to>
    <xdr:sp macro="" textlink="">
      <xdr:nvSpPr>
        <xdr:cNvPr id="434" name="楕円 433"/>
        <xdr:cNvSpPr/>
      </xdr:nvSpPr>
      <xdr:spPr>
        <a:xfrm>
          <a:off x="6921500" y="133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61865</xdr:rowOff>
    </xdr:from>
    <xdr:ext cx="534377" cy="259045"/>
    <xdr:sp macro="" textlink="">
      <xdr:nvSpPr>
        <xdr:cNvPr id="435" name="テキスト ボックス 434"/>
        <xdr:cNvSpPr txBox="1"/>
      </xdr:nvSpPr>
      <xdr:spPr>
        <a:xfrm>
          <a:off x="6705111" y="1309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127389</xdr:rowOff>
    </xdr:from>
    <xdr:to>
      <xdr:col>55</xdr:col>
      <xdr:colOff>0</xdr:colOff>
      <xdr:row>98</xdr:row>
      <xdr:rowOff>128112</xdr:rowOff>
    </xdr:to>
    <xdr:cxnSp macro="">
      <xdr:nvCxnSpPr>
        <xdr:cNvPr id="464" name="直線コネクタ 463"/>
        <xdr:cNvCxnSpPr/>
      </xdr:nvCxnSpPr>
      <xdr:spPr>
        <a:xfrm>
          <a:off x="9639300" y="16929489"/>
          <a:ext cx="8382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127389</xdr:rowOff>
    </xdr:from>
    <xdr:to>
      <xdr:col>50</xdr:col>
      <xdr:colOff>114300</xdr:colOff>
      <xdr:row>98</xdr:row>
      <xdr:rowOff>132671</xdr:rowOff>
    </xdr:to>
    <xdr:cxnSp macro="">
      <xdr:nvCxnSpPr>
        <xdr:cNvPr id="467" name="直線コネクタ 466"/>
        <xdr:cNvCxnSpPr/>
      </xdr:nvCxnSpPr>
      <xdr:spPr>
        <a:xfrm flipV="1">
          <a:off x="8750300" y="16929489"/>
          <a:ext cx="8890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130998</xdr:rowOff>
    </xdr:from>
    <xdr:to>
      <xdr:col>45</xdr:col>
      <xdr:colOff>177800</xdr:colOff>
      <xdr:row>98</xdr:row>
      <xdr:rowOff>132671</xdr:rowOff>
    </xdr:to>
    <xdr:cxnSp macro="">
      <xdr:nvCxnSpPr>
        <xdr:cNvPr id="470" name="直線コネクタ 469"/>
        <xdr:cNvCxnSpPr/>
      </xdr:nvCxnSpPr>
      <xdr:spPr>
        <a:xfrm>
          <a:off x="7861300" y="16933098"/>
          <a:ext cx="88900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114050</xdr:rowOff>
    </xdr:from>
    <xdr:to>
      <xdr:col>41</xdr:col>
      <xdr:colOff>50800</xdr:colOff>
      <xdr:row>98</xdr:row>
      <xdr:rowOff>130998</xdr:rowOff>
    </xdr:to>
    <xdr:cxnSp macro="">
      <xdr:nvCxnSpPr>
        <xdr:cNvPr id="473" name="直線コネクタ 472"/>
        <xdr:cNvCxnSpPr/>
      </xdr:nvCxnSpPr>
      <xdr:spPr>
        <a:xfrm>
          <a:off x="6972300" y="16916150"/>
          <a:ext cx="889000" cy="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77312</xdr:rowOff>
    </xdr:from>
    <xdr:to>
      <xdr:col>55</xdr:col>
      <xdr:colOff>50800</xdr:colOff>
      <xdr:row>99</xdr:row>
      <xdr:rowOff>7462</xdr:rowOff>
    </xdr:to>
    <xdr:sp macro="" textlink="">
      <xdr:nvSpPr>
        <xdr:cNvPr id="483" name="楕円 482"/>
        <xdr:cNvSpPr/>
      </xdr:nvSpPr>
      <xdr:spPr>
        <a:xfrm>
          <a:off x="10426700" y="168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4" name="土木費該当値テキスト"/>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76589</xdr:rowOff>
    </xdr:from>
    <xdr:to>
      <xdr:col>50</xdr:col>
      <xdr:colOff>165100</xdr:colOff>
      <xdr:row>99</xdr:row>
      <xdr:rowOff>6739</xdr:rowOff>
    </xdr:to>
    <xdr:sp macro="" textlink="">
      <xdr:nvSpPr>
        <xdr:cNvPr id="485" name="楕円 484"/>
        <xdr:cNvSpPr/>
      </xdr:nvSpPr>
      <xdr:spPr>
        <a:xfrm>
          <a:off x="9588500" y="1687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169316</xdr:rowOff>
    </xdr:from>
    <xdr:ext cx="534377" cy="259045"/>
    <xdr:sp macro="" textlink="">
      <xdr:nvSpPr>
        <xdr:cNvPr id="486" name="テキスト ボックス 485"/>
        <xdr:cNvSpPr txBox="1"/>
      </xdr:nvSpPr>
      <xdr:spPr>
        <a:xfrm>
          <a:off x="9372111" y="1697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81871</xdr:rowOff>
    </xdr:from>
    <xdr:to>
      <xdr:col>46</xdr:col>
      <xdr:colOff>38100</xdr:colOff>
      <xdr:row>99</xdr:row>
      <xdr:rowOff>12021</xdr:rowOff>
    </xdr:to>
    <xdr:sp macro="" textlink="">
      <xdr:nvSpPr>
        <xdr:cNvPr id="487" name="楕円 486"/>
        <xdr:cNvSpPr/>
      </xdr:nvSpPr>
      <xdr:spPr>
        <a:xfrm>
          <a:off x="8699500" y="168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3148</xdr:rowOff>
    </xdr:from>
    <xdr:ext cx="534377" cy="259045"/>
    <xdr:sp macro="" textlink="">
      <xdr:nvSpPr>
        <xdr:cNvPr id="488" name="テキスト ボックス 487"/>
        <xdr:cNvSpPr txBox="1"/>
      </xdr:nvSpPr>
      <xdr:spPr>
        <a:xfrm>
          <a:off x="8483111" y="1697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80198</xdr:rowOff>
    </xdr:from>
    <xdr:to>
      <xdr:col>41</xdr:col>
      <xdr:colOff>101600</xdr:colOff>
      <xdr:row>99</xdr:row>
      <xdr:rowOff>10348</xdr:rowOff>
    </xdr:to>
    <xdr:sp macro="" textlink="">
      <xdr:nvSpPr>
        <xdr:cNvPr id="489" name="楕円 488"/>
        <xdr:cNvSpPr/>
      </xdr:nvSpPr>
      <xdr:spPr>
        <a:xfrm>
          <a:off x="7810500" y="1688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1475</xdr:rowOff>
    </xdr:from>
    <xdr:ext cx="534377" cy="259045"/>
    <xdr:sp macro="" textlink="">
      <xdr:nvSpPr>
        <xdr:cNvPr id="490" name="テキスト ボックス 489"/>
        <xdr:cNvSpPr txBox="1"/>
      </xdr:nvSpPr>
      <xdr:spPr>
        <a:xfrm>
          <a:off x="7594111" y="1697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63250</xdr:rowOff>
    </xdr:from>
    <xdr:to>
      <xdr:col>36</xdr:col>
      <xdr:colOff>165100</xdr:colOff>
      <xdr:row>98</xdr:row>
      <xdr:rowOff>164850</xdr:rowOff>
    </xdr:to>
    <xdr:sp macro="" textlink="">
      <xdr:nvSpPr>
        <xdr:cNvPr id="491" name="楕円 490"/>
        <xdr:cNvSpPr/>
      </xdr:nvSpPr>
      <xdr:spPr>
        <a:xfrm>
          <a:off x="6921500" y="168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155977</xdr:rowOff>
    </xdr:from>
    <xdr:ext cx="534377" cy="259045"/>
    <xdr:sp macro="" textlink="">
      <xdr:nvSpPr>
        <xdr:cNvPr id="492" name="テキスト ボックス 491"/>
        <xdr:cNvSpPr txBox="1"/>
      </xdr:nvSpPr>
      <xdr:spPr>
        <a:xfrm>
          <a:off x="6705111" y="1695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164884</xdr:rowOff>
    </xdr:from>
    <xdr:to>
      <xdr:col>85</xdr:col>
      <xdr:colOff>127000</xdr:colOff>
      <xdr:row>37</xdr:row>
      <xdr:rowOff>40526</xdr:rowOff>
    </xdr:to>
    <xdr:cxnSp macro="">
      <xdr:nvCxnSpPr>
        <xdr:cNvPr id="522" name="直線コネクタ 521"/>
        <xdr:cNvCxnSpPr/>
      </xdr:nvCxnSpPr>
      <xdr:spPr>
        <a:xfrm>
          <a:off x="15481300" y="6337084"/>
          <a:ext cx="8382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164884</xdr:rowOff>
    </xdr:from>
    <xdr:to>
      <xdr:col>81</xdr:col>
      <xdr:colOff>50800</xdr:colOff>
      <xdr:row>37</xdr:row>
      <xdr:rowOff>31153</xdr:rowOff>
    </xdr:to>
    <xdr:cxnSp macro="">
      <xdr:nvCxnSpPr>
        <xdr:cNvPr id="525" name="直線コネクタ 524"/>
        <xdr:cNvCxnSpPr/>
      </xdr:nvCxnSpPr>
      <xdr:spPr>
        <a:xfrm flipV="1">
          <a:off x="14592300" y="6337084"/>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31153</xdr:rowOff>
    </xdr:from>
    <xdr:to>
      <xdr:col>76</xdr:col>
      <xdr:colOff>114300</xdr:colOff>
      <xdr:row>37</xdr:row>
      <xdr:rowOff>90437</xdr:rowOff>
    </xdr:to>
    <xdr:cxnSp macro="">
      <xdr:nvCxnSpPr>
        <xdr:cNvPr id="528" name="直線コネクタ 527"/>
        <xdr:cNvCxnSpPr/>
      </xdr:nvCxnSpPr>
      <xdr:spPr>
        <a:xfrm flipV="1">
          <a:off x="13703300" y="6374803"/>
          <a:ext cx="889000" cy="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41364</xdr:rowOff>
    </xdr:from>
    <xdr:to>
      <xdr:col>71</xdr:col>
      <xdr:colOff>177800</xdr:colOff>
      <xdr:row>37</xdr:row>
      <xdr:rowOff>90437</xdr:rowOff>
    </xdr:to>
    <xdr:cxnSp macro="">
      <xdr:nvCxnSpPr>
        <xdr:cNvPr id="531" name="直線コネクタ 530"/>
        <xdr:cNvCxnSpPr/>
      </xdr:nvCxnSpPr>
      <xdr:spPr>
        <a:xfrm>
          <a:off x="12814300" y="6042114"/>
          <a:ext cx="889000" cy="3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65574</xdr:rowOff>
    </xdr:from>
    <xdr:ext cx="534377" cy="259045"/>
    <xdr:sp macro="" textlink="">
      <xdr:nvSpPr>
        <xdr:cNvPr id="535" name="テキスト ボックス 534"/>
        <xdr:cNvSpPr txBox="1"/>
      </xdr:nvSpPr>
      <xdr:spPr>
        <a:xfrm>
          <a:off x="12547111" y="6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161176</xdr:rowOff>
    </xdr:from>
    <xdr:to>
      <xdr:col>85</xdr:col>
      <xdr:colOff>177800</xdr:colOff>
      <xdr:row>37</xdr:row>
      <xdr:rowOff>91326</xdr:rowOff>
    </xdr:to>
    <xdr:sp macro="" textlink="">
      <xdr:nvSpPr>
        <xdr:cNvPr id="541" name="楕円 540"/>
        <xdr:cNvSpPr/>
      </xdr:nvSpPr>
      <xdr:spPr>
        <a:xfrm>
          <a:off x="16268700" y="633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139603</xdr:rowOff>
    </xdr:from>
    <xdr:ext cx="534377" cy="259045"/>
    <xdr:sp macro="" textlink="">
      <xdr:nvSpPr>
        <xdr:cNvPr id="542" name="消防費該当値テキスト"/>
        <xdr:cNvSpPr txBox="1"/>
      </xdr:nvSpPr>
      <xdr:spPr>
        <a:xfrm>
          <a:off x="16370300" y="631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114084</xdr:rowOff>
    </xdr:from>
    <xdr:to>
      <xdr:col>81</xdr:col>
      <xdr:colOff>101600</xdr:colOff>
      <xdr:row>37</xdr:row>
      <xdr:rowOff>44234</xdr:rowOff>
    </xdr:to>
    <xdr:sp macro="" textlink="">
      <xdr:nvSpPr>
        <xdr:cNvPr id="543" name="楕円 542"/>
        <xdr:cNvSpPr/>
      </xdr:nvSpPr>
      <xdr:spPr>
        <a:xfrm>
          <a:off x="15430500" y="62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60761</xdr:rowOff>
    </xdr:from>
    <xdr:ext cx="534377" cy="259045"/>
    <xdr:sp macro="" textlink="">
      <xdr:nvSpPr>
        <xdr:cNvPr id="544" name="テキスト ボックス 543"/>
        <xdr:cNvSpPr txBox="1"/>
      </xdr:nvSpPr>
      <xdr:spPr>
        <a:xfrm>
          <a:off x="15214111" y="606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151803</xdr:rowOff>
    </xdr:from>
    <xdr:to>
      <xdr:col>76</xdr:col>
      <xdr:colOff>165100</xdr:colOff>
      <xdr:row>37</xdr:row>
      <xdr:rowOff>81953</xdr:rowOff>
    </xdr:to>
    <xdr:sp macro="" textlink="">
      <xdr:nvSpPr>
        <xdr:cNvPr id="545" name="楕円 544"/>
        <xdr:cNvSpPr/>
      </xdr:nvSpPr>
      <xdr:spPr>
        <a:xfrm>
          <a:off x="14541500" y="63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73080</xdr:rowOff>
    </xdr:from>
    <xdr:ext cx="534377" cy="259045"/>
    <xdr:sp macro="" textlink="">
      <xdr:nvSpPr>
        <xdr:cNvPr id="546" name="テキスト ボックス 545"/>
        <xdr:cNvSpPr txBox="1"/>
      </xdr:nvSpPr>
      <xdr:spPr>
        <a:xfrm>
          <a:off x="14325111" y="641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39637</xdr:rowOff>
    </xdr:from>
    <xdr:to>
      <xdr:col>72</xdr:col>
      <xdr:colOff>38100</xdr:colOff>
      <xdr:row>37</xdr:row>
      <xdr:rowOff>141237</xdr:rowOff>
    </xdr:to>
    <xdr:sp macro="" textlink="">
      <xdr:nvSpPr>
        <xdr:cNvPr id="547" name="楕円 546"/>
        <xdr:cNvSpPr/>
      </xdr:nvSpPr>
      <xdr:spPr>
        <a:xfrm>
          <a:off x="13652500" y="63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132363</xdr:rowOff>
    </xdr:from>
    <xdr:ext cx="534377" cy="259045"/>
    <xdr:sp macro="" textlink="">
      <xdr:nvSpPr>
        <xdr:cNvPr id="548" name="テキスト ボックス 547"/>
        <xdr:cNvSpPr txBox="1"/>
      </xdr:nvSpPr>
      <xdr:spPr>
        <a:xfrm>
          <a:off x="13436111" y="64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162014</xdr:rowOff>
    </xdr:from>
    <xdr:to>
      <xdr:col>67</xdr:col>
      <xdr:colOff>101600</xdr:colOff>
      <xdr:row>35</xdr:row>
      <xdr:rowOff>92164</xdr:rowOff>
    </xdr:to>
    <xdr:sp macro="" textlink="">
      <xdr:nvSpPr>
        <xdr:cNvPr id="549" name="楕円 548"/>
        <xdr:cNvSpPr/>
      </xdr:nvSpPr>
      <xdr:spPr>
        <a:xfrm>
          <a:off x="12763500" y="599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108691</xdr:rowOff>
    </xdr:from>
    <xdr:ext cx="534377" cy="259045"/>
    <xdr:sp macro="" textlink="">
      <xdr:nvSpPr>
        <xdr:cNvPr id="550" name="テキスト ボックス 549"/>
        <xdr:cNvSpPr txBox="1"/>
      </xdr:nvSpPr>
      <xdr:spPr>
        <a:xfrm>
          <a:off x="12547111" y="576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132499</xdr:rowOff>
    </xdr:from>
    <xdr:to>
      <xdr:col>85</xdr:col>
      <xdr:colOff>127000</xdr:colOff>
      <xdr:row>57</xdr:row>
      <xdr:rowOff>77651</xdr:rowOff>
    </xdr:to>
    <xdr:cxnSp macro="">
      <xdr:nvCxnSpPr>
        <xdr:cNvPr id="582" name="直線コネクタ 581"/>
        <xdr:cNvCxnSpPr/>
      </xdr:nvCxnSpPr>
      <xdr:spPr>
        <a:xfrm flipV="1">
          <a:off x="15481300" y="9733699"/>
          <a:ext cx="838200" cy="1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82403</xdr:rowOff>
    </xdr:from>
    <xdr:to>
      <xdr:col>81</xdr:col>
      <xdr:colOff>50800</xdr:colOff>
      <xdr:row>57</xdr:row>
      <xdr:rowOff>77651</xdr:rowOff>
    </xdr:to>
    <xdr:cxnSp macro="">
      <xdr:nvCxnSpPr>
        <xdr:cNvPr id="585" name="直線コネクタ 584"/>
        <xdr:cNvCxnSpPr/>
      </xdr:nvCxnSpPr>
      <xdr:spPr>
        <a:xfrm>
          <a:off x="14592300" y="9512153"/>
          <a:ext cx="889000" cy="33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82403</xdr:rowOff>
    </xdr:from>
    <xdr:to>
      <xdr:col>76</xdr:col>
      <xdr:colOff>114300</xdr:colOff>
      <xdr:row>56</xdr:row>
      <xdr:rowOff>100952</xdr:rowOff>
    </xdr:to>
    <xdr:cxnSp macro="">
      <xdr:nvCxnSpPr>
        <xdr:cNvPr id="588" name="直線コネクタ 587"/>
        <xdr:cNvCxnSpPr/>
      </xdr:nvCxnSpPr>
      <xdr:spPr>
        <a:xfrm flipV="1">
          <a:off x="13703300" y="9512153"/>
          <a:ext cx="889000" cy="18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100952</xdr:rowOff>
    </xdr:from>
    <xdr:to>
      <xdr:col>71</xdr:col>
      <xdr:colOff>177800</xdr:colOff>
      <xdr:row>56</xdr:row>
      <xdr:rowOff>148697</xdr:rowOff>
    </xdr:to>
    <xdr:cxnSp macro="">
      <xdr:nvCxnSpPr>
        <xdr:cNvPr id="591" name="直線コネクタ 590"/>
        <xdr:cNvCxnSpPr/>
      </xdr:nvCxnSpPr>
      <xdr:spPr>
        <a:xfrm flipV="1">
          <a:off x="12814300" y="9702152"/>
          <a:ext cx="889000" cy="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102377</xdr:rowOff>
    </xdr:from>
    <xdr:ext cx="534377" cy="259045"/>
    <xdr:sp macro="" textlink="">
      <xdr:nvSpPr>
        <xdr:cNvPr id="595" name="テキスト ボックス 594"/>
        <xdr:cNvSpPr txBox="1"/>
      </xdr:nvSpPr>
      <xdr:spPr>
        <a:xfrm>
          <a:off x="12547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81699</xdr:rowOff>
    </xdr:from>
    <xdr:to>
      <xdr:col>85</xdr:col>
      <xdr:colOff>177800</xdr:colOff>
      <xdr:row>57</xdr:row>
      <xdr:rowOff>11849</xdr:rowOff>
    </xdr:to>
    <xdr:sp macro="" textlink="">
      <xdr:nvSpPr>
        <xdr:cNvPr id="601" name="楕円 600"/>
        <xdr:cNvSpPr/>
      </xdr:nvSpPr>
      <xdr:spPr>
        <a:xfrm>
          <a:off x="16268700" y="96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60126</xdr:rowOff>
    </xdr:from>
    <xdr:ext cx="534377" cy="259045"/>
    <xdr:sp macro="" textlink="">
      <xdr:nvSpPr>
        <xdr:cNvPr id="602" name="教育費該当値テキスト"/>
        <xdr:cNvSpPr txBox="1"/>
      </xdr:nvSpPr>
      <xdr:spPr>
        <a:xfrm>
          <a:off x="16370300" y="96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26851</xdr:rowOff>
    </xdr:from>
    <xdr:to>
      <xdr:col>81</xdr:col>
      <xdr:colOff>101600</xdr:colOff>
      <xdr:row>57</xdr:row>
      <xdr:rowOff>128451</xdr:rowOff>
    </xdr:to>
    <xdr:sp macro="" textlink="">
      <xdr:nvSpPr>
        <xdr:cNvPr id="603" name="楕円 602"/>
        <xdr:cNvSpPr/>
      </xdr:nvSpPr>
      <xdr:spPr>
        <a:xfrm>
          <a:off x="15430500" y="97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119578</xdr:rowOff>
    </xdr:from>
    <xdr:ext cx="534377" cy="259045"/>
    <xdr:sp macro="" textlink="">
      <xdr:nvSpPr>
        <xdr:cNvPr id="604" name="テキスト ボックス 603"/>
        <xdr:cNvSpPr txBox="1"/>
      </xdr:nvSpPr>
      <xdr:spPr>
        <a:xfrm>
          <a:off x="15214111" y="98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31603</xdr:rowOff>
    </xdr:from>
    <xdr:to>
      <xdr:col>76</xdr:col>
      <xdr:colOff>165100</xdr:colOff>
      <xdr:row>55</xdr:row>
      <xdr:rowOff>133203</xdr:rowOff>
    </xdr:to>
    <xdr:sp macro="" textlink="">
      <xdr:nvSpPr>
        <xdr:cNvPr id="605" name="楕円 604"/>
        <xdr:cNvSpPr/>
      </xdr:nvSpPr>
      <xdr:spPr>
        <a:xfrm>
          <a:off x="14541500" y="946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149730</xdr:rowOff>
    </xdr:from>
    <xdr:ext cx="534377" cy="259045"/>
    <xdr:sp macro="" textlink="">
      <xdr:nvSpPr>
        <xdr:cNvPr id="606" name="テキスト ボックス 605"/>
        <xdr:cNvSpPr txBox="1"/>
      </xdr:nvSpPr>
      <xdr:spPr>
        <a:xfrm>
          <a:off x="14325111" y="92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50152</xdr:rowOff>
    </xdr:from>
    <xdr:to>
      <xdr:col>72</xdr:col>
      <xdr:colOff>38100</xdr:colOff>
      <xdr:row>56</xdr:row>
      <xdr:rowOff>151752</xdr:rowOff>
    </xdr:to>
    <xdr:sp macro="" textlink="">
      <xdr:nvSpPr>
        <xdr:cNvPr id="607" name="楕円 606"/>
        <xdr:cNvSpPr/>
      </xdr:nvSpPr>
      <xdr:spPr>
        <a:xfrm>
          <a:off x="13652500" y="96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142879</xdr:rowOff>
    </xdr:from>
    <xdr:ext cx="534377" cy="259045"/>
    <xdr:sp macro="" textlink="">
      <xdr:nvSpPr>
        <xdr:cNvPr id="608" name="テキスト ボックス 607"/>
        <xdr:cNvSpPr txBox="1"/>
      </xdr:nvSpPr>
      <xdr:spPr>
        <a:xfrm>
          <a:off x="13436111" y="974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97897</xdr:rowOff>
    </xdr:from>
    <xdr:to>
      <xdr:col>67</xdr:col>
      <xdr:colOff>101600</xdr:colOff>
      <xdr:row>57</xdr:row>
      <xdr:rowOff>28047</xdr:rowOff>
    </xdr:to>
    <xdr:sp macro="" textlink="">
      <xdr:nvSpPr>
        <xdr:cNvPr id="609" name="楕円 608"/>
        <xdr:cNvSpPr/>
      </xdr:nvSpPr>
      <xdr:spPr>
        <a:xfrm>
          <a:off x="12763500" y="96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19174</xdr:rowOff>
    </xdr:from>
    <xdr:ext cx="534377" cy="259045"/>
    <xdr:sp macro="" textlink="">
      <xdr:nvSpPr>
        <xdr:cNvPr id="610" name="テキスト ボックス 609"/>
        <xdr:cNvSpPr txBox="1"/>
      </xdr:nvSpPr>
      <xdr:spPr>
        <a:xfrm>
          <a:off x="12547111" y="97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162131</xdr:rowOff>
    </xdr:from>
    <xdr:to>
      <xdr:col>85</xdr:col>
      <xdr:colOff>127000</xdr:colOff>
      <xdr:row>78</xdr:row>
      <xdr:rowOff>17588</xdr:rowOff>
    </xdr:to>
    <xdr:cxnSp macro="">
      <xdr:nvCxnSpPr>
        <xdr:cNvPr id="635" name="直線コネクタ 634"/>
        <xdr:cNvCxnSpPr/>
      </xdr:nvCxnSpPr>
      <xdr:spPr>
        <a:xfrm>
          <a:off x="15481300" y="13363781"/>
          <a:ext cx="838200" cy="2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162131</xdr:rowOff>
    </xdr:from>
    <xdr:to>
      <xdr:col>81</xdr:col>
      <xdr:colOff>50800</xdr:colOff>
      <xdr:row>78</xdr:row>
      <xdr:rowOff>24245</xdr:rowOff>
    </xdr:to>
    <xdr:cxnSp macro="">
      <xdr:nvCxnSpPr>
        <xdr:cNvPr id="638" name="直線コネクタ 637"/>
        <xdr:cNvCxnSpPr/>
      </xdr:nvCxnSpPr>
      <xdr:spPr>
        <a:xfrm flipV="1">
          <a:off x="14592300" y="13363781"/>
          <a:ext cx="889000" cy="3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56001</xdr:rowOff>
    </xdr:from>
    <xdr:ext cx="469744" cy="259045"/>
    <xdr:sp macro="" textlink="">
      <xdr:nvSpPr>
        <xdr:cNvPr id="640" name="テキスト ボックス 639"/>
        <xdr:cNvSpPr txBox="1"/>
      </xdr:nvSpPr>
      <xdr:spPr>
        <a:xfrm>
          <a:off x="15246428" y="134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18137</xdr:rowOff>
    </xdr:from>
    <xdr:to>
      <xdr:col>76</xdr:col>
      <xdr:colOff>114300</xdr:colOff>
      <xdr:row>78</xdr:row>
      <xdr:rowOff>24245</xdr:rowOff>
    </xdr:to>
    <xdr:cxnSp macro="">
      <xdr:nvCxnSpPr>
        <xdr:cNvPr id="641" name="直線コネクタ 640"/>
        <xdr:cNvCxnSpPr/>
      </xdr:nvCxnSpPr>
      <xdr:spPr>
        <a:xfrm>
          <a:off x="13703300" y="13391237"/>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18137</xdr:rowOff>
    </xdr:from>
    <xdr:to>
      <xdr:col>71</xdr:col>
      <xdr:colOff>177800</xdr:colOff>
      <xdr:row>78</xdr:row>
      <xdr:rowOff>19286</xdr:rowOff>
    </xdr:to>
    <xdr:cxnSp macro="">
      <xdr:nvCxnSpPr>
        <xdr:cNvPr id="644" name="直線コネクタ 643"/>
        <xdr:cNvCxnSpPr/>
      </xdr:nvCxnSpPr>
      <xdr:spPr>
        <a:xfrm flipV="1">
          <a:off x="12814300" y="1339123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138238</xdr:rowOff>
    </xdr:from>
    <xdr:to>
      <xdr:col>85</xdr:col>
      <xdr:colOff>177800</xdr:colOff>
      <xdr:row>78</xdr:row>
      <xdr:rowOff>68388</xdr:rowOff>
    </xdr:to>
    <xdr:sp macro="" textlink="">
      <xdr:nvSpPr>
        <xdr:cNvPr id="654" name="楕円 653"/>
        <xdr:cNvSpPr/>
      </xdr:nvSpPr>
      <xdr:spPr>
        <a:xfrm>
          <a:off x="16268700" y="1333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469744" cy="259045"/>
    <xdr:sp macro="" textlink="">
      <xdr:nvSpPr>
        <xdr:cNvPr id="655" name="災害復旧費該当値テキスト"/>
        <xdr:cNvSpPr txBox="1"/>
      </xdr:nvSpPr>
      <xdr:spPr>
        <a:xfrm>
          <a:off x="16370300" y="133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111331</xdr:rowOff>
    </xdr:from>
    <xdr:to>
      <xdr:col>81</xdr:col>
      <xdr:colOff>101600</xdr:colOff>
      <xdr:row>78</xdr:row>
      <xdr:rowOff>41481</xdr:rowOff>
    </xdr:to>
    <xdr:sp macro="" textlink="">
      <xdr:nvSpPr>
        <xdr:cNvPr id="656" name="楕円 655"/>
        <xdr:cNvSpPr/>
      </xdr:nvSpPr>
      <xdr:spPr>
        <a:xfrm>
          <a:off x="15430500" y="1331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58008</xdr:rowOff>
    </xdr:from>
    <xdr:ext cx="469744" cy="259045"/>
    <xdr:sp macro="" textlink="">
      <xdr:nvSpPr>
        <xdr:cNvPr id="657" name="テキスト ボックス 656"/>
        <xdr:cNvSpPr txBox="1"/>
      </xdr:nvSpPr>
      <xdr:spPr>
        <a:xfrm>
          <a:off x="15246428" y="1308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144895</xdr:rowOff>
    </xdr:from>
    <xdr:to>
      <xdr:col>76</xdr:col>
      <xdr:colOff>165100</xdr:colOff>
      <xdr:row>78</xdr:row>
      <xdr:rowOff>75045</xdr:rowOff>
    </xdr:to>
    <xdr:sp macro="" textlink="">
      <xdr:nvSpPr>
        <xdr:cNvPr id="658" name="楕円 657"/>
        <xdr:cNvSpPr/>
      </xdr:nvSpPr>
      <xdr:spPr>
        <a:xfrm>
          <a:off x="14541500" y="133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66172</xdr:rowOff>
    </xdr:from>
    <xdr:ext cx="378565" cy="259045"/>
    <xdr:sp macro="" textlink="">
      <xdr:nvSpPr>
        <xdr:cNvPr id="659" name="テキスト ボックス 658"/>
        <xdr:cNvSpPr txBox="1"/>
      </xdr:nvSpPr>
      <xdr:spPr>
        <a:xfrm>
          <a:off x="14403017" y="13439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138787</xdr:rowOff>
    </xdr:from>
    <xdr:to>
      <xdr:col>72</xdr:col>
      <xdr:colOff>38100</xdr:colOff>
      <xdr:row>78</xdr:row>
      <xdr:rowOff>68937</xdr:rowOff>
    </xdr:to>
    <xdr:sp macro="" textlink="">
      <xdr:nvSpPr>
        <xdr:cNvPr id="660" name="楕円 659"/>
        <xdr:cNvSpPr/>
      </xdr:nvSpPr>
      <xdr:spPr>
        <a:xfrm>
          <a:off x="13652500" y="133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60064</xdr:rowOff>
    </xdr:from>
    <xdr:ext cx="469744" cy="259045"/>
    <xdr:sp macro="" textlink="">
      <xdr:nvSpPr>
        <xdr:cNvPr id="661" name="テキスト ボックス 660"/>
        <xdr:cNvSpPr txBox="1"/>
      </xdr:nvSpPr>
      <xdr:spPr>
        <a:xfrm>
          <a:off x="13468428" y="1343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139936</xdr:rowOff>
    </xdr:from>
    <xdr:to>
      <xdr:col>67</xdr:col>
      <xdr:colOff>101600</xdr:colOff>
      <xdr:row>78</xdr:row>
      <xdr:rowOff>70086</xdr:rowOff>
    </xdr:to>
    <xdr:sp macro="" textlink="">
      <xdr:nvSpPr>
        <xdr:cNvPr id="662" name="楕円 661"/>
        <xdr:cNvSpPr/>
      </xdr:nvSpPr>
      <xdr:spPr>
        <a:xfrm>
          <a:off x="12763500" y="133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61213</xdr:rowOff>
    </xdr:from>
    <xdr:ext cx="469744" cy="259045"/>
    <xdr:sp macro="" textlink="">
      <xdr:nvSpPr>
        <xdr:cNvPr id="663" name="テキスト ボックス 662"/>
        <xdr:cNvSpPr txBox="1"/>
      </xdr:nvSpPr>
      <xdr:spPr>
        <a:xfrm>
          <a:off x="12579428" y="1343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34379</xdr:rowOff>
    </xdr:from>
    <xdr:to>
      <xdr:col>85</xdr:col>
      <xdr:colOff>127000</xdr:colOff>
      <xdr:row>96</xdr:row>
      <xdr:rowOff>54863</xdr:rowOff>
    </xdr:to>
    <xdr:cxnSp macro="">
      <xdr:nvCxnSpPr>
        <xdr:cNvPr id="692" name="直線コネクタ 691"/>
        <xdr:cNvCxnSpPr/>
      </xdr:nvCxnSpPr>
      <xdr:spPr>
        <a:xfrm flipV="1">
          <a:off x="15481300" y="16493579"/>
          <a:ext cx="8382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54863</xdr:rowOff>
    </xdr:from>
    <xdr:to>
      <xdr:col>81</xdr:col>
      <xdr:colOff>50800</xdr:colOff>
      <xdr:row>96</xdr:row>
      <xdr:rowOff>103873</xdr:rowOff>
    </xdr:to>
    <xdr:cxnSp macro="">
      <xdr:nvCxnSpPr>
        <xdr:cNvPr id="695" name="直線コネクタ 694"/>
        <xdr:cNvCxnSpPr/>
      </xdr:nvCxnSpPr>
      <xdr:spPr>
        <a:xfrm flipV="1">
          <a:off x="14592300" y="16514063"/>
          <a:ext cx="889000" cy="4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103873</xdr:rowOff>
    </xdr:from>
    <xdr:to>
      <xdr:col>76</xdr:col>
      <xdr:colOff>114300</xdr:colOff>
      <xdr:row>96</xdr:row>
      <xdr:rowOff>109995</xdr:rowOff>
    </xdr:to>
    <xdr:cxnSp macro="">
      <xdr:nvCxnSpPr>
        <xdr:cNvPr id="698" name="直線コネクタ 697"/>
        <xdr:cNvCxnSpPr/>
      </xdr:nvCxnSpPr>
      <xdr:spPr>
        <a:xfrm flipV="1">
          <a:off x="13703300" y="16563073"/>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109995</xdr:rowOff>
    </xdr:from>
    <xdr:to>
      <xdr:col>71</xdr:col>
      <xdr:colOff>177800</xdr:colOff>
      <xdr:row>96</xdr:row>
      <xdr:rowOff>122186</xdr:rowOff>
    </xdr:to>
    <xdr:cxnSp macro="">
      <xdr:nvCxnSpPr>
        <xdr:cNvPr id="701" name="直線コネクタ 700"/>
        <xdr:cNvCxnSpPr/>
      </xdr:nvCxnSpPr>
      <xdr:spPr>
        <a:xfrm flipV="1">
          <a:off x="12814300" y="16569195"/>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155029</xdr:rowOff>
    </xdr:from>
    <xdr:to>
      <xdr:col>85</xdr:col>
      <xdr:colOff>177800</xdr:colOff>
      <xdr:row>96</xdr:row>
      <xdr:rowOff>85179</xdr:rowOff>
    </xdr:to>
    <xdr:sp macro="" textlink="">
      <xdr:nvSpPr>
        <xdr:cNvPr id="711" name="楕円 710"/>
        <xdr:cNvSpPr/>
      </xdr:nvSpPr>
      <xdr:spPr>
        <a:xfrm>
          <a:off x="16268700" y="164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133456</xdr:rowOff>
    </xdr:from>
    <xdr:ext cx="534377" cy="259045"/>
    <xdr:sp macro="" textlink="">
      <xdr:nvSpPr>
        <xdr:cNvPr id="712" name="公債費該当値テキスト"/>
        <xdr:cNvSpPr txBox="1"/>
      </xdr:nvSpPr>
      <xdr:spPr>
        <a:xfrm>
          <a:off x="16370300" y="1642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4063</xdr:rowOff>
    </xdr:from>
    <xdr:to>
      <xdr:col>81</xdr:col>
      <xdr:colOff>101600</xdr:colOff>
      <xdr:row>96</xdr:row>
      <xdr:rowOff>105663</xdr:rowOff>
    </xdr:to>
    <xdr:sp macro="" textlink="">
      <xdr:nvSpPr>
        <xdr:cNvPr id="713" name="楕円 712"/>
        <xdr:cNvSpPr/>
      </xdr:nvSpPr>
      <xdr:spPr>
        <a:xfrm>
          <a:off x="15430500" y="164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96790</xdr:rowOff>
    </xdr:from>
    <xdr:ext cx="534377" cy="259045"/>
    <xdr:sp macro="" textlink="">
      <xdr:nvSpPr>
        <xdr:cNvPr id="714" name="テキスト ボックス 713"/>
        <xdr:cNvSpPr txBox="1"/>
      </xdr:nvSpPr>
      <xdr:spPr>
        <a:xfrm>
          <a:off x="15214111" y="165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53073</xdr:rowOff>
    </xdr:from>
    <xdr:to>
      <xdr:col>76</xdr:col>
      <xdr:colOff>165100</xdr:colOff>
      <xdr:row>96</xdr:row>
      <xdr:rowOff>154673</xdr:rowOff>
    </xdr:to>
    <xdr:sp macro="" textlink="">
      <xdr:nvSpPr>
        <xdr:cNvPr id="715" name="楕円 714"/>
        <xdr:cNvSpPr/>
      </xdr:nvSpPr>
      <xdr:spPr>
        <a:xfrm>
          <a:off x="14541500" y="165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145800</xdr:rowOff>
    </xdr:from>
    <xdr:ext cx="534377" cy="259045"/>
    <xdr:sp macro="" textlink="">
      <xdr:nvSpPr>
        <xdr:cNvPr id="716" name="テキスト ボックス 715"/>
        <xdr:cNvSpPr txBox="1"/>
      </xdr:nvSpPr>
      <xdr:spPr>
        <a:xfrm>
          <a:off x="14325111" y="166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59195</xdr:rowOff>
    </xdr:from>
    <xdr:to>
      <xdr:col>72</xdr:col>
      <xdr:colOff>38100</xdr:colOff>
      <xdr:row>96</xdr:row>
      <xdr:rowOff>160795</xdr:rowOff>
    </xdr:to>
    <xdr:sp macro="" textlink="">
      <xdr:nvSpPr>
        <xdr:cNvPr id="717" name="楕円 716"/>
        <xdr:cNvSpPr/>
      </xdr:nvSpPr>
      <xdr:spPr>
        <a:xfrm>
          <a:off x="13652500" y="165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151922</xdr:rowOff>
    </xdr:from>
    <xdr:ext cx="534377" cy="259045"/>
    <xdr:sp macro="" textlink="">
      <xdr:nvSpPr>
        <xdr:cNvPr id="718" name="テキスト ボックス 717"/>
        <xdr:cNvSpPr txBox="1"/>
      </xdr:nvSpPr>
      <xdr:spPr>
        <a:xfrm>
          <a:off x="13436111" y="166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71386</xdr:rowOff>
    </xdr:from>
    <xdr:to>
      <xdr:col>67</xdr:col>
      <xdr:colOff>101600</xdr:colOff>
      <xdr:row>97</xdr:row>
      <xdr:rowOff>1536</xdr:rowOff>
    </xdr:to>
    <xdr:sp macro="" textlink="">
      <xdr:nvSpPr>
        <xdr:cNvPr id="719" name="楕円 718"/>
        <xdr:cNvSpPr/>
      </xdr:nvSpPr>
      <xdr:spPr>
        <a:xfrm>
          <a:off x="12763500" y="165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164113</xdr:rowOff>
    </xdr:from>
    <xdr:ext cx="534377" cy="259045"/>
    <xdr:sp macro="" textlink="">
      <xdr:nvSpPr>
        <xdr:cNvPr id="720" name="テキスト ボックス 719"/>
        <xdr:cNvSpPr txBox="1"/>
      </xdr:nvSpPr>
      <xdr:spPr>
        <a:xfrm>
          <a:off x="12547111" y="166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目的別の住民一人当たりのコストのうち，類似団体平均を上回っているのは議会費，民生費，労働費，商工費である。</a:t>
          </a:r>
        </a:p>
        <a:p>
          <a:r>
            <a:rPr kumimoji="1" lang="ja-JP" altLang="en-US" sz="1300">
              <a:latin typeface="ＭＳ Ｐゴシック" panose="020B0600070205080204" pitchFamily="50" charset="-128"/>
              <a:ea typeface="ＭＳ Ｐゴシック" panose="020B0600070205080204" pitchFamily="50" charset="-128"/>
            </a:rPr>
            <a:t>　そのうち，民生費は前年度から１，８２９円／人増加し，類似団体平均を２８，４１０円上回っている。障害福祉サービス給付費等の影響で，依然高水準である。</a:t>
          </a:r>
        </a:p>
        <a:p>
          <a:r>
            <a:rPr kumimoji="1" lang="ja-JP" altLang="en-US" sz="1300">
              <a:latin typeface="ＭＳ Ｐゴシック" panose="020B0600070205080204" pitchFamily="50" charset="-128"/>
              <a:ea typeface="ＭＳ Ｐゴシック" panose="020B0600070205080204" pitchFamily="50" charset="-128"/>
            </a:rPr>
            <a:t>　また，商工費は，企業への土地取得奨励金等の減により前年度と比べ５，１４８円／人減少したものの，類似団体平均を１，５９５円／人上回っている。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平成２９年度の財政調整基金残高は２７８百万円減少し，標準財政規模比で３．８３ポイント低下した。</a:t>
          </a:r>
        </a:p>
        <a:p>
          <a:r>
            <a:rPr kumimoji="1" lang="ja-JP" altLang="en-US" sz="1400">
              <a:latin typeface="ＭＳ ゴシック" pitchFamily="49" charset="-128"/>
              <a:ea typeface="ＭＳ ゴシック" pitchFamily="49" charset="-128"/>
            </a:rPr>
            <a:t>　また，実質単年度収支は６９百万円縮小したものの，財政調整基金を３５０百万円取り崩したことにより，△３４７百万円となっており赤字は継続している。</a:t>
          </a:r>
        </a:p>
        <a:p>
          <a:r>
            <a:rPr kumimoji="1" lang="ja-JP" altLang="en-US" sz="1400">
              <a:latin typeface="ＭＳ ゴシック" pitchFamily="49" charset="-128"/>
              <a:ea typeface="ＭＳ ゴシック" pitchFamily="49" charset="-128"/>
            </a:rPr>
            <a:t>　今後も財政調整基金繰入金に依存しない財政運営に向けた取組を継続する必要がある。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その他の会計（黒字）は，公共下水道事業特別会計である。</a:t>
          </a:r>
        </a:p>
        <a:p>
          <a:r>
            <a:rPr kumimoji="1" lang="ja-JP" altLang="en-US" sz="1400">
              <a:latin typeface="ＭＳ ゴシック" pitchFamily="49" charset="-128"/>
              <a:ea typeface="ＭＳ ゴシック" pitchFamily="49" charset="-128"/>
            </a:rPr>
            <a:t>　各会計とも実質収支の赤字は生じていないが，公共下水道事業特別会計は，実質的な赤字を一般会計からの繰入金で補てんしており，経営の健全化に取組む必要がある。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cols>
    <col min="1" max="11" width="2.08984375" style="167" customWidth="1"/>
    <col min="12" max="12" width="2.26953125" style="167" customWidth="1"/>
    <col min="13" max="17" width="2.36328125" style="167" customWidth="1"/>
    <col min="18" max="119" width="2.0898437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12397521</v>
      </c>
      <c r="BO4" s="410"/>
      <c r="BP4" s="410"/>
      <c r="BQ4" s="410"/>
      <c r="BR4" s="410"/>
      <c r="BS4" s="410"/>
      <c r="BT4" s="410"/>
      <c r="BU4" s="411"/>
      <c r="BV4" s="409">
        <v>12599869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1.8</v>
      </c>
      <c r="CU4" s="416"/>
      <c r="CV4" s="416"/>
      <c r="CW4" s="416"/>
      <c r="CX4" s="416"/>
      <c r="CY4" s="416"/>
      <c r="CZ4" s="416"/>
      <c r="DA4" s="417"/>
      <c r="DB4" s="415">
        <v>1.8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12250535</v>
      </c>
      <c r="BO5" s="447"/>
      <c r="BP5" s="447"/>
      <c r="BQ5" s="447"/>
      <c r="BR5" s="447"/>
      <c r="BS5" s="447"/>
      <c r="BT5" s="447"/>
      <c r="BU5" s="448"/>
      <c r="BV5" s="446">
        <v>12440056</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99.8</v>
      </c>
      <c r="CU5" s="444"/>
      <c r="CV5" s="444"/>
      <c r="CW5" s="444"/>
      <c r="CX5" s="444"/>
      <c r="CY5" s="444"/>
      <c r="CZ5" s="444"/>
      <c r="DA5" s="445"/>
      <c r="DB5" s="443">
        <v>99.8</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146986</v>
      </c>
      <c r="BO6" s="447"/>
      <c r="BP6" s="447"/>
      <c r="BQ6" s="447"/>
      <c r="BR6" s="447"/>
      <c r="BS6" s="447"/>
      <c r="BT6" s="447"/>
      <c r="BU6" s="448"/>
      <c r="BV6" s="446">
        <v>159813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106.8</v>
      </c>
      <c r="CU6" s="484"/>
      <c r="CV6" s="484"/>
      <c r="CW6" s="484"/>
      <c r="CX6" s="484"/>
      <c r="CY6" s="484"/>
      <c r="CZ6" s="484"/>
      <c r="DA6" s="485"/>
      <c r="DB6" s="483">
        <v>107</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19620</v>
      </c>
      <c r="BO7" s="447"/>
      <c r="BP7" s="447"/>
      <c r="BQ7" s="447"/>
      <c r="BR7" s="447"/>
      <c r="BS7" s="447"/>
      <c r="BT7" s="447"/>
      <c r="BU7" s="448"/>
      <c r="BV7" s="446">
        <v>29177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7079794</v>
      </c>
      <c r="CU7" s="447"/>
      <c r="CV7" s="447"/>
      <c r="CW7" s="447"/>
      <c r="CX7" s="447"/>
      <c r="CY7" s="447"/>
      <c r="CZ7" s="447"/>
      <c r="DA7" s="448"/>
      <c r="DB7" s="446">
        <v>7116158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127366</v>
      </c>
      <c r="BO8" s="447"/>
      <c r="BP8" s="447"/>
      <c r="BQ8" s="447"/>
      <c r="BR8" s="447"/>
      <c r="BS8" s="447"/>
      <c r="BT8" s="447"/>
      <c r="BU8" s="448"/>
      <c r="BV8" s="446">
        <v>130636</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0.61</v>
      </c>
      <c r="CU8" s="487"/>
      <c r="CV8" s="487"/>
      <c r="CW8" s="487"/>
      <c r="CX8" s="487"/>
      <c r="CY8" s="487"/>
      <c r="CZ8" s="487"/>
      <c r="DA8" s="488"/>
      <c r="DB8" s="486">
        <v>0.61</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26426</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-3270</v>
      </c>
      <c r="BO9" s="447"/>
      <c r="BP9" s="447"/>
      <c r="BQ9" s="447"/>
      <c r="BR9" s="447"/>
      <c r="BS9" s="447"/>
      <c r="BT9" s="447"/>
      <c r="BU9" s="448"/>
      <c r="BV9" s="446">
        <v>44376</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13</v>
      </c>
      <c r="CU9" s="444"/>
      <c r="CV9" s="444"/>
      <c r="CW9" s="444"/>
      <c r="CX9" s="444"/>
      <c r="CY9" s="444"/>
      <c r="CZ9" s="444"/>
      <c r="DA9" s="445"/>
      <c r="DB9" s="443">
        <v>12.5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28644</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6305</v>
      </c>
      <c r="BO10" s="447"/>
      <c r="BP10" s="447"/>
      <c r="BQ10" s="447"/>
      <c r="BR10" s="447"/>
      <c r="BS10" s="447"/>
      <c r="BT10" s="447"/>
      <c r="BU10" s="448"/>
      <c r="BV10" s="446">
        <v>9922</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26280</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350000</v>
      </c>
      <c r="BO12" s="447"/>
      <c r="BP12" s="447"/>
      <c r="BQ12" s="447"/>
      <c r="BR12" s="447"/>
      <c r="BS12" s="447"/>
      <c r="BT12" s="447"/>
      <c r="BU12" s="448"/>
      <c r="BV12" s="446">
        <v>470000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26072</v>
      </c>
      <c r="S13" s="528"/>
      <c r="T13" s="528"/>
      <c r="U13" s="528"/>
      <c r="V13" s="529"/>
      <c r="W13" s="462" t="s">
        <v>134</v>
      </c>
      <c r="X13" s="463"/>
      <c r="Y13" s="463"/>
      <c r="Z13" s="463"/>
      <c r="AA13" s="463"/>
      <c r="AB13" s="453"/>
      <c r="AC13" s="497">
        <v>686</v>
      </c>
      <c r="AD13" s="498"/>
      <c r="AE13" s="498"/>
      <c r="AF13" s="498"/>
      <c r="AG13" s="537"/>
      <c r="AH13" s="497">
        <v>770</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-346965</v>
      </c>
      <c r="BO13" s="447"/>
      <c r="BP13" s="447"/>
      <c r="BQ13" s="447"/>
      <c r="BR13" s="447"/>
      <c r="BS13" s="447"/>
      <c r="BT13" s="447"/>
      <c r="BU13" s="448"/>
      <c r="BV13" s="446">
        <v>-415702</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8.6999999999999993</v>
      </c>
      <c r="CU13" s="444"/>
      <c r="CV13" s="444"/>
      <c r="CW13" s="444"/>
      <c r="CX13" s="444"/>
      <c r="CY13" s="444"/>
      <c r="CZ13" s="444"/>
      <c r="DA13" s="445"/>
      <c r="DB13" s="443">
        <v>8.1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26756</v>
      </c>
      <c r="S14" s="528"/>
      <c r="T14" s="528"/>
      <c r="U14" s="528"/>
      <c r="V14" s="529"/>
      <c r="W14" s="436"/>
      <c r="X14" s="437"/>
      <c r="Y14" s="437"/>
      <c r="Z14" s="437"/>
      <c r="AA14" s="437"/>
      <c r="AB14" s="426"/>
      <c r="AC14" s="530">
        <v>5.9</v>
      </c>
      <c r="AD14" s="531"/>
      <c r="AE14" s="531"/>
      <c r="AF14" s="531"/>
      <c r="AG14" s="532"/>
      <c r="AH14" s="530">
        <v>6.3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63.4</v>
      </c>
      <c r="CU14" s="542"/>
      <c r="CV14" s="542"/>
      <c r="CW14" s="542"/>
      <c r="CX14" s="542"/>
      <c r="CY14" s="542"/>
      <c r="CZ14" s="542"/>
      <c r="DA14" s="543"/>
      <c r="DB14" s="541">
        <v>60.7</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141</v>
      </c>
      <c r="N15" s="535"/>
      <c r="O15" s="535"/>
      <c r="P15" s="535"/>
      <c r="Q15" s="536"/>
      <c r="R15" s="527">
        <v>26564</v>
      </c>
      <c r="S15" s="528"/>
      <c r="T15" s="528"/>
      <c r="U15" s="528"/>
      <c r="V15" s="529"/>
      <c r="W15" s="462" t="s">
        <v>142</v>
      </c>
      <c r="X15" s="463"/>
      <c r="Y15" s="463"/>
      <c r="Z15" s="463"/>
      <c r="AA15" s="463"/>
      <c r="AB15" s="453"/>
      <c r="AC15" s="497">
        <v>3499</v>
      </c>
      <c r="AD15" s="498"/>
      <c r="AE15" s="498"/>
      <c r="AF15" s="498"/>
      <c r="AG15" s="537"/>
      <c r="AH15" s="497">
        <v>3705</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3485563</v>
      </c>
      <c r="BO15" s="410"/>
      <c r="BP15" s="410"/>
      <c r="BQ15" s="410"/>
      <c r="BR15" s="410"/>
      <c r="BS15" s="410"/>
      <c r="BT15" s="410"/>
      <c r="BU15" s="411"/>
      <c r="BV15" s="409">
        <v>3401715</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30.1</v>
      </c>
      <c r="AD16" s="531"/>
      <c r="AE16" s="531"/>
      <c r="AF16" s="531"/>
      <c r="AG16" s="532"/>
      <c r="AH16" s="530">
        <v>30.1</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5633970</v>
      </c>
      <c r="BO16" s="447"/>
      <c r="BP16" s="447"/>
      <c r="BQ16" s="447"/>
      <c r="BR16" s="447"/>
      <c r="BS16" s="447"/>
      <c r="BT16" s="447"/>
      <c r="BU16" s="448"/>
      <c r="BV16" s="446">
        <v>5691204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7424</v>
      </c>
      <c r="AD17" s="498"/>
      <c r="AE17" s="498"/>
      <c r="AF17" s="498"/>
      <c r="AG17" s="537"/>
      <c r="AH17" s="497">
        <v>7814</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4462340</v>
      </c>
      <c r="BO17" s="447"/>
      <c r="BP17" s="447"/>
      <c r="BQ17" s="447"/>
      <c r="BR17" s="447"/>
      <c r="BS17" s="447"/>
      <c r="BT17" s="447"/>
      <c r="BU17" s="448"/>
      <c r="BV17" s="446">
        <v>4341805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118.23</v>
      </c>
      <c r="M18" s="559"/>
      <c r="N18" s="559"/>
      <c r="O18" s="559"/>
      <c r="P18" s="559"/>
      <c r="Q18" s="559"/>
      <c r="R18" s="560"/>
      <c r="S18" s="560"/>
      <c r="T18" s="560"/>
      <c r="U18" s="560"/>
      <c r="V18" s="561"/>
      <c r="W18" s="464"/>
      <c r="X18" s="465"/>
      <c r="Y18" s="465"/>
      <c r="Z18" s="465"/>
      <c r="AA18" s="465"/>
      <c r="AB18" s="456"/>
      <c r="AC18" s="562">
        <v>64</v>
      </c>
      <c r="AD18" s="563"/>
      <c r="AE18" s="563"/>
      <c r="AF18" s="563"/>
      <c r="AG18" s="564"/>
      <c r="AH18" s="562">
        <v>63.6</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7174659</v>
      </c>
      <c r="BO18" s="447"/>
      <c r="BP18" s="447"/>
      <c r="BQ18" s="447"/>
      <c r="BR18" s="447"/>
      <c r="BS18" s="447"/>
      <c r="BT18" s="447"/>
      <c r="BU18" s="448"/>
      <c r="BV18" s="446">
        <v>7221824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224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8090438</v>
      </c>
      <c r="BO19" s="447"/>
      <c r="BP19" s="447"/>
      <c r="BQ19" s="447"/>
      <c r="BR19" s="447"/>
      <c r="BS19" s="447"/>
      <c r="BT19" s="447"/>
      <c r="BU19" s="448"/>
      <c r="BV19" s="446">
        <v>8243650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11204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11675874</v>
      </c>
      <c r="BO23" s="447"/>
      <c r="BP23" s="447"/>
      <c r="BQ23" s="447"/>
      <c r="BR23" s="447"/>
      <c r="BS23" s="447"/>
      <c r="BT23" s="447"/>
      <c r="BU23" s="448"/>
      <c r="BV23" s="446">
        <v>11652266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8150</v>
      </c>
      <c r="R24" s="498"/>
      <c r="S24" s="498"/>
      <c r="T24" s="498"/>
      <c r="U24" s="498"/>
      <c r="V24" s="537"/>
      <c r="W24" s="596"/>
      <c r="X24" s="584"/>
      <c r="Y24" s="585"/>
      <c r="Z24" s="496" t="s">
        <v>166</v>
      </c>
      <c r="AA24" s="476"/>
      <c r="AB24" s="476"/>
      <c r="AC24" s="476"/>
      <c r="AD24" s="476"/>
      <c r="AE24" s="476"/>
      <c r="AF24" s="476"/>
      <c r="AG24" s="477"/>
      <c r="AH24" s="497">
        <v>224</v>
      </c>
      <c r="AI24" s="498"/>
      <c r="AJ24" s="498"/>
      <c r="AK24" s="498"/>
      <c r="AL24" s="537"/>
      <c r="AM24" s="497">
        <v>734944</v>
      </c>
      <c r="AN24" s="498"/>
      <c r="AO24" s="498"/>
      <c r="AP24" s="498"/>
      <c r="AQ24" s="498"/>
      <c r="AR24" s="537"/>
      <c r="AS24" s="497">
        <v>3281</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10779020</v>
      </c>
      <c r="BO24" s="447"/>
      <c r="BP24" s="447"/>
      <c r="BQ24" s="447"/>
      <c r="BR24" s="447"/>
      <c r="BS24" s="447"/>
      <c r="BT24" s="447"/>
      <c r="BU24" s="448"/>
      <c r="BV24" s="446">
        <v>10769054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6650</v>
      </c>
      <c r="R25" s="498"/>
      <c r="S25" s="498"/>
      <c r="T25" s="498"/>
      <c r="U25" s="498"/>
      <c r="V25" s="537"/>
      <c r="W25" s="596"/>
      <c r="X25" s="584"/>
      <c r="Y25" s="585"/>
      <c r="Z25" s="496" t="s">
        <v>169</v>
      </c>
      <c r="AA25" s="476"/>
      <c r="AB25" s="476"/>
      <c r="AC25" s="476"/>
      <c r="AD25" s="476"/>
      <c r="AE25" s="476"/>
      <c r="AF25" s="476"/>
      <c r="AG25" s="477"/>
      <c r="AH25" s="497" t="s">
        <v>170</v>
      </c>
      <c r="AI25" s="498"/>
      <c r="AJ25" s="498"/>
      <c r="AK25" s="498"/>
      <c r="AL25" s="537"/>
      <c r="AM25" s="497" t="s">
        <v>123</v>
      </c>
      <c r="AN25" s="498"/>
      <c r="AO25" s="498"/>
      <c r="AP25" s="498"/>
      <c r="AQ25" s="498"/>
      <c r="AR25" s="537"/>
      <c r="AS25" s="497" t="s">
        <v>170</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1273233</v>
      </c>
      <c r="BO25" s="410"/>
      <c r="BP25" s="410"/>
      <c r="BQ25" s="410"/>
      <c r="BR25" s="410"/>
      <c r="BS25" s="410"/>
      <c r="BT25" s="410"/>
      <c r="BU25" s="411"/>
      <c r="BV25" s="409">
        <v>1781834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172</v>
      </c>
      <c r="F26" s="476"/>
      <c r="G26" s="476"/>
      <c r="H26" s="476"/>
      <c r="I26" s="476"/>
      <c r="J26" s="476"/>
      <c r="K26" s="477"/>
      <c r="L26" s="497">
        <v>1</v>
      </c>
      <c r="M26" s="498"/>
      <c r="N26" s="498"/>
      <c r="O26" s="498"/>
      <c r="P26" s="537"/>
      <c r="Q26" s="497">
        <v>6100</v>
      </c>
      <c r="R26" s="498"/>
      <c r="S26" s="498"/>
      <c r="T26" s="498"/>
      <c r="U26" s="498"/>
      <c r="V26" s="537"/>
      <c r="W26" s="596"/>
      <c r="X26" s="584"/>
      <c r="Y26" s="585"/>
      <c r="Z26" s="496" t="s">
        <v>173</v>
      </c>
      <c r="AA26" s="606"/>
      <c r="AB26" s="606"/>
      <c r="AC26" s="606"/>
      <c r="AD26" s="606"/>
      <c r="AE26" s="606"/>
      <c r="AF26" s="606"/>
      <c r="AG26" s="607"/>
      <c r="AH26" s="497">
        <v>10</v>
      </c>
      <c r="AI26" s="498"/>
      <c r="AJ26" s="498"/>
      <c r="AK26" s="498"/>
      <c r="AL26" s="537"/>
      <c r="AM26" s="497">
        <v>38070</v>
      </c>
      <c r="AN26" s="498"/>
      <c r="AO26" s="498"/>
      <c r="AP26" s="498"/>
      <c r="AQ26" s="498"/>
      <c r="AR26" s="537"/>
      <c r="AS26" s="497">
        <v>3807</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170</v>
      </c>
      <c r="BO26" s="447"/>
      <c r="BP26" s="447"/>
      <c r="BQ26" s="447"/>
      <c r="BR26" s="447"/>
      <c r="BS26" s="447"/>
      <c r="BT26" s="447"/>
      <c r="BU26" s="448"/>
      <c r="BV26" s="446" t="s">
        <v>175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176</v>
      </c>
      <c r="F27" s="476"/>
      <c r="G27" s="476"/>
      <c r="H27" s="476"/>
      <c r="I27" s="476"/>
      <c r="J27" s="476"/>
      <c r="K27" s="477"/>
      <c r="L27" s="497">
        <v>1</v>
      </c>
      <c r="M27" s="498"/>
      <c r="N27" s="498"/>
      <c r="O27" s="498"/>
      <c r="P27" s="537"/>
      <c r="Q27" s="497">
        <v>4400</v>
      </c>
      <c r="R27" s="498"/>
      <c r="S27" s="498"/>
      <c r="T27" s="498"/>
      <c r="U27" s="498"/>
      <c r="V27" s="537"/>
      <c r="W27" s="596"/>
      <c r="X27" s="584"/>
      <c r="Y27" s="585"/>
      <c r="Z27" s="496" t="s">
        <v>177</v>
      </c>
      <c r="AA27" s="476"/>
      <c r="AB27" s="476"/>
      <c r="AC27" s="476"/>
      <c r="AD27" s="476"/>
      <c r="AE27" s="476"/>
      <c r="AF27" s="476"/>
      <c r="AG27" s="477"/>
      <c r="AH27" s="497">
        <v>4</v>
      </c>
      <c r="AI27" s="498"/>
      <c r="AJ27" s="498"/>
      <c r="AK27" s="498"/>
      <c r="AL27" s="537"/>
      <c r="AM27" s="497">
        <v>12824</v>
      </c>
      <c r="AN27" s="498"/>
      <c r="AO27" s="498"/>
      <c r="AP27" s="498"/>
      <c r="AQ27" s="498"/>
      <c r="AR27" s="537"/>
      <c r="AS27" s="497">
        <v>3206</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434358</v>
      </c>
      <c r="BO27" s="620"/>
      <c r="BP27" s="620"/>
      <c r="BQ27" s="620"/>
      <c r="BR27" s="620"/>
      <c r="BS27" s="620"/>
      <c r="BT27" s="620"/>
      <c r="BU27" s="621"/>
      <c r="BV27" s="619">
        <v>434358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179</v>
      </c>
      <c r="F28" s="476"/>
      <c r="G28" s="476"/>
      <c r="H28" s="476"/>
      <c r="I28" s="476"/>
      <c r="J28" s="476"/>
      <c r="K28" s="477"/>
      <c r="L28" s="497">
        <v>1</v>
      </c>
      <c r="M28" s="498"/>
      <c r="N28" s="498"/>
      <c r="O28" s="498"/>
      <c r="P28" s="537"/>
      <c r="Q28" s="497">
        <v>3950</v>
      </c>
      <c r="R28" s="498"/>
      <c r="S28" s="498"/>
      <c r="T28" s="498"/>
      <c r="U28" s="498"/>
      <c r="V28" s="537"/>
      <c r="W28" s="596"/>
      <c r="X28" s="584"/>
      <c r="Y28" s="585"/>
      <c r="Z28" s="496" t="s">
        <v>180</v>
      </c>
      <c r="AA28" s="476"/>
      <c r="AB28" s="476"/>
      <c r="AC28" s="476"/>
      <c r="AD28" s="476"/>
      <c r="AE28" s="476"/>
      <c r="AF28" s="476"/>
      <c r="AG28" s="477"/>
      <c r="AH28" s="497" t="s">
        <v>170</v>
      </c>
      <c r="AI28" s="498"/>
      <c r="AJ28" s="498"/>
      <c r="AK28" s="498"/>
      <c r="AL28" s="537"/>
      <c r="AM28" s="497" t="s">
        <v>170</v>
      </c>
      <c r="AN28" s="498"/>
      <c r="AO28" s="498"/>
      <c r="AP28" s="498"/>
      <c r="AQ28" s="498"/>
      <c r="AR28" s="537"/>
      <c r="AS28" s="497" t="s">
        <v>170</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1212154</v>
      </c>
      <c r="BO28" s="410"/>
      <c r="BP28" s="410"/>
      <c r="BQ28" s="410"/>
      <c r="BR28" s="410"/>
      <c r="BS28" s="410"/>
      <c r="BT28" s="410"/>
      <c r="BU28" s="411"/>
      <c r="BV28" s="409">
        <v>1490531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182</v>
      </c>
      <c r="F29" s="476"/>
      <c r="G29" s="476"/>
      <c r="H29" s="476"/>
      <c r="I29" s="476"/>
      <c r="J29" s="476"/>
      <c r="K29" s="477"/>
      <c r="L29" s="497">
        <v>12</v>
      </c>
      <c r="M29" s="498"/>
      <c r="N29" s="498"/>
      <c r="O29" s="498"/>
      <c r="P29" s="537"/>
      <c r="Q29" s="497">
        <v>3550</v>
      </c>
      <c r="R29" s="498"/>
      <c r="S29" s="498"/>
      <c r="T29" s="498"/>
      <c r="U29" s="498"/>
      <c r="V29" s="537"/>
      <c r="W29" s="597"/>
      <c r="X29" s="598"/>
      <c r="Y29" s="599"/>
      <c r="Z29" s="496" t="s">
        <v>183</v>
      </c>
      <c r="AA29" s="476"/>
      <c r="AB29" s="476"/>
      <c r="AC29" s="476"/>
      <c r="AD29" s="476"/>
      <c r="AE29" s="476"/>
      <c r="AF29" s="476"/>
      <c r="AG29" s="477"/>
      <c r="AH29" s="497">
        <v>228</v>
      </c>
      <c r="AI29" s="498"/>
      <c r="AJ29" s="498"/>
      <c r="AK29" s="498"/>
      <c r="AL29" s="537"/>
      <c r="AM29" s="497">
        <v>747768</v>
      </c>
      <c r="AN29" s="498"/>
      <c r="AO29" s="498"/>
      <c r="AP29" s="498"/>
      <c r="AQ29" s="498"/>
      <c r="AR29" s="537"/>
      <c r="AS29" s="497">
        <v>3280</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39122</v>
      </c>
      <c r="BO29" s="447"/>
      <c r="BP29" s="447"/>
      <c r="BQ29" s="447"/>
      <c r="BR29" s="447"/>
      <c r="BS29" s="447"/>
      <c r="BT29" s="447"/>
      <c r="BU29" s="448"/>
      <c r="BV29" s="446">
        <v>38978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102.5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1170518</v>
      </c>
      <c r="BO30" s="620"/>
      <c r="BP30" s="620"/>
      <c r="BQ30" s="620"/>
      <c r="BR30" s="620"/>
      <c r="BS30" s="620"/>
      <c r="BT30" s="620"/>
      <c r="BU30" s="621"/>
      <c r="BV30" s="619">
        <v>1355800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193</v>
      </c>
      <c r="X33" s="435"/>
      <c r="Y33" s="435"/>
      <c r="Z33" s="435"/>
      <c r="AA33" s="435"/>
      <c r="AB33" s="435"/>
      <c r="AC33" s="435"/>
      <c r="AD33" s="435"/>
      <c r="AE33" s="435"/>
      <c r="AF33" s="435"/>
      <c r="AG33" s="435"/>
      <c r="AH33" s="435"/>
      <c r="AI33" s="435"/>
      <c r="AJ33" s="435"/>
      <c r="AK33" s="435"/>
      <c r="AL33" s="195"/>
      <c r="AM33" s="470" t="s">
        <v>195</v>
      </c>
      <c r="AN33" s="470"/>
      <c r="AO33" s="435" t="s">
        <v>193</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195</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後期高齢者医療広域連合（一般会計）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13</v>
      </c>
      <c r="CP34" s="632"/>
      <c r="CQ34" s="633" t="str">
        <f>IF('各会計、関係団体の財政状況及び健全化判断比率'!BS7="","",'各会計、関係団体の財政状況及び健全化判断比率'!BS7)</f>
        <v>広島県信用保証協会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〇</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貸付資金特別会計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後期高齢者医療広域連合（特別会計）</v>
      </c>
      <c r="BZ35" s="633"/>
      <c r="CA35" s="633"/>
      <c r="CB35" s="633"/>
      <c r="CC35" s="633"/>
      <c r="CD35" s="633"/>
      <c r="CE35" s="633"/>
      <c r="CF35" s="633"/>
      <c r="CG35" s="633"/>
      <c r="CH35" s="633"/>
      <c r="CI35" s="633"/>
      <c r="CJ35" s="633"/>
      <c r="CK35" s="633"/>
      <c r="CL35" s="633"/>
      <c r="CM35" s="633"/>
      <c r="CN35" s="193"/>
      <c r="CO35" s="632">
        <f t="shared" ref="CO35:CO43" si="3">IF(CQ35="","",CO34+1)</f>
        <v>14</v>
      </c>
      <c r="CP35" s="632"/>
      <c r="CQ35" s="633" t="str">
        <f>IF('各会計、関係団体の財政状況及び健全化判断比率'!BS8="","",'各会計、関係団体の財政状況及び健全化判断比率'!BS8)</f>
        <v>竹原流通センター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港湾事業特別会計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広島中央環境衛生組合</v>
      </c>
      <c r="BZ36" s="633"/>
      <c r="CA36" s="633"/>
      <c r="CB36" s="633"/>
      <c r="CC36" s="633"/>
      <c r="CD36" s="633"/>
      <c r="CE36" s="633"/>
      <c r="CF36" s="633"/>
      <c r="CG36" s="633"/>
      <c r="CH36" s="633"/>
      <c r="CI36" s="633"/>
      <c r="CJ36" s="633"/>
      <c r="CK36" s="633"/>
      <c r="CL36" s="633"/>
      <c r="CM36" s="633"/>
      <c r="CN36" s="193"/>
      <c r="CO36" s="632">
        <f t="shared" si="3"/>
        <v>15</v>
      </c>
      <c r="CP36" s="632"/>
      <c r="CQ36" s="633" t="str">
        <f>IF('各会計、関係団体の財政状況及び健全化判断比率'!BS9="","",'各会計、関係団体の財政状況及び健全化判断比率'!BS9)</f>
        <v>いいね竹原</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公共用地先行取得事業特別会計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広島県市町総合事務組合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wJPOlCVcSarp9T91ib0eQ2S1Gzj2aO6Iy15+XbMuZSFEch3t39ade8/iU+khNkOQ8V2DAn1Ax9OkjwT6zboaCg==" saltValue="r5Gh9/j65cWcYqd//4Wu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24" t="s">
        <v>553</v>
      </c>
      <c r="D34" s="1224"/>
      <c r="E34" s="1225"/>
      <c r="F34" s="32">
        <v>10.64</v>
      </c>
      <c r="G34" s="33">
        <v>9.83</v>
      </c>
      <c r="H34" s="33">
        <v>10.39</v>
      </c>
      <c r="I34" s="33">
        <v>11.53</v>
      </c>
      <c r="J34" s="34">
        <v>13.86</v>
      </c>
      <c r="K34" s="22"/>
      <c r="L34" s="22"/>
      <c r="M34" s="22"/>
      <c r="N34" s="22"/>
      <c r="O34" s="22"/>
      <c r="P34" s="22"/>
    </row>
    <row r="35" spans="1:16" ht="39" customHeight="1">
      <c r="A35" s="22"/>
      <c r="B35" s="35"/>
      <c r="C35" s="1218" t="s">
        <v>554</v>
      </c>
      <c r="D35" s="1219"/>
      <c r="E35" s="1220"/>
      <c r="F35" s="36">
        <v>0.54</v>
      </c>
      <c r="G35" s="37">
        <v>0.13</v>
      </c>
      <c r="H35" s="37">
        <v>0.02</v>
      </c>
      <c r="I35" s="37">
        <v>0.74</v>
      </c>
      <c r="J35" s="38">
        <v>1.61</v>
      </c>
      <c r="K35" s="22"/>
      <c r="L35" s="22"/>
      <c r="M35" s="22"/>
      <c r="N35" s="22"/>
      <c r="O35" s="22"/>
      <c r="P35" s="22"/>
    </row>
    <row r="36" spans="1:16" ht="39" customHeight="1">
      <c r="A36" s="22"/>
      <c r="B36" s="35"/>
      <c r="C36" s="1218" t="s">
        <v>555</v>
      </c>
      <c r="D36" s="1219"/>
      <c r="E36" s="1220"/>
      <c r="F36" s="36">
        <v>2.2799999999999998</v>
      </c>
      <c r="G36" s="37">
        <v>1.6</v>
      </c>
      <c r="H36" s="37">
        <v>1.08</v>
      </c>
      <c r="I36" s="37">
        <v>1.69</v>
      </c>
      <c r="J36" s="38">
        <v>1.6</v>
      </c>
      <c r="K36" s="22"/>
      <c r="L36" s="22"/>
      <c r="M36" s="22"/>
      <c r="N36" s="22"/>
      <c r="O36" s="22"/>
      <c r="P36" s="22"/>
    </row>
    <row r="37" spans="1:16" ht="39" customHeight="1">
      <c r="A37" s="22"/>
      <c r="B37" s="35"/>
      <c r="C37" s="1218" t="s">
        <v>556</v>
      </c>
      <c r="D37" s="1219"/>
      <c r="E37" s="1220"/>
      <c r="F37" s="36">
        <v>0.19</v>
      </c>
      <c r="G37" s="37">
        <v>0.41</v>
      </c>
      <c r="H37" s="37">
        <v>0.96</v>
      </c>
      <c r="I37" s="37">
        <v>1.32</v>
      </c>
      <c r="J37" s="38">
        <v>0.56999999999999995</v>
      </c>
      <c r="K37" s="22"/>
      <c r="L37" s="22"/>
      <c r="M37" s="22"/>
      <c r="N37" s="22"/>
      <c r="O37" s="22"/>
      <c r="P37" s="22"/>
    </row>
    <row r="38" spans="1:16" ht="39" customHeight="1">
      <c r="A38" s="22"/>
      <c r="B38" s="35"/>
      <c r="C38" s="1218" t="s">
        <v>557</v>
      </c>
      <c r="D38" s="1219"/>
      <c r="E38" s="1220"/>
      <c r="F38" s="36">
        <v>0.19</v>
      </c>
      <c r="G38" s="37">
        <v>0.11</v>
      </c>
      <c r="H38" s="37">
        <v>0.11</v>
      </c>
      <c r="I38" s="37">
        <v>0.13</v>
      </c>
      <c r="J38" s="38">
        <v>0.18</v>
      </c>
      <c r="K38" s="22"/>
      <c r="L38" s="22"/>
      <c r="M38" s="22"/>
      <c r="N38" s="22"/>
      <c r="O38" s="22"/>
      <c r="P38" s="22"/>
    </row>
    <row r="39" spans="1:16" ht="39" customHeight="1">
      <c r="A39" s="22"/>
      <c r="B39" s="35"/>
      <c r="C39" s="1218" t="s">
        <v>558</v>
      </c>
      <c r="D39" s="1219"/>
      <c r="E39" s="1220"/>
      <c r="F39" s="36">
        <v>0.01</v>
      </c>
      <c r="G39" s="37">
        <v>0.01</v>
      </c>
      <c r="H39" s="37">
        <v>0</v>
      </c>
      <c r="I39" s="37">
        <v>0.01</v>
      </c>
      <c r="J39" s="38">
        <v>0.16</v>
      </c>
      <c r="K39" s="22"/>
      <c r="L39" s="22"/>
      <c r="M39" s="22"/>
      <c r="N39" s="22"/>
      <c r="O39" s="22"/>
      <c r="P39" s="22"/>
    </row>
    <row r="40" spans="1:16" ht="39" customHeight="1">
      <c r="A40" s="22"/>
      <c r="B40" s="35"/>
      <c r="C40" s="1218" t="s">
        <v>559</v>
      </c>
      <c r="D40" s="1219"/>
      <c r="E40" s="1220"/>
      <c r="F40" s="36">
        <v>0</v>
      </c>
      <c r="G40" s="37">
        <v>0</v>
      </c>
      <c r="H40" s="37">
        <v>0</v>
      </c>
      <c r="I40" s="37">
        <v>0</v>
      </c>
      <c r="J40" s="38">
        <v>0</v>
      </c>
      <c r="K40" s="22"/>
      <c r="L40" s="22"/>
      <c r="M40" s="22"/>
      <c r="N40" s="22"/>
      <c r="O40" s="22"/>
      <c r="P40" s="22"/>
    </row>
    <row r="41" spans="1:16" ht="39" customHeight="1">
      <c r="A41" s="22"/>
      <c r="B41" s="35"/>
      <c r="C41" s="1218" t="s">
        <v>560</v>
      </c>
      <c r="D41" s="1219"/>
      <c r="E41" s="1220"/>
      <c r="F41" s="36">
        <v>0</v>
      </c>
      <c r="G41" s="37">
        <v>0</v>
      </c>
      <c r="H41" s="37">
        <v>0</v>
      </c>
      <c r="I41" s="37">
        <v>0</v>
      </c>
      <c r="J41" s="38">
        <v>0</v>
      </c>
      <c r="K41" s="22"/>
      <c r="L41" s="22"/>
      <c r="M41" s="22"/>
      <c r="N41" s="22"/>
      <c r="O41" s="22"/>
      <c r="P41" s="22"/>
    </row>
    <row r="42" spans="1:16" ht="39" customHeight="1">
      <c r="A42" s="22"/>
      <c r="B42" s="39"/>
      <c r="C42" s="1218" t="s">
        <v>561</v>
      </c>
      <c r="D42" s="1219"/>
      <c r="E42" s="1220"/>
      <c r="F42" s="36" t="s">
        <v>501</v>
      </c>
      <c r="G42" s="37" t="s">
        <v>501</v>
      </c>
      <c r="H42" s="37" t="s">
        <v>501</v>
      </c>
      <c r="I42" s="37" t="s">
        <v>501</v>
      </c>
      <c r="J42" s="38" t="s">
        <v>501</v>
      </c>
      <c r="K42" s="22"/>
      <c r="L42" s="22"/>
      <c r="M42" s="22"/>
      <c r="N42" s="22"/>
      <c r="O42" s="22"/>
      <c r="P42" s="22"/>
    </row>
    <row r="43" spans="1:16" ht="39" customHeight="1" thickBot="1">
      <c r="A43" s="22"/>
      <c r="B43" s="40"/>
      <c r="C43" s="1221" t="s">
        <v>562</v>
      </c>
      <c r="D43" s="1222"/>
      <c r="E43" s="1223"/>
      <c r="F43" s="41">
        <v>0</v>
      </c>
      <c r="G43" s="42">
        <v>0</v>
      </c>
      <c r="H43" s="42">
        <v>0</v>
      </c>
      <c r="I43" s="42">
        <v>0</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KdrzHA6+5kKuPo5XioWt7X0f4lfsEVCSCL6+tOUOKjFg9zu0ACvx+phbMEezVhurMr7cnU4TWFBjZ+JAInpQ==" saltValue="YJ5UmeUHueMNSEeV+Fl7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4" t="s">
        <v>11</v>
      </c>
      <c r="C45" s="1235"/>
      <c r="D45" s="58"/>
      <c r="E45" s="1240" t="s">
        <v>12</v>
      </c>
      <c r="F45" s="1240"/>
      <c r="G45" s="1240"/>
      <c r="H45" s="1240"/>
      <c r="I45" s="1240"/>
      <c r="J45" s="1241"/>
      <c r="K45" s="59">
        <v>970</v>
      </c>
      <c r="L45" s="60">
        <v>981</v>
      </c>
      <c r="M45" s="60">
        <v>975</v>
      </c>
      <c r="N45" s="60">
        <v>1062</v>
      </c>
      <c r="O45" s="61">
        <v>1085</v>
      </c>
      <c r="P45" s="48"/>
      <c r="Q45" s="48"/>
      <c r="R45" s="48"/>
      <c r="S45" s="48"/>
      <c r="T45" s="48"/>
      <c r="U45" s="48"/>
    </row>
    <row r="46" spans="1:21" ht="30.75" customHeight="1">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c r="A48" s="48"/>
      <c r="B48" s="1236"/>
      <c r="C48" s="1237"/>
      <c r="D48" s="62"/>
      <c r="E48" s="1228" t="s">
        <v>15</v>
      </c>
      <c r="F48" s="1228"/>
      <c r="G48" s="1228"/>
      <c r="H48" s="1228"/>
      <c r="I48" s="1228"/>
      <c r="J48" s="1229"/>
      <c r="K48" s="63">
        <v>241</v>
      </c>
      <c r="L48" s="64">
        <v>254</v>
      </c>
      <c r="M48" s="64">
        <v>266</v>
      </c>
      <c r="N48" s="64">
        <v>276</v>
      </c>
      <c r="O48" s="65">
        <v>266</v>
      </c>
      <c r="P48" s="48"/>
      <c r="Q48" s="48"/>
      <c r="R48" s="48"/>
      <c r="S48" s="48"/>
      <c r="T48" s="48"/>
      <c r="U48" s="48"/>
    </row>
    <row r="49" spans="1:21" ht="30.75" customHeight="1">
      <c r="A49" s="48"/>
      <c r="B49" s="1236"/>
      <c r="C49" s="1237"/>
      <c r="D49" s="62"/>
      <c r="E49" s="1228" t="s">
        <v>16</v>
      </c>
      <c r="F49" s="1228"/>
      <c r="G49" s="1228"/>
      <c r="H49" s="1228"/>
      <c r="I49" s="1228"/>
      <c r="J49" s="1229"/>
      <c r="K49" s="63">
        <v>61</v>
      </c>
      <c r="L49" s="64">
        <v>71</v>
      </c>
      <c r="M49" s="64">
        <v>78</v>
      </c>
      <c r="N49" s="64">
        <v>86</v>
      </c>
      <c r="O49" s="65">
        <v>86</v>
      </c>
      <c r="P49" s="48"/>
      <c r="Q49" s="48"/>
      <c r="R49" s="48"/>
      <c r="S49" s="48"/>
      <c r="T49" s="48"/>
      <c r="U49" s="48"/>
    </row>
    <row r="50" spans="1:21" ht="30.75" customHeight="1">
      <c r="A50" s="48"/>
      <c r="B50" s="1236"/>
      <c r="C50" s="1237"/>
      <c r="D50" s="62"/>
      <c r="E50" s="1228" t="s">
        <v>17</v>
      </c>
      <c r="F50" s="1228"/>
      <c r="G50" s="1228"/>
      <c r="H50" s="1228"/>
      <c r="I50" s="1228"/>
      <c r="J50" s="1229"/>
      <c r="K50" s="63">
        <v>4</v>
      </c>
      <c r="L50" s="64" t="s">
        <v>501</v>
      </c>
      <c r="M50" s="64" t="s">
        <v>501</v>
      </c>
      <c r="N50" s="64" t="s">
        <v>501</v>
      </c>
      <c r="O50" s="65" t="s">
        <v>501</v>
      </c>
      <c r="P50" s="48"/>
      <c r="Q50" s="48"/>
      <c r="R50" s="48"/>
      <c r="S50" s="48"/>
      <c r="T50" s="48"/>
      <c r="U50" s="48"/>
    </row>
    <row r="51" spans="1:21" ht="30.75" customHeight="1">
      <c r="A51" s="48"/>
      <c r="B51" s="1238"/>
      <c r="C51" s="1239"/>
      <c r="D51" s="66"/>
      <c r="E51" s="1228" t="s">
        <v>18</v>
      </c>
      <c r="F51" s="1228"/>
      <c r="G51" s="1228"/>
      <c r="H51" s="1228"/>
      <c r="I51" s="1228"/>
      <c r="J51" s="1229"/>
      <c r="K51" s="63">
        <v>1</v>
      </c>
      <c r="L51" s="64">
        <v>4</v>
      </c>
      <c r="M51" s="64">
        <v>1</v>
      </c>
      <c r="N51" s="64">
        <v>1</v>
      </c>
      <c r="O51" s="65">
        <v>1</v>
      </c>
      <c r="P51" s="48"/>
      <c r="Q51" s="48"/>
      <c r="R51" s="48"/>
      <c r="S51" s="48"/>
      <c r="T51" s="48"/>
      <c r="U51" s="48"/>
    </row>
    <row r="52" spans="1:21" ht="30.75" customHeight="1">
      <c r="A52" s="48"/>
      <c r="B52" s="1226" t="s">
        <v>19</v>
      </c>
      <c r="C52" s="1227"/>
      <c r="D52" s="66"/>
      <c r="E52" s="1228" t="s">
        <v>20</v>
      </c>
      <c r="F52" s="1228"/>
      <c r="G52" s="1228"/>
      <c r="H52" s="1228"/>
      <c r="I52" s="1228"/>
      <c r="J52" s="1229"/>
      <c r="K52" s="63">
        <v>811</v>
      </c>
      <c r="L52" s="64">
        <v>837</v>
      </c>
      <c r="M52" s="64">
        <v>828</v>
      </c>
      <c r="N52" s="64">
        <v>853</v>
      </c>
      <c r="O52" s="65">
        <v>846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466</v>
      </c>
      <c r="L53" s="69">
        <v>473</v>
      </c>
      <c r="M53" s="69">
        <v>492</v>
      </c>
      <c r="N53" s="69">
        <v>572</v>
      </c>
      <c r="O53" s="70">
        <v>592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G5+pypsO4IA4Ba7qEeA1j0Ln48N9epU/Tsx8a/XAoJnmbaZunfrp9/xBCp4PjoENK5oQ7ZGTrZNu+qJrLtwNg==" saltValue="MyjtnPpfr+/wkcz8VQtMo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544</v>
      </c>
      <c r="J40" s="79" t="s">
        <v>545</v>
      </c>
      <c r="K40" s="79" t="s">
        <v>546</v>
      </c>
      <c r="L40" s="79" t="s">
        <v>547</v>
      </c>
      <c r="M40" s="80" t="s">
        <v>548</v>
      </c>
    </row>
    <row r="41" spans="2:13" ht="27.75" customHeight="1">
      <c r="B41" s="1242" t="s">
        <v>24</v>
      </c>
      <c r="C41" s="1243"/>
      <c r="D41" s="81"/>
      <c r="E41" s="1248" t="s">
        <v>25</v>
      </c>
      <c r="F41" s="1248"/>
      <c r="G41" s="1248"/>
      <c r="H41" s="1249"/>
      <c r="I41" s="82">
        <v>10793</v>
      </c>
      <c r="J41" s="83">
        <v>11185</v>
      </c>
      <c r="K41" s="83">
        <v>11733</v>
      </c>
      <c r="L41" s="83">
        <v>11652</v>
      </c>
      <c r="M41" s="84">
        <v>11676</v>
      </c>
    </row>
    <row r="42" spans="2:13" ht="27.75" customHeight="1">
      <c r="B42" s="1244"/>
      <c r="C42" s="1245"/>
      <c r="D42" s="85"/>
      <c r="E42" s="1250" t="s">
        <v>26</v>
      </c>
      <c r="F42" s="1250"/>
      <c r="G42" s="1250"/>
      <c r="H42" s="1251"/>
      <c r="I42" s="86" t="s">
        <v>501</v>
      </c>
      <c r="J42" s="87" t="s">
        <v>501</v>
      </c>
      <c r="K42" s="87" t="s">
        <v>501</v>
      </c>
      <c r="L42" s="87" t="s">
        <v>501</v>
      </c>
      <c r="M42" s="88" t="s">
        <v>501</v>
      </c>
    </row>
    <row r="43" spans="2:13" ht="27.75" customHeight="1">
      <c r="B43" s="1244"/>
      <c r="C43" s="1245"/>
      <c r="D43" s="85"/>
      <c r="E43" s="1250" t="s">
        <v>27</v>
      </c>
      <c r="F43" s="1250"/>
      <c r="G43" s="1250"/>
      <c r="H43" s="1251"/>
      <c r="I43" s="86">
        <v>4001</v>
      </c>
      <c r="J43" s="87">
        <v>4355</v>
      </c>
      <c r="K43" s="87">
        <v>4761</v>
      </c>
      <c r="L43" s="87">
        <v>5144</v>
      </c>
      <c r="M43" s="88">
        <v>5133</v>
      </c>
    </row>
    <row r="44" spans="2:13" ht="27.75" customHeight="1">
      <c r="B44" s="1244"/>
      <c r="C44" s="1245"/>
      <c r="D44" s="85"/>
      <c r="E44" s="1250" t="s">
        <v>28</v>
      </c>
      <c r="F44" s="1250"/>
      <c r="G44" s="1250"/>
      <c r="H44" s="1251"/>
      <c r="I44" s="86">
        <v>479</v>
      </c>
      <c r="J44" s="87">
        <v>417</v>
      </c>
      <c r="K44" s="87">
        <v>344</v>
      </c>
      <c r="L44" s="87">
        <v>264</v>
      </c>
      <c r="M44" s="88">
        <v>212</v>
      </c>
    </row>
    <row r="45" spans="2:13" ht="27.75" customHeight="1">
      <c r="B45" s="1244"/>
      <c r="C45" s="1245"/>
      <c r="D45" s="85"/>
      <c r="E45" s="1250" t="s">
        <v>29</v>
      </c>
      <c r="F45" s="1250"/>
      <c r="G45" s="1250"/>
      <c r="H45" s="1251"/>
      <c r="I45" s="86">
        <v>2022</v>
      </c>
      <c r="J45" s="87">
        <v>1821</v>
      </c>
      <c r="K45" s="87">
        <v>1682</v>
      </c>
      <c r="L45" s="87">
        <v>1702</v>
      </c>
      <c r="M45" s="88">
        <v>1557</v>
      </c>
    </row>
    <row r="46" spans="2:13" ht="27.75" customHeight="1">
      <c r="B46" s="1244"/>
      <c r="C46" s="1245"/>
      <c r="D46" s="89"/>
      <c r="E46" s="1250" t="s">
        <v>30</v>
      </c>
      <c r="F46" s="1250"/>
      <c r="G46" s="1250"/>
      <c r="H46" s="1251"/>
      <c r="I46" s="86">
        <v>2</v>
      </c>
      <c r="J46" s="87">
        <v>2</v>
      </c>
      <c r="K46" s="87">
        <v>1</v>
      </c>
      <c r="L46" s="87">
        <v>1</v>
      </c>
      <c r="M46" s="88" t="s">
        <v>501</v>
      </c>
    </row>
    <row r="47" spans="2:13" ht="27.75" customHeight="1">
      <c r="B47" s="1244"/>
      <c r="C47" s="1245"/>
      <c r="D47" s="90"/>
      <c r="E47" s="1252" t="s">
        <v>31</v>
      </c>
      <c r="F47" s="1253"/>
      <c r="G47" s="1253"/>
      <c r="H47" s="1254"/>
      <c r="I47" s="86" t="s">
        <v>501</v>
      </c>
      <c r="J47" s="87" t="s">
        <v>501</v>
      </c>
      <c r="K47" s="87" t="s">
        <v>501</v>
      </c>
      <c r="L47" s="87" t="s">
        <v>501</v>
      </c>
      <c r="M47" s="88" t="s">
        <v>501</v>
      </c>
    </row>
    <row r="48" spans="2:13" ht="27.75" customHeight="1">
      <c r="B48" s="1244"/>
      <c r="C48" s="1245"/>
      <c r="D48" s="85"/>
      <c r="E48" s="1250" t="s">
        <v>32</v>
      </c>
      <c r="F48" s="1250"/>
      <c r="G48" s="1250"/>
      <c r="H48" s="1251"/>
      <c r="I48" s="86" t="s">
        <v>501</v>
      </c>
      <c r="J48" s="87" t="s">
        <v>501</v>
      </c>
      <c r="K48" s="87" t="s">
        <v>501</v>
      </c>
      <c r="L48" s="87" t="s">
        <v>501</v>
      </c>
      <c r="M48" s="88" t="s">
        <v>501</v>
      </c>
    </row>
    <row r="49" spans="2:13" ht="27.75" customHeight="1">
      <c r="B49" s="1246"/>
      <c r="C49" s="1247"/>
      <c r="D49" s="85"/>
      <c r="E49" s="1250" t="s">
        <v>33</v>
      </c>
      <c r="F49" s="1250"/>
      <c r="G49" s="1250"/>
      <c r="H49" s="1251"/>
      <c r="I49" s="86" t="s">
        <v>501</v>
      </c>
      <c r="J49" s="87" t="s">
        <v>501</v>
      </c>
      <c r="K49" s="87" t="s">
        <v>501</v>
      </c>
      <c r="L49" s="87" t="s">
        <v>501</v>
      </c>
      <c r="M49" s="88" t="s">
        <v>501</v>
      </c>
    </row>
    <row r="50" spans="2:13" ht="27.75" customHeight="1">
      <c r="B50" s="1255" t="s">
        <v>34</v>
      </c>
      <c r="C50" s="1256"/>
      <c r="D50" s="91"/>
      <c r="E50" s="1250" t="s">
        <v>35</v>
      </c>
      <c r="F50" s="1250"/>
      <c r="G50" s="1250"/>
      <c r="H50" s="1251"/>
      <c r="I50" s="86">
        <v>4792</v>
      </c>
      <c r="J50" s="87">
        <v>4590</v>
      </c>
      <c r="K50" s="87">
        <v>4525</v>
      </c>
      <c r="L50" s="87">
        <v>3938</v>
      </c>
      <c r="M50" s="88">
        <v>3570</v>
      </c>
    </row>
    <row r="51" spans="2:13" ht="27.75" customHeight="1">
      <c r="B51" s="1244"/>
      <c r="C51" s="1245"/>
      <c r="D51" s="85"/>
      <c r="E51" s="1250" t="s">
        <v>36</v>
      </c>
      <c r="F51" s="1250"/>
      <c r="G51" s="1250"/>
      <c r="H51" s="1251"/>
      <c r="I51" s="86">
        <v>372</v>
      </c>
      <c r="J51" s="87">
        <v>340</v>
      </c>
      <c r="K51" s="87">
        <v>277</v>
      </c>
      <c r="L51" s="87">
        <v>211</v>
      </c>
      <c r="M51" s="88">
        <v>199</v>
      </c>
    </row>
    <row r="52" spans="2:13" ht="27.75" customHeight="1">
      <c r="B52" s="1246"/>
      <c r="C52" s="1247"/>
      <c r="D52" s="85"/>
      <c r="E52" s="1250" t="s">
        <v>37</v>
      </c>
      <c r="F52" s="1250"/>
      <c r="G52" s="1250"/>
      <c r="H52" s="1251"/>
      <c r="I52" s="86">
        <v>10072</v>
      </c>
      <c r="J52" s="87">
        <v>10538</v>
      </c>
      <c r="K52" s="87">
        <v>10827</v>
      </c>
      <c r="L52" s="87">
        <v>10790</v>
      </c>
      <c r="M52" s="88">
        <v>10836</v>
      </c>
    </row>
    <row r="53" spans="2:13" ht="27.75" customHeight="1" thickBot="1">
      <c r="B53" s="1257" t="s">
        <v>38</v>
      </c>
      <c r="C53" s="1258"/>
      <c r="D53" s="92"/>
      <c r="E53" s="1259" t="s">
        <v>39</v>
      </c>
      <c r="F53" s="1259"/>
      <c r="G53" s="1259"/>
      <c r="H53" s="1260"/>
      <c r="I53" s="93">
        <v>2060</v>
      </c>
      <c r="J53" s="94">
        <v>2313</v>
      </c>
      <c r="K53" s="94">
        <v>2892</v>
      </c>
      <c r="L53" s="94">
        <v>3824</v>
      </c>
      <c r="M53" s="95">
        <v>3973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 hidden="1"/>
    <row r="60" spans="2:13" ht="13" hidden="1"/>
    <row r="61" spans="2:13" ht="13" hidden="1"/>
    <row r="62" spans="2:13" ht="13" hidden="1"/>
    <row r="63" spans="2:13" ht="13" hidden="1"/>
    <row r="64" spans="2:13" ht="13" hidden="1"/>
    <row r="65" ht="13"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3dVpiCsFtvpu7fECE24t8yod/m9pZPTu8DyIzUJ2qcLnfaCsauzyfQmQ+gZLOksfCw3vOClr9sz5XCGX7zYog==" saltValue="xKUo8Yzc24TIkBsXQyO3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546</v>
      </c>
      <c r="G54" s="104" t="s">
        <v>547</v>
      </c>
      <c r="H54" s="105" t="s">
        <v>548</v>
      </c>
    </row>
    <row r="55" spans="2:8" ht="52.5" customHeight="1">
      <c r="B55" s="106"/>
      <c r="C55" s="1269" t="s">
        <v>42</v>
      </c>
      <c r="D55" s="1269"/>
      <c r="E55" s="1270"/>
      <c r="F55" s="107">
        <v>1911</v>
      </c>
      <c r="G55" s="107">
        <v>1491</v>
      </c>
      <c r="H55" s="108">
        <v>1212</v>
      </c>
    </row>
    <row r="56" spans="2:8" ht="52.5" customHeight="1">
      <c r="B56" s="109"/>
      <c r="C56" s="1271" t="s">
        <v>43</v>
      </c>
      <c r="D56" s="1271"/>
      <c r="E56" s="1272"/>
      <c r="F56" s="110">
        <v>43</v>
      </c>
      <c r="G56" s="110">
        <v>39</v>
      </c>
      <c r="H56" s="111">
        <v>39</v>
      </c>
    </row>
    <row r="57" spans="2:8" ht="53.25" customHeight="1">
      <c r="B57" s="109"/>
      <c r="C57" s="1273" t="s">
        <v>44</v>
      </c>
      <c r="D57" s="1273"/>
      <c r="E57" s="1274"/>
      <c r="F57" s="112">
        <v>1564</v>
      </c>
      <c r="G57" s="112">
        <v>1356</v>
      </c>
      <c r="H57" s="113">
        <v>1171</v>
      </c>
    </row>
    <row r="58" spans="2:8" ht="45.75" customHeight="1">
      <c r="B58" s="114"/>
      <c r="C58" s="1261" t="s">
        <v>573</v>
      </c>
      <c r="D58" s="1262"/>
      <c r="E58" s="1263"/>
      <c r="F58" s="115">
        <v>934</v>
      </c>
      <c r="G58" s="115">
        <v>778</v>
      </c>
      <c r="H58" s="116">
        <v>626</v>
      </c>
    </row>
    <row r="59" spans="2:8" ht="45.75" customHeight="1">
      <c r="B59" s="114"/>
      <c r="C59" s="1261" t="s">
        <v>574</v>
      </c>
      <c r="D59" s="1262"/>
      <c r="E59" s="1263"/>
      <c r="F59" s="115">
        <v>353</v>
      </c>
      <c r="G59" s="115">
        <v>353</v>
      </c>
      <c r="H59" s="116">
        <v>354</v>
      </c>
    </row>
    <row r="60" spans="2:8" ht="45.75" customHeight="1">
      <c r="B60" s="114"/>
      <c r="C60" s="1261" t="s">
        <v>575</v>
      </c>
      <c r="D60" s="1262"/>
      <c r="E60" s="1263"/>
      <c r="F60" s="115">
        <v>80</v>
      </c>
      <c r="G60" s="115">
        <v>85</v>
      </c>
      <c r="H60" s="116">
        <v>90</v>
      </c>
    </row>
    <row r="61" spans="2:8" ht="45.75" customHeight="1">
      <c r="B61" s="114"/>
      <c r="C61" s="1261" t="s">
        <v>576</v>
      </c>
      <c r="D61" s="1262"/>
      <c r="E61" s="1263"/>
      <c r="F61" s="115">
        <v>156</v>
      </c>
      <c r="G61" s="115">
        <v>98</v>
      </c>
      <c r="H61" s="116">
        <v>58</v>
      </c>
    </row>
    <row r="62" spans="2:8" ht="45.75" customHeight="1" thickBot="1">
      <c r="B62" s="117"/>
      <c r="C62" s="1264" t="s">
        <v>577</v>
      </c>
      <c r="D62" s="1265"/>
      <c r="E62" s="1266"/>
      <c r="F62" s="118">
        <v>32</v>
      </c>
      <c r="G62" s="118">
        <v>32</v>
      </c>
      <c r="H62" s="119">
        <v>32</v>
      </c>
    </row>
    <row r="63" spans="2:8" ht="52.5" customHeight="1" thickBot="1">
      <c r="B63" s="120"/>
      <c r="C63" s="1267" t="s">
        <v>45</v>
      </c>
      <c r="D63" s="1267"/>
      <c r="E63" s="1268"/>
      <c r="F63" s="121">
        <v>3519</v>
      </c>
      <c r="G63" s="121">
        <v>2885</v>
      </c>
      <c r="H63" s="122">
        <v>2422</v>
      </c>
    </row>
    <row r="64" spans="2:8" ht="15" customHeight="1"/>
    <row r="65" ht="0" hidden="1" customHeight="1"/>
    <row r="66" ht="0" hidden="1" customHeight="1"/>
  </sheetData>
  <sheetProtection algorithmName="SHA-512" hashValue="vRMgh9zIz0YnY5sNrAhnG3MejmhEWbwa+rrjAXkwXLEPPtikas3Vm3BhlVFiGTxRhR0MzPUAOSdbNuLYxPu0ZA==" saltValue="q2pD4dcZ/a7TsDUotWqQ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5" zoomScaleNormal="100" zoomScaleSheetLayoutView="55" workbookViewId="0"/>
  </sheetViews>
  <sheetFormatPr defaultColWidth="0" defaultRowHeight="13.5" customHeight="1" zeroHeight="1"/>
  <cols>
    <col min="1" max="1" width="6.36328125" style="367" customWidth="1"/>
    <col min="2" max="107" width="2.453125" style="367" customWidth="1"/>
    <col min="108" max="108" width="6.08984375" style="375" customWidth="1"/>
    <col min="109" max="109" width="5.90625" style="374" customWidth="1"/>
    <col min="110" max="110" width="19.08984375" style="367" hidden="1"/>
    <col min="111" max="115" width="12.6328125" style="367" hidden="1"/>
    <col min="116" max="349" width="8.6328125" style="367" hidden="1"/>
    <col min="350" max="355" width="14.90625" style="367" hidden="1"/>
    <col min="356" max="357" width="15.90625" style="367" hidden="1"/>
    <col min="358" max="363" width="16.08984375" style="367" hidden="1"/>
    <col min="364" max="364" width="6.08984375" style="367" hidden="1"/>
    <col min="365" max="365" width="3" style="367" hidden="1"/>
    <col min="366" max="605" width="8.6328125" style="367" hidden="1"/>
    <col min="606" max="611" width="14.90625" style="367" hidden="1"/>
    <col min="612" max="613" width="15.90625" style="367" hidden="1"/>
    <col min="614" max="619" width="16.08984375" style="367" hidden="1"/>
    <col min="620" max="620" width="6.08984375" style="367" hidden="1"/>
    <col min="621" max="621" width="3" style="367" hidden="1"/>
    <col min="622" max="861" width="8.6328125" style="367" hidden="1"/>
    <col min="862" max="867" width="14.90625" style="367" hidden="1"/>
    <col min="868" max="869" width="15.90625" style="367" hidden="1"/>
    <col min="870" max="875" width="16.08984375" style="367" hidden="1"/>
    <col min="876" max="876" width="6.08984375" style="367" hidden="1"/>
    <col min="877" max="877" width="3" style="367" hidden="1"/>
    <col min="878" max="1117" width="8.6328125" style="367" hidden="1"/>
    <col min="1118" max="1123" width="14.90625" style="367" hidden="1"/>
    <col min="1124" max="1125" width="15.90625" style="367" hidden="1"/>
    <col min="1126" max="1131" width="16.08984375" style="367" hidden="1"/>
    <col min="1132" max="1132" width="6.08984375" style="367" hidden="1"/>
    <col min="1133" max="1133" width="3" style="367" hidden="1"/>
    <col min="1134" max="1373" width="8.6328125" style="367" hidden="1"/>
    <col min="1374" max="1379" width="14.90625" style="367" hidden="1"/>
    <col min="1380" max="1381" width="15.90625" style="367" hidden="1"/>
    <col min="1382" max="1387" width="16.08984375" style="367" hidden="1"/>
    <col min="1388" max="1388" width="6.08984375" style="367" hidden="1"/>
    <col min="1389" max="1389" width="3" style="367" hidden="1"/>
    <col min="1390" max="1629" width="8.6328125" style="367" hidden="1"/>
    <col min="1630" max="1635" width="14.90625" style="367" hidden="1"/>
    <col min="1636" max="1637" width="15.90625" style="367" hidden="1"/>
    <col min="1638" max="1643" width="16.08984375" style="367" hidden="1"/>
    <col min="1644" max="1644" width="6.08984375" style="367" hidden="1"/>
    <col min="1645" max="1645" width="3" style="367" hidden="1"/>
    <col min="1646" max="1885" width="8.6328125" style="367" hidden="1"/>
    <col min="1886" max="1891" width="14.90625" style="367" hidden="1"/>
    <col min="1892" max="1893" width="15.90625" style="367" hidden="1"/>
    <col min="1894" max="1899" width="16.08984375" style="367" hidden="1"/>
    <col min="1900" max="1900" width="6.08984375" style="367" hidden="1"/>
    <col min="1901" max="1901" width="3" style="367" hidden="1"/>
    <col min="1902" max="2141" width="8.6328125" style="367" hidden="1"/>
    <col min="2142" max="2147" width="14.90625" style="367" hidden="1"/>
    <col min="2148" max="2149" width="15.90625" style="367" hidden="1"/>
    <col min="2150" max="2155" width="16.08984375" style="367" hidden="1"/>
    <col min="2156" max="2156" width="6.08984375" style="367" hidden="1"/>
    <col min="2157" max="2157" width="3" style="367" hidden="1"/>
    <col min="2158" max="2397" width="8.6328125" style="367" hidden="1"/>
    <col min="2398" max="2403" width="14.90625" style="367" hidden="1"/>
    <col min="2404" max="2405" width="15.90625" style="367" hidden="1"/>
    <col min="2406" max="2411" width="16.08984375" style="367" hidden="1"/>
    <col min="2412" max="2412" width="6.08984375" style="367" hidden="1"/>
    <col min="2413" max="2413" width="3" style="367" hidden="1"/>
    <col min="2414" max="2653" width="8.6328125" style="367" hidden="1"/>
    <col min="2654" max="2659" width="14.90625" style="367" hidden="1"/>
    <col min="2660" max="2661" width="15.90625" style="367" hidden="1"/>
    <col min="2662" max="2667" width="16.08984375" style="367" hidden="1"/>
    <col min="2668" max="2668" width="6.08984375" style="367" hidden="1"/>
    <col min="2669" max="2669" width="3" style="367" hidden="1"/>
    <col min="2670" max="2909" width="8.6328125" style="367" hidden="1"/>
    <col min="2910" max="2915" width="14.90625" style="367" hidden="1"/>
    <col min="2916" max="2917" width="15.90625" style="367" hidden="1"/>
    <col min="2918" max="2923" width="16.08984375" style="367" hidden="1"/>
    <col min="2924" max="2924" width="6.08984375" style="367" hidden="1"/>
    <col min="2925" max="2925" width="3" style="367" hidden="1"/>
    <col min="2926" max="3165" width="8.6328125" style="367" hidden="1"/>
    <col min="3166" max="3171" width="14.90625" style="367" hidden="1"/>
    <col min="3172" max="3173" width="15.90625" style="367" hidden="1"/>
    <col min="3174" max="3179" width="16.08984375" style="367" hidden="1"/>
    <col min="3180" max="3180" width="6.08984375" style="367" hidden="1"/>
    <col min="3181" max="3181" width="3" style="367" hidden="1"/>
    <col min="3182" max="3421" width="8.6328125" style="367" hidden="1"/>
    <col min="3422" max="3427" width="14.90625" style="367" hidden="1"/>
    <col min="3428" max="3429" width="15.90625" style="367" hidden="1"/>
    <col min="3430" max="3435" width="16.08984375" style="367" hidden="1"/>
    <col min="3436" max="3436" width="6.08984375" style="367" hidden="1"/>
    <col min="3437" max="3437" width="3" style="367" hidden="1"/>
    <col min="3438" max="3677" width="8.6328125" style="367" hidden="1"/>
    <col min="3678" max="3683" width="14.90625" style="367" hidden="1"/>
    <col min="3684" max="3685" width="15.90625" style="367" hidden="1"/>
    <col min="3686" max="3691" width="16.08984375" style="367" hidden="1"/>
    <col min="3692" max="3692" width="6.08984375" style="367" hidden="1"/>
    <col min="3693" max="3693" width="3" style="367" hidden="1"/>
    <col min="3694" max="3933" width="8.6328125" style="367" hidden="1"/>
    <col min="3934" max="3939" width="14.90625" style="367" hidden="1"/>
    <col min="3940" max="3941" width="15.90625" style="367" hidden="1"/>
    <col min="3942" max="3947" width="16.08984375" style="367" hidden="1"/>
    <col min="3948" max="3948" width="6.08984375" style="367" hidden="1"/>
    <col min="3949" max="3949" width="3" style="367" hidden="1"/>
    <col min="3950" max="4189" width="8.6328125" style="367" hidden="1"/>
    <col min="4190" max="4195" width="14.90625" style="367" hidden="1"/>
    <col min="4196" max="4197" width="15.90625" style="367" hidden="1"/>
    <col min="4198" max="4203" width="16.08984375" style="367" hidden="1"/>
    <col min="4204" max="4204" width="6.08984375" style="367" hidden="1"/>
    <col min="4205" max="4205" width="3" style="367" hidden="1"/>
    <col min="4206" max="4445" width="8.6328125" style="367" hidden="1"/>
    <col min="4446" max="4451" width="14.90625" style="367" hidden="1"/>
    <col min="4452" max="4453" width="15.90625" style="367" hidden="1"/>
    <col min="4454" max="4459" width="16.08984375" style="367" hidden="1"/>
    <col min="4460" max="4460" width="6.08984375" style="367" hidden="1"/>
    <col min="4461" max="4461" width="3" style="367" hidden="1"/>
    <col min="4462" max="4701" width="8.6328125" style="367" hidden="1"/>
    <col min="4702" max="4707" width="14.90625" style="367" hidden="1"/>
    <col min="4708" max="4709" width="15.90625" style="367" hidden="1"/>
    <col min="4710" max="4715" width="16.08984375" style="367" hidden="1"/>
    <col min="4716" max="4716" width="6.08984375" style="367" hidden="1"/>
    <col min="4717" max="4717" width="3" style="367" hidden="1"/>
    <col min="4718" max="4957" width="8.6328125" style="367" hidden="1"/>
    <col min="4958" max="4963" width="14.90625" style="367" hidden="1"/>
    <col min="4964" max="4965" width="15.90625" style="367" hidden="1"/>
    <col min="4966" max="4971" width="16.08984375" style="367" hidden="1"/>
    <col min="4972" max="4972" width="6.08984375" style="367" hidden="1"/>
    <col min="4973" max="4973" width="3" style="367" hidden="1"/>
    <col min="4974" max="5213" width="8.6328125" style="367" hidden="1"/>
    <col min="5214" max="5219" width="14.90625" style="367" hidden="1"/>
    <col min="5220" max="5221" width="15.90625" style="367" hidden="1"/>
    <col min="5222" max="5227" width="16.08984375" style="367" hidden="1"/>
    <col min="5228" max="5228" width="6.08984375" style="367" hidden="1"/>
    <col min="5229" max="5229" width="3" style="367" hidden="1"/>
    <col min="5230" max="5469" width="8.6328125" style="367" hidden="1"/>
    <col min="5470" max="5475" width="14.90625" style="367" hidden="1"/>
    <col min="5476" max="5477" width="15.90625" style="367" hidden="1"/>
    <col min="5478" max="5483" width="16.08984375" style="367" hidden="1"/>
    <col min="5484" max="5484" width="6.08984375" style="367" hidden="1"/>
    <col min="5485" max="5485" width="3" style="367" hidden="1"/>
    <col min="5486" max="5725" width="8.6328125" style="367" hidden="1"/>
    <col min="5726" max="5731" width="14.90625" style="367" hidden="1"/>
    <col min="5732" max="5733" width="15.90625" style="367" hidden="1"/>
    <col min="5734" max="5739" width="16.08984375" style="367" hidden="1"/>
    <col min="5740" max="5740" width="6.08984375" style="367" hidden="1"/>
    <col min="5741" max="5741" width="3" style="367" hidden="1"/>
    <col min="5742" max="5981" width="8.6328125" style="367" hidden="1"/>
    <col min="5982" max="5987" width="14.90625" style="367" hidden="1"/>
    <col min="5988" max="5989" width="15.90625" style="367" hidden="1"/>
    <col min="5990" max="5995" width="16.08984375" style="367" hidden="1"/>
    <col min="5996" max="5996" width="6.08984375" style="367" hidden="1"/>
    <col min="5997" max="5997" width="3" style="367" hidden="1"/>
    <col min="5998" max="6237" width="8.6328125" style="367" hidden="1"/>
    <col min="6238" max="6243" width="14.90625" style="367" hidden="1"/>
    <col min="6244" max="6245" width="15.90625" style="367" hidden="1"/>
    <col min="6246" max="6251" width="16.08984375" style="367" hidden="1"/>
    <col min="6252" max="6252" width="6.08984375" style="367" hidden="1"/>
    <col min="6253" max="6253" width="3" style="367" hidden="1"/>
    <col min="6254" max="6493" width="8.6328125" style="367" hidden="1"/>
    <col min="6494" max="6499" width="14.90625" style="367" hidden="1"/>
    <col min="6500" max="6501" width="15.90625" style="367" hidden="1"/>
    <col min="6502" max="6507" width="16.08984375" style="367" hidden="1"/>
    <col min="6508" max="6508" width="6.08984375" style="367" hidden="1"/>
    <col min="6509" max="6509" width="3" style="367" hidden="1"/>
    <col min="6510" max="6749" width="8.6328125" style="367" hidden="1"/>
    <col min="6750" max="6755" width="14.90625" style="367" hidden="1"/>
    <col min="6756" max="6757" width="15.90625" style="367" hidden="1"/>
    <col min="6758" max="6763" width="16.08984375" style="367" hidden="1"/>
    <col min="6764" max="6764" width="6.08984375" style="367" hidden="1"/>
    <col min="6765" max="6765" width="3" style="367" hidden="1"/>
    <col min="6766" max="7005" width="8.6328125" style="367" hidden="1"/>
    <col min="7006" max="7011" width="14.90625" style="367" hidden="1"/>
    <col min="7012" max="7013" width="15.90625" style="367" hidden="1"/>
    <col min="7014" max="7019" width="16.08984375" style="367" hidden="1"/>
    <col min="7020" max="7020" width="6.08984375" style="367" hidden="1"/>
    <col min="7021" max="7021" width="3" style="367" hidden="1"/>
    <col min="7022" max="7261" width="8.6328125" style="367" hidden="1"/>
    <col min="7262" max="7267" width="14.90625" style="367" hidden="1"/>
    <col min="7268" max="7269" width="15.90625" style="367" hidden="1"/>
    <col min="7270" max="7275" width="16.08984375" style="367" hidden="1"/>
    <col min="7276" max="7276" width="6.08984375" style="367" hidden="1"/>
    <col min="7277" max="7277" width="3" style="367" hidden="1"/>
    <col min="7278" max="7517" width="8.6328125" style="367" hidden="1"/>
    <col min="7518" max="7523" width="14.90625" style="367" hidden="1"/>
    <col min="7524" max="7525" width="15.90625" style="367" hidden="1"/>
    <col min="7526" max="7531" width="16.08984375" style="367" hidden="1"/>
    <col min="7532" max="7532" width="6.08984375" style="367" hidden="1"/>
    <col min="7533" max="7533" width="3" style="367" hidden="1"/>
    <col min="7534" max="7773" width="8.6328125" style="367" hidden="1"/>
    <col min="7774" max="7779" width="14.90625" style="367" hidden="1"/>
    <col min="7780" max="7781" width="15.90625" style="367" hidden="1"/>
    <col min="7782" max="7787" width="16.08984375" style="367" hidden="1"/>
    <col min="7788" max="7788" width="6.08984375" style="367" hidden="1"/>
    <col min="7789" max="7789" width="3" style="367" hidden="1"/>
    <col min="7790" max="8029" width="8.6328125" style="367" hidden="1"/>
    <col min="8030" max="8035" width="14.90625" style="367" hidden="1"/>
    <col min="8036" max="8037" width="15.90625" style="367" hidden="1"/>
    <col min="8038" max="8043" width="16.08984375" style="367" hidden="1"/>
    <col min="8044" max="8044" width="6.08984375" style="367" hidden="1"/>
    <col min="8045" max="8045" width="3" style="367" hidden="1"/>
    <col min="8046" max="8285" width="8.6328125" style="367" hidden="1"/>
    <col min="8286" max="8291" width="14.90625" style="367" hidden="1"/>
    <col min="8292" max="8293" width="15.90625" style="367" hidden="1"/>
    <col min="8294" max="8299" width="16.08984375" style="367" hidden="1"/>
    <col min="8300" max="8300" width="6.08984375" style="367" hidden="1"/>
    <col min="8301" max="8301" width="3" style="367" hidden="1"/>
    <col min="8302" max="8541" width="8.6328125" style="367" hidden="1"/>
    <col min="8542" max="8547" width="14.90625" style="367" hidden="1"/>
    <col min="8548" max="8549" width="15.90625" style="367" hidden="1"/>
    <col min="8550" max="8555" width="16.08984375" style="367" hidden="1"/>
    <col min="8556" max="8556" width="6.08984375" style="367" hidden="1"/>
    <col min="8557" max="8557" width="3" style="367" hidden="1"/>
    <col min="8558" max="8797" width="8.6328125" style="367" hidden="1"/>
    <col min="8798" max="8803" width="14.90625" style="367" hidden="1"/>
    <col min="8804" max="8805" width="15.90625" style="367" hidden="1"/>
    <col min="8806" max="8811" width="16.08984375" style="367" hidden="1"/>
    <col min="8812" max="8812" width="6.08984375" style="367" hidden="1"/>
    <col min="8813" max="8813" width="3" style="367" hidden="1"/>
    <col min="8814" max="9053" width="8.6328125" style="367" hidden="1"/>
    <col min="9054" max="9059" width="14.90625" style="367" hidden="1"/>
    <col min="9060" max="9061" width="15.90625" style="367" hidden="1"/>
    <col min="9062" max="9067" width="16.08984375" style="367" hidden="1"/>
    <col min="9068" max="9068" width="6.08984375" style="367" hidden="1"/>
    <col min="9069" max="9069" width="3" style="367" hidden="1"/>
    <col min="9070" max="9309" width="8.6328125" style="367" hidden="1"/>
    <col min="9310" max="9315" width="14.90625" style="367" hidden="1"/>
    <col min="9316" max="9317" width="15.90625" style="367" hidden="1"/>
    <col min="9318" max="9323" width="16.08984375" style="367" hidden="1"/>
    <col min="9324" max="9324" width="6.08984375" style="367" hidden="1"/>
    <col min="9325" max="9325" width="3" style="367" hidden="1"/>
    <col min="9326" max="9565" width="8.6328125" style="367" hidden="1"/>
    <col min="9566" max="9571" width="14.90625" style="367" hidden="1"/>
    <col min="9572" max="9573" width="15.90625" style="367" hidden="1"/>
    <col min="9574" max="9579" width="16.08984375" style="367" hidden="1"/>
    <col min="9580" max="9580" width="6.08984375" style="367" hidden="1"/>
    <col min="9581" max="9581" width="3" style="367" hidden="1"/>
    <col min="9582" max="9821" width="8.6328125" style="367" hidden="1"/>
    <col min="9822" max="9827" width="14.90625" style="367" hidden="1"/>
    <col min="9828" max="9829" width="15.90625" style="367" hidden="1"/>
    <col min="9830" max="9835" width="16.08984375" style="367" hidden="1"/>
    <col min="9836" max="9836" width="6.08984375" style="367" hidden="1"/>
    <col min="9837" max="9837" width="3" style="367" hidden="1"/>
    <col min="9838" max="10077" width="8.6328125" style="367" hidden="1"/>
    <col min="10078" max="10083" width="14.90625" style="367" hidden="1"/>
    <col min="10084" max="10085" width="15.90625" style="367" hidden="1"/>
    <col min="10086" max="10091" width="16.08984375" style="367" hidden="1"/>
    <col min="10092" max="10092" width="6.08984375" style="367" hidden="1"/>
    <col min="10093" max="10093" width="3" style="367" hidden="1"/>
    <col min="10094" max="10333" width="8.6328125" style="367" hidden="1"/>
    <col min="10334" max="10339" width="14.90625" style="367" hidden="1"/>
    <col min="10340" max="10341" width="15.90625" style="367" hidden="1"/>
    <col min="10342" max="10347" width="16.08984375" style="367" hidden="1"/>
    <col min="10348" max="10348" width="6.08984375" style="367" hidden="1"/>
    <col min="10349" max="10349" width="3" style="367" hidden="1"/>
    <col min="10350" max="10589" width="8.6328125" style="367" hidden="1"/>
    <col min="10590" max="10595" width="14.90625" style="367" hidden="1"/>
    <col min="10596" max="10597" width="15.90625" style="367" hidden="1"/>
    <col min="10598" max="10603" width="16.08984375" style="367" hidden="1"/>
    <col min="10604" max="10604" width="6.08984375" style="367" hidden="1"/>
    <col min="10605" max="10605" width="3" style="367" hidden="1"/>
    <col min="10606" max="10845" width="8.6328125" style="367" hidden="1"/>
    <col min="10846" max="10851" width="14.90625" style="367" hidden="1"/>
    <col min="10852" max="10853" width="15.90625" style="367" hidden="1"/>
    <col min="10854" max="10859" width="16.08984375" style="367" hidden="1"/>
    <col min="10860" max="10860" width="6.08984375" style="367" hidden="1"/>
    <col min="10861" max="10861" width="3" style="367" hidden="1"/>
    <col min="10862" max="11101" width="8.6328125" style="367" hidden="1"/>
    <col min="11102" max="11107" width="14.90625" style="367" hidden="1"/>
    <col min="11108" max="11109" width="15.90625" style="367" hidden="1"/>
    <col min="11110" max="11115" width="16.08984375" style="367" hidden="1"/>
    <col min="11116" max="11116" width="6.08984375" style="367" hidden="1"/>
    <col min="11117" max="11117" width="3" style="367" hidden="1"/>
    <col min="11118" max="11357" width="8.6328125" style="367" hidden="1"/>
    <col min="11358" max="11363" width="14.90625" style="367" hidden="1"/>
    <col min="11364" max="11365" width="15.90625" style="367" hidden="1"/>
    <col min="11366" max="11371" width="16.08984375" style="367" hidden="1"/>
    <col min="11372" max="11372" width="6.08984375" style="367" hidden="1"/>
    <col min="11373" max="11373" width="3" style="367" hidden="1"/>
    <col min="11374" max="11613" width="8.6328125" style="367" hidden="1"/>
    <col min="11614" max="11619" width="14.90625" style="367" hidden="1"/>
    <col min="11620" max="11621" width="15.90625" style="367" hidden="1"/>
    <col min="11622" max="11627" width="16.08984375" style="367" hidden="1"/>
    <col min="11628" max="11628" width="6.08984375" style="367" hidden="1"/>
    <col min="11629" max="11629" width="3" style="367" hidden="1"/>
    <col min="11630" max="11869" width="8.6328125" style="367" hidden="1"/>
    <col min="11870" max="11875" width="14.90625" style="367" hidden="1"/>
    <col min="11876" max="11877" width="15.90625" style="367" hidden="1"/>
    <col min="11878" max="11883" width="16.08984375" style="367" hidden="1"/>
    <col min="11884" max="11884" width="6.08984375" style="367" hidden="1"/>
    <col min="11885" max="11885" width="3" style="367" hidden="1"/>
    <col min="11886" max="12125" width="8.6328125" style="367" hidden="1"/>
    <col min="12126" max="12131" width="14.90625" style="367" hidden="1"/>
    <col min="12132" max="12133" width="15.90625" style="367" hidden="1"/>
    <col min="12134" max="12139" width="16.08984375" style="367" hidden="1"/>
    <col min="12140" max="12140" width="6.08984375" style="367" hidden="1"/>
    <col min="12141" max="12141" width="3" style="367" hidden="1"/>
    <col min="12142" max="12381" width="8.6328125" style="367" hidden="1"/>
    <col min="12382" max="12387" width="14.90625" style="367" hidden="1"/>
    <col min="12388" max="12389" width="15.90625" style="367" hidden="1"/>
    <col min="12390" max="12395" width="16.08984375" style="367" hidden="1"/>
    <col min="12396" max="12396" width="6.08984375" style="367" hidden="1"/>
    <col min="12397" max="12397" width="3" style="367" hidden="1"/>
    <col min="12398" max="12637" width="8.6328125" style="367" hidden="1"/>
    <col min="12638" max="12643" width="14.90625" style="367" hidden="1"/>
    <col min="12644" max="12645" width="15.90625" style="367" hidden="1"/>
    <col min="12646" max="12651" width="16.08984375" style="367" hidden="1"/>
    <col min="12652" max="12652" width="6.08984375" style="367" hidden="1"/>
    <col min="12653" max="12653" width="3" style="367" hidden="1"/>
    <col min="12654" max="12893" width="8.6328125" style="367" hidden="1"/>
    <col min="12894" max="12899" width="14.90625" style="367" hidden="1"/>
    <col min="12900" max="12901" width="15.90625" style="367" hidden="1"/>
    <col min="12902" max="12907" width="16.08984375" style="367" hidden="1"/>
    <col min="12908" max="12908" width="6.08984375" style="367" hidden="1"/>
    <col min="12909" max="12909" width="3" style="367" hidden="1"/>
    <col min="12910" max="13149" width="8.6328125" style="367" hidden="1"/>
    <col min="13150" max="13155" width="14.90625" style="367" hidden="1"/>
    <col min="13156" max="13157" width="15.90625" style="367" hidden="1"/>
    <col min="13158" max="13163" width="16.08984375" style="367" hidden="1"/>
    <col min="13164" max="13164" width="6.08984375" style="367" hidden="1"/>
    <col min="13165" max="13165" width="3" style="367" hidden="1"/>
    <col min="13166" max="13405" width="8.6328125" style="367" hidden="1"/>
    <col min="13406" max="13411" width="14.90625" style="367" hidden="1"/>
    <col min="13412" max="13413" width="15.90625" style="367" hidden="1"/>
    <col min="13414" max="13419" width="16.08984375" style="367" hidden="1"/>
    <col min="13420" max="13420" width="6.08984375" style="367" hidden="1"/>
    <col min="13421" max="13421" width="3" style="367" hidden="1"/>
    <col min="13422" max="13661" width="8.6328125" style="367" hidden="1"/>
    <col min="13662" max="13667" width="14.90625" style="367" hidden="1"/>
    <col min="13668" max="13669" width="15.90625" style="367" hidden="1"/>
    <col min="13670" max="13675" width="16.08984375" style="367" hidden="1"/>
    <col min="13676" max="13676" width="6.08984375" style="367" hidden="1"/>
    <col min="13677" max="13677" width="3" style="367" hidden="1"/>
    <col min="13678" max="13917" width="8.6328125" style="367" hidden="1"/>
    <col min="13918" max="13923" width="14.90625" style="367" hidden="1"/>
    <col min="13924" max="13925" width="15.90625" style="367" hidden="1"/>
    <col min="13926" max="13931" width="16.08984375" style="367" hidden="1"/>
    <col min="13932" max="13932" width="6.08984375" style="367" hidden="1"/>
    <col min="13933" max="13933" width="3" style="367" hidden="1"/>
    <col min="13934" max="14173" width="8.6328125" style="367" hidden="1"/>
    <col min="14174" max="14179" width="14.90625" style="367" hidden="1"/>
    <col min="14180" max="14181" width="15.90625" style="367" hidden="1"/>
    <col min="14182" max="14187" width="16.08984375" style="367" hidden="1"/>
    <col min="14188" max="14188" width="6.08984375" style="367" hidden="1"/>
    <col min="14189" max="14189" width="3" style="367" hidden="1"/>
    <col min="14190" max="14429" width="8.6328125" style="367" hidden="1"/>
    <col min="14430" max="14435" width="14.90625" style="367" hidden="1"/>
    <col min="14436" max="14437" width="15.90625" style="367" hidden="1"/>
    <col min="14438" max="14443" width="16.08984375" style="367" hidden="1"/>
    <col min="14444" max="14444" width="6.08984375" style="367" hidden="1"/>
    <col min="14445" max="14445" width="3" style="367" hidden="1"/>
    <col min="14446" max="14685" width="8.6328125" style="367" hidden="1"/>
    <col min="14686" max="14691" width="14.90625" style="367" hidden="1"/>
    <col min="14692" max="14693" width="15.90625" style="367" hidden="1"/>
    <col min="14694" max="14699" width="16.08984375" style="367" hidden="1"/>
    <col min="14700" max="14700" width="6.08984375" style="367" hidden="1"/>
    <col min="14701" max="14701" width="3" style="367" hidden="1"/>
    <col min="14702" max="14941" width="8.6328125" style="367" hidden="1"/>
    <col min="14942" max="14947" width="14.90625" style="367" hidden="1"/>
    <col min="14948" max="14949" width="15.90625" style="367" hidden="1"/>
    <col min="14950" max="14955" width="16.08984375" style="367" hidden="1"/>
    <col min="14956" max="14956" width="6.08984375" style="367" hidden="1"/>
    <col min="14957" max="14957" width="3" style="367" hidden="1"/>
    <col min="14958" max="15197" width="8.6328125" style="367" hidden="1"/>
    <col min="15198" max="15203" width="14.90625" style="367" hidden="1"/>
    <col min="15204" max="15205" width="15.90625" style="367" hidden="1"/>
    <col min="15206" max="15211" width="16.08984375" style="367" hidden="1"/>
    <col min="15212" max="15212" width="6.08984375" style="367" hidden="1"/>
    <col min="15213" max="15213" width="3" style="367" hidden="1"/>
    <col min="15214" max="15453" width="8.6328125" style="367" hidden="1"/>
    <col min="15454" max="15459" width="14.90625" style="367" hidden="1"/>
    <col min="15460" max="15461" width="15.90625" style="367" hidden="1"/>
    <col min="15462" max="15467" width="16.08984375" style="367" hidden="1"/>
    <col min="15468" max="15468" width="6.08984375" style="367" hidden="1"/>
    <col min="15469" max="15469" width="3" style="367" hidden="1"/>
    <col min="15470" max="15709" width="8.6328125" style="367" hidden="1"/>
    <col min="15710" max="15715" width="14.90625" style="367" hidden="1"/>
    <col min="15716" max="15717" width="15.90625" style="367" hidden="1"/>
    <col min="15718" max="15723" width="16.08984375" style="367" hidden="1"/>
    <col min="15724" max="15724" width="6.08984375" style="367" hidden="1"/>
    <col min="15725" max="15725" width="3" style="367" hidden="1"/>
    <col min="15726" max="15965" width="8.6328125" style="367" hidden="1"/>
    <col min="15966" max="15971" width="14.90625" style="367" hidden="1"/>
    <col min="15972" max="15973" width="15.90625" style="367" hidden="1"/>
    <col min="15974" max="15979" width="16.08984375" style="367" hidden="1"/>
    <col min="15980" max="15980" width="6.08984375" style="367" hidden="1"/>
    <col min="15981" max="15981" width="3" style="367" hidden="1"/>
    <col min="15982" max="16221" width="8.6328125" style="367" hidden="1"/>
    <col min="16222" max="16227" width="14.90625" style="367" hidden="1"/>
    <col min="16228" max="16229" width="15.90625" style="367" hidden="1"/>
    <col min="16230" max="16235" width="16.08984375" style="367" hidden="1"/>
    <col min="16236" max="16236" width="6.08984375" style="367" hidden="1"/>
    <col min="16237" max="16237" width="3" style="367" hidden="1"/>
    <col min="16238" max="16384" width="8.63281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ht="13">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ht="13">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
      <c r="DD19" s="367"/>
      <c r="DE19" s="367"/>
    </row>
    <row r="20" spans="1:351" ht="13">
      <c r="DD20" s="367"/>
      <c r="DE20" s="367"/>
    </row>
    <row r="21" spans="1:351" ht="16.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5">
      <c r="B22" s="374"/>
      <c r="MM22" s="373"/>
    </row>
    <row r="23" spans="1:351" ht="13">
      <c r="B23" s="374"/>
    </row>
    <row r="24" spans="1:351" ht="13">
      <c r="B24" s="374"/>
    </row>
    <row r="25" spans="1:351" ht="13">
      <c r="B25" s="374"/>
    </row>
    <row r="26" spans="1:351" ht="13">
      <c r="B26" s="374"/>
    </row>
    <row r="27" spans="1:351" ht="13">
      <c r="B27" s="374"/>
    </row>
    <row r="28" spans="1:351" ht="13">
      <c r="B28" s="374"/>
    </row>
    <row r="29" spans="1:351" ht="13">
      <c r="B29" s="374"/>
    </row>
    <row r="30" spans="1:351" ht="13">
      <c r="B30" s="374"/>
    </row>
    <row r="31" spans="1:351" ht="13">
      <c r="B31" s="374"/>
    </row>
    <row r="32" spans="1:351" ht="13">
      <c r="B32" s="374"/>
    </row>
    <row r="33" spans="2:109" ht="13">
      <c r="B33" s="374"/>
    </row>
    <row r="34" spans="2:109" ht="13">
      <c r="B34" s="374"/>
    </row>
    <row r="35" spans="2:109" ht="13">
      <c r="B35" s="374"/>
    </row>
    <row r="36" spans="2:109" ht="13">
      <c r="B36" s="374"/>
    </row>
    <row r="37" spans="2:109" ht="13">
      <c r="B37" s="374"/>
    </row>
    <row r="38" spans="2:109" ht="13">
      <c r="B38" s="374"/>
    </row>
    <row r="39" spans="2:109" ht="13">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
      <c r="B40" s="379"/>
      <c r="DD40" s="379"/>
      <c r="DE40" s="367"/>
    </row>
    <row r="41" spans="2:109" ht="16.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584</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
      <c r="B49" s="374"/>
      <c r="AN49" s="367" t="s">
        <v>581</v>
      </c>
    </row>
    <row r="50" spans="1:109" ht="13">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544</v>
      </c>
      <c r="BQ50" s="1288"/>
      <c r="BR50" s="1288"/>
      <c r="BS50" s="1288"/>
      <c r="BT50" s="1288"/>
      <c r="BU50" s="1288"/>
      <c r="BV50" s="1288"/>
      <c r="BW50" s="1288"/>
      <c r="BX50" s="1288" t="s">
        <v>545</v>
      </c>
      <c r="BY50" s="1288"/>
      <c r="BZ50" s="1288"/>
      <c r="CA50" s="1288"/>
      <c r="CB50" s="1288"/>
      <c r="CC50" s="1288"/>
      <c r="CD50" s="1288"/>
      <c r="CE50" s="1288"/>
      <c r="CF50" s="1288" t="s">
        <v>546</v>
      </c>
      <c r="CG50" s="1288"/>
      <c r="CH50" s="1288"/>
      <c r="CI50" s="1288"/>
      <c r="CJ50" s="1288"/>
      <c r="CK50" s="1288"/>
      <c r="CL50" s="1288"/>
      <c r="CM50" s="1288"/>
      <c r="CN50" s="1288" t="s">
        <v>547</v>
      </c>
      <c r="CO50" s="1288"/>
      <c r="CP50" s="1288"/>
      <c r="CQ50" s="1288"/>
      <c r="CR50" s="1288"/>
      <c r="CS50" s="1288"/>
      <c r="CT50" s="1288"/>
      <c r="CU50" s="1288"/>
      <c r="CV50" s="1288" t="s">
        <v>548</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582</v>
      </c>
      <c r="AO51" s="1292"/>
      <c r="AP51" s="1292"/>
      <c r="AQ51" s="1292"/>
      <c r="AR51" s="1292"/>
      <c r="AS51" s="1292"/>
      <c r="AT51" s="1292"/>
      <c r="AU51" s="1292"/>
      <c r="AV51" s="1292"/>
      <c r="AW51" s="1292"/>
      <c r="AX51" s="1292"/>
      <c r="AY51" s="1292"/>
      <c r="AZ51" s="1292"/>
      <c r="BA51" s="1292"/>
      <c r="BB51" s="1292" t="s">
        <v>585</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v>45.2</v>
      </c>
      <c r="CG51" s="1290"/>
      <c r="CH51" s="1290"/>
      <c r="CI51" s="1290"/>
      <c r="CJ51" s="1290"/>
      <c r="CK51" s="1290"/>
      <c r="CL51" s="1290"/>
      <c r="CM51" s="1290"/>
      <c r="CN51" s="1290">
        <v>60.7</v>
      </c>
      <c r="CO51" s="1290"/>
      <c r="CP51" s="1290"/>
      <c r="CQ51" s="1290"/>
      <c r="CR51" s="1290"/>
      <c r="CS51" s="1290"/>
      <c r="CT51" s="1290"/>
      <c r="CU51" s="1290"/>
      <c r="CV51" s="1289"/>
      <c r="CW51" s="1290"/>
      <c r="CX51" s="1290"/>
      <c r="CY51" s="1290"/>
      <c r="CZ51" s="1290"/>
      <c r="DA51" s="1290"/>
      <c r="DB51" s="1290"/>
      <c r="DC51" s="1290"/>
    </row>
    <row r="52" spans="1:109" ht="13">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586</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78</v>
      </c>
      <c r="CG53" s="1290"/>
      <c r="CH53" s="1290"/>
      <c r="CI53" s="1290"/>
      <c r="CJ53" s="1290"/>
      <c r="CK53" s="1290"/>
      <c r="CL53" s="1290"/>
      <c r="CM53" s="1290"/>
      <c r="CN53" s="1290">
        <v>76.400000000000006</v>
      </c>
      <c r="CO53" s="1290"/>
      <c r="CP53" s="1290"/>
      <c r="CQ53" s="1290"/>
      <c r="CR53" s="1290"/>
      <c r="CS53" s="1290"/>
      <c r="CT53" s="1290"/>
      <c r="CU53" s="1290"/>
      <c r="CV53" s="1289"/>
      <c r="CW53" s="1290"/>
      <c r="CX53" s="1290"/>
      <c r="CY53" s="1290"/>
      <c r="CZ53" s="1290"/>
      <c r="DA53" s="1290"/>
      <c r="DB53" s="1290"/>
      <c r="DC53" s="1290"/>
    </row>
    <row r="54" spans="1:109" ht="13">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
      <c r="A55" s="382"/>
      <c r="B55" s="374"/>
      <c r="G55" s="1284"/>
      <c r="H55" s="1284"/>
      <c r="I55" s="1284"/>
      <c r="J55" s="1284"/>
      <c r="K55" s="1291"/>
      <c r="L55" s="1291"/>
      <c r="M55" s="1291"/>
      <c r="N55" s="1291"/>
      <c r="AN55" s="1288" t="s">
        <v>587</v>
      </c>
      <c r="AO55" s="1288"/>
      <c r="AP55" s="1288"/>
      <c r="AQ55" s="1288"/>
      <c r="AR55" s="1288"/>
      <c r="AS55" s="1288"/>
      <c r="AT55" s="1288"/>
      <c r="AU55" s="1288"/>
      <c r="AV55" s="1288"/>
      <c r="AW55" s="1288"/>
      <c r="AX55" s="1288"/>
      <c r="AY55" s="1288"/>
      <c r="AZ55" s="1288"/>
      <c r="BA55" s="1288"/>
      <c r="BB55" s="1292" t="s">
        <v>585</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56.8</v>
      </c>
      <c r="CG55" s="1290"/>
      <c r="CH55" s="1290"/>
      <c r="CI55" s="1290"/>
      <c r="CJ55" s="1290"/>
      <c r="CK55" s="1290"/>
      <c r="CL55" s="1290"/>
      <c r="CM55" s="1290"/>
      <c r="CN55" s="1290">
        <v>52.3</v>
      </c>
      <c r="CO55" s="1290"/>
      <c r="CP55" s="1290"/>
      <c r="CQ55" s="1290"/>
      <c r="CR55" s="1290"/>
      <c r="CS55" s="1290"/>
      <c r="CT55" s="1290"/>
      <c r="CU55" s="1290"/>
      <c r="CV55" s="1289"/>
      <c r="CW55" s="1290"/>
      <c r="CX55" s="1290"/>
      <c r="CY55" s="1290"/>
      <c r="CZ55" s="1290"/>
      <c r="DA55" s="1290"/>
      <c r="DB55" s="1290"/>
      <c r="DC55" s="1290"/>
    </row>
    <row r="56" spans="1:109" ht="13">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ht="13">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586</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54</v>
      </c>
      <c r="CG57" s="1290"/>
      <c r="CH57" s="1290"/>
      <c r="CI57" s="1290"/>
      <c r="CJ57" s="1290"/>
      <c r="CK57" s="1290"/>
      <c r="CL57" s="1290"/>
      <c r="CM57" s="1290"/>
      <c r="CN57" s="1290">
        <v>57.1</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ht="13">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ht="13">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5">
      <c r="B63" s="393" t="s">
        <v>583</v>
      </c>
    </row>
    <row r="64" spans="1:109" ht="13">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
      <c r="B65" s="374"/>
      <c r="AN65" s="1275" t="s">
        <v>588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
      <c r="B71" s="374"/>
      <c r="G71" s="399"/>
      <c r="I71" s="400"/>
      <c r="J71" s="397"/>
      <c r="K71" s="397"/>
      <c r="L71" s="398"/>
      <c r="M71" s="397"/>
      <c r="N71" s="398"/>
      <c r="AM71" s="399"/>
      <c r="AN71" s="367" t="s">
        <v>581</v>
      </c>
    </row>
    <row r="72" spans="2:107" ht="13">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544</v>
      </c>
      <c r="BQ72" s="1288"/>
      <c r="BR72" s="1288"/>
      <c r="BS72" s="1288"/>
      <c r="BT72" s="1288"/>
      <c r="BU72" s="1288"/>
      <c r="BV72" s="1288"/>
      <c r="BW72" s="1288"/>
      <c r="BX72" s="1288" t="s">
        <v>545</v>
      </c>
      <c r="BY72" s="1288"/>
      <c r="BZ72" s="1288"/>
      <c r="CA72" s="1288"/>
      <c r="CB72" s="1288"/>
      <c r="CC72" s="1288"/>
      <c r="CD72" s="1288"/>
      <c r="CE72" s="1288"/>
      <c r="CF72" s="1288" t="s">
        <v>546</v>
      </c>
      <c r="CG72" s="1288"/>
      <c r="CH72" s="1288"/>
      <c r="CI72" s="1288"/>
      <c r="CJ72" s="1288"/>
      <c r="CK72" s="1288"/>
      <c r="CL72" s="1288"/>
      <c r="CM72" s="1288"/>
      <c r="CN72" s="1288" t="s">
        <v>547</v>
      </c>
      <c r="CO72" s="1288"/>
      <c r="CP72" s="1288"/>
      <c r="CQ72" s="1288"/>
      <c r="CR72" s="1288"/>
      <c r="CS72" s="1288"/>
      <c r="CT72" s="1288"/>
      <c r="CU72" s="1288"/>
      <c r="CV72" s="1288" t="s">
        <v>548</v>
      </c>
      <c r="CW72" s="1288"/>
      <c r="CX72" s="1288"/>
      <c r="CY72" s="1288"/>
      <c r="CZ72" s="1288"/>
      <c r="DA72" s="1288"/>
      <c r="DB72" s="1288"/>
      <c r="DC72" s="1288"/>
    </row>
    <row r="73" spans="2:107" ht="13">
      <c r="B73" s="374"/>
      <c r="G73" s="1295"/>
      <c r="H73" s="1295"/>
      <c r="I73" s="1295"/>
      <c r="J73" s="1295"/>
      <c r="K73" s="1296"/>
      <c r="L73" s="1296"/>
      <c r="M73" s="1296"/>
      <c r="N73" s="1296"/>
      <c r="AM73" s="383"/>
      <c r="AN73" s="1292" t="s">
        <v>582</v>
      </c>
      <c r="AO73" s="1292"/>
      <c r="AP73" s="1292"/>
      <c r="AQ73" s="1292"/>
      <c r="AR73" s="1292"/>
      <c r="AS73" s="1292"/>
      <c r="AT73" s="1292"/>
      <c r="AU73" s="1292"/>
      <c r="AV73" s="1292"/>
      <c r="AW73" s="1292"/>
      <c r="AX73" s="1292"/>
      <c r="AY73" s="1292"/>
      <c r="AZ73" s="1292"/>
      <c r="BA73" s="1292"/>
      <c r="BB73" s="1292" t="s">
        <v>585</v>
      </c>
      <c r="BC73" s="1292"/>
      <c r="BD73" s="1292"/>
      <c r="BE73" s="1292"/>
      <c r="BF73" s="1292"/>
      <c r="BG73" s="1292"/>
      <c r="BH73" s="1292"/>
      <c r="BI73" s="1292"/>
      <c r="BJ73" s="1292"/>
      <c r="BK73" s="1292"/>
      <c r="BL73" s="1292"/>
      <c r="BM73" s="1292"/>
      <c r="BN73" s="1292"/>
      <c r="BO73" s="1292"/>
      <c r="BP73" s="1290">
        <v>32.6</v>
      </c>
      <c r="BQ73" s="1290"/>
      <c r="BR73" s="1290"/>
      <c r="BS73" s="1290"/>
      <c r="BT73" s="1290"/>
      <c r="BU73" s="1290"/>
      <c r="BV73" s="1290"/>
      <c r="BW73" s="1290"/>
      <c r="BX73" s="1290">
        <v>36.9</v>
      </c>
      <c r="BY73" s="1290"/>
      <c r="BZ73" s="1290"/>
      <c r="CA73" s="1290"/>
      <c r="CB73" s="1290"/>
      <c r="CC73" s="1290"/>
      <c r="CD73" s="1290"/>
      <c r="CE73" s="1290"/>
      <c r="CF73" s="1290">
        <v>45.2</v>
      </c>
      <c r="CG73" s="1290"/>
      <c r="CH73" s="1290"/>
      <c r="CI73" s="1290"/>
      <c r="CJ73" s="1290"/>
      <c r="CK73" s="1290"/>
      <c r="CL73" s="1290"/>
      <c r="CM73" s="1290"/>
      <c r="CN73" s="1290">
        <v>60.7</v>
      </c>
      <c r="CO73" s="1290"/>
      <c r="CP73" s="1290"/>
      <c r="CQ73" s="1290"/>
      <c r="CR73" s="1290"/>
      <c r="CS73" s="1290"/>
      <c r="CT73" s="1290"/>
      <c r="CU73" s="1290"/>
      <c r="CV73" s="1290">
        <v>63.4</v>
      </c>
      <c r="CW73" s="1290"/>
      <c r="CX73" s="1290"/>
      <c r="CY73" s="1290"/>
      <c r="CZ73" s="1290"/>
      <c r="DA73" s="1290"/>
      <c r="DB73" s="1290"/>
      <c r="DC73" s="1290"/>
    </row>
    <row r="74" spans="2:107" ht="13">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589</v>
      </c>
      <c r="BC75" s="1292"/>
      <c r="BD75" s="1292"/>
      <c r="BE75" s="1292"/>
      <c r="BF75" s="1292"/>
      <c r="BG75" s="1292"/>
      <c r="BH75" s="1292"/>
      <c r="BI75" s="1292"/>
      <c r="BJ75" s="1292"/>
      <c r="BK75" s="1292"/>
      <c r="BL75" s="1292"/>
      <c r="BM75" s="1292"/>
      <c r="BN75" s="1292"/>
      <c r="BO75" s="1292"/>
      <c r="BP75" s="1290">
        <v>8.1</v>
      </c>
      <c r="BQ75" s="1290"/>
      <c r="BR75" s="1290"/>
      <c r="BS75" s="1290"/>
      <c r="BT75" s="1290"/>
      <c r="BU75" s="1290"/>
      <c r="BV75" s="1290"/>
      <c r="BW75" s="1290"/>
      <c r="BX75" s="1290">
        <v>7.5</v>
      </c>
      <c r="BY75" s="1290"/>
      <c r="BZ75" s="1290"/>
      <c r="CA75" s="1290"/>
      <c r="CB75" s="1290"/>
      <c r="CC75" s="1290"/>
      <c r="CD75" s="1290"/>
      <c r="CE75" s="1290"/>
      <c r="CF75" s="1290">
        <v>7.5</v>
      </c>
      <c r="CG75" s="1290"/>
      <c r="CH75" s="1290"/>
      <c r="CI75" s="1290"/>
      <c r="CJ75" s="1290"/>
      <c r="CK75" s="1290"/>
      <c r="CL75" s="1290"/>
      <c r="CM75" s="1290"/>
      <c r="CN75" s="1290">
        <v>8.1</v>
      </c>
      <c r="CO75" s="1290"/>
      <c r="CP75" s="1290"/>
      <c r="CQ75" s="1290"/>
      <c r="CR75" s="1290"/>
      <c r="CS75" s="1290"/>
      <c r="CT75" s="1290"/>
      <c r="CU75" s="1290"/>
      <c r="CV75" s="1290">
        <v>8.6999999999999993</v>
      </c>
      <c r="CW75" s="1290"/>
      <c r="CX75" s="1290"/>
      <c r="CY75" s="1290"/>
      <c r="CZ75" s="1290"/>
      <c r="DA75" s="1290"/>
      <c r="DB75" s="1290"/>
      <c r="DC75" s="1290"/>
    </row>
    <row r="76" spans="2:107" ht="13">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
      <c r="B77" s="374"/>
      <c r="G77" s="1284"/>
      <c r="H77" s="1284"/>
      <c r="I77" s="1284"/>
      <c r="J77" s="1284"/>
      <c r="K77" s="1296"/>
      <c r="L77" s="1296"/>
      <c r="M77" s="1296"/>
      <c r="N77" s="1296"/>
      <c r="AN77" s="1288" t="s">
        <v>587</v>
      </c>
      <c r="AO77" s="1288"/>
      <c r="AP77" s="1288"/>
      <c r="AQ77" s="1288"/>
      <c r="AR77" s="1288"/>
      <c r="AS77" s="1288"/>
      <c r="AT77" s="1288"/>
      <c r="AU77" s="1288"/>
      <c r="AV77" s="1288"/>
      <c r="AW77" s="1288"/>
      <c r="AX77" s="1288"/>
      <c r="AY77" s="1288"/>
      <c r="AZ77" s="1288"/>
      <c r="BA77" s="1288"/>
      <c r="BB77" s="1292" t="s">
        <v>585</v>
      </c>
      <c r="BC77" s="1292"/>
      <c r="BD77" s="1292"/>
      <c r="BE77" s="1292"/>
      <c r="BF77" s="1292"/>
      <c r="BG77" s="1292"/>
      <c r="BH77" s="1292"/>
      <c r="BI77" s="1292"/>
      <c r="BJ77" s="1292"/>
      <c r="BK77" s="1292"/>
      <c r="BL77" s="1292"/>
      <c r="BM77" s="1292"/>
      <c r="BN77" s="1292"/>
      <c r="BO77" s="1292"/>
      <c r="BP77" s="1290">
        <v>65.3</v>
      </c>
      <c r="BQ77" s="1290"/>
      <c r="BR77" s="1290"/>
      <c r="BS77" s="1290"/>
      <c r="BT77" s="1290"/>
      <c r="BU77" s="1290"/>
      <c r="BV77" s="1290"/>
      <c r="BW77" s="1290"/>
      <c r="BX77" s="1290">
        <v>60.8</v>
      </c>
      <c r="BY77" s="1290"/>
      <c r="BZ77" s="1290"/>
      <c r="CA77" s="1290"/>
      <c r="CB77" s="1290"/>
      <c r="CC77" s="1290"/>
      <c r="CD77" s="1290"/>
      <c r="CE77" s="1290"/>
      <c r="CF77" s="1290">
        <v>56.8</v>
      </c>
      <c r="CG77" s="1290"/>
      <c r="CH77" s="1290"/>
      <c r="CI77" s="1290"/>
      <c r="CJ77" s="1290"/>
      <c r="CK77" s="1290"/>
      <c r="CL77" s="1290"/>
      <c r="CM77" s="1290"/>
      <c r="CN77" s="1290">
        <v>52.3</v>
      </c>
      <c r="CO77" s="1290"/>
      <c r="CP77" s="1290"/>
      <c r="CQ77" s="1290"/>
      <c r="CR77" s="1290"/>
      <c r="CS77" s="1290"/>
      <c r="CT77" s="1290"/>
      <c r="CU77" s="1290"/>
      <c r="CV77" s="1290">
        <v>55.4</v>
      </c>
      <c r="CW77" s="1290"/>
      <c r="CX77" s="1290"/>
      <c r="CY77" s="1290"/>
      <c r="CZ77" s="1290"/>
      <c r="DA77" s="1290"/>
      <c r="DB77" s="1290"/>
      <c r="DC77" s="1290"/>
    </row>
    <row r="78" spans="2:107" ht="13">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589</v>
      </c>
      <c r="BC79" s="1292"/>
      <c r="BD79" s="1292"/>
      <c r="BE79" s="1292"/>
      <c r="BF79" s="1292"/>
      <c r="BG79" s="1292"/>
      <c r="BH79" s="1292"/>
      <c r="BI79" s="1292"/>
      <c r="BJ79" s="1292"/>
      <c r="BK79" s="1292"/>
      <c r="BL79" s="1292"/>
      <c r="BM79" s="1292"/>
      <c r="BN79" s="1292"/>
      <c r="BO79" s="1292"/>
      <c r="BP79" s="1290">
        <v>12</v>
      </c>
      <c r="BQ79" s="1290"/>
      <c r="BR79" s="1290"/>
      <c r="BS79" s="1290"/>
      <c r="BT79" s="1290"/>
      <c r="BU79" s="1290"/>
      <c r="BV79" s="1290"/>
      <c r="BW79" s="1290"/>
      <c r="BX79" s="1290">
        <v>11.1</v>
      </c>
      <c r="BY79" s="1290"/>
      <c r="BZ79" s="1290"/>
      <c r="CA79" s="1290"/>
      <c r="CB79" s="1290"/>
      <c r="CC79" s="1290"/>
      <c r="CD79" s="1290"/>
      <c r="CE79" s="1290"/>
      <c r="CF79" s="1290">
        <v>10.199999999999999</v>
      </c>
      <c r="CG79" s="1290"/>
      <c r="CH79" s="1290"/>
      <c r="CI79" s="1290"/>
      <c r="CJ79" s="1290"/>
      <c r="CK79" s="1290"/>
      <c r="CL79" s="1290"/>
      <c r="CM79" s="1290"/>
      <c r="CN79" s="1290">
        <v>10</v>
      </c>
      <c r="CO79" s="1290"/>
      <c r="CP79" s="1290"/>
      <c r="CQ79" s="1290"/>
      <c r="CR79" s="1290"/>
      <c r="CS79" s="1290"/>
      <c r="CT79" s="1290"/>
      <c r="CU79" s="1290"/>
      <c r="CV79" s="1290">
        <v>9.6999999999999993</v>
      </c>
      <c r="CW79" s="1290"/>
      <c r="CX79" s="1290"/>
      <c r="CY79" s="1290"/>
      <c r="CZ79" s="1290"/>
      <c r="DA79" s="1290"/>
      <c r="DB79" s="1290"/>
      <c r="DC79" s="1290"/>
    </row>
    <row r="80" spans="2:107" ht="13">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
      <c r="B81" s="374"/>
    </row>
    <row r="82" spans="2:109" ht="16.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
      <c r="DD84" s="367"/>
      <c r="DE84" s="367"/>
    </row>
    <row r="85" spans="2:109" ht="13">
      <c r="DD85" s="367"/>
      <c r="DE85" s="367"/>
    </row>
    <row r="86" spans="2:109" ht="13" hidden="1">
      <c r="DD86" s="367"/>
      <c r="DE86" s="367"/>
    </row>
    <row r="87" spans="2:109" ht="13" hidden="1">
      <c r="K87" s="402"/>
      <c r="AQ87" s="402"/>
      <c r="BC87" s="402"/>
      <c r="BO87" s="402"/>
      <c r="CA87" s="402"/>
      <c r="CM87" s="402"/>
      <c r="CY87" s="402"/>
      <c r="DD87" s="367"/>
      <c r="DE87" s="367"/>
    </row>
    <row r="88" spans="2:109" ht="13" hidden="1">
      <c r="DD88" s="367"/>
      <c r="DE88" s="367"/>
    </row>
    <row r="89" spans="2:109" ht="13" hidden="1">
      <c r="DD89" s="367"/>
      <c r="DE89" s="367"/>
    </row>
    <row r="90" spans="2:109" ht="13" hidden="1">
      <c r="DD90" s="367"/>
      <c r="DE90" s="367"/>
    </row>
    <row r="91" spans="2:109" ht="13"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h1ET0WotGsNAp1ydkPLMGWfT0qm+cx+V0sqhPtOOi56ZLAVgDiffYvJIG2vvjgB8XVaP/BS8A8qtJ1Dccr8og==" saltValue="NPoOkv6zJMTwnHAvYDhB8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70" zoomScaleNormal="70" zoomScaleSheetLayoutView="70" workbookViewId="0"/>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R1nml4UVwC+dMjs9dlAU/cNKmmv+jyvqzlNhXLXWEK2a148N6Fs+Jst2fw+JrS+gG8S782ZAOmCdzPW0EZmw==" saltValue="/OfphqCuDIkKXFXqUllZ7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4" zoomScale="70" zoomScaleNormal="70" zoomScaleSheetLayoutView="55" workbookViewId="0"/>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c r="AG59" s="270"/>
      <c r="AH59" s="270"/>
    </row>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I1pHD1okoApoeOHc57LdpSo2/D1fnhr/w/55NWWjLe8N22f/KGTtyoUlW168QpHWJbzmEzuAxDyHZB+N5Bw1A==" saltValue="9ZUVu50ijJy2FBkez2e8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29" customWidth="1"/>
    <col min="2" max="8" width="13.36328125" style="129" customWidth="1"/>
    <col min="9" max="16384" width="11.08984375" style="129"/>
  </cols>
  <sheetData>
    <row r="1" spans="1:8">
      <c r="A1" s="123"/>
      <c r="B1" s="124"/>
      <c r="C1" s="125"/>
      <c r="D1" s="126"/>
      <c r="E1" s="127"/>
      <c r="F1" s="127"/>
      <c r="G1" s="127"/>
      <c r="H1" s="128"/>
    </row>
    <row r="2" spans="1:8">
      <c r="A2" s="130"/>
      <c r="B2" s="131"/>
      <c r="C2" s="132"/>
      <c r="D2" s="133" t="s">
        <v>46</v>
      </c>
      <c r="E2" s="134"/>
      <c r="F2" s="135" t="s">
        <v>541</v>
      </c>
      <c r="G2" s="136"/>
      <c r="H2" s="137"/>
    </row>
    <row r="3" spans="1:8">
      <c r="A3" s="133" t="s">
        <v>534</v>
      </c>
      <c r="B3" s="138"/>
      <c r="C3" s="139"/>
      <c r="D3" s="140">
        <v>73311</v>
      </c>
      <c r="E3" s="141"/>
      <c r="F3" s="142">
        <v>90961</v>
      </c>
      <c r="G3" s="143"/>
      <c r="H3" s="144"/>
    </row>
    <row r="4" spans="1:8">
      <c r="A4" s="145"/>
      <c r="B4" s="146"/>
      <c r="C4" s="147"/>
      <c r="D4" s="148">
        <v>33707</v>
      </c>
      <c r="E4" s="149"/>
      <c r="F4" s="150">
        <v>37720</v>
      </c>
      <c r="G4" s="151"/>
      <c r="H4" s="152"/>
    </row>
    <row r="5" spans="1:8">
      <c r="A5" s="133" t="s">
        <v>536</v>
      </c>
      <c r="B5" s="138"/>
      <c r="C5" s="139"/>
      <c r="D5" s="140">
        <v>48009</v>
      </c>
      <c r="E5" s="141"/>
      <c r="F5" s="142">
        <v>106614</v>
      </c>
      <c r="G5" s="143"/>
      <c r="H5" s="144"/>
    </row>
    <row r="6" spans="1:8">
      <c r="A6" s="145"/>
      <c r="B6" s="146"/>
      <c r="C6" s="147"/>
      <c r="D6" s="148">
        <v>10898</v>
      </c>
      <c r="E6" s="149"/>
      <c r="F6" s="150">
        <v>45545</v>
      </c>
      <c r="G6" s="151"/>
      <c r="H6" s="152"/>
    </row>
    <row r="7" spans="1:8">
      <c r="A7" s="133" t="s">
        <v>537</v>
      </c>
      <c r="B7" s="138"/>
      <c r="C7" s="139"/>
      <c r="D7" s="140">
        <v>60472</v>
      </c>
      <c r="E7" s="141"/>
      <c r="F7" s="142">
        <v>81768</v>
      </c>
      <c r="G7" s="143"/>
      <c r="H7" s="144"/>
    </row>
    <row r="8" spans="1:8">
      <c r="A8" s="145"/>
      <c r="B8" s="146"/>
      <c r="C8" s="147"/>
      <c r="D8" s="148">
        <v>19168</v>
      </c>
      <c r="E8" s="149"/>
      <c r="F8" s="150">
        <v>37917</v>
      </c>
      <c r="G8" s="151"/>
      <c r="H8" s="152"/>
    </row>
    <row r="9" spans="1:8">
      <c r="A9" s="133" t="s">
        <v>538</v>
      </c>
      <c r="B9" s="138"/>
      <c r="C9" s="139"/>
      <c r="D9" s="140">
        <v>39357</v>
      </c>
      <c r="E9" s="141"/>
      <c r="F9" s="142">
        <v>65876</v>
      </c>
      <c r="G9" s="143"/>
      <c r="H9" s="144"/>
    </row>
    <row r="10" spans="1:8">
      <c r="A10" s="145"/>
      <c r="B10" s="146"/>
      <c r="C10" s="147"/>
      <c r="D10" s="148">
        <v>11573</v>
      </c>
      <c r="E10" s="149"/>
      <c r="F10" s="150">
        <v>36484</v>
      </c>
      <c r="G10" s="151"/>
      <c r="H10" s="152"/>
    </row>
    <row r="11" spans="1:8">
      <c r="A11" s="133" t="s">
        <v>539</v>
      </c>
      <c r="B11" s="138"/>
      <c r="C11" s="139"/>
      <c r="D11" s="140">
        <v>43767</v>
      </c>
      <c r="E11" s="141"/>
      <c r="F11" s="142">
        <v>68468</v>
      </c>
      <c r="G11" s="143"/>
      <c r="H11" s="144"/>
    </row>
    <row r="12" spans="1:8">
      <c r="A12" s="145"/>
      <c r="B12" s="146"/>
      <c r="C12" s="153"/>
      <c r="D12" s="148">
        <v>11929</v>
      </c>
      <c r="E12" s="149"/>
      <c r="F12" s="150">
        <v>34140</v>
      </c>
      <c r="G12" s="151"/>
      <c r="H12" s="152"/>
    </row>
    <row r="13" spans="1:8">
      <c r="A13" s="133"/>
      <c r="B13" s="138"/>
      <c r="C13" s="154"/>
      <c r="D13" s="155">
        <v>52983</v>
      </c>
      <c r="E13" s="156"/>
      <c r="F13" s="157">
        <v>82737</v>
      </c>
      <c r="G13" s="158"/>
      <c r="H13" s="144"/>
    </row>
    <row r="14" spans="1:8">
      <c r="A14" s="145"/>
      <c r="B14" s="146"/>
      <c r="C14" s="147"/>
      <c r="D14" s="148">
        <v>17455</v>
      </c>
      <c r="E14" s="149"/>
      <c r="F14" s="150">
        <v>38361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2.48</v>
      </c>
      <c r="C19" s="159">
        <f>ROUND(VALUE(SUBSTITUTE(実質収支比率等に係る経年分析!G$48,"▲","-")),2)</f>
        <v>1.71</v>
      </c>
      <c r="D19" s="159">
        <f>ROUND(VALUE(SUBSTITUTE(実質収支比率等に係る経年分析!H$48,"▲","-")),2)</f>
        <v>1.2</v>
      </c>
      <c r="E19" s="159">
        <f>ROUND(VALUE(SUBSTITUTE(実質収支比率等に係る経年分析!I$48,"▲","-")),2)</f>
        <v>1.84</v>
      </c>
      <c r="F19" s="159">
        <f>ROUND(VALUE(SUBSTITUTE(実質収支比率等に係る経年分析!J$48,"▲","-")),2)</f>
        <v>1.8</v>
      </c>
    </row>
    <row r="20" spans="1:11">
      <c r="A20" s="159" t="s">
        <v>49</v>
      </c>
      <c r="B20" s="159">
        <f>ROUND(VALUE(SUBSTITUTE(実質収支比率等に係る経年分析!F$47,"▲","-")),2)</f>
        <v>28.12</v>
      </c>
      <c r="C20" s="159">
        <f>ROUND(VALUE(SUBSTITUTE(実質収支比率等に係る経年分析!G$47,"▲","-")),2)</f>
        <v>26.79</v>
      </c>
      <c r="D20" s="159">
        <f>ROUND(VALUE(SUBSTITUTE(実質収支比率等に係る経年分析!H$47,"▲","-")),2)</f>
        <v>26.58</v>
      </c>
      <c r="E20" s="159">
        <f>ROUND(VALUE(SUBSTITUTE(実質収支比率等に係る経年分析!I$47,"▲","-")),2)</f>
        <v>20.95</v>
      </c>
      <c r="F20" s="159">
        <f>ROUND(VALUE(SUBSTITUTE(実質収支比率等に係る経年分析!J$47,"▲","-")),2)</f>
        <v>17.12</v>
      </c>
    </row>
    <row r="21" spans="1:11">
      <c r="A21" s="159" t="s">
        <v>50</v>
      </c>
      <c r="B21" s="159">
        <f>IF(ISNUMBER(VALUE(SUBSTITUTE(実質収支比率等に係る経年分析!F$49,"▲","-"))),ROUND(VALUE(SUBSTITUTE(実質収支比率等に係る経年分析!F$49,"▲","-")),2),NA())</f>
        <v>0.08</v>
      </c>
      <c r="C21" s="159">
        <f>IF(ISNUMBER(VALUE(SUBSTITUTE(実質収支比率等に係る経年分析!G$49,"▲","-"))),ROUND(VALUE(SUBSTITUTE(実質収支比率等に係る経年分析!G$49,"▲","-")),2),NA())</f>
        <v>-2.13</v>
      </c>
      <c r="D21" s="159">
        <f>IF(ISNUMBER(VALUE(SUBSTITUTE(実質収支比率等に係る経年分析!H$49,"▲","-"))),ROUND(VALUE(SUBSTITUTE(実質収支比率等に係る経年分析!H$49,"▲","-")),2),NA())</f>
        <v>-1.0900000000000001</v>
      </c>
      <c r="E21" s="159">
        <f>IF(ISNUMBER(VALUE(SUBSTITUTE(実質収支比率等に係る経年分析!I$49,"▲","-"))),ROUND(VALUE(SUBSTITUTE(実質収支比率等に係る経年分析!I$49,"▲","-")),2),NA())</f>
        <v>-5.84</v>
      </c>
      <c r="F21" s="159">
        <f>IF(ISNUMBER(VALUE(SUBSTITUTE(実質収支比率等に係る経年分析!J$49,"▲","-"))),ROUND(VALUE(SUBSTITUTE(実質収支比率等に係る経年分析!J$49,"▲","-")),2),NA())</f>
        <v>-4.9000000000000004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公共用地先行取得事業特別会計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貸付資金特別会計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c r="A32" s="160" t="str">
        <f>IF(連結実質赤字比率に係る赤字・黒字の構成分析!C$38="",NA(),連結実質赤字比率に係る赤字・黒字の構成分析!C$38)</f>
        <v>港湾事業特別会計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0.18</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0.56999999999999995</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2.2799999999999998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0.54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0.74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1.61</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10.64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9.83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10.39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11.53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13.86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811</v>
      </c>
      <c r="E42" s="161"/>
      <c r="F42" s="161"/>
      <c r="G42" s="161">
        <f>'実質公債費比率（分子）の構造'!L$52</f>
        <v>837</v>
      </c>
      <c r="H42" s="161"/>
      <c r="I42" s="161"/>
      <c r="J42" s="161">
        <f>'実質公債費比率（分子）の構造'!M$52</f>
        <v>828</v>
      </c>
      <c r="K42" s="161"/>
      <c r="L42" s="161"/>
      <c r="M42" s="161">
        <f>'実質公債費比率（分子）の構造'!N$52</f>
        <v>853</v>
      </c>
      <c r="N42" s="161"/>
      <c r="O42" s="161"/>
      <c r="P42" s="161">
        <f>'実質公債費比率（分子）の構造'!O$52</f>
        <v>846</v>
      </c>
    </row>
    <row r="43" spans="1:16">
      <c r="A43" s="161" t="s">
        <v>58</v>
      </c>
      <c r="B43" s="161">
        <f>'実質公債費比率（分子）の構造'!K$51</f>
        <v>1</v>
      </c>
      <c r="C43" s="161"/>
      <c r="D43" s="161"/>
      <c r="E43" s="161">
        <f>'実質公債費比率（分子）の構造'!L$51</f>
        <v>4</v>
      </c>
      <c r="F43" s="161"/>
      <c r="G43" s="161"/>
      <c r="H43" s="161">
        <f>'実質公債費比率（分子）の構造'!M$51</f>
        <v>1</v>
      </c>
      <c r="I43" s="161"/>
      <c r="J43" s="161"/>
      <c r="K43" s="161">
        <f>'実質公債費比率（分子）の構造'!N$51</f>
        <v>1</v>
      </c>
      <c r="L43" s="161"/>
      <c r="M43" s="161"/>
      <c r="N43" s="161">
        <f>'実質公債費比率（分子）の構造'!O$51</f>
        <v>1</v>
      </c>
      <c r="O43" s="161"/>
      <c r="P43" s="161"/>
    </row>
    <row r="44" spans="1:16">
      <c r="A44" s="161" t="s">
        <v>59</v>
      </c>
      <c r="B44" s="161">
        <f>'実質公債費比率（分子）の構造'!K$50</f>
        <v>4</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61</v>
      </c>
      <c r="C45" s="161"/>
      <c r="D45" s="161"/>
      <c r="E45" s="161">
        <f>'実質公債費比率（分子）の構造'!L$49</f>
        <v>71</v>
      </c>
      <c r="F45" s="161"/>
      <c r="G45" s="161"/>
      <c r="H45" s="161">
        <f>'実質公債費比率（分子）の構造'!M$49</f>
        <v>78</v>
      </c>
      <c r="I45" s="161"/>
      <c r="J45" s="161"/>
      <c r="K45" s="161">
        <f>'実質公債費比率（分子）の構造'!N$49</f>
        <v>86</v>
      </c>
      <c r="L45" s="161"/>
      <c r="M45" s="161"/>
      <c r="N45" s="161">
        <f>'実質公債費比率（分子）の構造'!O$49</f>
        <v>86</v>
      </c>
      <c r="O45" s="161"/>
      <c r="P45" s="161"/>
    </row>
    <row r="46" spans="1:16">
      <c r="A46" s="161" t="s">
        <v>61</v>
      </c>
      <c r="B46" s="161">
        <f>'実質公債費比率（分子）の構造'!K$48</f>
        <v>241</v>
      </c>
      <c r="C46" s="161"/>
      <c r="D46" s="161"/>
      <c r="E46" s="161">
        <f>'実質公債費比率（分子）の構造'!L$48</f>
        <v>254</v>
      </c>
      <c r="F46" s="161"/>
      <c r="G46" s="161"/>
      <c r="H46" s="161">
        <f>'実質公債費比率（分子）の構造'!M$48</f>
        <v>266</v>
      </c>
      <c r="I46" s="161"/>
      <c r="J46" s="161"/>
      <c r="K46" s="161">
        <f>'実質公債費比率（分子）の構造'!N$48</f>
        <v>276</v>
      </c>
      <c r="L46" s="161"/>
      <c r="M46" s="161"/>
      <c r="N46" s="161">
        <f>'実質公債費比率（分子）の構造'!O$48</f>
        <v>266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970</v>
      </c>
      <c r="C49" s="161"/>
      <c r="D49" s="161"/>
      <c r="E49" s="161">
        <f>'実質公債費比率（分子）の構造'!L$45</f>
        <v>981</v>
      </c>
      <c r="F49" s="161"/>
      <c r="G49" s="161"/>
      <c r="H49" s="161">
        <f>'実質公債費比率（分子）の構造'!M$45</f>
        <v>975</v>
      </c>
      <c r="I49" s="161"/>
      <c r="J49" s="161"/>
      <c r="K49" s="161">
        <f>'実質公債費比率（分子）の構造'!N$45</f>
        <v>1062</v>
      </c>
      <c r="L49" s="161"/>
      <c r="M49" s="161"/>
      <c r="N49" s="161">
        <f>'実質公債費比率（分子）の構造'!O$45</f>
        <v>1085</v>
      </c>
      <c r="O49" s="161"/>
      <c r="P49" s="161"/>
    </row>
    <row r="50" spans="1:16">
      <c r="A50" s="161" t="s">
        <v>65</v>
      </c>
      <c r="B50" s="161" t="e">
        <f>NA()</f>
        <v>#N/A</v>
      </c>
      <c r="C50" s="161">
        <f>IF(ISNUMBER('実質公債費比率（分子）の構造'!K$53),'実質公債費比率（分子）の構造'!K$53,NA())</f>
        <v>466</v>
      </c>
      <c r="D50" s="161" t="e">
        <f>NA()</f>
        <v>#N/A</v>
      </c>
      <c r="E50" s="161" t="e">
        <f>NA()</f>
        <v>#N/A</v>
      </c>
      <c r="F50" s="161">
        <f>IF(ISNUMBER('実質公債費比率（分子）の構造'!L$53),'実質公債費比率（分子）の構造'!L$53,NA())</f>
        <v>473</v>
      </c>
      <c r="G50" s="161" t="e">
        <f>NA()</f>
        <v>#N/A</v>
      </c>
      <c r="H50" s="161" t="e">
        <f>NA()</f>
        <v>#N/A</v>
      </c>
      <c r="I50" s="161">
        <f>IF(ISNUMBER('実質公債費比率（分子）の構造'!M$53),'実質公債費比率（分子）の構造'!M$53,NA())</f>
        <v>492</v>
      </c>
      <c r="J50" s="161" t="e">
        <f>NA()</f>
        <v>#N/A</v>
      </c>
      <c r="K50" s="161" t="e">
        <f>NA()</f>
        <v>#N/A</v>
      </c>
      <c r="L50" s="161">
        <f>IF(ISNUMBER('実質公債費比率（分子）の構造'!N$53),'実質公債費比率（分子）の構造'!N$53,NA())</f>
        <v>572</v>
      </c>
      <c r="M50" s="161" t="e">
        <f>NA()</f>
        <v>#N/A</v>
      </c>
      <c r="N50" s="161" t="e">
        <f>NA()</f>
        <v>#N/A</v>
      </c>
      <c r="O50" s="161">
        <f>IF(ISNUMBER('実質公債費比率（分子）の構造'!O$53),'実質公債費比率（分子）の構造'!O$53,NA())</f>
        <v>592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10072</v>
      </c>
      <c r="E56" s="160"/>
      <c r="F56" s="160"/>
      <c r="G56" s="160">
        <f>'将来負担比率（分子）の構造'!J$52</f>
        <v>10538</v>
      </c>
      <c r="H56" s="160"/>
      <c r="I56" s="160"/>
      <c r="J56" s="160">
        <f>'将来負担比率（分子）の構造'!K$52</f>
        <v>10827</v>
      </c>
      <c r="K56" s="160"/>
      <c r="L56" s="160"/>
      <c r="M56" s="160">
        <f>'将来負担比率（分子）の構造'!L$52</f>
        <v>10790</v>
      </c>
      <c r="N56" s="160"/>
      <c r="O56" s="160"/>
      <c r="P56" s="160">
        <f>'将来負担比率（分子）の構造'!M$52</f>
        <v>10836</v>
      </c>
    </row>
    <row r="57" spans="1:16">
      <c r="A57" s="160" t="s">
        <v>36</v>
      </c>
      <c r="B57" s="160"/>
      <c r="C57" s="160"/>
      <c r="D57" s="160">
        <f>'将来負担比率（分子）の構造'!I$51</f>
        <v>372</v>
      </c>
      <c r="E57" s="160"/>
      <c r="F57" s="160"/>
      <c r="G57" s="160">
        <f>'将来負担比率（分子）の構造'!J$51</f>
        <v>340</v>
      </c>
      <c r="H57" s="160"/>
      <c r="I57" s="160"/>
      <c r="J57" s="160">
        <f>'将来負担比率（分子）の構造'!K$51</f>
        <v>277</v>
      </c>
      <c r="K57" s="160"/>
      <c r="L57" s="160"/>
      <c r="M57" s="160">
        <f>'将来負担比率（分子）の構造'!L$51</f>
        <v>211</v>
      </c>
      <c r="N57" s="160"/>
      <c r="O57" s="160"/>
      <c r="P57" s="160">
        <f>'将来負担比率（分子）の構造'!M$51</f>
        <v>199</v>
      </c>
    </row>
    <row r="58" spans="1:16">
      <c r="A58" s="160" t="s">
        <v>35</v>
      </c>
      <c r="B58" s="160"/>
      <c r="C58" s="160"/>
      <c r="D58" s="160">
        <f>'将来負担比率（分子）の構造'!I$50</f>
        <v>4792</v>
      </c>
      <c r="E58" s="160"/>
      <c r="F58" s="160"/>
      <c r="G58" s="160">
        <f>'将来負担比率（分子）の構造'!J$50</f>
        <v>4590</v>
      </c>
      <c r="H58" s="160"/>
      <c r="I58" s="160"/>
      <c r="J58" s="160">
        <f>'将来負担比率（分子）の構造'!K$50</f>
        <v>4525</v>
      </c>
      <c r="K58" s="160"/>
      <c r="L58" s="160"/>
      <c r="M58" s="160">
        <f>'将来負担比率（分子）の構造'!L$50</f>
        <v>3938</v>
      </c>
      <c r="N58" s="160"/>
      <c r="O58" s="160"/>
      <c r="P58" s="160">
        <f>'将来負担比率（分子）の構造'!M$50</f>
        <v>3570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v>
      </c>
      <c r="C61" s="160"/>
      <c r="D61" s="160"/>
      <c r="E61" s="160">
        <f>'将来負担比率（分子）の構造'!J$46</f>
        <v>2</v>
      </c>
      <c r="F61" s="160"/>
      <c r="G61" s="160"/>
      <c r="H61" s="160">
        <f>'将来負担比率（分子）の構造'!K$46</f>
        <v>1</v>
      </c>
      <c r="I61" s="160"/>
      <c r="J61" s="160"/>
      <c r="K61" s="160">
        <f>'将来負担比率（分子）の構造'!L$46</f>
        <v>1</v>
      </c>
      <c r="L61" s="160"/>
      <c r="M61" s="160"/>
      <c r="N61" s="160" t="str">
        <f>'将来負担比率（分子）の構造'!M$46</f>
        <v>-</v>
      </c>
      <c r="O61" s="160"/>
      <c r="P61" s="160"/>
    </row>
    <row r="62" spans="1:16">
      <c r="A62" s="160" t="s">
        <v>29</v>
      </c>
      <c r="B62" s="160">
        <f>'将来負担比率（分子）の構造'!I$45</f>
        <v>2022</v>
      </c>
      <c r="C62" s="160"/>
      <c r="D62" s="160"/>
      <c r="E62" s="160">
        <f>'将来負担比率（分子）の構造'!J$45</f>
        <v>1821</v>
      </c>
      <c r="F62" s="160"/>
      <c r="G62" s="160"/>
      <c r="H62" s="160">
        <f>'将来負担比率（分子）の構造'!K$45</f>
        <v>1682</v>
      </c>
      <c r="I62" s="160"/>
      <c r="J62" s="160"/>
      <c r="K62" s="160">
        <f>'将来負担比率（分子）の構造'!L$45</f>
        <v>1702</v>
      </c>
      <c r="L62" s="160"/>
      <c r="M62" s="160"/>
      <c r="N62" s="160">
        <f>'将来負担比率（分子）の構造'!M$45</f>
        <v>1557</v>
      </c>
      <c r="O62" s="160"/>
      <c r="P62" s="160"/>
    </row>
    <row r="63" spans="1:16">
      <c r="A63" s="160" t="s">
        <v>28</v>
      </c>
      <c r="B63" s="160">
        <f>'将来負担比率（分子）の構造'!I$44</f>
        <v>479</v>
      </c>
      <c r="C63" s="160"/>
      <c r="D63" s="160"/>
      <c r="E63" s="160">
        <f>'将来負担比率（分子）の構造'!J$44</f>
        <v>417</v>
      </c>
      <c r="F63" s="160"/>
      <c r="G63" s="160"/>
      <c r="H63" s="160">
        <f>'将来負担比率（分子）の構造'!K$44</f>
        <v>344</v>
      </c>
      <c r="I63" s="160"/>
      <c r="J63" s="160"/>
      <c r="K63" s="160">
        <f>'将来負担比率（分子）の構造'!L$44</f>
        <v>264</v>
      </c>
      <c r="L63" s="160"/>
      <c r="M63" s="160"/>
      <c r="N63" s="160">
        <f>'将来負担比率（分子）の構造'!M$44</f>
        <v>212</v>
      </c>
      <c r="O63" s="160"/>
      <c r="P63" s="160"/>
    </row>
    <row r="64" spans="1:16">
      <c r="A64" s="160" t="s">
        <v>27</v>
      </c>
      <c r="B64" s="160">
        <f>'将来負担比率（分子）の構造'!I$43</f>
        <v>4001</v>
      </c>
      <c r="C64" s="160"/>
      <c r="D64" s="160"/>
      <c r="E64" s="160">
        <f>'将来負担比率（分子）の構造'!J$43</f>
        <v>4355</v>
      </c>
      <c r="F64" s="160"/>
      <c r="G64" s="160"/>
      <c r="H64" s="160">
        <f>'将来負担比率（分子）の構造'!K$43</f>
        <v>4761</v>
      </c>
      <c r="I64" s="160"/>
      <c r="J64" s="160"/>
      <c r="K64" s="160">
        <f>'将来負担比率（分子）の構造'!L$43</f>
        <v>5144</v>
      </c>
      <c r="L64" s="160"/>
      <c r="M64" s="160"/>
      <c r="N64" s="160">
        <f>'将来負担比率（分子）の構造'!M$43</f>
        <v>5133</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10793</v>
      </c>
      <c r="C66" s="160"/>
      <c r="D66" s="160"/>
      <c r="E66" s="160">
        <f>'将来負担比率（分子）の構造'!J$41</f>
        <v>11185</v>
      </c>
      <c r="F66" s="160"/>
      <c r="G66" s="160"/>
      <c r="H66" s="160">
        <f>'将来負担比率（分子）の構造'!K$41</f>
        <v>11733</v>
      </c>
      <c r="I66" s="160"/>
      <c r="J66" s="160"/>
      <c r="K66" s="160">
        <f>'将来負担比率（分子）の構造'!L$41</f>
        <v>11652</v>
      </c>
      <c r="L66" s="160"/>
      <c r="M66" s="160"/>
      <c r="N66" s="160">
        <f>'将来負担比率（分子）の構造'!M$41</f>
        <v>11676</v>
      </c>
      <c r="O66" s="160"/>
      <c r="P66" s="160"/>
    </row>
    <row r="67" spans="1:16">
      <c r="A67" s="160" t="s">
        <v>69</v>
      </c>
      <c r="B67" s="160" t="e">
        <f>NA()</f>
        <v>#N/A</v>
      </c>
      <c r="C67" s="160">
        <f>IF(ISNUMBER('将来負担比率（分子）の構造'!I$53), IF('将来負担比率（分子）の構造'!I$53 &lt; 0, 0, '将来負担比率（分子）の構造'!I$53), NA())</f>
        <v>2060</v>
      </c>
      <c r="D67" s="160" t="e">
        <f>NA()</f>
        <v>#N/A</v>
      </c>
      <c r="E67" s="160" t="e">
        <f>NA()</f>
        <v>#N/A</v>
      </c>
      <c r="F67" s="160">
        <f>IF(ISNUMBER('将来負担比率（分子）の構造'!J$53), IF('将来負担比率（分子）の構造'!J$53 &lt; 0, 0, '将来負担比率（分子）の構造'!J$53), NA())</f>
        <v>2313</v>
      </c>
      <c r="G67" s="160" t="e">
        <f>NA()</f>
        <v>#N/A</v>
      </c>
      <c r="H67" s="160" t="e">
        <f>NA()</f>
        <v>#N/A</v>
      </c>
      <c r="I67" s="160">
        <f>IF(ISNUMBER('将来負担比率（分子）の構造'!K$53), IF('将来負担比率（分子）の構造'!K$53 &lt; 0, 0, '将来負担比率（分子）の構造'!K$53), NA())</f>
        <v>2892</v>
      </c>
      <c r="J67" s="160" t="e">
        <f>NA()</f>
        <v>#N/A</v>
      </c>
      <c r="K67" s="160" t="e">
        <f>NA()</f>
        <v>#N/A</v>
      </c>
      <c r="L67" s="160">
        <f>IF(ISNUMBER('将来負担比率（分子）の構造'!L$53), IF('将来負担比率（分子）の構造'!L$53 &lt; 0, 0, '将来負担比率（分子）の構造'!L$53), NA())</f>
        <v>3824</v>
      </c>
      <c r="M67" s="160" t="e">
        <f>NA()</f>
        <v>#N/A</v>
      </c>
      <c r="N67" s="160" t="e">
        <f>NA()</f>
        <v>#N/A</v>
      </c>
      <c r="O67" s="160">
        <f>IF(ISNUMBER('将来負担比率（分子）の構造'!M$53), IF('将来負担比率（分子）の構造'!M$53 &lt; 0, 0, '将来負担比率（分子）の構造'!M$53), NA())</f>
        <v>3973</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1911</v>
      </c>
      <c r="C72" s="164">
        <f>基金残高に係る経年分析!G55</f>
        <v>1491</v>
      </c>
      <c r="D72" s="164">
        <f>基金残高に係る経年分析!H55</f>
        <v>1212</v>
      </c>
    </row>
    <row r="73" spans="1:16">
      <c r="A73" s="163" t="s">
        <v>72</v>
      </c>
      <c r="B73" s="164">
        <f>基金残高に係る経年分析!F56</f>
        <v>43</v>
      </c>
      <c r="C73" s="164">
        <f>基金残高に係る経年分析!G56</f>
        <v>39</v>
      </c>
      <c r="D73" s="164">
        <f>基金残高に係る経年分析!H56</f>
        <v>39</v>
      </c>
    </row>
    <row r="74" spans="1:16">
      <c r="A74" s="163" t="s">
        <v>73</v>
      </c>
      <c r="B74" s="164">
        <f>基金残高に係る経年分析!F57</f>
        <v>1564</v>
      </c>
      <c r="C74" s="164">
        <f>基金残高に係る経年分析!G57</f>
        <v>1356</v>
      </c>
      <c r="D74" s="164">
        <f>基金残高に係る経年分析!H57</f>
        <v>1171</v>
      </c>
    </row>
  </sheetData>
  <sheetProtection algorithmName="SHA-512" hashValue="WXlX6WmxtHV2FtIo78+fe0j/TRrLH9VCKj9rgXkDgOdV1S1zPD0yU0+3MvPN04071SWsI6oxHaiEiVmtKWkRTQ==" saltValue="0AjX+9edPIysrXlAooOR1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328125" style="205" customWidth="1"/>
    <col min="96" max="133" width="1.6328125" style="221" customWidth="1"/>
    <col min="134" max="143" width="1.6328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3872426</v>
      </c>
      <c r="S5" s="649"/>
      <c r="T5" s="649"/>
      <c r="U5" s="649"/>
      <c r="V5" s="649"/>
      <c r="W5" s="649"/>
      <c r="X5" s="649"/>
      <c r="Y5" s="650"/>
      <c r="Z5" s="651">
        <v>31.2</v>
      </c>
      <c r="AA5" s="651"/>
      <c r="AB5" s="651"/>
      <c r="AC5" s="651"/>
      <c r="AD5" s="652">
        <v>3872426</v>
      </c>
      <c r="AE5" s="652"/>
      <c r="AF5" s="652"/>
      <c r="AG5" s="652"/>
      <c r="AH5" s="652"/>
      <c r="AI5" s="652"/>
      <c r="AJ5" s="652"/>
      <c r="AK5" s="652"/>
      <c r="AL5" s="653">
        <v>57.7</v>
      </c>
      <c r="AM5" s="654"/>
      <c r="AN5" s="654"/>
      <c r="AO5" s="655"/>
      <c r="AP5" s="645" t="s">
        <v>224</v>
      </c>
      <c r="AQ5" s="646"/>
      <c r="AR5" s="646"/>
      <c r="AS5" s="646"/>
      <c r="AT5" s="646"/>
      <c r="AU5" s="646"/>
      <c r="AV5" s="646"/>
      <c r="AW5" s="646"/>
      <c r="AX5" s="646"/>
      <c r="AY5" s="646"/>
      <c r="AZ5" s="646"/>
      <c r="BA5" s="646"/>
      <c r="BB5" s="646"/>
      <c r="BC5" s="646"/>
      <c r="BD5" s="646"/>
      <c r="BE5" s="646"/>
      <c r="BF5" s="647"/>
      <c r="BG5" s="659">
        <v>3854850</v>
      </c>
      <c r="BH5" s="660"/>
      <c r="BI5" s="660"/>
      <c r="BJ5" s="660"/>
      <c r="BK5" s="660"/>
      <c r="BL5" s="660"/>
      <c r="BM5" s="660"/>
      <c r="BN5" s="661"/>
      <c r="BO5" s="662">
        <v>99.5</v>
      </c>
      <c r="BP5" s="662"/>
      <c r="BQ5" s="662"/>
      <c r="BR5" s="662"/>
      <c r="BS5" s="663">
        <v>38854</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117987</v>
      </c>
      <c r="S6" s="660"/>
      <c r="T6" s="660"/>
      <c r="U6" s="660"/>
      <c r="V6" s="660"/>
      <c r="W6" s="660"/>
      <c r="X6" s="660"/>
      <c r="Y6" s="661"/>
      <c r="Z6" s="662">
        <v>1</v>
      </c>
      <c r="AA6" s="662"/>
      <c r="AB6" s="662"/>
      <c r="AC6" s="662"/>
      <c r="AD6" s="663">
        <v>117987</v>
      </c>
      <c r="AE6" s="663"/>
      <c r="AF6" s="663"/>
      <c r="AG6" s="663"/>
      <c r="AH6" s="663"/>
      <c r="AI6" s="663"/>
      <c r="AJ6" s="663"/>
      <c r="AK6" s="663"/>
      <c r="AL6" s="664">
        <v>1.8</v>
      </c>
      <c r="AM6" s="665"/>
      <c r="AN6" s="665"/>
      <c r="AO6" s="666"/>
      <c r="AP6" s="656" t="s">
        <v>229</v>
      </c>
      <c r="AQ6" s="657"/>
      <c r="AR6" s="657"/>
      <c r="AS6" s="657"/>
      <c r="AT6" s="657"/>
      <c r="AU6" s="657"/>
      <c r="AV6" s="657"/>
      <c r="AW6" s="657"/>
      <c r="AX6" s="657"/>
      <c r="AY6" s="657"/>
      <c r="AZ6" s="657"/>
      <c r="BA6" s="657"/>
      <c r="BB6" s="657"/>
      <c r="BC6" s="657"/>
      <c r="BD6" s="657"/>
      <c r="BE6" s="657"/>
      <c r="BF6" s="658"/>
      <c r="BG6" s="659">
        <v>3854850</v>
      </c>
      <c r="BH6" s="660"/>
      <c r="BI6" s="660"/>
      <c r="BJ6" s="660"/>
      <c r="BK6" s="660"/>
      <c r="BL6" s="660"/>
      <c r="BM6" s="660"/>
      <c r="BN6" s="661"/>
      <c r="BO6" s="662">
        <v>99.5</v>
      </c>
      <c r="BP6" s="662"/>
      <c r="BQ6" s="662"/>
      <c r="BR6" s="662"/>
      <c r="BS6" s="663">
        <v>38854</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147106</v>
      </c>
      <c r="CS6" s="660"/>
      <c r="CT6" s="660"/>
      <c r="CU6" s="660"/>
      <c r="CV6" s="660"/>
      <c r="CW6" s="660"/>
      <c r="CX6" s="660"/>
      <c r="CY6" s="661"/>
      <c r="CZ6" s="653">
        <v>1.2</v>
      </c>
      <c r="DA6" s="654"/>
      <c r="DB6" s="654"/>
      <c r="DC6" s="673"/>
      <c r="DD6" s="668" t="s">
        <v>231</v>
      </c>
      <c r="DE6" s="660"/>
      <c r="DF6" s="660"/>
      <c r="DG6" s="660"/>
      <c r="DH6" s="660"/>
      <c r="DI6" s="660"/>
      <c r="DJ6" s="660"/>
      <c r="DK6" s="660"/>
      <c r="DL6" s="660"/>
      <c r="DM6" s="660"/>
      <c r="DN6" s="660"/>
      <c r="DO6" s="660"/>
      <c r="DP6" s="661"/>
      <c r="DQ6" s="668">
        <v>147057</v>
      </c>
      <c r="DR6" s="660"/>
      <c r="DS6" s="660"/>
      <c r="DT6" s="660"/>
      <c r="DU6" s="660"/>
      <c r="DV6" s="660"/>
      <c r="DW6" s="660"/>
      <c r="DX6" s="660"/>
      <c r="DY6" s="660"/>
      <c r="DZ6" s="660"/>
      <c r="EA6" s="660"/>
      <c r="EB6" s="660"/>
      <c r="EC6" s="669"/>
    </row>
    <row r="7" spans="2:143" ht="11.25" customHeight="1">
      <c r="B7" s="656" t="s">
        <v>232</v>
      </c>
      <c r="C7" s="657"/>
      <c r="D7" s="657"/>
      <c r="E7" s="657"/>
      <c r="F7" s="657"/>
      <c r="G7" s="657"/>
      <c r="H7" s="657"/>
      <c r="I7" s="657"/>
      <c r="J7" s="657"/>
      <c r="K7" s="657"/>
      <c r="L7" s="657"/>
      <c r="M7" s="657"/>
      <c r="N7" s="657"/>
      <c r="O7" s="657"/>
      <c r="P7" s="657"/>
      <c r="Q7" s="658"/>
      <c r="R7" s="659">
        <v>6428</v>
      </c>
      <c r="S7" s="660"/>
      <c r="T7" s="660"/>
      <c r="U7" s="660"/>
      <c r="V7" s="660"/>
      <c r="W7" s="660"/>
      <c r="X7" s="660"/>
      <c r="Y7" s="661"/>
      <c r="Z7" s="662">
        <v>0.1</v>
      </c>
      <c r="AA7" s="662"/>
      <c r="AB7" s="662"/>
      <c r="AC7" s="662"/>
      <c r="AD7" s="663">
        <v>6428</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1375092</v>
      </c>
      <c r="BH7" s="660"/>
      <c r="BI7" s="660"/>
      <c r="BJ7" s="660"/>
      <c r="BK7" s="660"/>
      <c r="BL7" s="660"/>
      <c r="BM7" s="660"/>
      <c r="BN7" s="661"/>
      <c r="BO7" s="662">
        <v>35.5</v>
      </c>
      <c r="BP7" s="662"/>
      <c r="BQ7" s="662"/>
      <c r="BR7" s="662"/>
      <c r="BS7" s="663">
        <v>38854</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1368998</v>
      </c>
      <c r="CS7" s="660"/>
      <c r="CT7" s="660"/>
      <c r="CU7" s="660"/>
      <c r="CV7" s="660"/>
      <c r="CW7" s="660"/>
      <c r="CX7" s="660"/>
      <c r="CY7" s="661"/>
      <c r="CZ7" s="662">
        <v>11.2</v>
      </c>
      <c r="DA7" s="662"/>
      <c r="DB7" s="662"/>
      <c r="DC7" s="662"/>
      <c r="DD7" s="668">
        <v>18254</v>
      </c>
      <c r="DE7" s="660"/>
      <c r="DF7" s="660"/>
      <c r="DG7" s="660"/>
      <c r="DH7" s="660"/>
      <c r="DI7" s="660"/>
      <c r="DJ7" s="660"/>
      <c r="DK7" s="660"/>
      <c r="DL7" s="660"/>
      <c r="DM7" s="660"/>
      <c r="DN7" s="660"/>
      <c r="DO7" s="660"/>
      <c r="DP7" s="661"/>
      <c r="DQ7" s="668">
        <v>1132101</v>
      </c>
      <c r="DR7" s="660"/>
      <c r="DS7" s="660"/>
      <c r="DT7" s="660"/>
      <c r="DU7" s="660"/>
      <c r="DV7" s="660"/>
      <c r="DW7" s="660"/>
      <c r="DX7" s="660"/>
      <c r="DY7" s="660"/>
      <c r="DZ7" s="660"/>
      <c r="EA7" s="660"/>
      <c r="EB7" s="660"/>
      <c r="EC7" s="669"/>
    </row>
    <row r="8" spans="2:143" ht="11.25" customHeight="1">
      <c r="B8" s="656" t="s">
        <v>235</v>
      </c>
      <c r="C8" s="657"/>
      <c r="D8" s="657"/>
      <c r="E8" s="657"/>
      <c r="F8" s="657"/>
      <c r="G8" s="657"/>
      <c r="H8" s="657"/>
      <c r="I8" s="657"/>
      <c r="J8" s="657"/>
      <c r="K8" s="657"/>
      <c r="L8" s="657"/>
      <c r="M8" s="657"/>
      <c r="N8" s="657"/>
      <c r="O8" s="657"/>
      <c r="P8" s="657"/>
      <c r="Q8" s="658"/>
      <c r="R8" s="659">
        <v>14332</v>
      </c>
      <c r="S8" s="660"/>
      <c r="T8" s="660"/>
      <c r="U8" s="660"/>
      <c r="V8" s="660"/>
      <c r="W8" s="660"/>
      <c r="X8" s="660"/>
      <c r="Y8" s="661"/>
      <c r="Z8" s="662">
        <v>0.1</v>
      </c>
      <c r="AA8" s="662"/>
      <c r="AB8" s="662"/>
      <c r="AC8" s="662"/>
      <c r="AD8" s="663">
        <v>14332</v>
      </c>
      <c r="AE8" s="663"/>
      <c r="AF8" s="663"/>
      <c r="AG8" s="663"/>
      <c r="AH8" s="663"/>
      <c r="AI8" s="663"/>
      <c r="AJ8" s="663"/>
      <c r="AK8" s="663"/>
      <c r="AL8" s="664">
        <v>0.2</v>
      </c>
      <c r="AM8" s="665"/>
      <c r="AN8" s="665"/>
      <c r="AO8" s="666"/>
      <c r="AP8" s="656" t="s">
        <v>236</v>
      </c>
      <c r="AQ8" s="657"/>
      <c r="AR8" s="657"/>
      <c r="AS8" s="657"/>
      <c r="AT8" s="657"/>
      <c r="AU8" s="657"/>
      <c r="AV8" s="657"/>
      <c r="AW8" s="657"/>
      <c r="AX8" s="657"/>
      <c r="AY8" s="657"/>
      <c r="AZ8" s="657"/>
      <c r="BA8" s="657"/>
      <c r="BB8" s="657"/>
      <c r="BC8" s="657"/>
      <c r="BD8" s="657"/>
      <c r="BE8" s="657"/>
      <c r="BF8" s="658"/>
      <c r="BG8" s="659">
        <v>44991</v>
      </c>
      <c r="BH8" s="660"/>
      <c r="BI8" s="660"/>
      <c r="BJ8" s="660"/>
      <c r="BK8" s="660"/>
      <c r="BL8" s="660"/>
      <c r="BM8" s="660"/>
      <c r="BN8" s="661"/>
      <c r="BO8" s="662">
        <v>1.2</v>
      </c>
      <c r="BP8" s="662"/>
      <c r="BQ8" s="662"/>
      <c r="BR8" s="662"/>
      <c r="BS8" s="668" t="s">
        <v>123</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4664110</v>
      </c>
      <c r="CS8" s="660"/>
      <c r="CT8" s="660"/>
      <c r="CU8" s="660"/>
      <c r="CV8" s="660"/>
      <c r="CW8" s="660"/>
      <c r="CX8" s="660"/>
      <c r="CY8" s="661"/>
      <c r="CZ8" s="662">
        <v>38.1</v>
      </c>
      <c r="DA8" s="662"/>
      <c r="DB8" s="662"/>
      <c r="DC8" s="662"/>
      <c r="DD8" s="668">
        <v>9488</v>
      </c>
      <c r="DE8" s="660"/>
      <c r="DF8" s="660"/>
      <c r="DG8" s="660"/>
      <c r="DH8" s="660"/>
      <c r="DI8" s="660"/>
      <c r="DJ8" s="660"/>
      <c r="DK8" s="660"/>
      <c r="DL8" s="660"/>
      <c r="DM8" s="660"/>
      <c r="DN8" s="660"/>
      <c r="DO8" s="660"/>
      <c r="DP8" s="661"/>
      <c r="DQ8" s="668">
        <v>2525537</v>
      </c>
      <c r="DR8" s="660"/>
      <c r="DS8" s="660"/>
      <c r="DT8" s="660"/>
      <c r="DU8" s="660"/>
      <c r="DV8" s="660"/>
      <c r="DW8" s="660"/>
      <c r="DX8" s="660"/>
      <c r="DY8" s="660"/>
      <c r="DZ8" s="660"/>
      <c r="EA8" s="660"/>
      <c r="EB8" s="660"/>
      <c r="EC8" s="669"/>
    </row>
    <row r="9" spans="2:143" ht="11.25" customHeight="1">
      <c r="B9" s="656" t="s">
        <v>238</v>
      </c>
      <c r="C9" s="657"/>
      <c r="D9" s="657"/>
      <c r="E9" s="657"/>
      <c r="F9" s="657"/>
      <c r="G9" s="657"/>
      <c r="H9" s="657"/>
      <c r="I9" s="657"/>
      <c r="J9" s="657"/>
      <c r="K9" s="657"/>
      <c r="L9" s="657"/>
      <c r="M9" s="657"/>
      <c r="N9" s="657"/>
      <c r="O9" s="657"/>
      <c r="P9" s="657"/>
      <c r="Q9" s="658"/>
      <c r="R9" s="659">
        <v>13329</v>
      </c>
      <c r="S9" s="660"/>
      <c r="T9" s="660"/>
      <c r="U9" s="660"/>
      <c r="V9" s="660"/>
      <c r="W9" s="660"/>
      <c r="X9" s="660"/>
      <c r="Y9" s="661"/>
      <c r="Z9" s="662">
        <v>0.1</v>
      </c>
      <c r="AA9" s="662"/>
      <c r="AB9" s="662"/>
      <c r="AC9" s="662"/>
      <c r="AD9" s="663">
        <v>13329</v>
      </c>
      <c r="AE9" s="663"/>
      <c r="AF9" s="663"/>
      <c r="AG9" s="663"/>
      <c r="AH9" s="663"/>
      <c r="AI9" s="663"/>
      <c r="AJ9" s="663"/>
      <c r="AK9" s="663"/>
      <c r="AL9" s="664">
        <v>0.2</v>
      </c>
      <c r="AM9" s="665"/>
      <c r="AN9" s="665"/>
      <c r="AO9" s="666"/>
      <c r="AP9" s="656" t="s">
        <v>239</v>
      </c>
      <c r="AQ9" s="657"/>
      <c r="AR9" s="657"/>
      <c r="AS9" s="657"/>
      <c r="AT9" s="657"/>
      <c r="AU9" s="657"/>
      <c r="AV9" s="657"/>
      <c r="AW9" s="657"/>
      <c r="AX9" s="657"/>
      <c r="AY9" s="657"/>
      <c r="AZ9" s="657"/>
      <c r="BA9" s="657"/>
      <c r="BB9" s="657"/>
      <c r="BC9" s="657"/>
      <c r="BD9" s="657"/>
      <c r="BE9" s="657"/>
      <c r="BF9" s="658"/>
      <c r="BG9" s="659">
        <v>1048683</v>
      </c>
      <c r="BH9" s="660"/>
      <c r="BI9" s="660"/>
      <c r="BJ9" s="660"/>
      <c r="BK9" s="660"/>
      <c r="BL9" s="660"/>
      <c r="BM9" s="660"/>
      <c r="BN9" s="661"/>
      <c r="BO9" s="662">
        <v>27.1</v>
      </c>
      <c r="BP9" s="662"/>
      <c r="BQ9" s="662"/>
      <c r="BR9" s="662"/>
      <c r="BS9" s="668" t="s">
        <v>123</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985837</v>
      </c>
      <c r="CS9" s="660"/>
      <c r="CT9" s="660"/>
      <c r="CU9" s="660"/>
      <c r="CV9" s="660"/>
      <c r="CW9" s="660"/>
      <c r="CX9" s="660"/>
      <c r="CY9" s="661"/>
      <c r="CZ9" s="662">
        <v>8</v>
      </c>
      <c r="DA9" s="662"/>
      <c r="DB9" s="662"/>
      <c r="DC9" s="662"/>
      <c r="DD9" s="668">
        <v>12388</v>
      </c>
      <c r="DE9" s="660"/>
      <c r="DF9" s="660"/>
      <c r="DG9" s="660"/>
      <c r="DH9" s="660"/>
      <c r="DI9" s="660"/>
      <c r="DJ9" s="660"/>
      <c r="DK9" s="660"/>
      <c r="DL9" s="660"/>
      <c r="DM9" s="660"/>
      <c r="DN9" s="660"/>
      <c r="DO9" s="660"/>
      <c r="DP9" s="661"/>
      <c r="DQ9" s="668">
        <v>791576</v>
      </c>
      <c r="DR9" s="660"/>
      <c r="DS9" s="660"/>
      <c r="DT9" s="660"/>
      <c r="DU9" s="660"/>
      <c r="DV9" s="660"/>
      <c r="DW9" s="660"/>
      <c r="DX9" s="660"/>
      <c r="DY9" s="660"/>
      <c r="DZ9" s="660"/>
      <c r="EA9" s="660"/>
      <c r="EB9" s="660"/>
      <c r="EC9" s="669"/>
    </row>
    <row r="10" spans="2:143" ht="11.25" customHeight="1">
      <c r="B10" s="656" t="s">
        <v>241</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123</v>
      </c>
      <c r="AA10" s="662"/>
      <c r="AB10" s="662"/>
      <c r="AC10" s="662"/>
      <c r="AD10" s="663" t="s">
        <v>231</v>
      </c>
      <c r="AE10" s="663"/>
      <c r="AF10" s="663"/>
      <c r="AG10" s="663"/>
      <c r="AH10" s="663"/>
      <c r="AI10" s="663"/>
      <c r="AJ10" s="663"/>
      <c r="AK10" s="663"/>
      <c r="AL10" s="664" t="s">
        <v>231</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83704</v>
      </c>
      <c r="BH10" s="660"/>
      <c r="BI10" s="660"/>
      <c r="BJ10" s="660"/>
      <c r="BK10" s="660"/>
      <c r="BL10" s="660"/>
      <c r="BM10" s="660"/>
      <c r="BN10" s="661"/>
      <c r="BO10" s="662">
        <v>2.2000000000000002</v>
      </c>
      <c r="BP10" s="662"/>
      <c r="BQ10" s="662"/>
      <c r="BR10" s="662"/>
      <c r="BS10" s="668" t="s">
        <v>123</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59385</v>
      </c>
      <c r="CS10" s="660"/>
      <c r="CT10" s="660"/>
      <c r="CU10" s="660"/>
      <c r="CV10" s="660"/>
      <c r="CW10" s="660"/>
      <c r="CX10" s="660"/>
      <c r="CY10" s="661"/>
      <c r="CZ10" s="662">
        <v>0.5</v>
      </c>
      <c r="DA10" s="662"/>
      <c r="DB10" s="662"/>
      <c r="DC10" s="662"/>
      <c r="DD10" s="668" t="s">
        <v>123</v>
      </c>
      <c r="DE10" s="660"/>
      <c r="DF10" s="660"/>
      <c r="DG10" s="660"/>
      <c r="DH10" s="660"/>
      <c r="DI10" s="660"/>
      <c r="DJ10" s="660"/>
      <c r="DK10" s="660"/>
      <c r="DL10" s="660"/>
      <c r="DM10" s="660"/>
      <c r="DN10" s="660"/>
      <c r="DO10" s="660"/>
      <c r="DP10" s="661"/>
      <c r="DQ10" s="668">
        <v>29180</v>
      </c>
      <c r="DR10" s="660"/>
      <c r="DS10" s="660"/>
      <c r="DT10" s="660"/>
      <c r="DU10" s="660"/>
      <c r="DV10" s="660"/>
      <c r="DW10" s="660"/>
      <c r="DX10" s="660"/>
      <c r="DY10" s="660"/>
      <c r="DZ10" s="660"/>
      <c r="EA10" s="660"/>
      <c r="EB10" s="660"/>
      <c r="EC10" s="669"/>
    </row>
    <row r="11" spans="2:143" ht="11.25" customHeight="1">
      <c r="B11" s="656" t="s">
        <v>244</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231</v>
      </c>
      <c r="AA11" s="662"/>
      <c r="AB11" s="662"/>
      <c r="AC11" s="662"/>
      <c r="AD11" s="663" t="s">
        <v>231</v>
      </c>
      <c r="AE11" s="663"/>
      <c r="AF11" s="663"/>
      <c r="AG11" s="663"/>
      <c r="AH11" s="663"/>
      <c r="AI11" s="663"/>
      <c r="AJ11" s="663"/>
      <c r="AK11" s="663"/>
      <c r="AL11" s="664" t="s">
        <v>123</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197714</v>
      </c>
      <c r="BH11" s="660"/>
      <c r="BI11" s="660"/>
      <c r="BJ11" s="660"/>
      <c r="BK11" s="660"/>
      <c r="BL11" s="660"/>
      <c r="BM11" s="660"/>
      <c r="BN11" s="661"/>
      <c r="BO11" s="662">
        <v>5.0999999999999996</v>
      </c>
      <c r="BP11" s="662"/>
      <c r="BQ11" s="662"/>
      <c r="BR11" s="662"/>
      <c r="BS11" s="668">
        <v>38854</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438039</v>
      </c>
      <c r="CS11" s="660"/>
      <c r="CT11" s="660"/>
      <c r="CU11" s="660"/>
      <c r="CV11" s="660"/>
      <c r="CW11" s="660"/>
      <c r="CX11" s="660"/>
      <c r="CY11" s="661"/>
      <c r="CZ11" s="662">
        <v>3.6</v>
      </c>
      <c r="DA11" s="662"/>
      <c r="DB11" s="662"/>
      <c r="DC11" s="662"/>
      <c r="DD11" s="668">
        <v>227359</v>
      </c>
      <c r="DE11" s="660"/>
      <c r="DF11" s="660"/>
      <c r="DG11" s="660"/>
      <c r="DH11" s="660"/>
      <c r="DI11" s="660"/>
      <c r="DJ11" s="660"/>
      <c r="DK11" s="660"/>
      <c r="DL11" s="660"/>
      <c r="DM11" s="660"/>
      <c r="DN11" s="660"/>
      <c r="DO11" s="660"/>
      <c r="DP11" s="661"/>
      <c r="DQ11" s="668">
        <v>130275</v>
      </c>
      <c r="DR11" s="660"/>
      <c r="DS11" s="660"/>
      <c r="DT11" s="660"/>
      <c r="DU11" s="660"/>
      <c r="DV11" s="660"/>
      <c r="DW11" s="660"/>
      <c r="DX11" s="660"/>
      <c r="DY11" s="660"/>
      <c r="DZ11" s="660"/>
      <c r="EA11" s="660"/>
      <c r="EB11" s="660"/>
      <c r="EC11" s="669"/>
    </row>
    <row r="12" spans="2:143" ht="11.25" customHeight="1">
      <c r="B12" s="656" t="s">
        <v>247</v>
      </c>
      <c r="C12" s="657"/>
      <c r="D12" s="657"/>
      <c r="E12" s="657"/>
      <c r="F12" s="657"/>
      <c r="G12" s="657"/>
      <c r="H12" s="657"/>
      <c r="I12" s="657"/>
      <c r="J12" s="657"/>
      <c r="K12" s="657"/>
      <c r="L12" s="657"/>
      <c r="M12" s="657"/>
      <c r="N12" s="657"/>
      <c r="O12" s="657"/>
      <c r="P12" s="657"/>
      <c r="Q12" s="658"/>
      <c r="R12" s="659">
        <v>474065</v>
      </c>
      <c r="S12" s="660"/>
      <c r="T12" s="660"/>
      <c r="U12" s="660"/>
      <c r="V12" s="660"/>
      <c r="W12" s="660"/>
      <c r="X12" s="660"/>
      <c r="Y12" s="661"/>
      <c r="Z12" s="662">
        <v>3.8</v>
      </c>
      <c r="AA12" s="662"/>
      <c r="AB12" s="662"/>
      <c r="AC12" s="662"/>
      <c r="AD12" s="663">
        <v>474065</v>
      </c>
      <c r="AE12" s="663"/>
      <c r="AF12" s="663"/>
      <c r="AG12" s="663"/>
      <c r="AH12" s="663"/>
      <c r="AI12" s="663"/>
      <c r="AJ12" s="663"/>
      <c r="AK12" s="663"/>
      <c r="AL12" s="664">
        <v>7.1</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2232054</v>
      </c>
      <c r="BH12" s="660"/>
      <c r="BI12" s="660"/>
      <c r="BJ12" s="660"/>
      <c r="BK12" s="660"/>
      <c r="BL12" s="660"/>
      <c r="BM12" s="660"/>
      <c r="BN12" s="661"/>
      <c r="BO12" s="662">
        <v>57.6</v>
      </c>
      <c r="BP12" s="662"/>
      <c r="BQ12" s="662"/>
      <c r="BR12" s="662"/>
      <c r="BS12" s="668" t="s">
        <v>231</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453571</v>
      </c>
      <c r="CS12" s="660"/>
      <c r="CT12" s="660"/>
      <c r="CU12" s="660"/>
      <c r="CV12" s="660"/>
      <c r="CW12" s="660"/>
      <c r="CX12" s="660"/>
      <c r="CY12" s="661"/>
      <c r="CZ12" s="662">
        <v>3.7</v>
      </c>
      <c r="DA12" s="662"/>
      <c r="DB12" s="662"/>
      <c r="DC12" s="662"/>
      <c r="DD12" s="668" t="s">
        <v>123</v>
      </c>
      <c r="DE12" s="660"/>
      <c r="DF12" s="660"/>
      <c r="DG12" s="660"/>
      <c r="DH12" s="660"/>
      <c r="DI12" s="660"/>
      <c r="DJ12" s="660"/>
      <c r="DK12" s="660"/>
      <c r="DL12" s="660"/>
      <c r="DM12" s="660"/>
      <c r="DN12" s="660"/>
      <c r="DO12" s="660"/>
      <c r="DP12" s="661"/>
      <c r="DQ12" s="668">
        <v>98489</v>
      </c>
      <c r="DR12" s="660"/>
      <c r="DS12" s="660"/>
      <c r="DT12" s="660"/>
      <c r="DU12" s="660"/>
      <c r="DV12" s="660"/>
      <c r="DW12" s="660"/>
      <c r="DX12" s="660"/>
      <c r="DY12" s="660"/>
      <c r="DZ12" s="660"/>
      <c r="EA12" s="660"/>
      <c r="EB12" s="660"/>
      <c r="EC12" s="669"/>
    </row>
    <row r="13" spans="2:143" ht="11.25" customHeight="1">
      <c r="B13" s="656" t="s">
        <v>250</v>
      </c>
      <c r="C13" s="657"/>
      <c r="D13" s="657"/>
      <c r="E13" s="657"/>
      <c r="F13" s="657"/>
      <c r="G13" s="657"/>
      <c r="H13" s="657"/>
      <c r="I13" s="657"/>
      <c r="J13" s="657"/>
      <c r="K13" s="657"/>
      <c r="L13" s="657"/>
      <c r="M13" s="657"/>
      <c r="N13" s="657"/>
      <c r="O13" s="657"/>
      <c r="P13" s="657"/>
      <c r="Q13" s="658"/>
      <c r="R13" s="659">
        <v>25359</v>
      </c>
      <c r="S13" s="660"/>
      <c r="T13" s="660"/>
      <c r="U13" s="660"/>
      <c r="V13" s="660"/>
      <c r="W13" s="660"/>
      <c r="X13" s="660"/>
      <c r="Y13" s="661"/>
      <c r="Z13" s="662">
        <v>0.2</v>
      </c>
      <c r="AA13" s="662"/>
      <c r="AB13" s="662"/>
      <c r="AC13" s="662"/>
      <c r="AD13" s="663">
        <v>25359</v>
      </c>
      <c r="AE13" s="663"/>
      <c r="AF13" s="663"/>
      <c r="AG13" s="663"/>
      <c r="AH13" s="663"/>
      <c r="AI13" s="663"/>
      <c r="AJ13" s="663"/>
      <c r="AK13" s="663"/>
      <c r="AL13" s="664">
        <v>0.4</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2226581</v>
      </c>
      <c r="BH13" s="660"/>
      <c r="BI13" s="660"/>
      <c r="BJ13" s="660"/>
      <c r="BK13" s="660"/>
      <c r="BL13" s="660"/>
      <c r="BM13" s="660"/>
      <c r="BN13" s="661"/>
      <c r="BO13" s="662">
        <v>57.5</v>
      </c>
      <c r="BP13" s="662"/>
      <c r="BQ13" s="662"/>
      <c r="BR13" s="662"/>
      <c r="BS13" s="668" t="s">
        <v>123</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1211071</v>
      </c>
      <c r="CS13" s="660"/>
      <c r="CT13" s="660"/>
      <c r="CU13" s="660"/>
      <c r="CV13" s="660"/>
      <c r="CW13" s="660"/>
      <c r="CX13" s="660"/>
      <c r="CY13" s="661"/>
      <c r="CZ13" s="662">
        <v>9.9</v>
      </c>
      <c r="DA13" s="662"/>
      <c r="DB13" s="662"/>
      <c r="DC13" s="662"/>
      <c r="DD13" s="668">
        <v>397247</v>
      </c>
      <c r="DE13" s="660"/>
      <c r="DF13" s="660"/>
      <c r="DG13" s="660"/>
      <c r="DH13" s="660"/>
      <c r="DI13" s="660"/>
      <c r="DJ13" s="660"/>
      <c r="DK13" s="660"/>
      <c r="DL13" s="660"/>
      <c r="DM13" s="660"/>
      <c r="DN13" s="660"/>
      <c r="DO13" s="660"/>
      <c r="DP13" s="661"/>
      <c r="DQ13" s="668">
        <v>721886</v>
      </c>
      <c r="DR13" s="660"/>
      <c r="DS13" s="660"/>
      <c r="DT13" s="660"/>
      <c r="DU13" s="660"/>
      <c r="DV13" s="660"/>
      <c r="DW13" s="660"/>
      <c r="DX13" s="660"/>
      <c r="DY13" s="660"/>
      <c r="DZ13" s="660"/>
      <c r="EA13" s="660"/>
      <c r="EB13" s="660"/>
      <c r="EC13" s="669"/>
    </row>
    <row r="14" spans="2:143" ht="11.25" customHeight="1">
      <c r="B14" s="656" t="s">
        <v>253</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231</v>
      </c>
      <c r="AA14" s="662"/>
      <c r="AB14" s="662"/>
      <c r="AC14" s="662"/>
      <c r="AD14" s="663" t="s">
        <v>123</v>
      </c>
      <c r="AE14" s="663"/>
      <c r="AF14" s="663"/>
      <c r="AG14" s="663"/>
      <c r="AH14" s="663"/>
      <c r="AI14" s="663"/>
      <c r="AJ14" s="663"/>
      <c r="AK14" s="663"/>
      <c r="AL14" s="664" t="s">
        <v>123</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78625</v>
      </c>
      <c r="BH14" s="660"/>
      <c r="BI14" s="660"/>
      <c r="BJ14" s="660"/>
      <c r="BK14" s="660"/>
      <c r="BL14" s="660"/>
      <c r="BM14" s="660"/>
      <c r="BN14" s="661"/>
      <c r="BO14" s="662">
        <v>2</v>
      </c>
      <c r="BP14" s="662"/>
      <c r="BQ14" s="662"/>
      <c r="BR14" s="662"/>
      <c r="BS14" s="668" t="s">
        <v>231</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502026</v>
      </c>
      <c r="CS14" s="660"/>
      <c r="CT14" s="660"/>
      <c r="CU14" s="660"/>
      <c r="CV14" s="660"/>
      <c r="CW14" s="660"/>
      <c r="CX14" s="660"/>
      <c r="CY14" s="661"/>
      <c r="CZ14" s="662">
        <v>4.0999999999999996</v>
      </c>
      <c r="DA14" s="662"/>
      <c r="DB14" s="662"/>
      <c r="DC14" s="662"/>
      <c r="DD14" s="668">
        <v>10765</v>
      </c>
      <c r="DE14" s="660"/>
      <c r="DF14" s="660"/>
      <c r="DG14" s="660"/>
      <c r="DH14" s="660"/>
      <c r="DI14" s="660"/>
      <c r="DJ14" s="660"/>
      <c r="DK14" s="660"/>
      <c r="DL14" s="660"/>
      <c r="DM14" s="660"/>
      <c r="DN14" s="660"/>
      <c r="DO14" s="660"/>
      <c r="DP14" s="661"/>
      <c r="DQ14" s="668">
        <v>476816</v>
      </c>
      <c r="DR14" s="660"/>
      <c r="DS14" s="660"/>
      <c r="DT14" s="660"/>
      <c r="DU14" s="660"/>
      <c r="DV14" s="660"/>
      <c r="DW14" s="660"/>
      <c r="DX14" s="660"/>
      <c r="DY14" s="660"/>
      <c r="DZ14" s="660"/>
      <c r="EA14" s="660"/>
      <c r="EB14" s="660"/>
      <c r="EC14" s="669"/>
    </row>
    <row r="15" spans="2:143" ht="11.25" customHeight="1">
      <c r="B15" s="656" t="s">
        <v>256</v>
      </c>
      <c r="C15" s="657"/>
      <c r="D15" s="657"/>
      <c r="E15" s="657"/>
      <c r="F15" s="657"/>
      <c r="G15" s="657"/>
      <c r="H15" s="657"/>
      <c r="I15" s="657"/>
      <c r="J15" s="657"/>
      <c r="K15" s="657"/>
      <c r="L15" s="657"/>
      <c r="M15" s="657"/>
      <c r="N15" s="657"/>
      <c r="O15" s="657"/>
      <c r="P15" s="657"/>
      <c r="Q15" s="658"/>
      <c r="R15" s="659">
        <v>32127</v>
      </c>
      <c r="S15" s="660"/>
      <c r="T15" s="660"/>
      <c r="U15" s="660"/>
      <c r="V15" s="660"/>
      <c r="W15" s="660"/>
      <c r="X15" s="660"/>
      <c r="Y15" s="661"/>
      <c r="Z15" s="662">
        <v>0.3</v>
      </c>
      <c r="AA15" s="662"/>
      <c r="AB15" s="662"/>
      <c r="AC15" s="662"/>
      <c r="AD15" s="663">
        <v>32127</v>
      </c>
      <c r="AE15" s="663"/>
      <c r="AF15" s="663"/>
      <c r="AG15" s="663"/>
      <c r="AH15" s="663"/>
      <c r="AI15" s="663"/>
      <c r="AJ15" s="663"/>
      <c r="AK15" s="663"/>
      <c r="AL15" s="664">
        <v>0.5</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169079</v>
      </c>
      <c r="BH15" s="660"/>
      <c r="BI15" s="660"/>
      <c r="BJ15" s="660"/>
      <c r="BK15" s="660"/>
      <c r="BL15" s="660"/>
      <c r="BM15" s="660"/>
      <c r="BN15" s="661"/>
      <c r="BO15" s="662">
        <v>4.4000000000000004</v>
      </c>
      <c r="BP15" s="662"/>
      <c r="BQ15" s="662"/>
      <c r="BR15" s="662"/>
      <c r="BS15" s="668" t="s">
        <v>231</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1299304</v>
      </c>
      <c r="CS15" s="660"/>
      <c r="CT15" s="660"/>
      <c r="CU15" s="660"/>
      <c r="CV15" s="660"/>
      <c r="CW15" s="660"/>
      <c r="CX15" s="660"/>
      <c r="CY15" s="661"/>
      <c r="CZ15" s="662">
        <v>10.6</v>
      </c>
      <c r="DA15" s="662"/>
      <c r="DB15" s="662"/>
      <c r="DC15" s="662"/>
      <c r="DD15" s="668">
        <v>474689</v>
      </c>
      <c r="DE15" s="660"/>
      <c r="DF15" s="660"/>
      <c r="DG15" s="660"/>
      <c r="DH15" s="660"/>
      <c r="DI15" s="660"/>
      <c r="DJ15" s="660"/>
      <c r="DK15" s="660"/>
      <c r="DL15" s="660"/>
      <c r="DM15" s="660"/>
      <c r="DN15" s="660"/>
      <c r="DO15" s="660"/>
      <c r="DP15" s="661"/>
      <c r="DQ15" s="668">
        <v>834975</v>
      </c>
      <c r="DR15" s="660"/>
      <c r="DS15" s="660"/>
      <c r="DT15" s="660"/>
      <c r="DU15" s="660"/>
      <c r="DV15" s="660"/>
      <c r="DW15" s="660"/>
      <c r="DX15" s="660"/>
      <c r="DY15" s="660"/>
      <c r="DZ15" s="660"/>
      <c r="EA15" s="660"/>
      <c r="EB15" s="660"/>
      <c r="EC15" s="669"/>
    </row>
    <row r="16" spans="2:143" ht="11.25" customHeight="1">
      <c r="B16" s="656" t="s">
        <v>259</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123</v>
      </c>
      <c r="AA16" s="662"/>
      <c r="AB16" s="662"/>
      <c r="AC16" s="662"/>
      <c r="AD16" s="663" t="s">
        <v>123</v>
      </c>
      <c r="AE16" s="663"/>
      <c r="AF16" s="663"/>
      <c r="AG16" s="663"/>
      <c r="AH16" s="663"/>
      <c r="AI16" s="663"/>
      <c r="AJ16" s="663"/>
      <c r="AK16" s="663"/>
      <c r="AL16" s="664" t="s">
        <v>123</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123</v>
      </c>
      <c r="BP16" s="662"/>
      <c r="BQ16" s="662"/>
      <c r="BR16" s="662"/>
      <c r="BS16" s="668" t="s">
        <v>231</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35919</v>
      </c>
      <c r="CS16" s="660"/>
      <c r="CT16" s="660"/>
      <c r="CU16" s="660"/>
      <c r="CV16" s="660"/>
      <c r="CW16" s="660"/>
      <c r="CX16" s="660"/>
      <c r="CY16" s="661"/>
      <c r="CZ16" s="662">
        <v>0.3</v>
      </c>
      <c r="DA16" s="662"/>
      <c r="DB16" s="662"/>
      <c r="DC16" s="662"/>
      <c r="DD16" s="668" t="s">
        <v>123</v>
      </c>
      <c r="DE16" s="660"/>
      <c r="DF16" s="660"/>
      <c r="DG16" s="660"/>
      <c r="DH16" s="660"/>
      <c r="DI16" s="660"/>
      <c r="DJ16" s="660"/>
      <c r="DK16" s="660"/>
      <c r="DL16" s="660"/>
      <c r="DM16" s="660"/>
      <c r="DN16" s="660"/>
      <c r="DO16" s="660"/>
      <c r="DP16" s="661"/>
      <c r="DQ16" s="668" t="s">
        <v>123</v>
      </c>
      <c r="DR16" s="660"/>
      <c r="DS16" s="660"/>
      <c r="DT16" s="660"/>
      <c r="DU16" s="660"/>
      <c r="DV16" s="660"/>
      <c r="DW16" s="660"/>
      <c r="DX16" s="660"/>
      <c r="DY16" s="660"/>
      <c r="DZ16" s="660"/>
      <c r="EA16" s="660"/>
      <c r="EB16" s="660"/>
      <c r="EC16" s="669"/>
    </row>
    <row r="17" spans="2:133" ht="11.25" customHeight="1">
      <c r="B17" s="656" t="s">
        <v>262</v>
      </c>
      <c r="C17" s="657"/>
      <c r="D17" s="657"/>
      <c r="E17" s="657"/>
      <c r="F17" s="657"/>
      <c r="G17" s="657"/>
      <c r="H17" s="657"/>
      <c r="I17" s="657"/>
      <c r="J17" s="657"/>
      <c r="K17" s="657"/>
      <c r="L17" s="657"/>
      <c r="M17" s="657"/>
      <c r="N17" s="657"/>
      <c r="O17" s="657"/>
      <c r="P17" s="657"/>
      <c r="Q17" s="658"/>
      <c r="R17" s="659">
        <v>9428</v>
      </c>
      <c r="S17" s="660"/>
      <c r="T17" s="660"/>
      <c r="U17" s="660"/>
      <c r="V17" s="660"/>
      <c r="W17" s="660"/>
      <c r="X17" s="660"/>
      <c r="Y17" s="661"/>
      <c r="Z17" s="662">
        <v>0.1</v>
      </c>
      <c r="AA17" s="662"/>
      <c r="AB17" s="662"/>
      <c r="AC17" s="662"/>
      <c r="AD17" s="663">
        <v>9428</v>
      </c>
      <c r="AE17" s="663"/>
      <c r="AF17" s="663"/>
      <c r="AG17" s="663"/>
      <c r="AH17" s="663"/>
      <c r="AI17" s="663"/>
      <c r="AJ17" s="663"/>
      <c r="AK17" s="663"/>
      <c r="AL17" s="664">
        <v>0.1</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231</v>
      </c>
      <c r="BH17" s="660"/>
      <c r="BI17" s="660"/>
      <c r="BJ17" s="660"/>
      <c r="BK17" s="660"/>
      <c r="BL17" s="660"/>
      <c r="BM17" s="660"/>
      <c r="BN17" s="661"/>
      <c r="BO17" s="662" t="s">
        <v>123</v>
      </c>
      <c r="BP17" s="662"/>
      <c r="BQ17" s="662"/>
      <c r="BR17" s="662"/>
      <c r="BS17" s="668" t="s">
        <v>123</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1085169</v>
      </c>
      <c r="CS17" s="660"/>
      <c r="CT17" s="660"/>
      <c r="CU17" s="660"/>
      <c r="CV17" s="660"/>
      <c r="CW17" s="660"/>
      <c r="CX17" s="660"/>
      <c r="CY17" s="661"/>
      <c r="CZ17" s="662">
        <v>8.9</v>
      </c>
      <c r="DA17" s="662"/>
      <c r="DB17" s="662"/>
      <c r="DC17" s="662"/>
      <c r="DD17" s="668" t="s">
        <v>231</v>
      </c>
      <c r="DE17" s="660"/>
      <c r="DF17" s="660"/>
      <c r="DG17" s="660"/>
      <c r="DH17" s="660"/>
      <c r="DI17" s="660"/>
      <c r="DJ17" s="660"/>
      <c r="DK17" s="660"/>
      <c r="DL17" s="660"/>
      <c r="DM17" s="660"/>
      <c r="DN17" s="660"/>
      <c r="DO17" s="660"/>
      <c r="DP17" s="661"/>
      <c r="DQ17" s="668">
        <v>1055560</v>
      </c>
      <c r="DR17" s="660"/>
      <c r="DS17" s="660"/>
      <c r="DT17" s="660"/>
      <c r="DU17" s="660"/>
      <c r="DV17" s="660"/>
      <c r="DW17" s="660"/>
      <c r="DX17" s="660"/>
      <c r="DY17" s="660"/>
      <c r="DZ17" s="660"/>
      <c r="EA17" s="660"/>
      <c r="EB17" s="660"/>
      <c r="EC17" s="669"/>
    </row>
    <row r="18" spans="2:133" ht="11.25" customHeight="1">
      <c r="B18" s="656" t="s">
        <v>265</v>
      </c>
      <c r="C18" s="657"/>
      <c r="D18" s="657"/>
      <c r="E18" s="657"/>
      <c r="F18" s="657"/>
      <c r="G18" s="657"/>
      <c r="H18" s="657"/>
      <c r="I18" s="657"/>
      <c r="J18" s="657"/>
      <c r="K18" s="657"/>
      <c r="L18" s="657"/>
      <c r="M18" s="657"/>
      <c r="N18" s="657"/>
      <c r="O18" s="657"/>
      <c r="P18" s="657"/>
      <c r="Q18" s="658"/>
      <c r="R18" s="659">
        <v>2564512</v>
      </c>
      <c r="S18" s="660"/>
      <c r="T18" s="660"/>
      <c r="U18" s="660"/>
      <c r="V18" s="660"/>
      <c r="W18" s="660"/>
      <c r="X18" s="660"/>
      <c r="Y18" s="661"/>
      <c r="Z18" s="662">
        <v>20.7</v>
      </c>
      <c r="AA18" s="662"/>
      <c r="AB18" s="662"/>
      <c r="AC18" s="662"/>
      <c r="AD18" s="663">
        <v>2143962</v>
      </c>
      <c r="AE18" s="663"/>
      <c r="AF18" s="663"/>
      <c r="AG18" s="663"/>
      <c r="AH18" s="663"/>
      <c r="AI18" s="663"/>
      <c r="AJ18" s="663"/>
      <c r="AK18" s="663"/>
      <c r="AL18" s="664">
        <v>31.9</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170</v>
      </c>
      <c r="BH18" s="660"/>
      <c r="BI18" s="660"/>
      <c r="BJ18" s="660"/>
      <c r="BK18" s="660"/>
      <c r="BL18" s="660"/>
      <c r="BM18" s="660"/>
      <c r="BN18" s="661"/>
      <c r="BO18" s="662" t="s">
        <v>231</v>
      </c>
      <c r="BP18" s="662"/>
      <c r="BQ18" s="662"/>
      <c r="BR18" s="662"/>
      <c r="BS18" s="668" t="s">
        <v>231</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170</v>
      </c>
      <c r="DA18" s="662"/>
      <c r="DB18" s="662"/>
      <c r="DC18" s="662"/>
      <c r="DD18" s="668" t="s">
        <v>123</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c r="B19" s="656" t="s">
        <v>268</v>
      </c>
      <c r="C19" s="657"/>
      <c r="D19" s="657"/>
      <c r="E19" s="657"/>
      <c r="F19" s="657"/>
      <c r="G19" s="657"/>
      <c r="H19" s="657"/>
      <c r="I19" s="657"/>
      <c r="J19" s="657"/>
      <c r="K19" s="657"/>
      <c r="L19" s="657"/>
      <c r="M19" s="657"/>
      <c r="N19" s="657"/>
      <c r="O19" s="657"/>
      <c r="P19" s="657"/>
      <c r="Q19" s="658"/>
      <c r="R19" s="659">
        <v>2143962</v>
      </c>
      <c r="S19" s="660"/>
      <c r="T19" s="660"/>
      <c r="U19" s="660"/>
      <c r="V19" s="660"/>
      <c r="W19" s="660"/>
      <c r="X19" s="660"/>
      <c r="Y19" s="661"/>
      <c r="Z19" s="662">
        <v>17.3</v>
      </c>
      <c r="AA19" s="662"/>
      <c r="AB19" s="662"/>
      <c r="AC19" s="662"/>
      <c r="AD19" s="663">
        <v>2143962</v>
      </c>
      <c r="AE19" s="663"/>
      <c r="AF19" s="663"/>
      <c r="AG19" s="663"/>
      <c r="AH19" s="663"/>
      <c r="AI19" s="663"/>
      <c r="AJ19" s="663"/>
      <c r="AK19" s="663"/>
      <c r="AL19" s="664">
        <v>31.9</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17576</v>
      </c>
      <c r="BH19" s="660"/>
      <c r="BI19" s="660"/>
      <c r="BJ19" s="660"/>
      <c r="BK19" s="660"/>
      <c r="BL19" s="660"/>
      <c r="BM19" s="660"/>
      <c r="BN19" s="661"/>
      <c r="BO19" s="662">
        <v>0.5</v>
      </c>
      <c r="BP19" s="662"/>
      <c r="BQ19" s="662"/>
      <c r="BR19" s="662"/>
      <c r="BS19" s="668" t="s">
        <v>231</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123</v>
      </c>
      <c r="DA19" s="662"/>
      <c r="DB19" s="662"/>
      <c r="DC19" s="662"/>
      <c r="DD19" s="668" t="s">
        <v>231</v>
      </c>
      <c r="DE19" s="660"/>
      <c r="DF19" s="660"/>
      <c r="DG19" s="660"/>
      <c r="DH19" s="660"/>
      <c r="DI19" s="660"/>
      <c r="DJ19" s="660"/>
      <c r="DK19" s="660"/>
      <c r="DL19" s="660"/>
      <c r="DM19" s="660"/>
      <c r="DN19" s="660"/>
      <c r="DO19" s="660"/>
      <c r="DP19" s="661"/>
      <c r="DQ19" s="668" t="s">
        <v>231</v>
      </c>
      <c r="DR19" s="660"/>
      <c r="DS19" s="660"/>
      <c r="DT19" s="660"/>
      <c r="DU19" s="660"/>
      <c r="DV19" s="660"/>
      <c r="DW19" s="660"/>
      <c r="DX19" s="660"/>
      <c r="DY19" s="660"/>
      <c r="DZ19" s="660"/>
      <c r="EA19" s="660"/>
      <c r="EB19" s="660"/>
      <c r="EC19" s="669"/>
    </row>
    <row r="20" spans="2:133" ht="11.25" customHeight="1">
      <c r="B20" s="656" t="s">
        <v>271</v>
      </c>
      <c r="C20" s="657"/>
      <c r="D20" s="657"/>
      <c r="E20" s="657"/>
      <c r="F20" s="657"/>
      <c r="G20" s="657"/>
      <c r="H20" s="657"/>
      <c r="I20" s="657"/>
      <c r="J20" s="657"/>
      <c r="K20" s="657"/>
      <c r="L20" s="657"/>
      <c r="M20" s="657"/>
      <c r="N20" s="657"/>
      <c r="O20" s="657"/>
      <c r="P20" s="657"/>
      <c r="Q20" s="658"/>
      <c r="R20" s="659">
        <v>420550</v>
      </c>
      <c r="S20" s="660"/>
      <c r="T20" s="660"/>
      <c r="U20" s="660"/>
      <c r="V20" s="660"/>
      <c r="W20" s="660"/>
      <c r="X20" s="660"/>
      <c r="Y20" s="661"/>
      <c r="Z20" s="662">
        <v>3.4</v>
      </c>
      <c r="AA20" s="662"/>
      <c r="AB20" s="662"/>
      <c r="AC20" s="662"/>
      <c r="AD20" s="663" t="s">
        <v>170</v>
      </c>
      <c r="AE20" s="663"/>
      <c r="AF20" s="663"/>
      <c r="AG20" s="663"/>
      <c r="AH20" s="663"/>
      <c r="AI20" s="663"/>
      <c r="AJ20" s="663"/>
      <c r="AK20" s="663"/>
      <c r="AL20" s="664" t="s">
        <v>123</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17576</v>
      </c>
      <c r="BH20" s="660"/>
      <c r="BI20" s="660"/>
      <c r="BJ20" s="660"/>
      <c r="BK20" s="660"/>
      <c r="BL20" s="660"/>
      <c r="BM20" s="660"/>
      <c r="BN20" s="661"/>
      <c r="BO20" s="662">
        <v>0.5</v>
      </c>
      <c r="BP20" s="662"/>
      <c r="BQ20" s="662"/>
      <c r="BR20" s="662"/>
      <c r="BS20" s="668" t="s">
        <v>231</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12250535</v>
      </c>
      <c r="CS20" s="660"/>
      <c r="CT20" s="660"/>
      <c r="CU20" s="660"/>
      <c r="CV20" s="660"/>
      <c r="CW20" s="660"/>
      <c r="CX20" s="660"/>
      <c r="CY20" s="661"/>
      <c r="CZ20" s="662">
        <v>100</v>
      </c>
      <c r="DA20" s="662"/>
      <c r="DB20" s="662"/>
      <c r="DC20" s="662"/>
      <c r="DD20" s="668">
        <v>1150190</v>
      </c>
      <c r="DE20" s="660"/>
      <c r="DF20" s="660"/>
      <c r="DG20" s="660"/>
      <c r="DH20" s="660"/>
      <c r="DI20" s="660"/>
      <c r="DJ20" s="660"/>
      <c r="DK20" s="660"/>
      <c r="DL20" s="660"/>
      <c r="DM20" s="660"/>
      <c r="DN20" s="660"/>
      <c r="DO20" s="660"/>
      <c r="DP20" s="661"/>
      <c r="DQ20" s="668">
        <v>7943452</v>
      </c>
      <c r="DR20" s="660"/>
      <c r="DS20" s="660"/>
      <c r="DT20" s="660"/>
      <c r="DU20" s="660"/>
      <c r="DV20" s="660"/>
      <c r="DW20" s="660"/>
      <c r="DX20" s="660"/>
      <c r="DY20" s="660"/>
      <c r="DZ20" s="660"/>
      <c r="EA20" s="660"/>
      <c r="EB20" s="660"/>
      <c r="EC20" s="669"/>
    </row>
    <row r="21" spans="2:133" ht="11.25" customHeight="1">
      <c r="B21" s="656" t="s">
        <v>274</v>
      </c>
      <c r="C21" s="657"/>
      <c r="D21" s="657"/>
      <c r="E21" s="657"/>
      <c r="F21" s="657"/>
      <c r="G21" s="657"/>
      <c r="H21" s="657"/>
      <c r="I21" s="657"/>
      <c r="J21" s="657"/>
      <c r="K21" s="657"/>
      <c r="L21" s="657"/>
      <c r="M21" s="657"/>
      <c r="N21" s="657"/>
      <c r="O21" s="657"/>
      <c r="P21" s="657"/>
      <c r="Q21" s="658"/>
      <c r="R21" s="659" t="s">
        <v>231</v>
      </c>
      <c r="S21" s="660"/>
      <c r="T21" s="660"/>
      <c r="U21" s="660"/>
      <c r="V21" s="660"/>
      <c r="W21" s="660"/>
      <c r="X21" s="660"/>
      <c r="Y21" s="661"/>
      <c r="Z21" s="662" t="s">
        <v>123</v>
      </c>
      <c r="AA21" s="662"/>
      <c r="AB21" s="662"/>
      <c r="AC21" s="662"/>
      <c r="AD21" s="663" t="s">
        <v>123</v>
      </c>
      <c r="AE21" s="663"/>
      <c r="AF21" s="663"/>
      <c r="AG21" s="663"/>
      <c r="AH21" s="663"/>
      <c r="AI21" s="663"/>
      <c r="AJ21" s="663"/>
      <c r="AK21" s="663"/>
      <c r="AL21" s="664" t="s">
        <v>123</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17576</v>
      </c>
      <c r="BH21" s="660"/>
      <c r="BI21" s="660"/>
      <c r="BJ21" s="660"/>
      <c r="BK21" s="660"/>
      <c r="BL21" s="660"/>
      <c r="BM21" s="660"/>
      <c r="BN21" s="661"/>
      <c r="BO21" s="662">
        <v>0.5</v>
      </c>
      <c r="BP21" s="662"/>
      <c r="BQ21" s="662"/>
      <c r="BR21" s="662"/>
      <c r="BS21" s="668" t="s">
        <v>231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276</v>
      </c>
      <c r="C22" s="657"/>
      <c r="D22" s="657"/>
      <c r="E22" s="657"/>
      <c r="F22" s="657"/>
      <c r="G22" s="657"/>
      <c r="H22" s="657"/>
      <c r="I22" s="657"/>
      <c r="J22" s="657"/>
      <c r="K22" s="657"/>
      <c r="L22" s="657"/>
      <c r="M22" s="657"/>
      <c r="N22" s="657"/>
      <c r="O22" s="657"/>
      <c r="P22" s="657"/>
      <c r="Q22" s="658"/>
      <c r="R22" s="659">
        <v>7129993</v>
      </c>
      <c r="S22" s="660"/>
      <c r="T22" s="660"/>
      <c r="U22" s="660"/>
      <c r="V22" s="660"/>
      <c r="W22" s="660"/>
      <c r="X22" s="660"/>
      <c r="Y22" s="661"/>
      <c r="Z22" s="662">
        <v>57.5</v>
      </c>
      <c r="AA22" s="662"/>
      <c r="AB22" s="662"/>
      <c r="AC22" s="662"/>
      <c r="AD22" s="663">
        <v>6709443</v>
      </c>
      <c r="AE22" s="663"/>
      <c r="AF22" s="663"/>
      <c r="AG22" s="663"/>
      <c r="AH22" s="663"/>
      <c r="AI22" s="663"/>
      <c r="AJ22" s="663"/>
      <c r="AK22" s="663"/>
      <c r="AL22" s="664">
        <v>99.9</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231</v>
      </c>
      <c r="BH22" s="660"/>
      <c r="BI22" s="660"/>
      <c r="BJ22" s="660"/>
      <c r="BK22" s="660"/>
      <c r="BL22" s="660"/>
      <c r="BM22" s="660"/>
      <c r="BN22" s="661"/>
      <c r="BO22" s="662" t="s">
        <v>231</v>
      </c>
      <c r="BP22" s="662"/>
      <c r="BQ22" s="662"/>
      <c r="BR22" s="662"/>
      <c r="BS22" s="668" t="s">
        <v>123</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279</v>
      </c>
      <c r="C23" s="657"/>
      <c r="D23" s="657"/>
      <c r="E23" s="657"/>
      <c r="F23" s="657"/>
      <c r="G23" s="657"/>
      <c r="H23" s="657"/>
      <c r="I23" s="657"/>
      <c r="J23" s="657"/>
      <c r="K23" s="657"/>
      <c r="L23" s="657"/>
      <c r="M23" s="657"/>
      <c r="N23" s="657"/>
      <c r="O23" s="657"/>
      <c r="P23" s="657"/>
      <c r="Q23" s="658"/>
      <c r="R23" s="659">
        <v>2866</v>
      </c>
      <c r="S23" s="660"/>
      <c r="T23" s="660"/>
      <c r="U23" s="660"/>
      <c r="V23" s="660"/>
      <c r="W23" s="660"/>
      <c r="X23" s="660"/>
      <c r="Y23" s="661"/>
      <c r="Z23" s="662">
        <v>0</v>
      </c>
      <c r="AA23" s="662"/>
      <c r="AB23" s="662"/>
      <c r="AC23" s="662"/>
      <c r="AD23" s="663">
        <v>2866</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123</v>
      </c>
      <c r="BH23" s="660"/>
      <c r="BI23" s="660"/>
      <c r="BJ23" s="660"/>
      <c r="BK23" s="660"/>
      <c r="BL23" s="660"/>
      <c r="BM23" s="660"/>
      <c r="BN23" s="661"/>
      <c r="BO23" s="662" t="s">
        <v>123</v>
      </c>
      <c r="BP23" s="662"/>
      <c r="BQ23" s="662"/>
      <c r="BR23" s="662"/>
      <c r="BS23" s="668" t="s">
        <v>123</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c r="B24" s="656" t="s">
        <v>286</v>
      </c>
      <c r="C24" s="657"/>
      <c r="D24" s="657"/>
      <c r="E24" s="657"/>
      <c r="F24" s="657"/>
      <c r="G24" s="657"/>
      <c r="H24" s="657"/>
      <c r="I24" s="657"/>
      <c r="J24" s="657"/>
      <c r="K24" s="657"/>
      <c r="L24" s="657"/>
      <c r="M24" s="657"/>
      <c r="N24" s="657"/>
      <c r="O24" s="657"/>
      <c r="P24" s="657"/>
      <c r="Q24" s="658"/>
      <c r="R24" s="659">
        <v>105790</v>
      </c>
      <c r="S24" s="660"/>
      <c r="T24" s="660"/>
      <c r="U24" s="660"/>
      <c r="V24" s="660"/>
      <c r="W24" s="660"/>
      <c r="X24" s="660"/>
      <c r="Y24" s="661"/>
      <c r="Z24" s="662">
        <v>0.9</v>
      </c>
      <c r="AA24" s="662"/>
      <c r="AB24" s="662"/>
      <c r="AC24" s="662"/>
      <c r="AD24" s="663" t="s">
        <v>123</v>
      </c>
      <c r="AE24" s="663"/>
      <c r="AF24" s="663"/>
      <c r="AG24" s="663"/>
      <c r="AH24" s="663"/>
      <c r="AI24" s="663"/>
      <c r="AJ24" s="663"/>
      <c r="AK24" s="663"/>
      <c r="AL24" s="664" t="s">
        <v>123</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5603938</v>
      </c>
      <c r="CS24" s="649"/>
      <c r="CT24" s="649"/>
      <c r="CU24" s="649"/>
      <c r="CV24" s="649"/>
      <c r="CW24" s="649"/>
      <c r="CX24" s="649"/>
      <c r="CY24" s="650"/>
      <c r="CZ24" s="653">
        <v>45.7</v>
      </c>
      <c r="DA24" s="654"/>
      <c r="DB24" s="654"/>
      <c r="DC24" s="673"/>
      <c r="DD24" s="692">
        <v>3703574</v>
      </c>
      <c r="DE24" s="649"/>
      <c r="DF24" s="649"/>
      <c r="DG24" s="649"/>
      <c r="DH24" s="649"/>
      <c r="DI24" s="649"/>
      <c r="DJ24" s="649"/>
      <c r="DK24" s="650"/>
      <c r="DL24" s="692">
        <v>3674512</v>
      </c>
      <c r="DM24" s="649"/>
      <c r="DN24" s="649"/>
      <c r="DO24" s="649"/>
      <c r="DP24" s="649"/>
      <c r="DQ24" s="649"/>
      <c r="DR24" s="649"/>
      <c r="DS24" s="649"/>
      <c r="DT24" s="649"/>
      <c r="DU24" s="649"/>
      <c r="DV24" s="650"/>
      <c r="DW24" s="653">
        <v>51.1</v>
      </c>
      <c r="DX24" s="654"/>
      <c r="DY24" s="654"/>
      <c r="DZ24" s="654"/>
      <c r="EA24" s="654"/>
      <c r="EB24" s="654"/>
      <c r="EC24" s="655"/>
    </row>
    <row r="25" spans="2:133" ht="11.25" customHeight="1">
      <c r="B25" s="656" t="s">
        <v>289</v>
      </c>
      <c r="C25" s="657"/>
      <c r="D25" s="657"/>
      <c r="E25" s="657"/>
      <c r="F25" s="657"/>
      <c r="G25" s="657"/>
      <c r="H25" s="657"/>
      <c r="I25" s="657"/>
      <c r="J25" s="657"/>
      <c r="K25" s="657"/>
      <c r="L25" s="657"/>
      <c r="M25" s="657"/>
      <c r="N25" s="657"/>
      <c r="O25" s="657"/>
      <c r="P25" s="657"/>
      <c r="Q25" s="658"/>
      <c r="R25" s="659">
        <v>184384</v>
      </c>
      <c r="S25" s="660"/>
      <c r="T25" s="660"/>
      <c r="U25" s="660"/>
      <c r="V25" s="660"/>
      <c r="W25" s="660"/>
      <c r="X25" s="660"/>
      <c r="Y25" s="661"/>
      <c r="Z25" s="662">
        <v>1.5</v>
      </c>
      <c r="AA25" s="662"/>
      <c r="AB25" s="662"/>
      <c r="AC25" s="662"/>
      <c r="AD25" s="663">
        <v>3782</v>
      </c>
      <c r="AE25" s="663"/>
      <c r="AF25" s="663"/>
      <c r="AG25" s="663"/>
      <c r="AH25" s="663"/>
      <c r="AI25" s="663"/>
      <c r="AJ25" s="663"/>
      <c r="AK25" s="663"/>
      <c r="AL25" s="664">
        <v>0.1</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170</v>
      </c>
      <c r="BH25" s="660"/>
      <c r="BI25" s="660"/>
      <c r="BJ25" s="660"/>
      <c r="BK25" s="660"/>
      <c r="BL25" s="660"/>
      <c r="BM25" s="660"/>
      <c r="BN25" s="661"/>
      <c r="BO25" s="662" t="s">
        <v>231</v>
      </c>
      <c r="BP25" s="662"/>
      <c r="BQ25" s="662"/>
      <c r="BR25" s="662"/>
      <c r="BS25" s="668" t="s">
        <v>231</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2190976</v>
      </c>
      <c r="CS25" s="695"/>
      <c r="CT25" s="695"/>
      <c r="CU25" s="695"/>
      <c r="CV25" s="695"/>
      <c r="CW25" s="695"/>
      <c r="CX25" s="695"/>
      <c r="CY25" s="696"/>
      <c r="CZ25" s="664">
        <v>17.899999999999999</v>
      </c>
      <c r="DA25" s="693"/>
      <c r="DB25" s="693"/>
      <c r="DC25" s="697"/>
      <c r="DD25" s="668">
        <v>1975320</v>
      </c>
      <c r="DE25" s="695"/>
      <c r="DF25" s="695"/>
      <c r="DG25" s="695"/>
      <c r="DH25" s="695"/>
      <c r="DI25" s="695"/>
      <c r="DJ25" s="695"/>
      <c r="DK25" s="696"/>
      <c r="DL25" s="668">
        <v>1957370</v>
      </c>
      <c r="DM25" s="695"/>
      <c r="DN25" s="695"/>
      <c r="DO25" s="695"/>
      <c r="DP25" s="695"/>
      <c r="DQ25" s="695"/>
      <c r="DR25" s="695"/>
      <c r="DS25" s="695"/>
      <c r="DT25" s="695"/>
      <c r="DU25" s="695"/>
      <c r="DV25" s="696"/>
      <c r="DW25" s="664">
        <v>27.2</v>
      </c>
      <c r="DX25" s="693"/>
      <c r="DY25" s="693"/>
      <c r="DZ25" s="693"/>
      <c r="EA25" s="693"/>
      <c r="EB25" s="693"/>
      <c r="EC25" s="694"/>
    </row>
    <row r="26" spans="2:133" ht="11.25" customHeight="1">
      <c r="B26" s="656" t="s">
        <v>292</v>
      </c>
      <c r="C26" s="657"/>
      <c r="D26" s="657"/>
      <c r="E26" s="657"/>
      <c r="F26" s="657"/>
      <c r="G26" s="657"/>
      <c r="H26" s="657"/>
      <c r="I26" s="657"/>
      <c r="J26" s="657"/>
      <c r="K26" s="657"/>
      <c r="L26" s="657"/>
      <c r="M26" s="657"/>
      <c r="N26" s="657"/>
      <c r="O26" s="657"/>
      <c r="P26" s="657"/>
      <c r="Q26" s="658"/>
      <c r="R26" s="659">
        <v>15863</v>
      </c>
      <c r="S26" s="660"/>
      <c r="T26" s="660"/>
      <c r="U26" s="660"/>
      <c r="V26" s="660"/>
      <c r="W26" s="660"/>
      <c r="X26" s="660"/>
      <c r="Y26" s="661"/>
      <c r="Z26" s="662">
        <v>0.1</v>
      </c>
      <c r="AA26" s="662"/>
      <c r="AB26" s="662"/>
      <c r="AC26" s="662"/>
      <c r="AD26" s="663" t="s">
        <v>123</v>
      </c>
      <c r="AE26" s="663"/>
      <c r="AF26" s="663"/>
      <c r="AG26" s="663"/>
      <c r="AH26" s="663"/>
      <c r="AI26" s="663"/>
      <c r="AJ26" s="663"/>
      <c r="AK26" s="663"/>
      <c r="AL26" s="664" t="s">
        <v>123</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231</v>
      </c>
      <c r="BH26" s="660"/>
      <c r="BI26" s="660"/>
      <c r="BJ26" s="660"/>
      <c r="BK26" s="660"/>
      <c r="BL26" s="660"/>
      <c r="BM26" s="660"/>
      <c r="BN26" s="661"/>
      <c r="BO26" s="662" t="s">
        <v>231</v>
      </c>
      <c r="BP26" s="662"/>
      <c r="BQ26" s="662"/>
      <c r="BR26" s="662"/>
      <c r="BS26" s="668" t="s">
        <v>123</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1324577</v>
      </c>
      <c r="CS26" s="660"/>
      <c r="CT26" s="660"/>
      <c r="CU26" s="660"/>
      <c r="CV26" s="660"/>
      <c r="CW26" s="660"/>
      <c r="CX26" s="660"/>
      <c r="CY26" s="661"/>
      <c r="CZ26" s="664">
        <v>10.8</v>
      </c>
      <c r="DA26" s="693"/>
      <c r="DB26" s="693"/>
      <c r="DC26" s="697"/>
      <c r="DD26" s="668">
        <v>1196096</v>
      </c>
      <c r="DE26" s="660"/>
      <c r="DF26" s="660"/>
      <c r="DG26" s="660"/>
      <c r="DH26" s="660"/>
      <c r="DI26" s="660"/>
      <c r="DJ26" s="660"/>
      <c r="DK26" s="661"/>
      <c r="DL26" s="668" t="s">
        <v>231</v>
      </c>
      <c r="DM26" s="660"/>
      <c r="DN26" s="660"/>
      <c r="DO26" s="660"/>
      <c r="DP26" s="660"/>
      <c r="DQ26" s="660"/>
      <c r="DR26" s="660"/>
      <c r="DS26" s="660"/>
      <c r="DT26" s="660"/>
      <c r="DU26" s="660"/>
      <c r="DV26" s="661"/>
      <c r="DW26" s="664" t="s">
        <v>123</v>
      </c>
      <c r="DX26" s="693"/>
      <c r="DY26" s="693"/>
      <c r="DZ26" s="693"/>
      <c r="EA26" s="693"/>
      <c r="EB26" s="693"/>
      <c r="EC26" s="694"/>
    </row>
    <row r="27" spans="2:133" ht="11.25" customHeight="1">
      <c r="B27" s="656" t="s">
        <v>295</v>
      </c>
      <c r="C27" s="657"/>
      <c r="D27" s="657"/>
      <c r="E27" s="657"/>
      <c r="F27" s="657"/>
      <c r="G27" s="657"/>
      <c r="H27" s="657"/>
      <c r="I27" s="657"/>
      <c r="J27" s="657"/>
      <c r="K27" s="657"/>
      <c r="L27" s="657"/>
      <c r="M27" s="657"/>
      <c r="N27" s="657"/>
      <c r="O27" s="657"/>
      <c r="P27" s="657"/>
      <c r="Q27" s="658"/>
      <c r="R27" s="659">
        <v>1632666</v>
      </c>
      <c r="S27" s="660"/>
      <c r="T27" s="660"/>
      <c r="U27" s="660"/>
      <c r="V27" s="660"/>
      <c r="W27" s="660"/>
      <c r="X27" s="660"/>
      <c r="Y27" s="661"/>
      <c r="Z27" s="662">
        <v>13.2</v>
      </c>
      <c r="AA27" s="662"/>
      <c r="AB27" s="662"/>
      <c r="AC27" s="662"/>
      <c r="AD27" s="663" t="s">
        <v>170</v>
      </c>
      <c r="AE27" s="663"/>
      <c r="AF27" s="663"/>
      <c r="AG27" s="663"/>
      <c r="AH27" s="663"/>
      <c r="AI27" s="663"/>
      <c r="AJ27" s="663"/>
      <c r="AK27" s="663"/>
      <c r="AL27" s="664" t="s">
        <v>123</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3872426</v>
      </c>
      <c r="BH27" s="660"/>
      <c r="BI27" s="660"/>
      <c r="BJ27" s="660"/>
      <c r="BK27" s="660"/>
      <c r="BL27" s="660"/>
      <c r="BM27" s="660"/>
      <c r="BN27" s="661"/>
      <c r="BO27" s="662">
        <v>100</v>
      </c>
      <c r="BP27" s="662"/>
      <c r="BQ27" s="662"/>
      <c r="BR27" s="662"/>
      <c r="BS27" s="668">
        <v>38854</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2327793</v>
      </c>
      <c r="CS27" s="695"/>
      <c r="CT27" s="695"/>
      <c r="CU27" s="695"/>
      <c r="CV27" s="695"/>
      <c r="CW27" s="695"/>
      <c r="CX27" s="695"/>
      <c r="CY27" s="696"/>
      <c r="CZ27" s="664">
        <v>19</v>
      </c>
      <c r="DA27" s="693"/>
      <c r="DB27" s="693"/>
      <c r="DC27" s="697"/>
      <c r="DD27" s="668">
        <v>672694</v>
      </c>
      <c r="DE27" s="695"/>
      <c r="DF27" s="695"/>
      <c r="DG27" s="695"/>
      <c r="DH27" s="695"/>
      <c r="DI27" s="695"/>
      <c r="DJ27" s="695"/>
      <c r="DK27" s="696"/>
      <c r="DL27" s="668">
        <v>661582</v>
      </c>
      <c r="DM27" s="695"/>
      <c r="DN27" s="695"/>
      <c r="DO27" s="695"/>
      <c r="DP27" s="695"/>
      <c r="DQ27" s="695"/>
      <c r="DR27" s="695"/>
      <c r="DS27" s="695"/>
      <c r="DT27" s="695"/>
      <c r="DU27" s="695"/>
      <c r="DV27" s="696"/>
      <c r="DW27" s="664">
        <v>9.1999999999999993</v>
      </c>
      <c r="DX27" s="693"/>
      <c r="DY27" s="693"/>
      <c r="DZ27" s="693"/>
      <c r="EA27" s="693"/>
      <c r="EB27" s="693"/>
      <c r="EC27" s="694"/>
    </row>
    <row r="28" spans="2:133" ht="11.25" customHeight="1">
      <c r="B28" s="701" t="s">
        <v>298</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231</v>
      </c>
      <c r="AA28" s="662"/>
      <c r="AB28" s="662"/>
      <c r="AC28" s="662"/>
      <c r="AD28" s="663" t="s">
        <v>123</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1085169</v>
      </c>
      <c r="CS28" s="660"/>
      <c r="CT28" s="660"/>
      <c r="CU28" s="660"/>
      <c r="CV28" s="660"/>
      <c r="CW28" s="660"/>
      <c r="CX28" s="660"/>
      <c r="CY28" s="661"/>
      <c r="CZ28" s="664">
        <v>8.9</v>
      </c>
      <c r="DA28" s="693"/>
      <c r="DB28" s="693"/>
      <c r="DC28" s="697"/>
      <c r="DD28" s="668">
        <v>1055560</v>
      </c>
      <c r="DE28" s="660"/>
      <c r="DF28" s="660"/>
      <c r="DG28" s="660"/>
      <c r="DH28" s="660"/>
      <c r="DI28" s="660"/>
      <c r="DJ28" s="660"/>
      <c r="DK28" s="661"/>
      <c r="DL28" s="668">
        <v>1055560</v>
      </c>
      <c r="DM28" s="660"/>
      <c r="DN28" s="660"/>
      <c r="DO28" s="660"/>
      <c r="DP28" s="660"/>
      <c r="DQ28" s="660"/>
      <c r="DR28" s="660"/>
      <c r="DS28" s="660"/>
      <c r="DT28" s="660"/>
      <c r="DU28" s="660"/>
      <c r="DV28" s="661"/>
      <c r="DW28" s="664">
        <v>14.7</v>
      </c>
      <c r="DX28" s="693"/>
      <c r="DY28" s="693"/>
      <c r="DZ28" s="693"/>
      <c r="EA28" s="693"/>
      <c r="EB28" s="693"/>
      <c r="EC28" s="694"/>
    </row>
    <row r="29" spans="2:133" ht="11.25" customHeight="1">
      <c r="B29" s="656" t="s">
        <v>300</v>
      </c>
      <c r="C29" s="657"/>
      <c r="D29" s="657"/>
      <c r="E29" s="657"/>
      <c r="F29" s="657"/>
      <c r="G29" s="657"/>
      <c r="H29" s="657"/>
      <c r="I29" s="657"/>
      <c r="J29" s="657"/>
      <c r="K29" s="657"/>
      <c r="L29" s="657"/>
      <c r="M29" s="657"/>
      <c r="N29" s="657"/>
      <c r="O29" s="657"/>
      <c r="P29" s="657"/>
      <c r="Q29" s="658"/>
      <c r="R29" s="659">
        <v>995255</v>
      </c>
      <c r="S29" s="660"/>
      <c r="T29" s="660"/>
      <c r="U29" s="660"/>
      <c r="V29" s="660"/>
      <c r="W29" s="660"/>
      <c r="X29" s="660"/>
      <c r="Y29" s="661"/>
      <c r="Z29" s="662">
        <v>8</v>
      </c>
      <c r="AA29" s="662"/>
      <c r="AB29" s="662"/>
      <c r="AC29" s="662"/>
      <c r="AD29" s="663" t="s">
        <v>123</v>
      </c>
      <c r="AE29" s="663"/>
      <c r="AF29" s="663"/>
      <c r="AG29" s="663"/>
      <c r="AH29" s="663"/>
      <c r="AI29" s="663"/>
      <c r="AJ29" s="663"/>
      <c r="AK29" s="663"/>
      <c r="AL29" s="664" t="s">
        <v>231</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64</v>
      </c>
      <c r="CG29" s="675"/>
      <c r="CH29" s="675"/>
      <c r="CI29" s="675"/>
      <c r="CJ29" s="675"/>
      <c r="CK29" s="675"/>
      <c r="CL29" s="675"/>
      <c r="CM29" s="675"/>
      <c r="CN29" s="675"/>
      <c r="CO29" s="675"/>
      <c r="CP29" s="675"/>
      <c r="CQ29" s="676"/>
      <c r="CR29" s="659">
        <v>1084423</v>
      </c>
      <c r="CS29" s="695"/>
      <c r="CT29" s="695"/>
      <c r="CU29" s="695"/>
      <c r="CV29" s="695"/>
      <c r="CW29" s="695"/>
      <c r="CX29" s="695"/>
      <c r="CY29" s="696"/>
      <c r="CZ29" s="664">
        <v>8.9</v>
      </c>
      <c r="DA29" s="693"/>
      <c r="DB29" s="693"/>
      <c r="DC29" s="697"/>
      <c r="DD29" s="668">
        <v>1054814</v>
      </c>
      <c r="DE29" s="695"/>
      <c r="DF29" s="695"/>
      <c r="DG29" s="695"/>
      <c r="DH29" s="695"/>
      <c r="DI29" s="695"/>
      <c r="DJ29" s="695"/>
      <c r="DK29" s="696"/>
      <c r="DL29" s="668">
        <v>1054814</v>
      </c>
      <c r="DM29" s="695"/>
      <c r="DN29" s="695"/>
      <c r="DO29" s="695"/>
      <c r="DP29" s="695"/>
      <c r="DQ29" s="695"/>
      <c r="DR29" s="695"/>
      <c r="DS29" s="695"/>
      <c r="DT29" s="695"/>
      <c r="DU29" s="695"/>
      <c r="DV29" s="696"/>
      <c r="DW29" s="664">
        <v>14.7</v>
      </c>
      <c r="DX29" s="693"/>
      <c r="DY29" s="693"/>
      <c r="DZ29" s="693"/>
      <c r="EA29" s="693"/>
      <c r="EB29" s="693"/>
      <c r="EC29" s="694"/>
    </row>
    <row r="30" spans="2:133" ht="11.25" customHeight="1">
      <c r="B30" s="656" t="s">
        <v>304</v>
      </c>
      <c r="C30" s="657"/>
      <c r="D30" s="657"/>
      <c r="E30" s="657"/>
      <c r="F30" s="657"/>
      <c r="G30" s="657"/>
      <c r="H30" s="657"/>
      <c r="I30" s="657"/>
      <c r="J30" s="657"/>
      <c r="K30" s="657"/>
      <c r="L30" s="657"/>
      <c r="M30" s="657"/>
      <c r="N30" s="657"/>
      <c r="O30" s="657"/>
      <c r="P30" s="657"/>
      <c r="Q30" s="658"/>
      <c r="R30" s="659">
        <v>64406</v>
      </c>
      <c r="S30" s="660"/>
      <c r="T30" s="660"/>
      <c r="U30" s="660"/>
      <c r="V30" s="660"/>
      <c r="W30" s="660"/>
      <c r="X30" s="660"/>
      <c r="Y30" s="661"/>
      <c r="Z30" s="662">
        <v>0.5</v>
      </c>
      <c r="AA30" s="662"/>
      <c r="AB30" s="662"/>
      <c r="AC30" s="662"/>
      <c r="AD30" s="663" t="s">
        <v>123</v>
      </c>
      <c r="AE30" s="663"/>
      <c r="AF30" s="663"/>
      <c r="AG30" s="663"/>
      <c r="AH30" s="663"/>
      <c r="AI30" s="663"/>
      <c r="AJ30" s="663"/>
      <c r="AK30" s="663"/>
      <c r="AL30" s="664" t="s">
        <v>123</v>
      </c>
      <c r="AM30" s="665"/>
      <c r="AN30" s="665"/>
      <c r="AO30" s="666"/>
      <c r="AP30" s="707" t="s">
        <v>305</v>
      </c>
      <c r="AQ30" s="708"/>
      <c r="AR30" s="708"/>
      <c r="AS30" s="708"/>
      <c r="AT30" s="713" t="s">
        <v>306</v>
      </c>
      <c r="AU30" s="210"/>
      <c r="AV30" s="210"/>
      <c r="AW30" s="210"/>
      <c r="AX30" s="645" t="s">
        <v>183</v>
      </c>
      <c r="AY30" s="646"/>
      <c r="AZ30" s="646"/>
      <c r="BA30" s="646"/>
      <c r="BB30" s="646"/>
      <c r="BC30" s="646"/>
      <c r="BD30" s="646"/>
      <c r="BE30" s="646"/>
      <c r="BF30" s="647"/>
      <c r="BG30" s="719">
        <v>99.2</v>
      </c>
      <c r="BH30" s="720"/>
      <c r="BI30" s="720"/>
      <c r="BJ30" s="720"/>
      <c r="BK30" s="720"/>
      <c r="BL30" s="720"/>
      <c r="BM30" s="654">
        <v>95.6</v>
      </c>
      <c r="BN30" s="720"/>
      <c r="BO30" s="720"/>
      <c r="BP30" s="720"/>
      <c r="BQ30" s="721"/>
      <c r="BR30" s="719">
        <v>98.9</v>
      </c>
      <c r="BS30" s="720"/>
      <c r="BT30" s="720"/>
      <c r="BU30" s="720"/>
      <c r="BV30" s="720"/>
      <c r="BW30" s="720"/>
      <c r="BX30" s="654">
        <v>94.7</v>
      </c>
      <c r="BY30" s="720"/>
      <c r="BZ30" s="720"/>
      <c r="CA30" s="720"/>
      <c r="CB30" s="721"/>
      <c r="CD30" s="724"/>
      <c r="CE30" s="725"/>
      <c r="CF30" s="674" t="s">
        <v>307</v>
      </c>
      <c r="CG30" s="675"/>
      <c r="CH30" s="675"/>
      <c r="CI30" s="675"/>
      <c r="CJ30" s="675"/>
      <c r="CK30" s="675"/>
      <c r="CL30" s="675"/>
      <c r="CM30" s="675"/>
      <c r="CN30" s="675"/>
      <c r="CO30" s="675"/>
      <c r="CP30" s="675"/>
      <c r="CQ30" s="676"/>
      <c r="CR30" s="659">
        <v>990184</v>
      </c>
      <c r="CS30" s="660"/>
      <c r="CT30" s="660"/>
      <c r="CU30" s="660"/>
      <c r="CV30" s="660"/>
      <c r="CW30" s="660"/>
      <c r="CX30" s="660"/>
      <c r="CY30" s="661"/>
      <c r="CZ30" s="664">
        <v>8.1</v>
      </c>
      <c r="DA30" s="693"/>
      <c r="DB30" s="693"/>
      <c r="DC30" s="697"/>
      <c r="DD30" s="668">
        <v>960575</v>
      </c>
      <c r="DE30" s="660"/>
      <c r="DF30" s="660"/>
      <c r="DG30" s="660"/>
      <c r="DH30" s="660"/>
      <c r="DI30" s="660"/>
      <c r="DJ30" s="660"/>
      <c r="DK30" s="661"/>
      <c r="DL30" s="668">
        <v>960575</v>
      </c>
      <c r="DM30" s="660"/>
      <c r="DN30" s="660"/>
      <c r="DO30" s="660"/>
      <c r="DP30" s="660"/>
      <c r="DQ30" s="660"/>
      <c r="DR30" s="660"/>
      <c r="DS30" s="660"/>
      <c r="DT30" s="660"/>
      <c r="DU30" s="660"/>
      <c r="DV30" s="661"/>
      <c r="DW30" s="664">
        <v>13.4</v>
      </c>
      <c r="DX30" s="693"/>
      <c r="DY30" s="693"/>
      <c r="DZ30" s="693"/>
      <c r="EA30" s="693"/>
      <c r="EB30" s="693"/>
      <c r="EC30" s="694"/>
    </row>
    <row r="31" spans="2:133" ht="11.25" customHeight="1">
      <c r="B31" s="656" t="s">
        <v>308</v>
      </c>
      <c r="C31" s="657"/>
      <c r="D31" s="657"/>
      <c r="E31" s="657"/>
      <c r="F31" s="657"/>
      <c r="G31" s="657"/>
      <c r="H31" s="657"/>
      <c r="I31" s="657"/>
      <c r="J31" s="657"/>
      <c r="K31" s="657"/>
      <c r="L31" s="657"/>
      <c r="M31" s="657"/>
      <c r="N31" s="657"/>
      <c r="O31" s="657"/>
      <c r="P31" s="657"/>
      <c r="Q31" s="658"/>
      <c r="R31" s="659">
        <v>37195</v>
      </c>
      <c r="S31" s="660"/>
      <c r="T31" s="660"/>
      <c r="U31" s="660"/>
      <c r="V31" s="660"/>
      <c r="W31" s="660"/>
      <c r="X31" s="660"/>
      <c r="Y31" s="661"/>
      <c r="Z31" s="662">
        <v>0.3</v>
      </c>
      <c r="AA31" s="662"/>
      <c r="AB31" s="662"/>
      <c r="AC31" s="662"/>
      <c r="AD31" s="663" t="s">
        <v>170</v>
      </c>
      <c r="AE31" s="663"/>
      <c r="AF31" s="663"/>
      <c r="AG31" s="663"/>
      <c r="AH31" s="663"/>
      <c r="AI31" s="663"/>
      <c r="AJ31" s="663"/>
      <c r="AK31" s="663"/>
      <c r="AL31" s="664" t="s">
        <v>123</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99.1</v>
      </c>
      <c r="BH31" s="695"/>
      <c r="BI31" s="695"/>
      <c r="BJ31" s="695"/>
      <c r="BK31" s="695"/>
      <c r="BL31" s="695"/>
      <c r="BM31" s="665">
        <v>95.9</v>
      </c>
      <c r="BN31" s="717"/>
      <c r="BO31" s="717"/>
      <c r="BP31" s="717"/>
      <c r="BQ31" s="718"/>
      <c r="BR31" s="716">
        <v>99</v>
      </c>
      <c r="BS31" s="695"/>
      <c r="BT31" s="695"/>
      <c r="BU31" s="695"/>
      <c r="BV31" s="695"/>
      <c r="BW31" s="695"/>
      <c r="BX31" s="665">
        <v>95.1</v>
      </c>
      <c r="BY31" s="717"/>
      <c r="BZ31" s="717"/>
      <c r="CA31" s="717"/>
      <c r="CB31" s="718"/>
      <c r="CD31" s="724"/>
      <c r="CE31" s="725"/>
      <c r="CF31" s="674" t="s">
        <v>311</v>
      </c>
      <c r="CG31" s="675"/>
      <c r="CH31" s="675"/>
      <c r="CI31" s="675"/>
      <c r="CJ31" s="675"/>
      <c r="CK31" s="675"/>
      <c r="CL31" s="675"/>
      <c r="CM31" s="675"/>
      <c r="CN31" s="675"/>
      <c r="CO31" s="675"/>
      <c r="CP31" s="675"/>
      <c r="CQ31" s="676"/>
      <c r="CR31" s="659">
        <v>94239</v>
      </c>
      <c r="CS31" s="695"/>
      <c r="CT31" s="695"/>
      <c r="CU31" s="695"/>
      <c r="CV31" s="695"/>
      <c r="CW31" s="695"/>
      <c r="CX31" s="695"/>
      <c r="CY31" s="696"/>
      <c r="CZ31" s="664">
        <v>0.8</v>
      </c>
      <c r="DA31" s="693"/>
      <c r="DB31" s="693"/>
      <c r="DC31" s="697"/>
      <c r="DD31" s="668">
        <v>94239</v>
      </c>
      <c r="DE31" s="695"/>
      <c r="DF31" s="695"/>
      <c r="DG31" s="695"/>
      <c r="DH31" s="695"/>
      <c r="DI31" s="695"/>
      <c r="DJ31" s="695"/>
      <c r="DK31" s="696"/>
      <c r="DL31" s="668">
        <v>94239</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312</v>
      </c>
      <c r="C32" s="657"/>
      <c r="D32" s="657"/>
      <c r="E32" s="657"/>
      <c r="F32" s="657"/>
      <c r="G32" s="657"/>
      <c r="H32" s="657"/>
      <c r="I32" s="657"/>
      <c r="J32" s="657"/>
      <c r="K32" s="657"/>
      <c r="L32" s="657"/>
      <c r="M32" s="657"/>
      <c r="N32" s="657"/>
      <c r="O32" s="657"/>
      <c r="P32" s="657"/>
      <c r="Q32" s="658"/>
      <c r="R32" s="659">
        <v>601308</v>
      </c>
      <c r="S32" s="660"/>
      <c r="T32" s="660"/>
      <c r="U32" s="660"/>
      <c r="V32" s="660"/>
      <c r="W32" s="660"/>
      <c r="X32" s="660"/>
      <c r="Y32" s="661"/>
      <c r="Z32" s="662">
        <v>4.9000000000000004</v>
      </c>
      <c r="AA32" s="662"/>
      <c r="AB32" s="662"/>
      <c r="AC32" s="662"/>
      <c r="AD32" s="663" t="s">
        <v>123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99.2</v>
      </c>
      <c r="BH32" s="729"/>
      <c r="BI32" s="729"/>
      <c r="BJ32" s="729"/>
      <c r="BK32" s="729"/>
      <c r="BL32" s="729"/>
      <c r="BM32" s="730">
        <v>95.1</v>
      </c>
      <c r="BN32" s="729"/>
      <c r="BO32" s="729"/>
      <c r="BP32" s="729"/>
      <c r="BQ32" s="731"/>
      <c r="BR32" s="728">
        <v>98.8</v>
      </c>
      <c r="BS32" s="729"/>
      <c r="BT32" s="729"/>
      <c r="BU32" s="729"/>
      <c r="BV32" s="729"/>
      <c r="BW32" s="729"/>
      <c r="BX32" s="730">
        <v>93.9</v>
      </c>
      <c r="BY32" s="729"/>
      <c r="BZ32" s="729"/>
      <c r="CA32" s="729"/>
      <c r="CB32" s="731"/>
      <c r="CD32" s="726"/>
      <c r="CE32" s="727"/>
      <c r="CF32" s="674" t="s">
        <v>314</v>
      </c>
      <c r="CG32" s="675"/>
      <c r="CH32" s="675"/>
      <c r="CI32" s="675"/>
      <c r="CJ32" s="675"/>
      <c r="CK32" s="675"/>
      <c r="CL32" s="675"/>
      <c r="CM32" s="675"/>
      <c r="CN32" s="675"/>
      <c r="CO32" s="675"/>
      <c r="CP32" s="675"/>
      <c r="CQ32" s="676"/>
      <c r="CR32" s="659">
        <v>746</v>
      </c>
      <c r="CS32" s="660"/>
      <c r="CT32" s="660"/>
      <c r="CU32" s="660"/>
      <c r="CV32" s="660"/>
      <c r="CW32" s="660"/>
      <c r="CX32" s="660"/>
      <c r="CY32" s="661"/>
      <c r="CZ32" s="664">
        <v>0</v>
      </c>
      <c r="DA32" s="693"/>
      <c r="DB32" s="693"/>
      <c r="DC32" s="697"/>
      <c r="DD32" s="668">
        <v>746</v>
      </c>
      <c r="DE32" s="660"/>
      <c r="DF32" s="660"/>
      <c r="DG32" s="660"/>
      <c r="DH32" s="660"/>
      <c r="DI32" s="660"/>
      <c r="DJ32" s="660"/>
      <c r="DK32" s="661"/>
      <c r="DL32" s="668">
        <v>746</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315</v>
      </c>
      <c r="C33" s="657"/>
      <c r="D33" s="657"/>
      <c r="E33" s="657"/>
      <c r="F33" s="657"/>
      <c r="G33" s="657"/>
      <c r="H33" s="657"/>
      <c r="I33" s="657"/>
      <c r="J33" s="657"/>
      <c r="K33" s="657"/>
      <c r="L33" s="657"/>
      <c r="M33" s="657"/>
      <c r="N33" s="657"/>
      <c r="O33" s="657"/>
      <c r="P33" s="657"/>
      <c r="Q33" s="658"/>
      <c r="R33" s="659">
        <v>94495</v>
      </c>
      <c r="S33" s="660"/>
      <c r="T33" s="660"/>
      <c r="U33" s="660"/>
      <c r="V33" s="660"/>
      <c r="W33" s="660"/>
      <c r="X33" s="660"/>
      <c r="Y33" s="661"/>
      <c r="Z33" s="662">
        <v>0.8</v>
      </c>
      <c r="AA33" s="662"/>
      <c r="AB33" s="662"/>
      <c r="AC33" s="662"/>
      <c r="AD33" s="663" t="s">
        <v>231</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5460488</v>
      </c>
      <c r="CS33" s="695"/>
      <c r="CT33" s="695"/>
      <c r="CU33" s="695"/>
      <c r="CV33" s="695"/>
      <c r="CW33" s="695"/>
      <c r="CX33" s="695"/>
      <c r="CY33" s="696"/>
      <c r="CZ33" s="664">
        <v>44.6</v>
      </c>
      <c r="DA33" s="693"/>
      <c r="DB33" s="693"/>
      <c r="DC33" s="697"/>
      <c r="DD33" s="668">
        <v>4045135</v>
      </c>
      <c r="DE33" s="695"/>
      <c r="DF33" s="695"/>
      <c r="DG33" s="695"/>
      <c r="DH33" s="695"/>
      <c r="DI33" s="695"/>
      <c r="DJ33" s="695"/>
      <c r="DK33" s="696"/>
      <c r="DL33" s="668">
        <v>3500147</v>
      </c>
      <c r="DM33" s="695"/>
      <c r="DN33" s="695"/>
      <c r="DO33" s="695"/>
      <c r="DP33" s="695"/>
      <c r="DQ33" s="695"/>
      <c r="DR33" s="695"/>
      <c r="DS33" s="695"/>
      <c r="DT33" s="695"/>
      <c r="DU33" s="695"/>
      <c r="DV33" s="696"/>
      <c r="DW33" s="664">
        <v>48.7</v>
      </c>
      <c r="DX33" s="693"/>
      <c r="DY33" s="693"/>
      <c r="DZ33" s="693"/>
      <c r="EA33" s="693"/>
      <c r="EB33" s="693"/>
      <c r="EC33" s="694"/>
    </row>
    <row r="34" spans="2:133" ht="11.25" customHeight="1">
      <c r="B34" s="656" t="s">
        <v>317</v>
      </c>
      <c r="C34" s="657"/>
      <c r="D34" s="657"/>
      <c r="E34" s="657"/>
      <c r="F34" s="657"/>
      <c r="G34" s="657"/>
      <c r="H34" s="657"/>
      <c r="I34" s="657"/>
      <c r="J34" s="657"/>
      <c r="K34" s="657"/>
      <c r="L34" s="657"/>
      <c r="M34" s="657"/>
      <c r="N34" s="657"/>
      <c r="O34" s="657"/>
      <c r="P34" s="657"/>
      <c r="Q34" s="658"/>
      <c r="R34" s="659">
        <v>519508</v>
      </c>
      <c r="S34" s="660"/>
      <c r="T34" s="660"/>
      <c r="U34" s="660"/>
      <c r="V34" s="660"/>
      <c r="W34" s="660"/>
      <c r="X34" s="660"/>
      <c r="Y34" s="661"/>
      <c r="Z34" s="662">
        <v>4.2</v>
      </c>
      <c r="AA34" s="662"/>
      <c r="AB34" s="662"/>
      <c r="AC34" s="662"/>
      <c r="AD34" s="663" t="s">
        <v>231</v>
      </c>
      <c r="AE34" s="663"/>
      <c r="AF34" s="663"/>
      <c r="AG34" s="663"/>
      <c r="AH34" s="663"/>
      <c r="AI34" s="663"/>
      <c r="AJ34" s="663"/>
      <c r="AK34" s="663"/>
      <c r="AL34" s="664" t="s">
        <v>123</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1730144</v>
      </c>
      <c r="CS34" s="660"/>
      <c r="CT34" s="660"/>
      <c r="CU34" s="660"/>
      <c r="CV34" s="660"/>
      <c r="CW34" s="660"/>
      <c r="CX34" s="660"/>
      <c r="CY34" s="661"/>
      <c r="CZ34" s="664">
        <v>14.1</v>
      </c>
      <c r="DA34" s="693"/>
      <c r="DB34" s="693"/>
      <c r="DC34" s="697"/>
      <c r="DD34" s="668">
        <v>1343826</v>
      </c>
      <c r="DE34" s="660"/>
      <c r="DF34" s="660"/>
      <c r="DG34" s="660"/>
      <c r="DH34" s="660"/>
      <c r="DI34" s="660"/>
      <c r="DJ34" s="660"/>
      <c r="DK34" s="661"/>
      <c r="DL34" s="668">
        <v>1168007</v>
      </c>
      <c r="DM34" s="660"/>
      <c r="DN34" s="660"/>
      <c r="DO34" s="660"/>
      <c r="DP34" s="660"/>
      <c r="DQ34" s="660"/>
      <c r="DR34" s="660"/>
      <c r="DS34" s="660"/>
      <c r="DT34" s="660"/>
      <c r="DU34" s="660"/>
      <c r="DV34" s="661"/>
      <c r="DW34" s="664">
        <v>16.2</v>
      </c>
      <c r="DX34" s="693"/>
      <c r="DY34" s="693"/>
      <c r="DZ34" s="693"/>
      <c r="EA34" s="693"/>
      <c r="EB34" s="693"/>
      <c r="EC34" s="694"/>
    </row>
    <row r="35" spans="2:133" ht="11.25" customHeight="1">
      <c r="B35" s="656" t="s">
        <v>321</v>
      </c>
      <c r="C35" s="657"/>
      <c r="D35" s="657"/>
      <c r="E35" s="657"/>
      <c r="F35" s="657"/>
      <c r="G35" s="657"/>
      <c r="H35" s="657"/>
      <c r="I35" s="657"/>
      <c r="J35" s="657"/>
      <c r="K35" s="657"/>
      <c r="L35" s="657"/>
      <c r="M35" s="657"/>
      <c r="N35" s="657"/>
      <c r="O35" s="657"/>
      <c r="P35" s="657"/>
      <c r="Q35" s="658"/>
      <c r="R35" s="659">
        <v>1013792</v>
      </c>
      <c r="S35" s="660"/>
      <c r="T35" s="660"/>
      <c r="U35" s="660"/>
      <c r="V35" s="660"/>
      <c r="W35" s="660"/>
      <c r="X35" s="660"/>
      <c r="Y35" s="661"/>
      <c r="Z35" s="662">
        <v>8.1999999999999993</v>
      </c>
      <c r="AA35" s="662"/>
      <c r="AB35" s="662"/>
      <c r="AC35" s="662"/>
      <c r="AD35" s="663" t="s">
        <v>123</v>
      </c>
      <c r="AE35" s="663"/>
      <c r="AF35" s="663"/>
      <c r="AG35" s="663"/>
      <c r="AH35" s="663"/>
      <c r="AI35" s="663"/>
      <c r="AJ35" s="663"/>
      <c r="AK35" s="663"/>
      <c r="AL35" s="664" t="s">
        <v>123</v>
      </c>
      <c r="AM35" s="665"/>
      <c r="AN35" s="665"/>
      <c r="AO35" s="666"/>
      <c r="AP35" s="214"/>
      <c r="AQ35" s="732" t="s">
        <v>322</v>
      </c>
      <c r="AR35" s="733"/>
      <c r="AS35" s="733"/>
      <c r="AT35" s="733"/>
      <c r="AU35" s="733"/>
      <c r="AV35" s="733"/>
      <c r="AW35" s="733"/>
      <c r="AX35" s="733"/>
      <c r="AY35" s="734"/>
      <c r="AZ35" s="648">
        <v>1645053</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114227</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190493</v>
      </c>
      <c r="CS35" s="695"/>
      <c r="CT35" s="695"/>
      <c r="CU35" s="695"/>
      <c r="CV35" s="695"/>
      <c r="CW35" s="695"/>
      <c r="CX35" s="695"/>
      <c r="CY35" s="696"/>
      <c r="CZ35" s="664">
        <v>1.6</v>
      </c>
      <c r="DA35" s="693"/>
      <c r="DB35" s="693"/>
      <c r="DC35" s="697"/>
      <c r="DD35" s="668">
        <v>134904</v>
      </c>
      <c r="DE35" s="695"/>
      <c r="DF35" s="695"/>
      <c r="DG35" s="695"/>
      <c r="DH35" s="695"/>
      <c r="DI35" s="695"/>
      <c r="DJ35" s="695"/>
      <c r="DK35" s="696"/>
      <c r="DL35" s="668">
        <v>126249</v>
      </c>
      <c r="DM35" s="695"/>
      <c r="DN35" s="695"/>
      <c r="DO35" s="695"/>
      <c r="DP35" s="695"/>
      <c r="DQ35" s="695"/>
      <c r="DR35" s="695"/>
      <c r="DS35" s="695"/>
      <c r="DT35" s="695"/>
      <c r="DU35" s="695"/>
      <c r="DV35" s="696"/>
      <c r="DW35" s="664">
        <v>1.8</v>
      </c>
      <c r="DX35" s="693"/>
      <c r="DY35" s="693"/>
      <c r="DZ35" s="693"/>
      <c r="EA35" s="693"/>
      <c r="EB35" s="693"/>
      <c r="EC35" s="694"/>
    </row>
    <row r="36" spans="2:133" ht="11.25" customHeight="1">
      <c r="B36" s="656" t="s">
        <v>325</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231</v>
      </c>
      <c r="AA36" s="662"/>
      <c r="AB36" s="662"/>
      <c r="AC36" s="662"/>
      <c r="AD36" s="663" t="s">
        <v>231</v>
      </c>
      <c r="AE36" s="663"/>
      <c r="AF36" s="663"/>
      <c r="AG36" s="663"/>
      <c r="AH36" s="663"/>
      <c r="AI36" s="663"/>
      <c r="AJ36" s="663"/>
      <c r="AK36" s="663"/>
      <c r="AL36" s="664" t="s">
        <v>231</v>
      </c>
      <c r="AM36" s="665"/>
      <c r="AN36" s="665"/>
      <c r="AO36" s="666"/>
      <c r="AQ36" s="736" t="s">
        <v>326</v>
      </c>
      <c r="AR36" s="737"/>
      <c r="AS36" s="737"/>
      <c r="AT36" s="737"/>
      <c r="AU36" s="737"/>
      <c r="AV36" s="737"/>
      <c r="AW36" s="737"/>
      <c r="AX36" s="737"/>
      <c r="AY36" s="738"/>
      <c r="AZ36" s="659">
        <v>294928</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77401</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1488989</v>
      </c>
      <c r="CS36" s="660"/>
      <c r="CT36" s="660"/>
      <c r="CU36" s="660"/>
      <c r="CV36" s="660"/>
      <c r="CW36" s="660"/>
      <c r="CX36" s="660"/>
      <c r="CY36" s="661"/>
      <c r="CZ36" s="664">
        <v>12.2</v>
      </c>
      <c r="DA36" s="693"/>
      <c r="DB36" s="693"/>
      <c r="DC36" s="697"/>
      <c r="DD36" s="668">
        <v>1167149</v>
      </c>
      <c r="DE36" s="660"/>
      <c r="DF36" s="660"/>
      <c r="DG36" s="660"/>
      <c r="DH36" s="660"/>
      <c r="DI36" s="660"/>
      <c r="DJ36" s="660"/>
      <c r="DK36" s="661"/>
      <c r="DL36" s="668">
        <v>976853</v>
      </c>
      <c r="DM36" s="660"/>
      <c r="DN36" s="660"/>
      <c r="DO36" s="660"/>
      <c r="DP36" s="660"/>
      <c r="DQ36" s="660"/>
      <c r="DR36" s="660"/>
      <c r="DS36" s="660"/>
      <c r="DT36" s="660"/>
      <c r="DU36" s="660"/>
      <c r="DV36" s="661"/>
      <c r="DW36" s="664">
        <v>13.6</v>
      </c>
      <c r="DX36" s="693"/>
      <c r="DY36" s="693"/>
      <c r="DZ36" s="693"/>
      <c r="EA36" s="693"/>
      <c r="EB36" s="693"/>
      <c r="EC36" s="694"/>
    </row>
    <row r="37" spans="2:133" ht="11.25" customHeight="1">
      <c r="B37" s="656" t="s">
        <v>329</v>
      </c>
      <c r="C37" s="657"/>
      <c r="D37" s="657"/>
      <c r="E37" s="657"/>
      <c r="F37" s="657"/>
      <c r="G37" s="657"/>
      <c r="H37" s="657"/>
      <c r="I37" s="657"/>
      <c r="J37" s="657"/>
      <c r="K37" s="657"/>
      <c r="L37" s="657"/>
      <c r="M37" s="657"/>
      <c r="N37" s="657"/>
      <c r="O37" s="657"/>
      <c r="P37" s="657"/>
      <c r="Q37" s="658"/>
      <c r="R37" s="659">
        <v>473492</v>
      </c>
      <c r="S37" s="660"/>
      <c r="T37" s="660"/>
      <c r="U37" s="660"/>
      <c r="V37" s="660"/>
      <c r="W37" s="660"/>
      <c r="X37" s="660"/>
      <c r="Y37" s="661"/>
      <c r="Z37" s="662">
        <v>3.8</v>
      </c>
      <c r="AA37" s="662"/>
      <c r="AB37" s="662"/>
      <c r="AC37" s="662"/>
      <c r="AD37" s="663" t="s">
        <v>123</v>
      </c>
      <c r="AE37" s="663"/>
      <c r="AF37" s="663"/>
      <c r="AG37" s="663"/>
      <c r="AH37" s="663"/>
      <c r="AI37" s="663"/>
      <c r="AJ37" s="663"/>
      <c r="AK37" s="663"/>
      <c r="AL37" s="664" t="s">
        <v>123</v>
      </c>
      <c r="AM37" s="665"/>
      <c r="AN37" s="665"/>
      <c r="AO37" s="666"/>
      <c r="AQ37" s="736" t="s">
        <v>330</v>
      </c>
      <c r="AR37" s="737"/>
      <c r="AS37" s="737"/>
      <c r="AT37" s="737"/>
      <c r="AU37" s="737"/>
      <c r="AV37" s="737"/>
      <c r="AW37" s="737"/>
      <c r="AX37" s="737"/>
      <c r="AY37" s="738"/>
      <c r="AZ37" s="659">
        <v>20816</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4117</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550551</v>
      </c>
      <c r="CS37" s="695"/>
      <c r="CT37" s="695"/>
      <c r="CU37" s="695"/>
      <c r="CV37" s="695"/>
      <c r="CW37" s="695"/>
      <c r="CX37" s="695"/>
      <c r="CY37" s="696"/>
      <c r="CZ37" s="664">
        <v>4.5</v>
      </c>
      <c r="DA37" s="693"/>
      <c r="DB37" s="693"/>
      <c r="DC37" s="697"/>
      <c r="DD37" s="668">
        <v>418038</v>
      </c>
      <c r="DE37" s="695"/>
      <c r="DF37" s="695"/>
      <c r="DG37" s="695"/>
      <c r="DH37" s="695"/>
      <c r="DI37" s="695"/>
      <c r="DJ37" s="695"/>
      <c r="DK37" s="696"/>
      <c r="DL37" s="668">
        <v>414833</v>
      </c>
      <c r="DM37" s="695"/>
      <c r="DN37" s="695"/>
      <c r="DO37" s="695"/>
      <c r="DP37" s="695"/>
      <c r="DQ37" s="695"/>
      <c r="DR37" s="695"/>
      <c r="DS37" s="695"/>
      <c r="DT37" s="695"/>
      <c r="DU37" s="695"/>
      <c r="DV37" s="696"/>
      <c r="DW37" s="664">
        <v>5.8</v>
      </c>
      <c r="DX37" s="693"/>
      <c r="DY37" s="693"/>
      <c r="DZ37" s="693"/>
      <c r="EA37" s="693"/>
      <c r="EB37" s="693"/>
      <c r="EC37" s="694"/>
    </row>
    <row r="38" spans="2:133" ht="11.25" customHeight="1">
      <c r="B38" s="704" t="s">
        <v>333</v>
      </c>
      <c r="C38" s="705"/>
      <c r="D38" s="705"/>
      <c r="E38" s="705"/>
      <c r="F38" s="705"/>
      <c r="G38" s="705"/>
      <c r="H38" s="705"/>
      <c r="I38" s="705"/>
      <c r="J38" s="705"/>
      <c r="K38" s="705"/>
      <c r="L38" s="705"/>
      <c r="M38" s="705"/>
      <c r="N38" s="705"/>
      <c r="O38" s="705"/>
      <c r="P38" s="705"/>
      <c r="Q38" s="706"/>
      <c r="R38" s="739">
        <v>12397521</v>
      </c>
      <c r="S38" s="740"/>
      <c r="T38" s="740"/>
      <c r="U38" s="740"/>
      <c r="V38" s="740"/>
      <c r="W38" s="740"/>
      <c r="X38" s="740"/>
      <c r="Y38" s="741"/>
      <c r="Z38" s="742">
        <v>100</v>
      </c>
      <c r="AA38" s="742"/>
      <c r="AB38" s="742"/>
      <c r="AC38" s="742"/>
      <c r="AD38" s="743">
        <v>6716091</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t="s">
        <v>123</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6298</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1624237</v>
      </c>
      <c r="CS38" s="660"/>
      <c r="CT38" s="660"/>
      <c r="CU38" s="660"/>
      <c r="CV38" s="660"/>
      <c r="CW38" s="660"/>
      <c r="CX38" s="660"/>
      <c r="CY38" s="661"/>
      <c r="CZ38" s="664">
        <v>13.3</v>
      </c>
      <c r="DA38" s="693"/>
      <c r="DB38" s="693"/>
      <c r="DC38" s="697"/>
      <c r="DD38" s="668">
        <v>1392923</v>
      </c>
      <c r="DE38" s="660"/>
      <c r="DF38" s="660"/>
      <c r="DG38" s="660"/>
      <c r="DH38" s="660"/>
      <c r="DI38" s="660"/>
      <c r="DJ38" s="660"/>
      <c r="DK38" s="661"/>
      <c r="DL38" s="668">
        <v>1228977</v>
      </c>
      <c r="DM38" s="660"/>
      <c r="DN38" s="660"/>
      <c r="DO38" s="660"/>
      <c r="DP38" s="660"/>
      <c r="DQ38" s="660"/>
      <c r="DR38" s="660"/>
      <c r="DS38" s="660"/>
      <c r="DT38" s="660"/>
      <c r="DU38" s="660"/>
      <c r="DV38" s="661"/>
      <c r="DW38" s="664">
        <v>17.100000000000001</v>
      </c>
      <c r="DX38" s="693"/>
      <c r="DY38" s="693"/>
      <c r="DZ38" s="693"/>
      <c r="EA38" s="693"/>
      <c r="EB38" s="693"/>
      <c r="EC38" s="694"/>
    </row>
    <row r="39" spans="2:133" ht="11.25" customHeight="1">
      <c r="AQ39" s="736" t="s">
        <v>337</v>
      </c>
      <c r="AR39" s="737"/>
      <c r="AS39" s="737"/>
      <c r="AT39" s="737"/>
      <c r="AU39" s="737"/>
      <c r="AV39" s="737"/>
      <c r="AW39" s="737"/>
      <c r="AX39" s="737"/>
      <c r="AY39" s="738"/>
      <c r="AZ39" s="659" t="s">
        <v>123</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93</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72475</v>
      </c>
      <c r="CS39" s="695"/>
      <c r="CT39" s="695"/>
      <c r="CU39" s="695"/>
      <c r="CV39" s="695"/>
      <c r="CW39" s="695"/>
      <c r="CX39" s="695"/>
      <c r="CY39" s="696"/>
      <c r="CZ39" s="664">
        <v>0.6</v>
      </c>
      <c r="DA39" s="693"/>
      <c r="DB39" s="693"/>
      <c r="DC39" s="697"/>
      <c r="DD39" s="668">
        <v>6182</v>
      </c>
      <c r="DE39" s="695"/>
      <c r="DF39" s="695"/>
      <c r="DG39" s="695"/>
      <c r="DH39" s="695"/>
      <c r="DI39" s="695"/>
      <c r="DJ39" s="695"/>
      <c r="DK39" s="696"/>
      <c r="DL39" s="668" t="s">
        <v>123</v>
      </c>
      <c r="DM39" s="695"/>
      <c r="DN39" s="695"/>
      <c r="DO39" s="695"/>
      <c r="DP39" s="695"/>
      <c r="DQ39" s="695"/>
      <c r="DR39" s="695"/>
      <c r="DS39" s="695"/>
      <c r="DT39" s="695"/>
      <c r="DU39" s="695"/>
      <c r="DV39" s="696"/>
      <c r="DW39" s="664" t="s">
        <v>123</v>
      </c>
      <c r="DX39" s="693"/>
      <c r="DY39" s="693"/>
      <c r="DZ39" s="693"/>
      <c r="EA39" s="693"/>
      <c r="EB39" s="693"/>
      <c r="EC39" s="694"/>
    </row>
    <row r="40" spans="2:133" ht="11.25" customHeight="1">
      <c r="AQ40" s="736" t="s">
        <v>341</v>
      </c>
      <c r="AR40" s="737"/>
      <c r="AS40" s="737"/>
      <c r="AT40" s="737"/>
      <c r="AU40" s="737"/>
      <c r="AV40" s="737"/>
      <c r="AW40" s="737"/>
      <c r="AX40" s="737"/>
      <c r="AY40" s="738"/>
      <c r="AZ40" s="659">
        <v>278721</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112</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354150</v>
      </c>
      <c r="CS40" s="660"/>
      <c r="CT40" s="660"/>
      <c r="CU40" s="660"/>
      <c r="CV40" s="660"/>
      <c r="CW40" s="660"/>
      <c r="CX40" s="660"/>
      <c r="CY40" s="661"/>
      <c r="CZ40" s="664">
        <v>2.9</v>
      </c>
      <c r="DA40" s="693"/>
      <c r="DB40" s="693"/>
      <c r="DC40" s="697"/>
      <c r="DD40" s="668">
        <v>151</v>
      </c>
      <c r="DE40" s="660"/>
      <c r="DF40" s="660"/>
      <c r="DG40" s="660"/>
      <c r="DH40" s="660"/>
      <c r="DI40" s="660"/>
      <c r="DJ40" s="660"/>
      <c r="DK40" s="661"/>
      <c r="DL40" s="668">
        <v>61</v>
      </c>
      <c r="DM40" s="660"/>
      <c r="DN40" s="660"/>
      <c r="DO40" s="660"/>
      <c r="DP40" s="660"/>
      <c r="DQ40" s="660"/>
      <c r="DR40" s="660"/>
      <c r="DS40" s="660"/>
      <c r="DT40" s="660"/>
      <c r="DU40" s="660"/>
      <c r="DV40" s="661"/>
      <c r="DW40" s="664">
        <v>0</v>
      </c>
      <c r="DX40" s="693"/>
      <c r="DY40" s="693"/>
      <c r="DZ40" s="693"/>
      <c r="EA40" s="693"/>
      <c r="EB40" s="693"/>
      <c r="EC40" s="694"/>
    </row>
    <row r="41" spans="2:133" ht="11.25" customHeight="1">
      <c r="AQ41" s="746" t="s">
        <v>344</v>
      </c>
      <c r="AR41" s="747"/>
      <c r="AS41" s="747"/>
      <c r="AT41" s="747"/>
      <c r="AU41" s="747"/>
      <c r="AV41" s="747"/>
      <c r="AW41" s="747"/>
      <c r="AX41" s="747"/>
      <c r="AY41" s="748"/>
      <c r="AZ41" s="739">
        <v>1050588</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385</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123</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1186109</v>
      </c>
      <c r="CS42" s="660"/>
      <c r="CT42" s="660"/>
      <c r="CU42" s="660"/>
      <c r="CV42" s="660"/>
      <c r="CW42" s="660"/>
      <c r="CX42" s="660"/>
      <c r="CY42" s="661"/>
      <c r="CZ42" s="664">
        <v>9.6999999999999993</v>
      </c>
      <c r="DA42" s="665"/>
      <c r="DB42" s="665"/>
      <c r="DC42" s="760"/>
      <c r="DD42" s="668">
        <v>194743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90060</v>
      </c>
      <c r="CS43" s="695"/>
      <c r="CT43" s="695"/>
      <c r="CU43" s="695"/>
      <c r="CV43" s="695"/>
      <c r="CW43" s="695"/>
      <c r="CX43" s="695"/>
      <c r="CY43" s="696"/>
      <c r="CZ43" s="664">
        <v>0.7</v>
      </c>
      <c r="DA43" s="693"/>
      <c r="DB43" s="693"/>
      <c r="DC43" s="697"/>
      <c r="DD43" s="668">
        <v>84820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303</v>
      </c>
      <c r="CE44" s="772"/>
      <c r="CF44" s="656" t="s">
        <v>352</v>
      </c>
      <c r="CG44" s="657"/>
      <c r="CH44" s="657"/>
      <c r="CI44" s="657"/>
      <c r="CJ44" s="657"/>
      <c r="CK44" s="657"/>
      <c r="CL44" s="657"/>
      <c r="CM44" s="657"/>
      <c r="CN44" s="657"/>
      <c r="CO44" s="657"/>
      <c r="CP44" s="657"/>
      <c r="CQ44" s="658"/>
      <c r="CR44" s="659">
        <v>1150190</v>
      </c>
      <c r="CS44" s="660"/>
      <c r="CT44" s="660"/>
      <c r="CU44" s="660"/>
      <c r="CV44" s="660"/>
      <c r="CW44" s="660"/>
      <c r="CX44" s="660"/>
      <c r="CY44" s="661"/>
      <c r="CZ44" s="664">
        <v>9.4</v>
      </c>
      <c r="DA44" s="665"/>
      <c r="DB44" s="665"/>
      <c r="DC44" s="760"/>
      <c r="DD44" s="668">
        <v>194743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786004</v>
      </c>
      <c r="CS45" s="695"/>
      <c r="CT45" s="695"/>
      <c r="CU45" s="695"/>
      <c r="CV45" s="695"/>
      <c r="CW45" s="695"/>
      <c r="CX45" s="695"/>
      <c r="CY45" s="696"/>
      <c r="CZ45" s="664">
        <v>6.4</v>
      </c>
      <c r="DA45" s="693"/>
      <c r="DB45" s="693"/>
      <c r="DC45" s="697"/>
      <c r="DD45" s="668">
        <v>119263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313502</v>
      </c>
      <c r="CS46" s="660"/>
      <c r="CT46" s="660"/>
      <c r="CU46" s="660"/>
      <c r="CV46" s="660"/>
      <c r="CW46" s="660"/>
      <c r="CX46" s="660"/>
      <c r="CY46" s="661"/>
      <c r="CZ46" s="664">
        <v>2.6</v>
      </c>
      <c r="DA46" s="665"/>
      <c r="DB46" s="665"/>
      <c r="DC46" s="760"/>
      <c r="DD46" s="668">
        <v>65946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v>35919</v>
      </c>
      <c r="CS47" s="695"/>
      <c r="CT47" s="695"/>
      <c r="CU47" s="695"/>
      <c r="CV47" s="695"/>
      <c r="CW47" s="695"/>
      <c r="CX47" s="695"/>
      <c r="CY47" s="696"/>
      <c r="CZ47" s="664">
        <v>0.3</v>
      </c>
      <c r="DA47" s="693"/>
      <c r="DB47" s="693"/>
      <c r="DC47" s="697"/>
      <c r="DD47" s="668" t="s">
        <v>123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1">
      <c r="CD48" s="775"/>
      <c r="CE48" s="776"/>
      <c r="CF48" s="656" t="s">
        <v>356</v>
      </c>
      <c r="CG48" s="657"/>
      <c r="CH48" s="657"/>
      <c r="CI48" s="657"/>
      <c r="CJ48" s="657"/>
      <c r="CK48" s="657"/>
      <c r="CL48" s="657"/>
      <c r="CM48" s="657"/>
      <c r="CN48" s="657"/>
      <c r="CO48" s="657"/>
      <c r="CP48" s="657"/>
      <c r="CQ48" s="658"/>
      <c r="CR48" s="659" t="s">
        <v>231</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12250535</v>
      </c>
      <c r="CS49" s="729"/>
      <c r="CT49" s="729"/>
      <c r="CU49" s="729"/>
      <c r="CV49" s="729"/>
      <c r="CW49" s="729"/>
      <c r="CX49" s="729"/>
      <c r="CY49" s="761"/>
      <c r="CZ49" s="744">
        <v>100</v>
      </c>
      <c r="DA49" s="762"/>
      <c r="DB49" s="762"/>
      <c r="DC49" s="763"/>
      <c r="DD49" s="764">
        <v>7943452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1" hidden="1"/>
    <row r="51" spans="82:133" ht="11" hidden="1"/>
    <row r="52" spans="82:133" ht="11" hidden="1"/>
    <row r="53" spans="82:133" ht="11" hidden="1"/>
  </sheetData>
  <sheetProtection algorithmName="SHA-512" hashValue="xg1rH95jjeSCaD3eM5GOSywUwvvToxpJGljD3o1TfXPP7kus55/jtb+PuxT7AWY4RSxWOoDqJbYgaZ41kECHxg==" saltValue="2/3QMfETPDEq6Ah5kzL4Y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 zeroHeight="1"/>
  <cols>
    <col min="1" max="130" width="2.7265625" style="269" customWidth="1"/>
    <col min="131" max="131" width="1.6328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v>12348</v>
      </c>
      <c r="R7" s="795"/>
      <c r="S7" s="795"/>
      <c r="T7" s="795"/>
      <c r="U7" s="795"/>
      <c r="V7" s="795">
        <v>12214</v>
      </c>
      <c r="W7" s="795"/>
      <c r="X7" s="795"/>
      <c r="Y7" s="795"/>
      <c r="Z7" s="795"/>
      <c r="AA7" s="795">
        <v>134</v>
      </c>
      <c r="AB7" s="795"/>
      <c r="AC7" s="795"/>
      <c r="AD7" s="795"/>
      <c r="AE7" s="796"/>
      <c r="AF7" s="797">
        <v>114</v>
      </c>
      <c r="AG7" s="798"/>
      <c r="AH7" s="798"/>
      <c r="AI7" s="798"/>
      <c r="AJ7" s="799"/>
      <c r="AK7" s="834">
        <v>4</v>
      </c>
      <c r="AL7" s="835"/>
      <c r="AM7" s="835"/>
      <c r="AN7" s="835"/>
      <c r="AO7" s="835"/>
      <c r="AP7" s="835">
        <v>11676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572</v>
      </c>
      <c r="BS7" s="838" t="s">
        <v>569</v>
      </c>
      <c r="BT7" s="839"/>
      <c r="BU7" s="839"/>
      <c r="BV7" s="839"/>
      <c r="BW7" s="839"/>
      <c r="BX7" s="839"/>
      <c r="BY7" s="839"/>
      <c r="BZ7" s="839"/>
      <c r="CA7" s="839"/>
      <c r="CB7" s="839"/>
      <c r="CC7" s="839"/>
      <c r="CD7" s="839"/>
      <c r="CE7" s="839"/>
      <c r="CF7" s="839"/>
      <c r="CG7" s="840"/>
      <c r="CH7" s="831">
        <v>1768</v>
      </c>
      <c r="CI7" s="832"/>
      <c r="CJ7" s="832"/>
      <c r="CK7" s="832"/>
      <c r="CL7" s="833"/>
      <c r="CM7" s="831">
        <v>34757</v>
      </c>
      <c r="CN7" s="832"/>
      <c r="CO7" s="832"/>
      <c r="CP7" s="832"/>
      <c r="CQ7" s="833"/>
      <c r="CR7" s="831">
        <v>17</v>
      </c>
      <c r="CS7" s="832"/>
      <c r="CT7" s="832"/>
      <c r="CU7" s="832"/>
      <c r="CV7" s="833"/>
      <c r="CW7" s="831" t="s">
        <v>501</v>
      </c>
      <c r="CX7" s="832"/>
      <c r="CY7" s="832"/>
      <c r="CZ7" s="832"/>
      <c r="DA7" s="833"/>
      <c r="DB7" s="831" t="s">
        <v>501</v>
      </c>
      <c r="DC7" s="832"/>
      <c r="DD7" s="832"/>
      <c r="DE7" s="832"/>
      <c r="DF7" s="833"/>
      <c r="DG7" s="831" t="s">
        <v>501</v>
      </c>
      <c r="DH7" s="832"/>
      <c r="DI7" s="832"/>
      <c r="DJ7" s="832"/>
      <c r="DK7" s="833"/>
      <c r="DL7" s="831">
        <v>261</v>
      </c>
      <c r="DM7" s="832"/>
      <c r="DN7" s="832"/>
      <c r="DO7" s="832"/>
      <c r="DP7" s="833"/>
      <c r="DQ7" s="831"/>
      <c r="DR7" s="832"/>
      <c r="DS7" s="832"/>
      <c r="DT7" s="832"/>
      <c r="DU7" s="833"/>
      <c r="DV7" s="812"/>
      <c r="DW7" s="813"/>
      <c r="DX7" s="813"/>
      <c r="DY7" s="813"/>
      <c r="DZ7" s="814"/>
      <c r="EA7" s="234"/>
    </row>
    <row r="8" spans="1:131" s="235" customFormat="1" ht="26.25" customHeight="1">
      <c r="A8" s="241">
        <v>2</v>
      </c>
      <c r="B8" s="815" t="s">
        <v>381</v>
      </c>
      <c r="C8" s="816"/>
      <c r="D8" s="816"/>
      <c r="E8" s="816"/>
      <c r="F8" s="816"/>
      <c r="G8" s="816"/>
      <c r="H8" s="816"/>
      <c r="I8" s="816"/>
      <c r="J8" s="816"/>
      <c r="K8" s="816"/>
      <c r="L8" s="816"/>
      <c r="M8" s="816"/>
      <c r="N8" s="816"/>
      <c r="O8" s="816"/>
      <c r="P8" s="817"/>
      <c r="Q8" s="818">
        <v>8</v>
      </c>
      <c r="R8" s="819"/>
      <c r="S8" s="819"/>
      <c r="T8" s="819"/>
      <c r="U8" s="819"/>
      <c r="V8" s="819">
        <v>8</v>
      </c>
      <c r="W8" s="819"/>
      <c r="X8" s="819"/>
      <c r="Y8" s="819"/>
      <c r="Z8" s="819"/>
      <c r="AA8" s="819" t="s">
        <v>501</v>
      </c>
      <c r="AB8" s="819"/>
      <c r="AC8" s="819"/>
      <c r="AD8" s="819"/>
      <c r="AE8" s="820"/>
      <c r="AF8" s="821" t="s">
        <v>382</v>
      </c>
      <c r="AG8" s="822"/>
      <c r="AH8" s="822"/>
      <c r="AI8" s="822"/>
      <c r="AJ8" s="823"/>
      <c r="AK8" s="824" t="s">
        <v>501</v>
      </c>
      <c r="AL8" s="825"/>
      <c r="AM8" s="825"/>
      <c r="AN8" s="825"/>
      <c r="AO8" s="825"/>
      <c r="AP8" s="825" t="s">
        <v>501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570</v>
      </c>
      <c r="BT8" s="829"/>
      <c r="BU8" s="829"/>
      <c r="BV8" s="829"/>
      <c r="BW8" s="829"/>
      <c r="BX8" s="829"/>
      <c r="BY8" s="829"/>
      <c r="BZ8" s="829"/>
      <c r="CA8" s="829"/>
      <c r="CB8" s="829"/>
      <c r="CC8" s="829"/>
      <c r="CD8" s="829"/>
      <c r="CE8" s="829"/>
      <c r="CF8" s="829"/>
      <c r="CG8" s="830"/>
      <c r="CH8" s="841">
        <v>5</v>
      </c>
      <c r="CI8" s="842"/>
      <c r="CJ8" s="842"/>
      <c r="CK8" s="842"/>
      <c r="CL8" s="843"/>
      <c r="CM8" s="841">
        <v>87</v>
      </c>
      <c r="CN8" s="842"/>
      <c r="CO8" s="842"/>
      <c r="CP8" s="842"/>
      <c r="CQ8" s="843"/>
      <c r="CR8" s="841">
        <v>27</v>
      </c>
      <c r="CS8" s="842"/>
      <c r="CT8" s="842"/>
      <c r="CU8" s="842"/>
      <c r="CV8" s="843"/>
      <c r="CW8" s="841" t="s">
        <v>501</v>
      </c>
      <c r="CX8" s="842"/>
      <c r="CY8" s="842"/>
      <c r="CZ8" s="842"/>
      <c r="DA8" s="843"/>
      <c r="DB8" s="841" t="s">
        <v>501</v>
      </c>
      <c r="DC8" s="842"/>
      <c r="DD8" s="842"/>
      <c r="DE8" s="842"/>
      <c r="DF8" s="843"/>
      <c r="DG8" s="841" t="s">
        <v>501</v>
      </c>
      <c r="DH8" s="842"/>
      <c r="DI8" s="842"/>
      <c r="DJ8" s="842"/>
      <c r="DK8" s="843"/>
      <c r="DL8" s="841" t="s">
        <v>501</v>
      </c>
      <c r="DM8" s="842"/>
      <c r="DN8" s="842"/>
      <c r="DO8" s="842"/>
      <c r="DP8" s="843"/>
      <c r="DQ8" s="841"/>
      <c r="DR8" s="842"/>
      <c r="DS8" s="842"/>
      <c r="DT8" s="842"/>
      <c r="DU8" s="843"/>
      <c r="DV8" s="844"/>
      <c r="DW8" s="845"/>
      <c r="DX8" s="845"/>
      <c r="DY8" s="845"/>
      <c r="DZ8" s="846"/>
      <c r="EA8" s="234"/>
    </row>
    <row r="9" spans="1:131" s="235" customFormat="1" ht="26.25" customHeight="1">
      <c r="A9" s="241">
        <v>3</v>
      </c>
      <c r="B9" s="815" t="s">
        <v>383</v>
      </c>
      <c r="C9" s="816"/>
      <c r="D9" s="816"/>
      <c r="E9" s="816"/>
      <c r="F9" s="816"/>
      <c r="G9" s="816"/>
      <c r="H9" s="816"/>
      <c r="I9" s="816"/>
      <c r="J9" s="816"/>
      <c r="K9" s="816"/>
      <c r="L9" s="816"/>
      <c r="M9" s="816"/>
      <c r="N9" s="816"/>
      <c r="O9" s="816"/>
      <c r="P9" s="817"/>
      <c r="Q9" s="818">
        <v>45</v>
      </c>
      <c r="R9" s="819"/>
      <c r="S9" s="819"/>
      <c r="T9" s="819"/>
      <c r="U9" s="819"/>
      <c r="V9" s="819">
        <v>32</v>
      </c>
      <c r="W9" s="819"/>
      <c r="X9" s="819"/>
      <c r="Y9" s="819"/>
      <c r="Z9" s="819"/>
      <c r="AA9" s="819">
        <v>13</v>
      </c>
      <c r="AB9" s="819"/>
      <c r="AC9" s="819"/>
      <c r="AD9" s="819"/>
      <c r="AE9" s="820"/>
      <c r="AF9" s="821">
        <v>13</v>
      </c>
      <c r="AG9" s="822"/>
      <c r="AH9" s="822"/>
      <c r="AI9" s="822"/>
      <c r="AJ9" s="823"/>
      <c r="AK9" s="824" t="s">
        <v>501</v>
      </c>
      <c r="AL9" s="825"/>
      <c r="AM9" s="825"/>
      <c r="AN9" s="825"/>
      <c r="AO9" s="825"/>
      <c r="AP9" s="825" t="s">
        <v>501</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571</v>
      </c>
      <c r="BT9" s="829"/>
      <c r="BU9" s="829"/>
      <c r="BV9" s="829"/>
      <c r="BW9" s="829"/>
      <c r="BX9" s="829"/>
      <c r="BY9" s="829"/>
      <c r="BZ9" s="829"/>
      <c r="CA9" s="829"/>
      <c r="CB9" s="829"/>
      <c r="CC9" s="829"/>
      <c r="CD9" s="829"/>
      <c r="CE9" s="829"/>
      <c r="CF9" s="829"/>
      <c r="CG9" s="830"/>
      <c r="CH9" s="841"/>
      <c r="CI9" s="842"/>
      <c r="CJ9" s="842"/>
      <c r="CK9" s="842"/>
      <c r="CL9" s="843"/>
      <c r="CM9" s="841">
        <v>3</v>
      </c>
      <c r="CN9" s="842"/>
      <c r="CO9" s="842"/>
      <c r="CP9" s="842"/>
      <c r="CQ9" s="843"/>
      <c r="CR9" s="841">
        <v>1</v>
      </c>
      <c r="CS9" s="842"/>
      <c r="CT9" s="842"/>
      <c r="CU9" s="842"/>
      <c r="CV9" s="843"/>
      <c r="CW9" s="841" t="s">
        <v>501</v>
      </c>
      <c r="CX9" s="842"/>
      <c r="CY9" s="842"/>
      <c r="CZ9" s="842"/>
      <c r="DA9" s="843"/>
      <c r="DB9" s="841" t="s">
        <v>501</v>
      </c>
      <c r="DC9" s="842"/>
      <c r="DD9" s="842"/>
      <c r="DE9" s="842"/>
      <c r="DF9" s="843"/>
      <c r="DG9" s="841" t="s">
        <v>501</v>
      </c>
      <c r="DH9" s="842"/>
      <c r="DI9" s="842"/>
      <c r="DJ9" s="842"/>
      <c r="DK9" s="843"/>
      <c r="DL9" s="841" t="s">
        <v>501</v>
      </c>
      <c r="DM9" s="842"/>
      <c r="DN9" s="842"/>
      <c r="DO9" s="842"/>
      <c r="DP9" s="843"/>
      <c r="DQ9" s="841"/>
      <c r="DR9" s="842"/>
      <c r="DS9" s="842"/>
      <c r="DT9" s="842"/>
      <c r="DU9" s="843"/>
      <c r="DV9" s="844"/>
      <c r="DW9" s="845"/>
      <c r="DX9" s="845"/>
      <c r="DY9" s="845"/>
      <c r="DZ9" s="846"/>
      <c r="EA9" s="234"/>
    </row>
    <row r="10" spans="1:131" s="235" customFormat="1" ht="26.25" customHeight="1">
      <c r="A10" s="241">
        <v>4</v>
      </c>
      <c r="B10" s="815" t="s">
        <v>384</v>
      </c>
      <c r="C10" s="816"/>
      <c r="D10" s="816"/>
      <c r="E10" s="816"/>
      <c r="F10" s="816"/>
      <c r="G10" s="816"/>
      <c r="H10" s="816"/>
      <c r="I10" s="816"/>
      <c r="J10" s="816"/>
      <c r="K10" s="816"/>
      <c r="L10" s="816"/>
      <c r="M10" s="816"/>
      <c r="N10" s="816"/>
      <c r="O10" s="816"/>
      <c r="P10" s="817"/>
      <c r="Q10" s="818" t="s">
        <v>501</v>
      </c>
      <c r="R10" s="819"/>
      <c r="S10" s="819"/>
      <c r="T10" s="819"/>
      <c r="U10" s="819"/>
      <c r="V10" s="819" t="s">
        <v>501</v>
      </c>
      <c r="W10" s="819"/>
      <c r="X10" s="819"/>
      <c r="Y10" s="819"/>
      <c r="Z10" s="819"/>
      <c r="AA10" s="819" t="s">
        <v>501</v>
      </c>
      <c r="AB10" s="819"/>
      <c r="AC10" s="819"/>
      <c r="AD10" s="819"/>
      <c r="AE10" s="820"/>
      <c r="AF10" s="821" t="s">
        <v>123</v>
      </c>
      <c r="AG10" s="822"/>
      <c r="AH10" s="822"/>
      <c r="AI10" s="822"/>
      <c r="AJ10" s="823"/>
      <c r="AK10" s="824" t="s">
        <v>501</v>
      </c>
      <c r="AL10" s="825"/>
      <c r="AM10" s="825"/>
      <c r="AN10" s="825"/>
      <c r="AO10" s="825"/>
      <c r="AP10" s="825" t="s">
        <v>501</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386</v>
      </c>
      <c r="B23" s="850" t="s">
        <v>387</v>
      </c>
      <c r="C23" s="851"/>
      <c r="D23" s="851"/>
      <c r="E23" s="851"/>
      <c r="F23" s="851"/>
      <c r="G23" s="851"/>
      <c r="H23" s="851"/>
      <c r="I23" s="851"/>
      <c r="J23" s="851"/>
      <c r="K23" s="851"/>
      <c r="L23" s="851"/>
      <c r="M23" s="851"/>
      <c r="N23" s="851"/>
      <c r="O23" s="851"/>
      <c r="P23" s="852"/>
      <c r="Q23" s="853">
        <v>12398</v>
      </c>
      <c r="R23" s="854"/>
      <c r="S23" s="854"/>
      <c r="T23" s="854"/>
      <c r="U23" s="854"/>
      <c r="V23" s="854">
        <v>12251</v>
      </c>
      <c r="W23" s="854"/>
      <c r="X23" s="854"/>
      <c r="Y23" s="854"/>
      <c r="Z23" s="854"/>
      <c r="AA23" s="854">
        <v>147</v>
      </c>
      <c r="AB23" s="854"/>
      <c r="AC23" s="854"/>
      <c r="AD23" s="854"/>
      <c r="AE23" s="855"/>
      <c r="AF23" s="856">
        <v>127</v>
      </c>
      <c r="AG23" s="854"/>
      <c r="AH23" s="854"/>
      <c r="AI23" s="854"/>
      <c r="AJ23" s="857"/>
      <c r="AK23" s="858"/>
      <c r="AL23" s="859"/>
      <c r="AM23" s="859"/>
      <c r="AN23" s="859"/>
      <c r="AO23" s="859"/>
      <c r="AP23" s="854">
        <v>11676</v>
      </c>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363</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398</v>
      </c>
      <c r="C28" s="792"/>
      <c r="D28" s="792"/>
      <c r="E28" s="792"/>
      <c r="F28" s="792"/>
      <c r="G28" s="792"/>
      <c r="H28" s="792"/>
      <c r="I28" s="792"/>
      <c r="J28" s="792"/>
      <c r="K28" s="792"/>
      <c r="L28" s="792"/>
      <c r="M28" s="792"/>
      <c r="N28" s="792"/>
      <c r="O28" s="792"/>
      <c r="P28" s="793"/>
      <c r="Q28" s="882">
        <v>3895</v>
      </c>
      <c r="R28" s="883"/>
      <c r="S28" s="883"/>
      <c r="T28" s="883"/>
      <c r="U28" s="883"/>
      <c r="V28" s="883">
        <v>3780</v>
      </c>
      <c r="W28" s="883"/>
      <c r="X28" s="883"/>
      <c r="Y28" s="883"/>
      <c r="Z28" s="883"/>
      <c r="AA28" s="883">
        <v>114</v>
      </c>
      <c r="AB28" s="883"/>
      <c r="AC28" s="883"/>
      <c r="AD28" s="883"/>
      <c r="AE28" s="884"/>
      <c r="AF28" s="885">
        <v>114</v>
      </c>
      <c r="AG28" s="883"/>
      <c r="AH28" s="883"/>
      <c r="AI28" s="883"/>
      <c r="AJ28" s="886"/>
      <c r="AK28" s="887">
        <v>279</v>
      </c>
      <c r="AL28" s="878"/>
      <c r="AM28" s="878"/>
      <c r="AN28" s="878"/>
      <c r="AO28" s="878"/>
      <c r="AP28" s="878" t="s">
        <v>501</v>
      </c>
      <c r="AQ28" s="878"/>
      <c r="AR28" s="878"/>
      <c r="AS28" s="878"/>
      <c r="AT28" s="878"/>
      <c r="AU28" s="878" t="s">
        <v>501</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399</v>
      </c>
      <c r="C29" s="816"/>
      <c r="D29" s="816"/>
      <c r="E29" s="816"/>
      <c r="F29" s="816"/>
      <c r="G29" s="816"/>
      <c r="H29" s="816"/>
      <c r="I29" s="816"/>
      <c r="J29" s="816"/>
      <c r="K29" s="816"/>
      <c r="L29" s="816"/>
      <c r="M29" s="816"/>
      <c r="N29" s="816"/>
      <c r="O29" s="816"/>
      <c r="P29" s="817"/>
      <c r="Q29" s="818">
        <v>3293</v>
      </c>
      <c r="R29" s="819"/>
      <c r="S29" s="819"/>
      <c r="T29" s="819"/>
      <c r="U29" s="819"/>
      <c r="V29" s="819">
        <v>3252</v>
      </c>
      <c r="W29" s="819"/>
      <c r="X29" s="819"/>
      <c r="Y29" s="819"/>
      <c r="Z29" s="819"/>
      <c r="AA29" s="819">
        <v>41</v>
      </c>
      <c r="AB29" s="819"/>
      <c r="AC29" s="819"/>
      <c r="AD29" s="819"/>
      <c r="AE29" s="820"/>
      <c r="AF29" s="821">
        <v>41</v>
      </c>
      <c r="AG29" s="822"/>
      <c r="AH29" s="822"/>
      <c r="AI29" s="822"/>
      <c r="AJ29" s="823"/>
      <c r="AK29" s="890">
        <v>484</v>
      </c>
      <c r="AL29" s="891"/>
      <c r="AM29" s="891"/>
      <c r="AN29" s="891"/>
      <c r="AO29" s="891"/>
      <c r="AP29" s="891" t="s">
        <v>501</v>
      </c>
      <c r="AQ29" s="891"/>
      <c r="AR29" s="891"/>
      <c r="AS29" s="891"/>
      <c r="AT29" s="891"/>
      <c r="AU29" s="891" t="s">
        <v>501</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400</v>
      </c>
      <c r="C30" s="816"/>
      <c r="D30" s="816"/>
      <c r="E30" s="816"/>
      <c r="F30" s="816"/>
      <c r="G30" s="816"/>
      <c r="H30" s="816"/>
      <c r="I30" s="816"/>
      <c r="J30" s="816"/>
      <c r="K30" s="816"/>
      <c r="L30" s="816"/>
      <c r="M30" s="816"/>
      <c r="N30" s="816"/>
      <c r="O30" s="816"/>
      <c r="P30" s="817"/>
      <c r="Q30" s="818">
        <v>459</v>
      </c>
      <c r="R30" s="819"/>
      <c r="S30" s="819"/>
      <c r="T30" s="819"/>
      <c r="U30" s="819"/>
      <c r="V30" s="819">
        <v>448</v>
      </c>
      <c r="W30" s="819"/>
      <c r="X30" s="819"/>
      <c r="Y30" s="819"/>
      <c r="Z30" s="819"/>
      <c r="AA30" s="819">
        <v>12</v>
      </c>
      <c r="AB30" s="819"/>
      <c r="AC30" s="819"/>
      <c r="AD30" s="819"/>
      <c r="AE30" s="820"/>
      <c r="AF30" s="821">
        <v>12</v>
      </c>
      <c r="AG30" s="822"/>
      <c r="AH30" s="822"/>
      <c r="AI30" s="822"/>
      <c r="AJ30" s="823"/>
      <c r="AK30" s="890">
        <v>133</v>
      </c>
      <c r="AL30" s="891"/>
      <c r="AM30" s="891"/>
      <c r="AN30" s="891"/>
      <c r="AO30" s="891"/>
      <c r="AP30" s="891" t="s">
        <v>501</v>
      </c>
      <c r="AQ30" s="891"/>
      <c r="AR30" s="891"/>
      <c r="AS30" s="891"/>
      <c r="AT30" s="891"/>
      <c r="AU30" s="891" t="s">
        <v>501</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401</v>
      </c>
      <c r="C31" s="816"/>
      <c r="D31" s="816"/>
      <c r="E31" s="816"/>
      <c r="F31" s="816"/>
      <c r="G31" s="816"/>
      <c r="H31" s="816"/>
      <c r="I31" s="816"/>
      <c r="J31" s="816"/>
      <c r="K31" s="816"/>
      <c r="L31" s="816"/>
      <c r="M31" s="816"/>
      <c r="N31" s="816"/>
      <c r="O31" s="816"/>
      <c r="P31" s="817"/>
      <c r="Q31" s="818">
        <v>966</v>
      </c>
      <c r="R31" s="819"/>
      <c r="S31" s="819"/>
      <c r="T31" s="819"/>
      <c r="U31" s="819"/>
      <c r="V31" s="819">
        <v>706</v>
      </c>
      <c r="W31" s="819"/>
      <c r="X31" s="819"/>
      <c r="Y31" s="819"/>
      <c r="Z31" s="819"/>
      <c r="AA31" s="819">
        <v>260</v>
      </c>
      <c r="AB31" s="819"/>
      <c r="AC31" s="819"/>
      <c r="AD31" s="819"/>
      <c r="AE31" s="820"/>
      <c r="AF31" s="821">
        <v>982</v>
      </c>
      <c r="AG31" s="822"/>
      <c r="AH31" s="822"/>
      <c r="AI31" s="822"/>
      <c r="AJ31" s="823"/>
      <c r="AK31" s="890">
        <v>5</v>
      </c>
      <c r="AL31" s="891"/>
      <c r="AM31" s="891"/>
      <c r="AN31" s="891"/>
      <c r="AO31" s="891"/>
      <c r="AP31" s="891">
        <v>542</v>
      </c>
      <c r="AQ31" s="891"/>
      <c r="AR31" s="891"/>
      <c r="AS31" s="891"/>
      <c r="AT31" s="891"/>
      <c r="AU31" s="891">
        <v>57</v>
      </c>
      <c r="AV31" s="891"/>
      <c r="AW31" s="891"/>
      <c r="AX31" s="891"/>
      <c r="AY31" s="891"/>
      <c r="AZ31" s="892" t="s">
        <v>501</v>
      </c>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564</v>
      </c>
      <c r="C32" s="816"/>
      <c r="D32" s="816"/>
      <c r="E32" s="816"/>
      <c r="F32" s="816"/>
      <c r="G32" s="816"/>
      <c r="H32" s="816"/>
      <c r="I32" s="816"/>
      <c r="J32" s="816"/>
      <c r="K32" s="816"/>
      <c r="L32" s="816"/>
      <c r="M32" s="816"/>
      <c r="N32" s="816"/>
      <c r="O32" s="816"/>
      <c r="P32" s="817"/>
      <c r="Q32" s="818">
        <v>799</v>
      </c>
      <c r="R32" s="819"/>
      <c r="S32" s="819"/>
      <c r="T32" s="819"/>
      <c r="U32" s="819"/>
      <c r="V32" s="819">
        <v>799</v>
      </c>
      <c r="W32" s="819"/>
      <c r="X32" s="819"/>
      <c r="Y32" s="819"/>
      <c r="Z32" s="819"/>
      <c r="AA32" s="819" t="s">
        <v>501</v>
      </c>
      <c r="AB32" s="819"/>
      <c r="AC32" s="819"/>
      <c r="AD32" s="819"/>
      <c r="AE32" s="820"/>
      <c r="AF32" s="821" t="s">
        <v>501</v>
      </c>
      <c r="AG32" s="822"/>
      <c r="AH32" s="822"/>
      <c r="AI32" s="822"/>
      <c r="AJ32" s="823"/>
      <c r="AK32" s="890">
        <v>295</v>
      </c>
      <c r="AL32" s="891"/>
      <c r="AM32" s="891"/>
      <c r="AN32" s="891"/>
      <c r="AO32" s="891"/>
      <c r="AP32" s="891">
        <v>5348</v>
      </c>
      <c r="AQ32" s="891"/>
      <c r="AR32" s="891"/>
      <c r="AS32" s="891"/>
      <c r="AT32" s="891"/>
      <c r="AU32" s="891">
        <v>5075</v>
      </c>
      <c r="AV32" s="891"/>
      <c r="AW32" s="891"/>
      <c r="AX32" s="891"/>
      <c r="AY32" s="891"/>
      <c r="AZ32" s="892" t="s">
        <v>501</v>
      </c>
      <c r="BA32" s="892"/>
      <c r="BB32" s="892"/>
      <c r="BC32" s="892"/>
      <c r="BD32" s="892"/>
      <c r="BE32" s="888" t="s">
        <v>563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386</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1149</v>
      </c>
      <c r="AG63" s="902"/>
      <c r="AH63" s="902"/>
      <c r="AI63" s="902"/>
      <c r="AJ63" s="903"/>
      <c r="AK63" s="904"/>
      <c r="AL63" s="899"/>
      <c r="AM63" s="899"/>
      <c r="AN63" s="899"/>
      <c r="AO63" s="899"/>
      <c r="AP63" s="902">
        <v>5890</v>
      </c>
      <c r="AQ63" s="902"/>
      <c r="AR63" s="902"/>
      <c r="AS63" s="902"/>
      <c r="AT63" s="902"/>
      <c r="AU63" s="902">
        <v>5132</v>
      </c>
      <c r="AV63" s="902"/>
      <c r="AW63" s="902"/>
      <c r="AX63" s="902"/>
      <c r="AY63" s="902"/>
      <c r="AZ63" s="906"/>
      <c r="BA63" s="906"/>
      <c r="BB63" s="906"/>
      <c r="BC63" s="906"/>
      <c r="BD63" s="906"/>
      <c r="BE63" s="907"/>
      <c r="BF63" s="907"/>
      <c r="BG63" s="907"/>
      <c r="BH63" s="907"/>
      <c r="BI63" s="908"/>
      <c r="BJ63" s="909" t="s">
        <v>123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391</v>
      </c>
      <c r="W66" s="778"/>
      <c r="X66" s="778"/>
      <c r="Y66" s="778"/>
      <c r="Z66" s="779"/>
      <c r="AA66" s="777" t="s">
        <v>392</v>
      </c>
      <c r="AB66" s="778"/>
      <c r="AC66" s="778"/>
      <c r="AD66" s="778"/>
      <c r="AE66" s="779"/>
      <c r="AF66" s="912" t="s">
        <v>393</v>
      </c>
      <c r="AG66" s="873"/>
      <c r="AH66" s="873"/>
      <c r="AI66" s="873"/>
      <c r="AJ66" s="913"/>
      <c r="AK66" s="777" t="s">
        <v>394</v>
      </c>
      <c r="AL66" s="801"/>
      <c r="AM66" s="801"/>
      <c r="AN66" s="801"/>
      <c r="AO66" s="802"/>
      <c r="AP66" s="777" t="s">
        <v>395</v>
      </c>
      <c r="AQ66" s="778"/>
      <c r="AR66" s="778"/>
      <c r="AS66" s="778"/>
      <c r="AT66" s="779"/>
      <c r="AU66" s="777" t="s">
        <v>408</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565</v>
      </c>
      <c r="C68" s="930"/>
      <c r="D68" s="930"/>
      <c r="E68" s="930"/>
      <c r="F68" s="930"/>
      <c r="G68" s="930"/>
      <c r="H68" s="930"/>
      <c r="I68" s="930"/>
      <c r="J68" s="930"/>
      <c r="K68" s="930"/>
      <c r="L68" s="930"/>
      <c r="M68" s="930"/>
      <c r="N68" s="930"/>
      <c r="O68" s="930"/>
      <c r="P68" s="931"/>
      <c r="Q68" s="932">
        <v>1010</v>
      </c>
      <c r="R68" s="926"/>
      <c r="S68" s="926"/>
      <c r="T68" s="926"/>
      <c r="U68" s="926"/>
      <c r="V68" s="926">
        <v>1005</v>
      </c>
      <c r="W68" s="926"/>
      <c r="X68" s="926"/>
      <c r="Y68" s="926"/>
      <c r="Z68" s="926"/>
      <c r="AA68" s="926">
        <v>5</v>
      </c>
      <c r="AB68" s="926"/>
      <c r="AC68" s="926"/>
      <c r="AD68" s="926"/>
      <c r="AE68" s="926"/>
      <c r="AF68" s="926">
        <v>5</v>
      </c>
      <c r="AG68" s="926"/>
      <c r="AH68" s="926"/>
      <c r="AI68" s="926"/>
      <c r="AJ68" s="926"/>
      <c r="AK68" s="926">
        <v>0</v>
      </c>
      <c r="AL68" s="926"/>
      <c r="AM68" s="926"/>
      <c r="AN68" s="926"/>
      <c r="AO68" s="926"/>
      <c r="AP68" s="926" t="s">
        <v>501</v>
      </c>
      <c r="AQ68" s="926"/>
      <c r="AR68" s="926"/>
      <c r="AS68" s="926"/>
      <c r="AT68" s="926"/>
      <c r="AU68" s="926" t="s">
        <v>501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566</v>
      </c>
      <c r="C69" s="934"/>
      <c r="D69" s="934"/>
      <c r="E69" s="934"/>
      <c r="F69" s="934"/>
      <c r="G69" s="934"/>
      <c r="H69" s="934"/>
      <c r="I69" s="934"/>
      <c r="J69" s="934"/>
      <c r="K69" s="934"/>
      <c r="L69" s="934"/>
      <c r="M69" s="934"/>
      <c r="N69" s="934"/>
      <c r="O69" s="934"/>
      <c r="P69" s="935"/>
      <c r="Q69" s="936">
        <v>400544</v>
      </c>
      <c r="R69" s="891"/>
      <c r="S69" s="891"/>
      <c r="T69" s="891"/>
      <c r="U69" s="891"/>
      <c r="V69" s="891">
        <v>397780</v>
      </c>
      <c r="W69" s="891"/>
      <c r="X69" s="891"/>
      <c r="Y69" s="891"/>
      <c r="Z69" s="891"/>
      <c r="AA69" s="891">
        <v>2764</v>
      </c>
      <c r="AB69" s="891"/>
      <c r="AC69" s="891"/>
      <c r="AD69" s="891"/>
      <c r="AE69" s="891"/>
      <c r="AF69" s="891">
        <v>2764</v>
      </c>
      <c r="AG69" s="891"/>
      <c r="AH69" s="891"/>
      <c r="AI69" s="891"/>
      <c r="AJ69" s="891"/>
      <c r="AK69" s="891">
        <v>725</v>
      </c>
      <c r="AL69" s="891"/>
      <c r="AM69" s="891"/>
      <c r="AN69" s="891"/>
      <c r="AO69" s="891"/>
      <c r="AP69" s="891" t="s">
        <v>501</v>
      </c>
      <c r="AQ69" s="891"/>
      <c r="AR69" s="891"/>
      <c r="AS69" s="891"/>
      <c r="AT69" s="891"/>
      <c r="AU69" s="891" t="s">
        <v>501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567</v>
      </c>
      <c r="C70" s="934"/>
      <c r="D70" s="934"/>
      <c r="E70" s="934"/>
      <c r="F70" s="934"/>
      <c r="G70" s="934"/>
      <c r="H70" s="934"/>
      <c r="I70" s="934"/>
      <c r="J70" s="934"/>
      <c r="K70" s="934"/>
      <c r="L70" s="934"/>
      <c r="M70" s="934"/>
      <c r="N70" s="934"/>
      <c r="O70" s="934"/>
      <c r="P70" s="935"/>
      <c r="Q70" s="936">
        <v>4332</v>
      </c>
      <c r="R70" s="891"/>
      <c r="S70" s="891"/>
      <c r="T70" s="891"/>
      <c r="U70" s="891"/>
      <c r="V70" s="891">
        <v>3619</v>
      </c>
      <c r="W70" s="891"/>
      <c r="X70" s="891"/>
      <c r="Y70" s="891"/>
      <c r="Z70" s="891"/>
      <c r="AA70" s="891">
        <v>713</v>
      </c>
      <c r="AB70" s="891"/>
      <c r="AC70" s="891"/>
      <c r="AD70" s="891"/>
      <c r="AE70" s="891"/>
      <c r="AF70" s="891" t="s">
        <v>501</v>
      </c>
      <c r="AG70" s="891"/>
      <c r="AH70" s="891"/>
      <c r="AI70" s="891"/>
      <c r="AJ70" s="891"/>
      <c r="AK70" s="891" t="s">
        <v>501</v>
      </c>
      <c r="AL70" s="891"/>
      <c r="AM70" s="891"/>
      <c r="AN70" s="891"/>
      <c r="AO70" s="891"/>
      <c r="AP70" s="891">
        <v>1219</v>
      </c>
      <c r="AQ70" s="891"/>
      <c r="AR70" s="891"/>
      <c r="AS70" s="891"/>
      <c r="AT70" s="891"/>
      <c r="AU70" s="891">
        <v>212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568</v>
      </c>
      <c r="C71" s="934"/>
      <c r="D71" s="934"/>
      <c r="E71" s="934"/>
      <c r="F71" s="934"/>
      <c r="G71" s="934"/>
      <c r="H71" s="934"/>
      <c r="I71" s="934"/>
      <c r="J71" s="934"/>
      <c r="K71" s="934"/>
      <c r="L71" s="934"/>
      <c r="M71" s="934"/>
      <c r="N71" s="934"/>
      <c r="O71" s="934"/>
      <c r="P71" s="935"/>
      <c r="Q71" s="936">
        <v>6201</v>
      </c>
      <c r="R71" s="891"/>
      <c r="S71" s="891"/>
      <c r="T71" s="891"/>
      <c r="U71" s="891"/>
      <c r="V71" s="891">
        <v>5806</v>
      </c>
      <c r="W71" s="891"/>
      <c r="X71" s="891"/>
      <c r="Y71" s="891"/>
      <c r="Z71" s="891"/>
      <c r="AA71" s="891">
        <v>394</v>
      </c>
      <c r="AB71" s="891"/>
      <c r="AC71" s="891"/>
      <c r="AD71" s="891"/>
      <c r="AE71" s="891"/>
      <c r="AF71" s="891">
        <v>394</v>
      </c>
      <c r="AG71" s="891"/>
      <c r="AH71" s="891"/>
      <c r="AI71" s="891"/>
      <c r="AJ71" s="891"/>
      <c r="AK71" s="891" t="s">
        <v>501</v>
      </c>
      <c r="AL71" s="891"/>
      <c r="AM71" s="891"/>
      <c r="AN71" s="891"/>
      <c r="AO71" s="891"/>
      <c r="AP71" s="891" t="s">
        <v>501</v>
      </c>
      <c r="AQ71" s="891"/>
      <c r="AR71" s="891"/>
      <c r="AS71" s="891"/>
      <c r="AT71" s="891"/>
      <c r="AU71" s="891" t="s">
        <v>501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386</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3163</v>
      </c>
      <c r="AG88" s="902"/>
      <c r="AH88" s="902"/>
      <c r="AI88" s="902"/>
      <c r="AJ88" s="902"/>
      <c r="AK88" s="899"/>
      <c r="AL88" s="899"/>
      <c r="AM88" s="899"/>
      <c r="AN88" s="899"/>
      <c r="AO88" s="899"/>
      <c r="AP88" s="902">
        <v>1219</v>
      </c>
      <c r="AQ88" s="902"/>
      <c r="AR88" s="902"/>
      <c r="AS88" s="902"/>
      <c r="AT88" s="902"/>
      <c r="AU88" s="902">
        <v>212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45</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v>261</v>
      </c>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302</v>
      </c>
      <c r="AG109" s="955"/>
      <c r="AH109" s="955"/>
      <c r="AI109" s="955"/>
      <c r="AJ109" s="956"/>
      <c r="AK109" s="954" t="s">
        <v>301</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302</v>
      </c>
      <c r="BW109" s="955"/>
      <c r="BX109" s="955"/>
      <c r="BY109" s="955"/>
      <c r="BZ109" s="956"/>
      <c r="CA109" s="954" t="s">
        <v>301</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302</v>
      </c>
      <c r="DM109" s="955"/>
      <c r="DN109" s="955"/>
      <c r="DO109" s="955"/>
      <c r="DP109" s="956"/>
      <c r="DQ109" s="954" t="s">
        <v>301</v>
      </c>
      <c r="DR109" s="955"/>
      <c r="DS109" s="955"/>
      <c r="DT109" s="955"/>
      <c r="DU109" s="956"/>
      <c r="DV109" s="954" t="s">
        <v>419</v>
      </c>
      <c r="DW109" s="955"/>
      <c r="DX109" s="955"/>
      <c r="DY109" s="955"/>
      <c r="DZ109" s="957"/>
    </row>
    <row r="110" spans="1:131" s="226" customFormat="1" ht="26.25" customHeight="1">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974895</v>
      </c>
      <c r="AB110" s="962"/>
      <c r="AC110" s="962"/>
      <c r="AD110" s="962"/>
      <c r="AE110" s="963"/>
      <c r="AF110" s="964">
        <v>1061517</v>
      </c>
      <c r="AG110" s="962"/>
      <c r="AH110" s="962"/>
      <c r="AI110" s="962"/>
      <c r="AJ110" s="963"/>
      <c r="AK110" s="964">
        <v>1085169</v>
      </c>
      <c r="AL110" s="962"/>
      <c r="AM110" s="962"/>
      <c r="AN110" s="962"/>
      <c r="AO110" s="963"/>
      <c r="AP110" s="965">
        <v>17.3</v>
      </c>
      <c r="AQ110" s="966"/>
      <c r="AR110" s="966"/>
      <c r="AS110" s="966"/>
      <c r="AT110" s="967"/>
      <c r="AU110" s="968" t="s">
        <v>67</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11733018</v>
      </c>
      <c r="BR110" s="997"/>
      <c r="BS110" s="997"/>
      <c r="BT110" s="997"/>
      <c r="BU110" s="997"/>
      <c r="BV110" s="997">
        <v>11652266</v>
      </c>
      <c r="BW110" s="997"/>
      <c r="BX110" s="997"/>
      <c r="BY110" s="997"/>
      <c r="BZ110" s="997"/>
      <c r="CA110" s="997">
        <v>11675874</v>
      </c>
      <c r="CB110" s="997"/>
      <c r="CC110" s="997"/>
      <c r="CD110" s="997"/>
      <c r="CE110" s="997"/>
      <c r="CF110" s="1011">
        <v>186.4</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123</v>
      </c>
      <c r="DH110" s="997"/>
      <c r="DI110" s="997"/>
      <c r="DJ110" s="997"/>
      <c r="DK110" s="997"/>
      <c r="DL110" s="997" t="s">
        <v>425</v>
      </c>
      <c r="DM110" s="997"/>
      <c r="DN110" s="997"/>
      <c r="DO110" s="997"/>
      <c r="DP110" s="997"/>
      <c r="DQ110" s="997" t="s">
        <v>426</v>
      </c>
      <c r="DR110" s="997"/>
      <c r="DS110" s="997"/>
      <c r="DT110" s="997"/>
      <c r="DU110" s="997"/>
      <c r="DV110" s="998" t="s">
        <v>426</v>
      </c>
      <c r="DW110" s="998"/>
      <c r="DX110" s="998"/>
      <c r="DY110" s="998"/>
      <c r="DZ110" s="999"/>
    </row>
    <row r="111" spans="1:131" s="226" customFormat="1" ht="26.25" customHeight="1">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425</v>
      </c>
      <c r="AB111" s="1004"/>
      <c r="AC111" s="1004"/>
      <c r="AD111" s="1004"/>
      <c r="AE111" s="1005"/>
      <c r="AF111" s="1006" t="s">
        <v>123</v>
      </c>
      <c r="AG111" s="1004"/>
      <c r="AH111" s="1004"/>
      <c r="AI111" s="1004"/>
      <c r="AJ111" s="1005"/>
      <c r="AK111" s="1006" t="s">
        <v>425</v>
      </c>
      <c r="AL111" s="1004"/>
      <c r="AM111" s="1004"/>
      <c r="AN111" s="1004"/>
      <c r="AO111" s="1005"/>
      <c r="AP111" s="1007" t="s">
        <v>425</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t="s">
        <v>426</v>
      </c>
      <c r="BR111" s="990"/>
      <c r="BS111" s="990"/>
      <c r="BT111" s="990"/>
      <c r="BU111" s="990"/>
      <c r="BV111" s="990" t="s">
        <v>426</v>
      </c>
      <c r="BW111" s="990"/>
      <c r="BX111" s="990"/>
      <c r="BY111" s="990"/>
      <c r="BZ111" s="990"/>
      <c r="CA111" s="990" t="s">
        <v>382</v>
      </c>
      <c r="CB111" s="990"/>
      <c r="CC111" s="990"/>
      <c r="CD111" s="990"/>
      <c r="CE111" s="990"/>
      <c r="CF111" s="984" t="s">
        <v>425</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123</v>
      </c>
      <c r="DH111" s="990"/>
      <c r="DI111" s="990"/>
      <c r="DJ111" s="990"/>
      <c r="DK111" s="990"/>
      <c r="DL111" s="990" t="s">
        <v>425</v>
      </c>
      <c r="DM111" s="990"/>
      <c r="DN111" s="990"/>
      <c r="DO111" s="990"/>
      <c r="DP111" s="990"/>
      <c r="DQ111" s="990" t="s">
        <v>123</v>
      </c>
      <c r="DR111" s="990"/>
      <c r="DS111" s="990"/>
      <c r="DT111" s="990"/>
      <c r="DU111" s="990"/>
      <c r="DV111" s="991" t="s">
        <v>123</v>
      </c>
      <c r="DW111" s="991"/>
      <c r="DX111" s="991"/>
      <c r="DY111" s="991"/>
      <c r="DZ111" s="992"/>
    </row>
    <row r="112" spans="1:131" s="226" customFormat="1" ht="26.25" customHeight="1">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123</v>
      </c>
      <c r="AB112" s="1029"/>
      <c r="AC112" s="1029"/>
      <c r="AD112" s="1029"/>
      <c r="AE112" s="1030"/>
      <c r="AF112" s="1031" t="s">
        <v>425</v>
      </c>
      <c r="AG112" s="1029"/>
      <c r="AH112" s="1029"/>
      <c r="AI112" s="1029"/>
      <c r="AJ112" s="1030"/>
      <c r="AK112" s="1031" t="s">
        <v>425</v>
      </c>
      <c r="AL112" s="1029"/>
      <c r="AM112" s="1029"/>
      <c r="AN112" s="1029"/>
      <c r="AO112" s="1030"/>
      <c r="AP112" s="1032" t="s">
        <v>432</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4761493</v>
      </c>
      <c r="BR112" s="990"/>
      <c r="BS112" s="990"/>
      <c r="BT112" s="990"/>
      <c r="BU112" s="990"/>
      <c r="BV112" s="990">
        <v>5144071</v>
      </c>
      <c r="BW112" s="990"/>
      <c r="BX112" s="990"/>
      <c r="BY112" s="990"/>
      <c r="BZ112" s="990"/>
      <c r="CA112" s="990">
        <v>5132865</v>
      </c>
      <c r="CB112" s="990"/>
      <c r="CC112" s="990"/>
      <c r="CD112" s="990"/>
      <c r="CE112" s="990"/>
      <c r="CF112" s="984">
        <v>81.900000000000006</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382</v>
      </c>
      <c r="DH112" s="990"/>
      <c r="DI112" s="990"/>
      <c r="DJ112" s="990"/>
      <c r="DK112" s="990"/>
      <c r="DL112" s="990" t="s">
        <v>123</v>
      </c>
      <c r="DM112" s="990"/>
      <c r="DN112" s="990"/>
      <c r="DO112" s="990"/>
      <c r="DP112" s="990"/>
      <c r="DQ112" s="990" t="s">
        <v>123</v>
      </c>
      <c r="DR112" s="990"/>
      <c r="DS112" s="990"/>
      <c r="DT112" s="990"/>
      <c r="DU112" s="990"/>
      <c r="DV112" s="991" t="s">
        <v>382</v>
      </c>
      <c r="DW112" s="991"/>
      <c r="DX112" s="991"/>
      <c r="DY112" s="991"/>
      <c r="DZ112" s="992"/>
    </row>
    <row r="113" spans="1:130" s="226" customFormat="1" ht="26.25" customHeight="1">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266022</v>
      </c>
      <c r="AB113" s="1004"/>
      <c r="AC113" s="1004"/>
      <c r="AD113" s="1004"/>
      <c r="AE113" s="1005"/>
      <c r="AF113" s="1006">
        <v>275878</v>
      </c>
      <c r="AG113" s="1004"/>
      <c r="AH113" s="1004"/>
      <c r="AI113" s="1004"/>
      <c r="AJ113" s="1005"/>
      <c r="AK113" s="1006">
        <v>265878</v>
      </c>
      <c r="AL113" s="1004"/>
      <c r="AM113" s="1004"/>
      <c r="AN113" s="1004"/>
      <c r="AO113" s="1005"/>
      <c r="AP113" s="1007">
        <v>4.2</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344030</v>
      </c>
      <c r="BR113" s="990"/>
      <c r="BS113" s="990"/>
      <c r="BT113" s="990"/>
      <c r="BU113" s="990"/>
      <c r="BV113" s="990">
        <v>263927</v>
      </c>
      <c r="BW113" s="990"/>
      <c r="BX113" s="990"/>
      <c r="BY113" s="990"/>
      <c r="BZ113" s="990"/>
      <c r="CA113" s="990">
        <v>212001</v>
      </c>
      <c r="CB113" s="990"/>
      <c r="CC113" s="990"/>
      <c r="CD113" s="990"/>
      <c r="CE113" s="990"/>
      <c r="CF113" s="984">
        <v>3.4</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382</v>
      </c>
      <c r="DH113" s="1029"/>
      <c r="DI113" s="1029"/>
      <c r="DJ113" s="1029"/>
      <c r="DK113" s="1030"/>
      <c r="DL113" s="1031" t="s">
        <v>426</v>
      </c>
      <c r="DM113" s="1029"/>
      <c r="DN113" s="1029"/>
      <c r="DO113" s="1029"/>
      <c r="DP113" s="1030"/>
      <c r="DQ113" s="1031" t="s">
        <v>382</v>
      </c>
      <c r="DR113" s="1029"/>
      <c r="DS113" s="1029"/>
      <c r="DT113" s="1029"/>
      <c r="DU113" s="1030"/>
      <c r="DV113" s="1032" t="s">
        <v>123</v>
      </c>
      <c r="DW113" s="1033"/>
      <c r="DX113" s="1033"/>
      <c r="DY113" s="1033"/>
      <c r="DZ113" s="1034"/>
    </row>
    <row r="114" spans="1:130" s="226" customFormat="1" ht="26.25" customHeight="1">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78345</v>
      </c>
      <c r="AB114" s="1029"/>
      <c r="AC114" s="1029"/>
      <c r="AD114" s="1029"/>
      <c r="AE114" s="1030"/>
      <c r="AF114" s="1031">
        <v>85805</v>
      </c>
      <c r="AG114" s="1029"/>
      <c r="AH114" s="1029"/>
      <c r="AI114" s="1029"/>
      <c r="AJ114" s="1030"/>
      <c r="AK114" s="1031">
        <v>86137</v>
      </c>
      <c r="AL114" s="1029"/>
      <c r="AM114" s="1029"/>
      <c r="AN114" s="1029"/>
      <c r="AO114" s="1030"/>
      <c r="AP114" s="1032">
        <v>1.4</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1681750</v>
      </c>
      <c r="BR114" s="990"/>
      <c r="BS114" s="990"/>
      <c r="BT114" s="990"/>
      <c r="BU114" s="990"/>
      <c r="BV114" s="990">
        <v>1701928</v>
      </c>
      <c r="BW114" s="990"/>
      <c r="BX114" s="990"/>
      <c r="BY114" s="990"/>
      <c r="BZ114" s="990"/>
      <c r="CA114" s="990">
        <v>1557322</v>
      </c>
      <c r="CB114" s="990"/>
      <c r="CC114" s="990"/>
      <c r="CD114" s="990"/>
      <c r="CE114" s="990"/>
      <c r="CF114" s="984">
        <v>24.9</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425</v>
      </c>
      <c r="DH114" s="1029"/>
      <c r="DI114" s="1029"/>
      <c r="DJ114" s="1029"/>
      <c r="DK114" s="1030"/>
      <c r="DL114" s="1031" t="s">
        <v>425</v>
      </c>
      <c r="DM114" s="1029"/>
      <c r="DN114" s="1029"/>
      <c r="DO114" s="1029"/>
      <c r="DP114" s="1030"/>
      <c r="DQ114" s="1031" t="s">
        <v>123</v>
      </c>
      <c r="DR114" s="1029"/>
      <c r="DS114" s="1029"/>
      <c r="DT114" s="1029"/>
      <c r="DU114" s="1030"/>
      <c r="DV114" s="1032" t="s">
        <v>123</v>
      </c>
      <c r="DW114" s="1033"/>
      <c r="DX114" s="1033"/>
      <c r="DY114" s="1033"/>
      <c r="DZ114" s="1034"/>
    </row>
    <row r="115" spans="1:130" s="226" customFormat="1" ht="26.25" customHeight="1">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425</v>
      </c>
      <c r="AB115" s="1004"/>
      <c r="AC115" s="1004"/>
      <c r="AD115" s="1004"/>
      <c r="AE115" s="1005"/>
      <c r="AF115" s="1006" t="s">
        <v>123</v>
      </c>
      <c r="AG115" s="1004"/>
      <c r="AH115" s="1004"/>
      <c r="AI115" s="1004"/>
      <c r="AJ115" s="1005"/>
      <c r="AK115" s="1006" t="s">
        <v>425</v>
      </c>
      <c r="AL115" s="1004"/>
      <c r="AM115" s="1004"/>
      <c r="AN115" s="1004"/>
      <c r="AO115" s="1005"/>
      <c r="AP115" s="1007" t="s">
        <v>382</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v>1378</v>
      </c>
      <c r="BR115" s="990"/>
      <c r="BS115" s="990"/>
      <c r="BT115" s="990"/>
      <c r="BU115" s="990"/>
      <c r="BV115" s="990">
        <v>822</v>
      </c>
      <c r="BW115" s="990"/>
      <c r="BX115" s="990"/>
      <c r="BY115" s="990"/>
      <c r="BZ115" s="990"/>
      <c r="CA115" s="990" t="s">
        <v>425</v>
      </c>
      <c r="CB115" s="990"/>
      <c r="CC115" s="990"/>
      <c r="CD115" s="990"/>
      <c r="CE115" s="990"/>
      <c r="CF115" s="984" t="s">
        <v>123</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123</v>
      </c>
      <c r="DH115" s="1029"/>
      <c r="DI115" s="1029"/>
      <c r="DJ115" s="1029"/>
      <c r="DK115" s="1030"/>
      <c r="DL115" s="1031" t="s">
        <v>425</v>
      </c>
      <c r="DM115" s="1029"/>
      <c r="DN115" s="1029"/>
      <c r="DO115" s="1029"/>
      <c r="DP115" s="1030"/>
      <c r="DQ115" s="1031" t="s">
        <v>425</v>
      </c>
      <c r="DR115" s="1029"/>
      <c r="DS115" s="1029"/>
      <c r="DT115" s="1029"/>
      <c r="DU115" s="1030"/>
      <c r="DV115" s="1032" t="s">
        <v>425</v>
      </c>
      <c r="DW115" s="1033"/>
      <c r="DX115" s="1033"/>
      <c r="DY115" s="1033"/>
      <c r="DZ115" s="1034"/>
    </row>
    <row r="116" spans="1:130" s="226" customFormat="1" ht="26.25" customHeight="1">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1357</v>
      </c>
      <c r="AB116" s="1029"/>
      <c r="AC116" s="1029"/>
      <c r="AD116" s="1029"/>
      <c r="AE116" s="1030"/>
      <c r="AF116" s="1031">
        <v>903</v>
      </c>
      <c r="AG116" s="1029"/>
      <c r="AH116" s="1029"/>
      <c r="AI116" s="1029"/>
      <c r="AJ116" s="1030"/>
      <c r="AK116" s="1031">
        <v>771</v>
      </c>
      <c r="AL116" s="1029"/>
      <c r="AM116" s="1029"/>
      <c r="AN116" s="1029"/>
      <c r="AO116" s="1030"/>
      <c r="AP116" s="1032">
        <v>0</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425</v>
      </c>
      <c r="BR116" s="990"/>
      <c r="BS116" s="990"/>
      <c r="BT116" s="990"/>
      <c r="BU116" s="990"/>
      <c r="BV116" s="990" t="s">
        <v>425</v>
      </c>
      <c r="BW116" s="990"/>
      <c r="BX116" s="990"/>
      <c r="BY116" s="990"/>
      <c r="BZ116" s="990"/>
      <c r="CA116" s="990" t="s">
        <v>123</v>
      </c>
      <c r="CB116" s="990"/>
      <c r="CC116" s="990"/>
      <c r="CD116" s="990"/>
      <c r="CE116" s="990"/>
      <c r="CF116" s="984" t="s">
        <v>123</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425</v>
      </c>
      <c r="DH116" s="1029"/>
      <c r="DI116" s="1029"/>
      <c r="DJ116" s="1029"/>
      <c r="DK116" s="1030"/>
      <c r="DL116" s="1031" t="s">
        <v>425</v>
      </c>
      <c r="DM116" s="1029"/>
      <c r="DN116" s="1029"/>
      <c r="DO116" s="1029"/>
      <c r="DP116" s="1030"/>
      <c r="DQ116" s="1031" t="s">
        <v>123</v>
      </c>
      <c r="DR116" s="1029"/>
      <c r="DS116" s="1029"/>
      <c r="DT116" s="1029"/>
      <c r="DU116" s="1030"/>
      <c r="DV116" s="1032" t="s">
        <v>382</v>
      </c>
      <c r="DW116" s="1033"/>
      <c r="DX116" s="1033"/>
      <c r="DY116" s="1033"/>
      <c r="DZ116" s="1034"/>
    </row>
    <row r="117" spans="1:130" s="226" customFormat="1" ht="26.25" customHeight="1">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1320619</v>
      </c>
      <c r="AB117" s="1047"/>
      <c r="AC117" s="1047"/>
      <c r="AD117" s="1047"/>
      <c r="AE117" s="1048"/>
      <c r="AF117" s="1049">
        <v>1424103</v>
      </c>
      <c r="AG117" s="1047"/>
      <c r="AH117" s="1047"/>
      <c r="AI117" s="1047"/>
      <c r="AJ117" s="1048"/>
      <c r="AK117" s="1049">
        <v>1437955</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449</v>
      </c>
      <c r="BR117" s="990"/>
      <c r="BS117" s="990"/>
      <c r="BT117" s="990"/>
      <c r="BU117" s="990"/>
      <c r="BV117" s="990" t="s">
        <v>123</v>
      </c>
      <c r="BW117" s="990"/>
      <c r="BX117" s="990"/>
      <c r="BY117" s="990"/>
      <c r="BZ117" s="990"/>
      <c r="CA117" s="990" t="s">
        <v>382</v>
      </c>
      <c r="CB117" s="990"/>
      <c r="CC117" s="990"/>
      <c r="CD117" s="990"/>
      <c r="CE117" s="990"/>
      <c r="CF117" s="984" t="s">
        <v>449</v>
      </c>
      <c r="CG117" s="985"/>
      <c r="CH117" s="985"/>
      <c r="CI117" s="985"/>
      <c r="CJ117" s="985"/>
      <c r="CK117" s="1015"/>
      <c r="CL117" s="1016"/>
      <c r="CM117" s="986" t="s">
        <v>450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449</v>
      </c>
      <c r="DH117" s="1029"/>
      <c r="DI117" s="1029"/>
      <c r="DJ117" s="1029"/>
      <c r="DK117" s="1030"/>
      <c r="DL117" s="1031" t="s">
        <v>123</v>
      </c>
      <c r="DM117" s="1029"/>
      <c r="DN117" s="1029"/>
      <c r="DO117" s="1029"/>
      <c r="DP117" s="1030"/>
      <c r="DQ117" s="1031" t="s">
        <v>449</v>
      </c>
      <c r="DR117" s="1029"/>
      <c r="DS117" s="1029"/>
      <c r="DT117" s="1029"/>
      <c r="DU117" s="1030"/>
      <c r="DV117" s="1032" t="s">
        <v>449</v>
      </c>
      <c r="DW117" s="1033"/>
      <c r="DX117" s="1033"/>
      <c r="DY117" s="1033"/>
      <c r="DZ117" s="1034"/>
    </row>
    <row r="118" spans="1:130" s="226" customFormat="1" ht="26.25" customHeight="1">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302</v>
      </c>
      <c r="AG118" s="955"/>
      <c r="AH118" s="955"/>
      <c r="AI118" s="955"/>
      <c r="AJ118" s="956"/>
      <c r="AK118" s="954" t="s">
        <v>301</v>
      </c>
      <c r="AL118" s="955"/>
      <c r="AM118" s="955"/>
      <c r="AN118" s="955"/>
      <c r="AO118" s="956"/>
      <c r="AP118" s="1041" t="s">
        <v>419</v>
      </c>
      <c r="AQ118" s="1042"/>
      <c r="AR118" s="1042"/>
      <c r="AS118" s="1042"/>
      <c r="AT118" s="1043"/>
      <c r="AU118" s="970"/>
      <c r="AV118" s="971"/>
      <c r="AW118" s="971"/>
      <c r="AX118" s="971"/>
      <c r="AY118" s="971"/>
      <c r="AZ118" s="1044" t="s">
        <v>451</v>
      </c>
      <c r="BA118" s="1035"/>
      <c r="BB118" s="1035"/>
      <c r="BC118" s="1035"/>
      <c r="BD118" s="1035"/>
      <c r="BE118" s="1035"/>
      <c r="BF118" s="1035"/>
      <c r="BG118" s="1035"/>
      <c r="BH118" s="1035"/>
      <c r="BI118" s="1035"/>
      <c r="BJ118" s="1035"/>
      <c r="BK118" s="1035"/>
      <c r="BL118" s="1035"/>
      <c r="BM118" s="1035"/>
      <c r="BN118" s="1035"/>
      <c r="BO118" s="1035"/>
      <c r="BP118" s="1036"/>
      <c r="BQ118" s="1067" t="s">
        <v>449</v>
      </c>
      <c r="BR118" s="1068"/>
      <c r="BS118" s="1068"/>
      <c r="BT118" s="1068"/>
      <c r="BU118" s="1068"/>
      <c r="BV118" s="1068" t="s">
        <v>449</v>
      </c>
      <c r="BW118" s="1068"/>
      <c r="BX118" s="1068"/>
      <c r="BY118" s="1068"/>
      <c r="BZ118" s="1068"/>
      <c r="CA118" s="1068" t="s">
        <v>123</v>
      </c>
      <c r="CB118" s="1068"/>
      <c r="CC118" s="1068"/>
      <c r="CD118" s="1068"/>
      <c r="CE118" s="1068"/>
      <c r="CF118" s="984" t="s">
        <v>123</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449</v>
      </c>
      <c r="DH118" s="1029"/>
      <c r="DI118" s="1029"/>
      <c r="DJ118" s="1029"/>
      <c r="DK118" s="1030"/>
      <c r="DL118" s="1031" t="s">
        <v>123</v>
      </c>
      <c r="DM118" s="1029"/>
      <c r="DN118" s="1029"/>
      <c r="DO118" s="1029"/>
      <c r="DP118" s="1030"/>
      <c r="DQ118" s="1031" t="s">
        <v>449</v>
      </c>
      <c r="DR118" s="1029"/>
      <c r="DS118" s="1029"/>
      <c r="DT118" s="1029"/>
      <c r="DU118" s="1030"/>
      <c r="DV118" s="1032" t="s">
        <v>449</v>
      </c>
      <c r="DW118" s="1033"/>
      <c r="DX118" s="1033"/>
      <c r="DY118" s="1033"/>
      <c r="DZ118" s="1034"/>
    </row>
    <row r="119" spans="1:130" s="226" customFormat="1" ht="26.25" customHeight="1">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382</v>
      </c>
      <c r="AB119" s="962"/>
      <c r="AC119" s="962"/>
      <c r="AD119" s="962"/>
      <c r="AE119" s="963"/>
      <c r="AF119" s="964" t="s">
        <v>123</v>
      </c>
      <c r="AG119" s="962"/>
      <c r="AH119" s="962"/>
      <c r="AI119" s="962"/>
      <c r="AJ119" s="963"/>
      <c r="AK119" s="964" t="s">
        <v>123</v>
      </c>
      <c r="AL119" s="962"/>
      <c r="AM119" s="962"/>
      <c r="AN119" s="962"/>
      <c r="AO119" s="963"/>
      <c r="AP119" s="965" t="s">
        <v>382</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453</v>
      </c>
      <c r="BP119" s="1076"/>
      <c r="BQ119" s="1067">
        <v>18521669</v>
      </c>
      <c r="BR119" s="1068"/>
      <c r="BS119" s="1068"/>
      <c r="BT119" s="1068"/>
      <c r="BU119" s="1068"/>
      <c r="BV119" s="1068">
        <v>18763014</v>
      </c>
      <c r="BW119" s="1068"/>
      <c r="BX119" s="1068"/>
      <c r="BY119" s="1068"/>
      <c r="BZ119" s="1068"/>
      <c r="CA119" s="1068">
        <v>18578062</v>
      </c>
      <c r="CB119" s="1068"/>
      <c r="CC119" s="1068"/>
      <c r="CD119" s="1068"/>
      <c r="CE119" s="1068"/>
      <c r="CF119" s="1069"/>
      <c r="CG119" s="1070"/>
      <c r="CH119" s="1070"/>
      <c r="CI119" s="1070"/>
      <c r="CJ119" s="1071"/>
      <c r="CK119" s="1017"/>
      <c r="CL119" s="1018"/>
      <c r="CM119" s="1072" t="s">
        <v>454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123</v>
      </c>
      <c r="DH119" s="1054"/>
      <c r="DI119" s="1054"/>
      <c r="DJ119" s="1054"/>
      <c r="DK119" s="1055"/>
      <c r="DL119" s="1053" t="s">
        <v>123</v>
      </c>
      <c r="DM119" s="1054"/>
      <c r="DN119" s="1054"/>
      <c r="DO119" s="1054"/>
      <c r="DP119" s="1055"/>
      <c r="DQ119" s="1053" t="s">
        <v>449</v>
      </c>
      <c r="DR119" s="1054"/>
      <c r="DS119" s="1054"/>
      <c r="DT119" s="1054"/>
      <c r="DU119" s="1055"/>
      <c r="DV119" s="1056" t="s">
        <v>449</v>
      </c>
      <c r="DW119" s="1057"/>
      <c r="DX119" s="1057"/>
      <c r="DY119" s="1057"/>
      <c r="DZ119" s="1058"/>
    </row>
    <row r="120" spans="1:130" s="226" customFormat="1" ht="26.25" customHeight="1">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449</v>
      </c>
      <c r="AB120" s="1029"/>
      <c r="AC120" s="1029"/>
      <c r="AD120" s="1029"/>
      <c r="AE120" s="1030"/>
      <c r="AF120" s="1031" t="s">
        <v>123</v>
      </c>
      <c r="AG120" s="1029"/>
      <c r="AH120" s="1029"/>
      <c r="AI120" s="1029"/>
      <c r="AJ120" s="1030"/>
      <c r="AK120" s="1031" t="s">
        <v>123</v>
      </c>
      <c r="AL120" s="1029"/>
      <c r="AM120" s="1029"/>
      <c r="AN120" s="1029"/>
      <c r="AO120" s="1030"/>
      <c r="AP120" s="1032" t="s">
        <v>449</v>
      </c>
      <c r="AQ120" s="1033"/>
      <c r="AR120" s="1033"/>
      <c r="AS120" s="1033"/>
      <c r="AT120" s="1034"/>
      <c r="AU120" s="1059" t="s">
        <v>455</v>
      </c>
      <c r="AV120" s="1060"/>
      <c r="AW120" s="1060"/>
      <c r="AX120" s="1060"/>
      <c r="AY120" s="1061"/>
      <c r="AZ120" s="1010" t="s">
        <v>456</v>
      </c>
      <c r="BA120" s="959"/>
      <c r="BB120" s="959"/>
      <c r="BC120" s="959"/>
      <c r="BD120" s="959"/>
      <c r="BE120" s="959"/>
      <c r="BF120" s="959"/>
      <c r="BG120" s="959"/>
      <c r="BH120" s="959"/>
      <c r="BI120" s="959"/>
      <c r="BJ120" s="959"/>
      <c r="BK120" s="959"/>
      <c r="BL120" s="959"/>
      <c r="BM120" s="959"/>
      <c r="BN120" s="959"/>
      <c r="BO120" s="959"/>
      <c r="BP120" s="960"/>
      <c r="BQ120" s="996">
        <v>4525422</v>
      </c>
      <c r="BR120" s="997"/>
      <c r="BS120" s="997"/>
      <c r="BT120" s="997"/>
      <c r="BU120" s="997"/>
      <c r="BV120" s="997">
        <v>3938202</v>
      </c>
      <c r="BW120" s="997"/>
      <c r="BX120" s="997"/>
      <c r="BY120" s="997"/>
      <c r="BZ120" s="997"/>
      <c r="CA120" s="997">
        <v>3570120</v>
      </c>
      <c r="CB120" s="997"/>
      <c r="CC120" s="997"/>
      <c r="CD120" s="997"/>
      <c r="CE120" s="997"/>
      <c r="CF120" s="1011">
        <v>57</v>
      </c>
      <c r="CG120" s="1012"/>
      <c r="CH120" s="1012"/>
      <c r="CI120" s="1012"/>
      <c r="CJ120" s="1012"/>
      <c r="CK120" s="1077" t="s">
        <v>457</v>
      </c>
      <c r="CL120" s="1078"/>
      <c r="CM120" s="1078"/>
      <c r="CN120" s="1078"/>
      <c r="CO120" s="1079"/>
      <c r="CP120" s="1085" t="s">
        <v>458</v>
      </c>
      <c r="CQ120" s="1086"/>
      <c r="CR120" s="1086"/>
      <c r="CS120" s="1086"/>
      <c r="CT120" s="1086"/>
      <c r="CU120" s="1086"/>
      <c r="CV120" s="1086"/>
      <c r="CW120" s="1086"/>
      <c r="CX120" s="1086"/>
      <c r="CY120" s="1086"/>
      <c r="CZ120" s="1086"/>
      <c r="DA120" s="1086"/>
      <c r="DB120" s="1086"/>
      <c r="DC120" s="1086"/>
      <c r="DD120" s="1086"/>
      <c r="DE120" s="1086"/>
      <c r="DF120" s="1087"/>
      <c r="DG120" s="996">
        <v>4690969</v>
      </c>
      <c r="DH120" s="997"/>
      <c r="DI120" s="997"/>
      <c r="DJ120" s="997"/>
      <c r="DK120" s="997"/>
      <c r="DL120" s="997">
        <v>5083890</v>
      </c>
      <c r="DM120" s="997"/>
      <c r="DN120" s="997"/>
      <c r="DO120" s="997"/>
      <c r="DP120" s="997"/>
      <c r="DQ120" s="997">
        <v>5075418</v>
      </c>
      <c r="DR120" s="997"/>
      <c r="DS120" s="997"/>
      <c r="DT120" s="997"/>
      <c r="DU120" s="997"/>
      <c r="DV120" s="998">
        <v>81</v>
      </c>
      <c r="DW120" s="998"/>
      <c r="DX120" s="998"/>
      <c r="DY120" s="998"/>
      <c r="DZ120" s="999"/>
    </row>
    <row r="121" spans="1:130" s="226" customFormat="1" ht="26.25" customHeight="1">
      <c r="A121" s="1129"/>
      <c r="B121" s="1016"/>
      <c r="C121" s="1037" t="s">
        <v>459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449</v>
      </c>
      <c r="AB121" s="1029"/>
      <c r="AC121" s="1029"/>
      <c r="AD121" s="1029"/>
      <c r="AE121" s="1030"/>
      <c r="AF121" s="1031" t="s">
        <v>123</v>
      </c>
      <c r="AG121" s="1029"/>
      <c r="AH121" s="1029"/>
      <c r="AI121" s="1029"/>
      <c r="AJ121" s="1030"/>
      <c r="AK121" s="1031" t="s">
        <v>123</v>
      </c>
      <c r="AL121" s="1029"/>
      <c r="AM121" s="1029"/>
      <c r="AN121" s="1029"/>
      <c r="AO121" s="1030"/>
      <c r="AP121" s="1032" t="s">
        <v>449</v>
      </c>
      <c r="AQ121" s="1033"/>
      <c r="AR121" s="1033"/>
      <c r="AS121" s="1033"/>
      <c r="AT121" s="103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v>277484</v>
      </c>
      <c r="BR121" s="990"/>
      <c r="BS121" s="990"/>
      <c r="BT121" s="990"/>
      <c r="BU121" s="990"/>
      <c r="BV121" s="990">
        <v>210859</v>
      </c>
      <c r="BW121" s="990"/>
      <c r="BX121" s="990"/>
      <c r="BY121" s="990"/>
      <c r="BZ121" s="990"/>
      <c r="CA121" s="990">
        <v>199406</v>
      </c>
      <c r="CB121" s="990"/>
      <c r="CC121" s="990"/>
      <c r="CD121" s="990"/>
      <c r="CE121" s="990"/>
      <c r="CF121" s="984">
        <v>3.2</v>
      </c>
      <c r="CG121" s="985"/>
      <c r="CH121" s="985"/>
      <c r="CI121" s="985"/>
      <c r="CJ121" s="985"/>
      <c r="CK121" s="1080"/>
      <c r="CL121" s="1081"/>
      <c r="CM121" s="1081"/>
      <c r="CN121" s="1081"/>
      <c r="CO121" s="1082"/>
      <c r="CP121" s="1090" t="s">
        <v>461</v>
      </c>
      <c r="CQ121" s="1091"/>
      <c r="CR121" s="1091"/>
      <c r="CS121" s="1091"/>
      <c r="CT121" s="1091"/>
      <c r="CU121" s="1091"/>
      <c r="CV121" s="1091"/>
      <c r="CW121" s="1091"/>
      <c r="CX121" s="1091"/>
      <c r="CY121" s="1091"/>
      <c r="CZ121" s="1091"/>
      <c r="DA121" s="1091"/>
      <c r="DB121" s="1091"/>
      <c r="DC121" s="1091"/>
      <c r="DD121" s="1091"/>
      <c r="DE121" s="1091"/>
      <c r="DF121" s="1092"/>
      <c r="DG121" s="989">
        <v>70524</v>
      </c>
      <c r="DH121" s="990"/>
      <c r="DI121" s="990"/>
      <c r="DJ121" s="990"/>
      <c r="DK121" s="990"/>
      <c r="DL121" s="990">
        <v>60181</v>
      </c>
      <c r="DM121" s="990"/>
      <c r="DN121" s="990"/>
      <c r="DO121" s="990"/>
      <c r="DP121" s="990"/>
      <c r="DQ121" s="990">
        <v>57482</v>
      </c>
      <c r="DR121" s="990"/>
      <c r="DS121" s="990"/>
      <c r="DT121" s="990"/>
      <c r="DU121" s="990"/>
      <c r="DV121" s="991">
        <v>0.9</v>
      </c>
      <c r="DW121" s="991"/>
      <c r="DX121" s="991"/>
      <c r="DY121" s="991"/>
      <c r="DZ121" s="992"/>
    </row>
    <row r="122" spans="1:130" s="226" customFormat="1" ht="26.25" customHeight="1">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449</v>
      </c>
      <c r="AB122" s="1029"/>
      <c r="AC122" s="1029"/>
      <c r="AD122" s="1029"/>
      <c r="AE122" s="1030"/>
      <c r="AF122" s="1031" t="s">
        <v>123</v>
      </c>
      <c r="AG122" s="1029"/>
      <c r="AH122" s="1029"/>
      <c r="AI122" s="1029"/>
      <c r="AJ122" s="1030"/>
      <c r="AK122" s="1031" t="s">
        <v>123</v>
      </c>
      <c r="AL122" s="1029"/>
      <c r="AM122" s="1029"/>
      <c r="AN122" s="1029"/>
      <c r="AO122" s="1030"/>
      <c r="AP122" s="1032" t="s">
        <v>123</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10826512</v>
      </c>
      <c r="BR122" s="1068"/>
      <c r="BS122" s="1068"/>
      <c r="BT122" s="1068"/>
      <c r="BU122" s="1068"/>
      <c r="BV122" s="1068">
        <v>10789902</v>
      </c>
      <c r="BW122" s="1068"/>
      <c r="BX122" s="1068"/>
      <c r="BY122" s="1068"/>
      <c r="BZ122" s="1068"/>
      <c r="CA122" s="1068">
        <v>10835939</v>
      </c>
      <c r="CB122" s="1068"/>
      <c r="CC122" s="1068"/>
      <c r="CD122" s="1068"/>
      <c r="CE122" s="1068"/>
      <c r="CF122" s="1088">
        <v>173</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123</v>
      </c>
      <c r="AB123" s="1029"/>
      <c r="AC123" s="1029"/>
      <c r="AD123" s="1029"/>
      <c r="AE123" s="1030"/>
      <c r="AF123" s="1031" t="s">
        <v>123</v>
      </c>
      <c r="AG123" s="1029"/>
      <c r="AH123" s="1029"/>
      <c r="AI123" s="1029"/>
      <c r="AJ123" s="1030"/>
      <c r="AK123" s="1031" t="s">
        <v>123</v>
      </c>
      <c r="AL123" s="1029"/>
      <c r="AM123" s="1029"/>
      <c r="AN123" s="1029"/>
      <c r="AO123" s="1030"/>
      <c r="AP123" s="1032" t="s">
        <v>432</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463</v>
      </c>
      <c r="BP123" s="1076"/>
      <c r="BQ123" s="1135">
        <v>15629418</v>
      </c>
      <c r="BR123" s="1136"/>
      <c r="BS123" s="1136"/>
      <c r="BT123" s="1136"/>
      <c r="BU123" s="1136"/>
      <c r="BV123" s="1136">
        <v>14938963</v>
      </c>
      <c r="BW123" s="1136"/>
      <c r="BX123" s="1136"/>
      <c r="BY123" s="1136"/>
      <c r="BZ123" s="1136"/>
      <c r="CA123" s="1136">
        <v>14605465</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450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432</v>
      </c>
      <c r="AB124" s="1029"/>
      <c r="AC124" s="1029"/>
      <c r="AD124" s="1029"/>
      <c r="AE124" s="1030"/>
      <c r="AF124" s="1031" t="s">
        <v>432</v>
      </c>
      <c r="AG124" s="1029"/>
      <c r="AH124" s="1029"/>
      <c r="AI124" s="1029"/>
      <c r="AJ124" s="1030"/>
      <c r="AK124" s="1031" t="s">
        <v>432</v>
      </c>
      <c r="AL124" s="1029"/>
      <c r="AM124" s="1029"/>
      <c r="AN124" s="1029"/>
      <c r="AO124" s="1030"/>
      <c r="AP124" s="1032" t="s">
        <v>432</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45.2</v>
      </c>
      <c r="BR124" s="1098"/>
      <c r="BS124" s="1098"/>
      <c r="BT124" s="1098"/>
      <c r="BU124" s="1098"/>
      <c r="BV124" s="1098">
        <v>60.7</v>
      </c>
      <c r="BW124" s="1098"/>
      <c r="BX124" s="1098"/>
      <c r="BY124" s="1098"/>
      <c r="BZ124" s="1098"/>
      <c r="CA124" s="1098">
        <v>63.4</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t="s">
        <v>123</v>
      </c>
      <c r="DH124" s="1054"/>
      <c r="DI124" s="1054"/>
      <c r="DJ124" s="1054"/>
      <c r="DK124" s="1055"/>
      <c r="DL124" s="1053" t="s">
        <v>123</v>
      </c>
      <c r="DM124" s="1054"/>
      <c r="DN124" s="1054"/>
      <c r="DO124" s="1054"/>
      <c r="DP124" s="1055"/>
      <c r="DQ124" s="1053" t="s">
        <v>123</v>
      </c>
      <c r="DR124" s="1054"/>
      <c r="DS124" s="1054"/>
      <c r="DT124" s="1054"/>
      <c r="DU124" s="1055"/>
      <c r="DV124" s="1056" t="s">
        <v>123</v>
      </c>
      <c r="DW124" s="1057"/>
      <c r="DX124" s="1057"/>
      <c r="DY124" s="1057"/>
      <c r="DZ124" s="1058"/>
    </row>
    <row r="125" spans="1:130" s="226" customFormat="1" ht="26.25" customHeight="1">
      <c r="A125" s="1129"/>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123</v>
      </c>
      <c r="AB125" s="1029"/>
      <c r="AC125" s="1029"/>
      <c r="AD125" s="1029"/>
      <c r="AE125" s="1030"/>
      <c r="AF125" s="1031" t="s">
        <v>123</v>
      </c>
      <c r="AG125" s="1029"/>
      <c r="AH125" s="1029"/>
      <c r="AI125" s="1029"/>
      <c r="AJ125" s="1030"/>
      <c r="AK125" s="1031" t="s">
        <v>123</v>
      </c>
      <c r="AL125" s="1029"/>
      <c r="AM125" s="1029"/>
      <c r="AN125" s="1029"/>
      <c r="AO125" s="1030"/>
      <c r="AP125" s="1032" t="s">
        <v>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123</v>
      </c>
      <c r="DM125" s="997"/>
      <c r="DN125" s="997"/>
      <c r="DO125" s="997"/>
      <c r="DP125" s="997"/>
      <c r="DQ125" s="997" t="s">
        <v>123</v>
      </c>
      <c r="DR125" s="997"/>
      <c r="DS125" s="997"/>
      <c r="DT125" s="997"/>
      <c r="DU125" s="997"/>
      <c r="DV125" s="998" t="s">
        <v>123</v>
      </c>
      <c r="DW125" s="998"/>
      <c r="DX125" s="998"/>
      <c r="DY125" s="998"/>
      <c r="DZ125" s="999"/>
    </row>
    <row r="126" spans="1:130" s="226" customFormat="1" ht="26.25" customHeight="1" thickBot="1">
      <c r="A126" s="1129"/>
      <c r="B126" s="1016"/>
      <c r="C126" s="986" t="s">
        <v>454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123</v>
      </c>
      <c r="AB126" s="1029"/>
      <c r="AC126" s="1029"/>
      <c r="AD126" s="1029"/>
      <c r="AE126" s="1030"/>
      <c r="AF126" s="1031" t="s">
        <v>123</v>
      </c>
      <c r="AG126" s="1029"/>
      <c r="AH126" s="1029"/>
      <c r="AI126" s="1029"/>
      <c r="AJ126" s="1030"/>
      <c r="AK126" s="1031" t="s">
        <v>382</v>
      </c>
      <c r="AL126" s="1029"/>
      <c r="AM126" s="1029"/>
      <c r="AN126" s="1029"/>
      <c r="AO126" s="1030"/>
      <c r="AP126" s="1032" t="s">
        <v>382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123</v>
      </c>
      <c r="DM126" s="990"/>
      <c r="DN126" s="990"/>
      <c r="DO126" s="990"/>
      <c r="DP126" s="990"/>
      <c r="DQ126" s="990" t="s">
        <v>123</v>
      </c>
      <c r="DR126" s="990"/>
      <c r="DS126" s="990"/>
      <c r="DT126" s="990"/>
      <c r="DU126" s="990"/>
      <c r="DV126" s="991" t="s">
        <v>382</v>
      </c>
      <c r="DW126" s="991"/>
      <c r="DX126" s="991"/>
      <c r="DY126" s="991"/>
      <c r="DZ126" s="992"/>
    </row>
    <row r="127" spans="1:130" s="226" customFormat="1" ht="26.25" customHeight="1">
      <c r="A127" s="1130"/>
      <c r="B127" s="1018"/>
      <c r="C127" s="1072" t="s">
        <v>469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382</v>
      </c>
      <c r="AB127" s="1029"/>
      <c r="AC127" s="1029"/>
      <c r="AD127" s="1029"/>
      <c r="AE127" s="1030"/>
      <c r="AF127" s="1031" t="s">
        <v>123</v>
      </c>
      <c r="AG127" s="1029"/>
      <c r="AH127" s="1029"/>
      <c r="AI127" s="1029"/>
      <c r="AJ127" s="1030"/>
      <c r="AK127" s="1031" t="s">
        <v>432</v>
      </c>
      <c r="AL127" s="1029"/>
      <c r="AM127" s="1029"/>
      <c r="AN127" s="1029"/>
      <c r="AO127" s="1030"/>
      <c r="AP127" s="1032" t="s">
        <v>123</v>
      </c>
      <c r="AQ127" s="1033"/>
      <c r="AR127" s="1033"/>
      <c r="AS127" s="1033"/>
      <c r="AT127" s="1034"/>
      <c r="AU127" s="262"/>
      <c r="AV127" s="262"/>
      <c r="AW127" s="262"/>
      <c r="AX127" s="1102" t="s">
        <v>470</v>
      </c>
      <c r="AY127" s="1103"/>
      <c r="AZ127" s="1103"/>
      <c r="BA127" s="1103"/>
      <c r="BB127" s="1103"/>
      <c r="BC127" s="1103"/>
      <c r="BD127" s="1103"/>
      <c r="BE127" s="1104"/>
      <c r="BF127" s="1105" t="s">
        <v>471</v>
      </c>
      <c r="BG127" s="1103"/>
      <c r="BH127" s="1103"/>
      <c r="BI127" s="1103"/>
      <c r="BJ127" s="1103"/>
      <c r="BK127" s="1103"/>
      <c r="BL127" s="1104"/>
      <c r="BM127" s="1105" t="s">
        <v>472</v>
      </c>
      <c r="BN127" s="1103"/>
      <c r="BO127" s="1103"/>
      <c r="BP127" s="1103"/>
      <c r="BQ127" s="1103"/>
      <c r="BR127" s="1103"/>
      <c r="BS127" s="1104"/>
      <c r="BT127" s="1105" t="s">
        <v>473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474</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123</v>
      </c>
      <c r="DM127" s="990"/>
      <c r="DN127" s="990"/>
      <c r="DO127" s="990"/>
      <c r="DP127" s="990"/>
      <c r="DQ127" s="990" t="s">
        <v>123</v>
      </c>
      <c r="DR127" s="990"/>
      <c r="DS127" s="990"/>
      <c r="DT127" s="990"/>
      <c r="DU127" s="990"/>
      <c r="DV127" s="991" t="s">
        <v>382</v>
      </c>
      <c r="DW127" s="991"/>
      <c r="DX127" s="991"/>
      <c r="DY127" s="991"/>
      <c r="DZ127" s="992"/>
    </row>
    <row r="128" spans="1:130" s="226" customFormat="1" ht="26.25" customHeight="1" thickBot="1">
      <c r="A128" s="1113" t="s">
        <v>475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476</v>
      </c>
      <c r="X128" s="1115"/>
      <c r="Y128" s="1115"/>
      <c r="Z128" s="1116"/>
      <c r="AA128" s="1117">
        <v>29536</v>
      </c>
      <c r="AB128" s="1118"/>
      <c r="AC128" s="1118"/>
      <c r="AD128" s="1118"/>
      <c r="AE128" s="1119"/>
      <c r="AF128" s="1120">
        <v>28930</v>
      </c>
      <c r="AG128" s="1118"/>
      <c r="AH128" s="1118"/>
      <c r="AI128" s="1118"/>
      <c r="AJ128" s="1119"/>
      <c r="AK128" s="1120">
        <v>29609</v>
      </c>
      <c r="AL128" s="1118"/>
      <c r="AM128" s="1118"/>
      <c r="AN128" s="1118"/>
      <c r="AO128" s="1119"/>
      <c r="AP128" s="1121"/>
      <c r="AQ128" s="1122"/>
      <c r="AR128" s="1122"/>
      <c r="AS128" s="1122"/>
      <c r="AT128" s="1123"/>
      <c r="AU128" s="262"/>
      <c r="AV128" s="262"/>
      <c r="AW128" s="262"/>
      <c r="AX128" s="958" t="s">
        <v>477</v>
      </c>
      <c r="AY128" s="959"/>
      <c r="AZ128" s="959"/>
      <c r="BA128" s="959"/>
      <c r="BB128" s="959"/>
      <c r="BC128" s="959"/>
      <c r="BD128" s="959"/>
      <c r="BE128" s="960"/>
      <c r="BF128" s="1124" t="s">
        <v>382</v>
      </c>
      <c r="BG128" s="1125"/>
      <c r="BH128" s="1125"/>
      <c r="BI128" s="1125"/>
      <c r="BJ128" s="1125"/>
      <c r="BK128" s="1125"/>
      <c r="BL128" s="1126"/>
      <c r="BM128" s="1124">
        <v>14.02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478</v>
      </c>
      <c r="CQ128" s="1107"/>
      <c r="CR128" s="1107"/>
      <c r="CS128" s="1107"/>
      <c r="CT128" s="1107"/>
      <c r="CU128" s="1107"/>
      <c r="CV128" s="1107"/>
      <c r="CW128" s="1107"/>
      <c r="CX128" s="1107"/>
      <c r="CY128" s="1107"/>
      <c r="CZ128" s="1107"/>
      <c r="DA128" s="1107"/>
      <c r="DB128" s="1107"/>
      <c r="DC128" s="1107"/>
      <c r="DD128" s="1107"/>
      <c r="DE128" s="1107"/>
      <c r="DF128" s="1108"/>
      <c r="DG128" s="1109">
        <v>1378</v>
      </c>
      <c r="DH128" s="1110"/>
      <c r="DI128" s="1110"/>
      <c r="DJ128" s="1110"/>
      <c r="DK128" s="1110"/>
      <c r="DL128" s="1110">
        <v>822</v>
      </c>
      <c r="DM128" s="1110"/>
      <c r="DN128" s="1110"/>
      <c r="DO128" s="1110"/>
      <c r="DP128" s="1110"/>
      <c r="DQ128" s="1110" t="s">
        <v>432</v>
      </c>
      <c r="DR128" s="1110"/>
      <c r="DS128" s="1110"/>
      <c r="DT128" s="1110"/>
      <c r="DU128" s="1110"/>
      <c r="DV128" s="1111" t="s">
        <v>123</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479</v>
      </c>
      <c r="X129" s="1144"/>
      <c r="Y129" s="1144"/>
      <c r="Z129" s="1145"/>
      <c r="AA129" s="1028">
        <v>7189267</v>
      </c>
      <c r="AB129" s="1029"/>
      <c r="AC129" s="1029"/>
      <c r="AD129" s="1029"/>
      <c r="AE129" s="1030"/>
      <c r="AF129" s="1031">
        <v>7116158</v>
      </c>
      <c r="AG129" s="1029"/>
      <c r="AH129" s="1029"/>
      <c r="AI129" s="1029"/>
      <c r="AJ129" s="1030"/>
      <c r="AK129" s="1031">
        <v>7079794</v>
      </c>
      <c r="AL129" s="1029"/>
      <c r="AM129" s="1029"/>
      <c r="AN129" s="1029"/>
      <c r="AO129" s="1030"/>
      <c r="AP129" s="1146"/>
      <c r="AQ129" s="1147"/>
      <c r="AR129" s="1147"/>
      <c r="AS129" s="1147"/>
      <c r="AT129" s="1148"/>
      <c r="AU129" s="264"/>
      <c r="AV129" s="264"/>
      <c r="AW129" s="264"/>
      <c r="AX129" s="1137" t="s">
        <v>480</v>
      </c>
      <c r="AY129" s="1020"/>
      <c r="AZ129" s="1020"/>
      <c r="BA129" s="1020"/>
      <c r="BB129" s="1020"/>
      <c r="BC129" s="1020"/>
      <c r="BD129" s="1020"/>
      <c r="BE129" s="1021"/>
      <c r="BF129" s="1138" t="s">
        <v>123</v>
      </c>
      <c r="BG129" s="1139"/>
      <c r="BH129" s="1139"/>
      <c r="BI129" s="1139"/>
      <c r="BJ129" s="1139"/>
      <c r="BK129" s="1139"/>
      <c r="BL129" s="1140"/>
      <c r="BM129" s="1138">
        <v>19.02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482</v>
      </c>
      <c r="X130" s="1144"/>
      <c r="Y130" s="1144"/>
      <c r="Z130" s="1145"/>
      <c r="AA130" s="1028">
        <v>797531</v>
      </c>
      <c r="AB130" s="1029"/>
      <c r="AC130" s="1029"/>
      <c r="AD130" s="1029"/>
      <c r="AE130" s="1030"/>
      <c r="AF130" s="1031">
        <v>823751</v>
      </c>
      <c r="AG130" s="1029"/>
      <c r="AH130" s="1029"/>
      <c r="AI130" s="1029"/>
      <c r="AJ130" s="1030"/>
      <c r="AK130" s="1031">
        <v>816009</v>
      </c>
      <c r="AL130" s="1029"/>
      <c r="AM130" s="1029"/>
      <c r="AN130" s="1029"/>
      <c r="AO130" s="1030"/>
      <c r="AP130" s="1146"/>
      <c r="AQ130" s="1147"/>
      <c r="AR130" s="1147"/>
      <c r="AS130" s="1147"/>
      <c r="AT130" s="1148"/>
      <c r="AU130" s="264"/>
      <c r="AV130" s="264"/>
      <c r="AW130" s="264"/>
      <c r="AX130" s="1137" t="s">
        <v>483</v>
      </c>
      <c r="AY130" s="1020"/>
      <c r="AZ130" s="1020"/>
      <c r="BA130" s="1020"/>
      <c r="BB130" s="1020"/>
      <c r="BC130" s="1020"/>
      <c r="BD130" s="1020"/>
      <c r="BE130" s="1021"/>
      <c r="BF130" s="1174">
        <v>8.6999999999999993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484</v>
      </c>
      <c r="X131" s="1182"/>
      <c r="Y131" s="1182"/>
      <c r="Z131" s="1183"/>
      <c r="AA131" s="1075">
        <v>6391736</v>
      </c>
      <c r="AB131" s="1054"/>
      <c r="AC131" s="1054"/>
      <c r="AD131" s="1054"/>
      <c r="AE131" s="1055"/>
      <c r="AF131" s="1053">
        <v>6292407</v>
      </c>
      <c r="AG131" s="1054"/>
      <c r="AH131" s="1054"/>
      <c r="AI131" s="1054"/>
      <c r="AJ131" s="1055"/>
      <c r="AK131" s="1053">
        <v>6263785</v>
      </c>
      <c r="AL131" s="1054"/>
      <c r="AM131" s="1054"/>
      <c r="AN131" s="1054"/>
      <c r="AO131" s="1055"/>
      <c r="AP131" s="1184"/>
      <c r="AQ131" s="1185"/>
      <c r="AR131" s="1185"/>
      <c r="AS131" s="1185"/>
      <c r="AT131" s="1186"/>
      <c r="AU131" s="264"/>
      <c r="AV131" s="264"/>
      <c r="AW131" s="264"/>
      <c r="AX131" s="1156" t="s">
        <v>485</v>
      </c>
      <c r="AY131" s="1107"/>
      <c r="AZ131" s="1107"/>
      <c r="BA131" s="1107"/>
      <c r="BB131" s="1107"/>
      <c r="BC131" s="1107"/>
      <c r="BD131" s="1107"/>
      <c r="BE131" s="1108"/>
      <c r="BF131" s="1157">
        <v>63.4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487</v>
      </c>
      <c r="W132" s="1167"/>
      <c r="X132" s="1167"/>
      <c r="Y132" s="1167"/>
      <c r="Z132" s="1168"/>
      <c r="AA132" s="1169">
        <v>7.721720672</v>
      </c>
      <c r="AB132" s="1170"/>
      <c r="AC132" s="1170"/>
      <c r="AD132" s="1170"/>
      <c r="AE132" s="1171"/>
      <c r="AF132" s="1172">
        <v>9.0811354069999997</v>
      </c>
      <c r="AG132" s="1170"/>
      <c r="AH132" s="1170"/>
      <c r="AI132" s="1170"/>
      <c r="AJ132" s="1171"/>
      <c r="AK132" s="1172">
        <v>9.4565346669999997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488</v>
      </c>
      <c r="W133" s="1150"/>
      <c r="X133" s="1150"/>
      <c r="Y133" s="1150"/>
      <c r="Z133" s="1151"/>
      <c r="AA133" s="1152">
        <v>7.5</v>
      </c>
      <c r="AB133" s="1153"/>
      <c r="AC133" s="1153"/>
      <c r="AD133" s="1153"/>
      <c r="AE133" s="1154"/>
      <c r="AF133" s="1152">
        <v>8.1</v>
      </c>
      <c r="AG133" s="1153"/>
      <c r="AH133" s="1153"/>
      <c r="AI133" s="1153"/>
      <c r="AJ133" s="1154"/>
      <c r="AK133" s="1152">
        <v>8.6999999999999993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JaRgQtwUm/soT6ZggrnGrBd9QF0ABhLei4pFerb0SyQcSNPhBz+QTCJQTKqEsdInHgesLJ0y1rf+lbBdfniA==" saltValue="KAT9W3oEyM1d5jTY1Yqf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265625" style="271" customWidth="1"/>
    <col min="121" max="121" width="0" style="270" hidden="1" customWidth="1"/>
    <col min="122" max="16384" width="9" style="270" hidden="1"/>
  </cols>
  <sheetData>
    <row r="1" spans="1:120" ht="13">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70"/>
    </row>
    <row r="17" spans="119:120" ht="13">
      <c r="DP17" s="270"/>
    </row>
    <row r="18" spans="119:120" ht="13"/>
    <row r="19" spans="119:120" ht="13"/>
    <row r="20" spans="119:120" ht="13">
      <c r="DO20" s="270"/>
      <c r="DP20" s="270"/>
    </row>
    <row r="21" spans="119:120" ht="13">
      <c r="DP21" s="270"/>
    </row>
    <row r="22" spans="119:120" ht="13"/>
    <row r="23" spans="119:120" ht="13">
      <c r="DO23" s="270"/>
      <c r="DP23" s="270"/>
    </row>
    <row r="24" spans="119:120" ht="13">
      <c r="DP24" s="270"/>
    </row>
    <row r="25" spans="119:120" ht="13">
      <c r="DP25" s="270"/>
    </row>
    <row r="26" spans="119:120" ht="13">
      <c r="DO26" s="270"/>
      <c r="DP26" s="270"/>
    </row>
    <row r="27" spans="119:120" ht="13"/>
    <row r="28" spans="119:120" ht="13">
      <c r="DO28" s="270"/>
      <c r="DP28" s="270"/>
    </row>
    <row r="29" spans="119:120" ht="13">
      <c r="DP29" s="270"/>
    </row>
    <row r="30" spans="119:120" ht="13"/>
    <row r="31" spans="119:120" ht="13">
      <c r="DO31" s="270"/>
      <c r="DP31" s="270"/>
    </row>
    <row r="32" spans="119:120" ht="13"/>
    <row r="33" spans="98:120" ht="13">
      <c r="DO33" s="270"/>
      <c r="DP33" s="270"/>
    </row>
    <row r="34" spans="98:120" ht="13">
      <c r="DM34" s="270"/>
    </row>
    <row r="35" spans="98:120" ht="13">
      <c r="CT35" s="270"/>
      <c r="CU35" s="270"/>
      <c r="CV35" s="270"/>
      <c r="CY35" s="270"/>
      <c r="CZ35" s="270"/>
      <c r="DA35" s="270"/>
      <c r="DD35" s="270"/>
      <c r="DE35" s="270"/>
      <c r="DF35" s="270"/>
      <c r="DI35" s="270"/>
      <c r="DJ35" s="270"/>
      <c r="DK35" s="270"/>
      <c r="DM35" s="270"/>
      <c r="DN35" s="270"/>
      <c r="DO35" s="270"/>
      <c r="DP35" s="270"/>
    </row>
    <row r="36" spans="98:120" ht="13"/>
    <row r="37" spans="98:120" ht="13">
      <c r="CW37" s="270"/>
      <c r="DB37" s="270"/>
      <c r="DG37" s="270"/>
      <c r="DL37" s="270"/>
      <c r="DP37" s="270"/>
    </row>
    <row r="38" spans="98:120" ht="13">
      <c r="CT38" s="270"/>
      <c r="CU38" s="270"/>
      <c r="CV38" s="270"/>
      <c r="CW38" s="270"/>
      <c r="CY38" s="270"/>
      <c r="CZ38" s="270"/>
      <c r="DA38" s="270"/>
      <c r="DB38" s="270"/>
      <c r="DD38" s="270"/>
      <c r="DE38" s="270"/>
      <c r="DF38" s="270"/>
      <c r="DG38" s="270"/>
      <c r="DI38" s="270"/>
      <c r="DJ38" s="270"/>
      <c r="DK38" s="270"/>
      <c r="DL38" s="270"/>
      <c r="DN38" s="270"/>
      <c r="DO38" s="270"/>
      <c r="DP38" s="270"/>
    </row>
    <row r="39" spans="98:120" ht="13"/>
    <row r="40" spans="98:120" ht="13"/>
    <row r="41" spans="98:120" ht="13"/>
    <row r="42" spans="98:120" ht="13"/>
    <row r="43" spans="98:120" ht="13"/>
    <row r="44" spans="98:120" ht="13"/>
    <row r="45" spans="98:120" ht="13"/>
    <row r="46" spans="98:120" ht="13"/>
    <row r="47" spans="98:120" ht="13"/>
    <row r="48" spans="98:120" ht="13"/>
    <row r="49" spans="22:120" ht="13">
      <c r="DN49" s="270"/>
      <c r="DO49" s="270"/>
      <c r="DP49" s="270"/>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70"/>
      <c r="CS63" s="270"/>
      <c r="CX63" s="270"/>
      <c r="DC63" s="270"/>
      <c r="DH63" s="270"/>
    </row>
    <row r="64" spans="22:120" ht="13">
      <c r="V64" s="270"/>
    </row>
    <row r="65" spans="15:120" ht="13">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
      <c r="Q66" s="270"/>
      <c r="S66" s="270"/>
      <c r="U66" s="270"/>
      <c r="DM66" s="270"/>
    </row>
    <row r="67" spans="15:120" ht="13">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row r="69" spans="15:120" ht="13"/>
    <row r="70" spans="15:120" ht="13"/>
    <row r="71" spans="15:120" ht="13"/>
    <row r="72" spans="15:120" ht="13">
      <c r="DP72" s="270"/>
    </row>
    <row r="73" spans="15:120" ht="13">
      <c r="DP73" s="270"/>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70"/>
      <c r="CX96" s="270"/>
      <c r="DC96" s="270"/>
      <c r="DH96" s="270"/>
    </row>
    <row r="97" spans="24:120" ht="13">
      <c r="CS97" s="270"/>
      <c r="CX97" s="270"/>
      <c r="DC97" s="270"/>
      <c r="DH97" s="270"/>
      <c r="DP97" s="271" t="s">
        <v>489</v>
      </c>
    </row>
    <row r="98" spans="24:120" ht="13" hidden="1">
      <c r="CS98" s="270"/>
      <c r="CX98" s="270"/>
      <c r="DC98" s="270"/>
      <c r="DH98" s="270"/>
    </row>
    <row r="99" spans="24:120" ht="13" hidden="1">
      <c r="CS99" s="270"/>
      <c r="CX99" s="270"/>
      <c r="DC99" s="270"/>
      <c r="DH99" s="270"/>
    </row>
    <row r="100" spans="24:120" ht="13"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 hidden="1">
      <c r="CT103" s="270"/>
      <c r="CV103" s="270"/>
      <c r="CW103" s="270"/>
      <c r="CY103" s="270"/>
      <c r="DA103" s="270"/>
      <c r="DB103" s="270"/>
      <c r="DD103" s="270"/>
      <c r="DF103" s="270"/>
      <c r="DG103" s="270"/>
      <c r="DI103" s="270"/>
      <c r="DK103" s="270"/>
      <c r="DL103" s="270"/>
      <c r="DM103" s="270"/>
      <c r="DN103" s="270"/>
      <c r="DO103" s="270"/>
      <c r="DP103" s="270"/>
    </row>
    <row r="104" spans="24:120" ht="13" hidden="1">
      <c r="CV104" s="270"/>
      <c r="CW104" s="270"/>
      <c r="DA104" s="270"/>
      <c r="DB104" s="270"/>
      <c r="DF104" s="270"/>
      <c r="DG104" s="270"/>
      <c r="DK104" s="270"/>
      <c r="DL104" s="270"/>
      <c r="DN104" s="270"/>
      <c r="DO104" s="270"/>
      <c r="DP104" s="270"/>
    </row>
    <row r="105" spans="24:120" ht="12.75" hidden="1" customHeight="1"/>
    <row r="106" spans="24:120" ht="13" hidden="1"/>
    <row r="107" spans="24:120" ht="13" hidden="1"/>
    <row r="108" spans="24:120" ht="13" hidden="1"/>
    <row r="109" spans="24:120" ht="13" hidden="1"/>
    <row r="110" spans="24:120" ht="13" hidden="1"/>
  </sheetData>
  <sheetProtection algorithmName="SHA-512" hashValue="8XJ692+IL/Ih7H1nnVzRUOwOrID+fJPb21w2RP2qxlJx6L4Swp8EiWry+zvOhCwCeEiANR7ZMw29nyzJ/lbpaQ==" saltValue="D0rbQPxaEI6+MYGsrLZco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328125" style="271" customWidth="1"/>
    <col min="117" max="16384" width="9" style="270" hidden="1"/>
  </cols>
  <sheetData>
    <row r="1" spans="2:116" ht="13">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
    <row r="3" spans="2:116" ht="13"/>
    <row r="4" spans="2:116" ht="13">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
    <row r="20" spans="9:116" ht="13"/>
    <row r="21" spans="9:116" ht="13">
      <c r="DL21" s="270"/>
    </row>
    <row r="22" spans="9:116" ht="13">
      <c r="DI22" s="270"/>
      <c r="DJ22" s="270"/>
      <c r="DK22" s="270"/>
      <c r="DL22" s="270"/>
    </row>
    <row r="23" spans="9:116" ht="13">
      <c r="CY23" s="270"/>
      <c r="CZ23" s="270"/>
      <c r="DA23" s="270"/>
      <c r="DB23" s="270"/>
      <c r="DC23" s="270"/>
      <c r="DD23" s="270"/>
      <c r="DE23" s="270"/>
      <c r="DF23" s="270"/>
      <c r="DG23" s="270"/>
      <c r="DH23" s="270"/>
      <c r="DI23" s="270"/>
      <c r="DJ23" s="270"/>
      <c r="DK23" s="270"/>
      <c r="DL23" s="270"/>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70"/>
      <c r="DA35" s="270"/>
      <c r="DB35" s="270"/>
      <c r="DC35" s="270"/>
      <c r="DD35" s="270"/>
      <c r="DE35" s="270"/>
      <c r="DF35" s="270"/>
      <c r="DG35" s="270"/>
      <c r="DH35" s="270"/>
      <c r="DI35" s="270"/>
      <c r="DJ35" s="270"/>
      <c r="DK35" s="270"/>
      <c r="DL35" s="270"/>
    </row>
    <row r="36" spans="15:116" ht="13"/>
    <row r="37" spans="15:116" ht="13">
      <c r="DL37" s="270"/>
    </row>
    <row r="38" spans="15:116" ht="13">
      <c r="DI38" s="270"/>
      <c r="DJ38" s="270"/>
      <c r="DK38" s="270"/>
      <c r="DL38" s="270"/>
    </row>
    <row r="39" spans="15:116" ht="13"/>
    <row r="40" spans="15:116" ht="13"/>
    <row r="41" spans="15:116" ht="13"/>
    <row r="42" spans="15:116" ht="13"/>
    <row r="43" spans="15:116" ht="13">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
      <c r="DL44" s="270"/>
    </row>
    <row r="45" spans="15:116" ht="13"/>
    <row r="46" spans="15:116" ht="13">
      <c r="DA46" s="270"/>
      <c r="DB46" s="270"/>
      <c r="DC46" s="270"/>
      <c r="DD46" s="270"/>
      <c r="DE46" s="270"/>
      <c r="DF46" s="270"/>
      <c r="DG46" s="270"/>
      <c r="DH46" s="270"/>
      <c r="DI46" s="270"/>
      <c r="DJ46" s="270"/>
      <c r="DK46" s="270"/>
      <c r="DL46" s="270"/>
    </row>
    <row r="47" spans="15:116" ht="13"/>
    <row r="48" spans="15:116" ht="13"/>
    <row r="49" spans="104:116" ht="13"/>
    <row r="50" spans="104:116" ht="13">
      <c r="CZ50" s="270"/>
      <c r="DA50" s="270"/>
      <c r="DB50" s="270"/>
      <c r="DC50" s="270"/>
      <c r="DD50" s="270"/>
      <c r="DE50" s="270"/>
      <c r="DF50" s="270"/>
      <c r="DG50" s="270"/>
      <c r="DH50" s="270"/>
      <c r="DI50" s="270"/>
      <c r="DJ50" s="270"/>
      <c r="DK50" s="270"/>
      <c r="DL50" s="270"/>
    </row>
    <row r="51" spans="104:116" ht="13"/>
    <row r="52" spans="104:116" ht="13"/>
    <row r="53" spans="104:116" ht="13">
      <c r="DL53" s="270"/>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70"/>
      <c r="DD67" s="270"/>
      <c r="DE67" s="270"/>
      <c r="DF67" s="270"/>
      <c r="DG67" s="270"/>
      <c r="DH67" s="270"/>
      <c r="DI67" s="270"/>
      <c r="DJ67" s="270"/>
      <c r="DK67" s="270"/>
      <c r="DL67" s="270"/>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teGpn9ZM1RSz2rViSyGJ/6gxrraU5XrbvNOeDRVAhvFavumbrt4g+8eKIy+4wdx4N7yY0r2vgOUOmAeZn9BZw==" saltValue="Ipi51pPaEho02ucCdd4AH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ht="13">
      <c r="AS1" s="273"/>
      <c r="AT1" s="273"/>
    </row>
    <row r="2" spans="1:46" ht="13">
      <c r="AS2" s="273"/>
      <c r="AT2" s="273"/>
    </row>
    <row r="3" spans="1:46" ht="13">
      <c r="AS3" s="273"/>
      <c r="AT3" s="273"/>
    </row>
    <row r="4" spans="1:46" ht="13">
      <c r="AS4" s="273"/>
      <c r="AT4" s="273"/>
    </row>
    <row r="5" spans="1:46" ht="16.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ht="13">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492</v>
      </c>
      <c r="AP7" s="283"/>
      <c r="AQ7" s="284" t="s">
        <v>493</v>
      </c>
      <c r="AR7" s="285"/>
    </row>
    <row r="8" spans="1:46" ht="13">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494</v>
      </c>
      <c r="AQ8" s="290" t="s">
        <v>495</v>
      </c>
      <c r="AR8" s="291" t="s">
        <v>496</v>
      </c>
    </row>
    <row r="9" spans="1:46" ht="13">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497</v>
      </c>
      <c r="AL9" s="1193"/>
      <c r="AM9" s="1193"/>
      <c r="AN9" s="1194"/>
      <c r="AO9" s="292">
        <v>2190976</v>
      </c>
      <c r="AP9" s="292">
        <v>83370</v>
      </c>
      <c r="AQ9" s="293">
        <v>69000</v>
      </c>
      <c r="AR9" s="294">
        <v>20.8</v>
      </c>
    </row>
    <row r="10" spans="1:46" ht="13">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498</v>
      </c>
      <c r="AL10" s="1193"/>
      <c r="AM10" s="1193"/>
      <c r="AN10" s="1194"/>
      <c r="AO10" s="295">
        <v>218194</v>
      </c>
      <c r="AP10" s="295">
        <v>8303</v>
      </c>
      <c r="AQ10" s="296">
        <v>7980</v>
      </c>
      <c r="AR10" s="297">
        <v>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499</v>
      </c>
      <c r="AL11" s="1193"/>
      <c r="AM11" s="1193"/>
      <c r="AN11" s="1194"/>
      <c r="AO11" s="295">
        <v>12667</v>
      </c>
      <c r="AP11" s="295">
        <v>482</v>
      </c>
      <c r="AQ11" s="296">
        <v>8263</v>
      </c>
      <c r="AR11" s="297">
        <v>-94.2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500</v>
      </c>
      <c r="AL12" s="1193"/>
      <c r="AM12" s="1193"/>
      <c r="AN12" s="1194"/>
      <c r="AO12" s="295" t="s">
        <v>501</v>
      </c>
      <c r="AP12" s="295" t="s">
        <v>501</v>
      </c>
      <c r="AQ12" s="296">
        <v>1174</v>
      </c>
      <c r="AR12" s="297" t="s">
        <v>501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t="s">
        <v>501</v>
      </c>
      <c r="AP13" s="295" t="s">
        <v>501</v>
      </c>
      <c r="AQ13" s="296">
        <v>18</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503</v>
      </c>
      <c r="AL14" s="1193"/>
      <c r="AM14" s="1193"/>
      <c r="AN14" s="1194"/>
      <c r="AO14" s="295">
        <v>152039</v>
      </c>
      <c r="AP14" s="295">
        <v>5785</v>
      </c>
      <c r="AQ14" s="296">
        <v>2909</v>
      </c>
      <c r="AR14" s="297">
        <v>98.9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504</v>
      </c>
      <c r="AL15" s="1193"/>
      <c r="AM15" s="1193"/>
      <c r="AN15" s="1194"/>
      <c r="AO15" s="295">
        <v>90060</v>
      </c>
      <c r="AP15" s="295">
        <v>3427</v>
      </c>
      <c r="AQ15" s="296">
        <v>1519</v>
      </c>
      <c r="AR15" s="297">
        <v>125.6</v>
      </c>
    </row>
    <row r="16" spans="1:46" ht="13">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505</v>
      </c>
      <c r="AL16" s="1196"/>
      <c r="AM16" s="1196"/>
      <c r="AN16" s="1197"/>
      <c r="AO16" s="295">
        <v>-217500</v>
      </c>
      <c r="AP16" s="295">
        <v>-8276</v>
      </c>
      <c r="AQ16" s="296">
        <v>-6242</v>
      </c>
      <c r="AR16" s="297">
        <v>32.6</v>
      </c>
    </row>
    <row r="17" spans="1:46" ht="13">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2446436</v>
      </c>
      <c r="AP17" s="295">
        <v>93091</v>
      </c>
      <c r="AQ17" s="296">
        <v>84621</v>
      </c>
      <c r="AR17" s="297">
        <v>10</v>
      </c>
    </row>
    <row r="18" spans="1:46" ht="13">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ht="13">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ht="13">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510</v>
      </c>
      <c r="AL21" s="1188"/>
      <c r="AM21" s="1188"/>
      <c r="AN21" s="1189"/>
      <c r="AO21" s="307">
        <v>8.68</v>
      </c>
      <c r="AP21" s="308">
        <v>8.0399999999999991</v>
      </c>
      <c r="AQ21" s="309">
        <v>0.64</v>
      </c>
      <c r="AR21" s="278"/>
      <c r="AS21" s="310"/>
      <c r="AT21" s="306"/>
    </row>
    <row r="22" spans="1:46" s="311" customFormat="1" ht="13">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511</v>
      </c>
      <c r="AL22" s="1188"/>
      <c r="AM22" s="1188"/>
      <c r="AN22" s="1189"/>
      <c r="AO22" s="312">
        <v>102.5</v>
      </c>
      <c r="AP22" s="313">
        <v>97.7</v>
      </c>
      <c r="AQ22" s="314">
        <v>4.8</v>
      </c>
      <c r="AR22" s="298"/>
      <c r="AS22" s="310"/>
      <c r="AT22" s="306"/>
    </row>
    <row r="23" spans="1:46" s="311" customFormat="1" ht="13">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c r="A27" s="319" t="s">
        <v>513</v>
      </c>
      <c r="AO27" s="273"/>
      <c r="AP27" s="273"/>
      <c r="AQ27" s="273"/>
      <c r="AR27" s="273"/>
      <c r="AS27" s="273"/>
      <c r="AT27" s="273"/>
    </row>
    <row r="28" spans="1:46" ht="16.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ht="13">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492</v>
      </c>
      <c r="AP30" s="283"/>
      <c r="AQ30" s="284" t="s">
        <v>493</v>
      </c>
      <c r="AR30" s="285"/>
    </row>
    <row r="31" spans="1:46" ht="13">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516</v>
      </c>
      <c r="AL32" s="1204"/>
      <c r="AM32" s="1204"/>
      <c r="AN32" s="1205"/>
      <c r="AO32" s="322">
        <v>1085169</v>
      </c>
      <c r="AP32" s="322">
        <v>41293</v>
      </c>
      <c r="AQ32" s="323">
        <v>49627</v>
      </c>
      <c r="AR32" s="324">
        <v>-16.8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517</v>
      </c>
      <c r="AL33" s="1204"/>
      <c r="AM33" s="1204"/>
      <c r="AN33" s="1205"/>
      <c r="AO33" s="322" t="s">
        <v>501</v>
      </c>
      <c r="AP33" s="322" t="s">
        <v>501</v>
      </c>
      <c r="AQ33" s="323" t="s">
        <v>501</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518</v>
      </c>
      <c r="AL34" s="1204"/>
      <c r="AM34" s="1204"/>
      <c r="AN34" s="1205"/>
      <c r="AO34" s="322" t="s">
        <v>501</v>
      </c>
      <c r="AP34" s="322" t="s">
        <v>501</v>
      </c>
      <c r="AQ34" s="323">
        <v>64</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519</v>
      </c>
      <c r="AL35" s="1204"/>
      <c r="AM35" s="1204"/>
      <c r="AN35" s="1205"/>
      <c r="AO35" s="322">
        <v>265878</v>
      </c>
      <c r="AP35" s="322">
        <v>10117</v>
      </c>
      <c r="AQ35" s="323">
        <v>20466</v>
      </c>
      <c r="AR35" s="324">
        <v>-50.6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520</v>
      </c>
      <c r="AL36" s="1204"/>
      <c r="AM36" s="1204"/>
      <c r="AN36" s="1205"/>
      <c r="AO36" s="322">
        <v>86137</v>
      </c>
      <c r="AP36" s="322">
        <v>3278</v>
      </c>
      <c r="AQ36" s="323">
        <v>2860</v>
      </c>
      <c r="AR36" s="324">
        <v>14.6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521</v>
      </c>
      <c r="AL37" s="1204"/>
      <c r="AM37" s="1204"/>
      <c r="AN37" s="1205"/>
      <c r="AO37" s="322" t="s">
        <v>501</v>
      </c>
      <c r="AP37" s="322" t="s">
        <v>501</v>
      </c>
      <c r="AQ37" s="323">
        <v>677</v>
      </c>
      <c r="AR37" s="324" t="s">
        <v>501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522</v>
      </c>
      <c r="AL38" s="1207"/>
      <c r="AM38" s="1207"/>
      <c r="AN38" s="1208"/>
      <c r="AO38" s="325">
        <v>771</v>
      </c>
      <c r="AP38" s="325">
        <v>29</v>
      </c>
      <c r="AQ38" s="326">
        <v>4</v>
      </c>
      <c r="AR38" s="314">
        <v>625</v>
      </c>
      <c r="AS38" s="321"/>
    </row>
    <row r="39" spans="1:46" ht="13">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523</v>
      </c>
      <c r="AL39" s="1207"/>
      <c r="AM39" s="1207"/>
      <c r="AN39" s="1208"/>
      <c r="AO39" s="322">
        <v>-29609</v>
      </c>
      <c r="AP39" s="322">
        <v>-1127</v>
      </c>
      <c r="AQ39" s="323">
        <v>-4704</v>
      </c>
      <c r="AR39" s="324">
        <v>-76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524</v>
      </c>
      <c r="AL40" s="1204"/>
      <c r="AM40" s="1204"/>
      <c r="AN40" s="1205"/>
      <c r="AO40" s="322">
        <v>-816009</v>
      </c>
      <c r="AP40" s="322">
        <v>-31051</v>
      </c>
      <c r="AQ40" s="323">
        <v>-47177</v>
      </c>
      <c r="AR40" s="324">
        <v>-34.200000000000003</v>
      </c>
      <c r="AS40" s="321"/>
    </row>
    <row r="41" spans="1:46" ht="13">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592337</v>
      </c>
      <c r="AP41" s="322">
        <v>22539</v>
      </c>
      <c r="AQ41" s="323">
        <v>21817</v>
      </c>
      <c r="AR41" s="324">
        <v>3.3</v>
      </c>
      <c r="AS41" s="321"/>
    </row>
    <row r="42" spans="1:46" ht="13">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ht="13">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492</v>
      </c>
      <c r="AN49" s="1200" t="s">
        <v>528</v>
      </c>
      <c r="AO49" s="1201"/>
      <c r="AP49" s="1201"/>
      <c r="AQ49" s="1201"/>
      <c r="AR49" s="1202"/>
    </row>
    <row r="50" spans="1:44" ht="13">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529</v>
      </c>
      <c r="AO50" s="339" t="s">
        <v>530</v>
      </c>
      <c r="AP50" s="340" t="s">
        <v>531</v>
      </c>
      <c r="AQ50" s="341" t="s">
        <v>532</v>
      </c>
      <c r="AR50" s="342" t="s">
        <v>533</v>
      </c>
    </row>
    <row r="51" spans="1:44" ht="13">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2071024</v>
      </c>
      <c r="AN51" s="344">
        <v>73311</v>
      </c>
      <c r="AO51" s="345">
        <v>81.8</v>
      </c>
      <c r="AP51" s="346">
        <v>90961</v>
      </c>
      <c r="AQ51" s="347">
        <v>20.100000000000001</v>
      </c>
      <c r="AR51" s="348">
        <v>61.7</v>
      </c>
    </row>
    <row r="52" spans="1:44" ht="13">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952233</v>
      </c>
      <c r="AN52" s="352">
        <v>33707</v>
      </c>
      <c r="AO52" s="353">
        <v>191</v>
      </c>
      <c r="AP52" s="354">
        <v>37720</v>
      </c>
      <c r="AQ52" s="355">
        <v>7.1</v>
      </c>
      <c r="AR52" s="356">
        <v>183.9</v>
      </c>
    </row>
    <row r="53" spans="1:44" ht="13">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1333842</v>
      </c>
      <c r="AN53" s="344">
        <v>48009</v>
      </c>
      <c r="AO53" s="345">
        <v>-34.5</v>
      </c>
      <c r="AP53" s="346">
        <v>106614</v>
      </c>
      <c r="AQ53" s="347">
        <v>17.2</v>
      </c>
      <c r="AR53" s="348">
        <v>-51.7</v>
      </c>
    </row>
    <row r="54" spans="1:44" ht="13">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302768</v>
      </c>
      <c r="AN54" s="352">
        <v>10898</v>
      </c>
      <c r="AO54" s="353">
        <v>-67.7</v>
      </c>
      <c r="AP54" s="354">
        <v>45545</v>
      </c>
      <c r="AQ54" s="355">
        <v>20.7</v>
      </c>
      <c r="AR54" s="356">
        <v>-88.4</v>
      </c>
    </row>
    <row r="55" spans="1:44" ht="13">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1646179</v>
      </c>
      <c r="AN55" s="344">
        <v>60472</v>
      </c>
      <c r="AO55" s="345">
        <v>26</v>
      </c>
      <c r="AP55" s="346">
        <v>81768</v>
      </c>
      <c r="AQ55" s="347">
        <v>-23.3</v>
      </c>
      <c r="AR55" s="348">
        <v>49.3</v>
      </c>
    </row>
    <row r="56" spans="1:44" ht="13">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521791</v>
      </c>
      <c r="AN56" s="352">
        <v>19168</v>
      </c>
      <c r="AO56" s="353">
        <v>75.900000000000006</v>
      </c>
      <c r="AP56" s="354">
        <v>37917</v>
      </c>
      <c r="AQ56" s="355">
        <v>-16.7</v>
      </c>
      <c r="AR56" s="356">
        <v>92.6</v>
      </c>
    </row>
    <row r="57" spans="1:44" ht="13">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1053044</v>
      </c>
      <c r="AN57" s="344">
        <v>39357</v>
      </c>
      <c r="AO57" s="345">
        <v>-34.9</v>
      </c>
      <c r="AP57" s="346">
        <v>65876</v>
      </c>
      <c r="AQ57" s="347">
        <v>-19.399999999999999</v>
      </c>
      <c r="AR57" s="348">
        <v>-15.5</v>
      </c>
    </row>
    <row r="58" spans="1:44" ht="13">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309655</v>
      </c>
      <c r="AN58" s="352">
        <v>11573</v>
      </c>
      <c r="AO58" s="353">
        <v>-39.6</v>
      </c>
      <c r="AP58" s="354">
        <v>36484</v>
      </c>
      <c r="AQ58" s="355">
        <v>-3.8</v>
      </c>
      <c r="AR58" s="356">
        <v>-35.799999999999997</v>
      </c>
    </row>
    <row r="59" spans="1:44" ht="13">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1150190</v>
      </c>
      <c r="AN59" s="344">
        <v>43767</v>
      </c>
      <c r="AO59" s="345">
        <v>11.2</v>
      </c>
      <c r="AP59" s="346">
        <v>68468</v>
      </c>
      <c r="AQ59" s="347">
        <v>3.9</v>
      </c>
      <c r="AR59" s="348">
        <v>7.3</v>
      </c>
    </row>
    <row r="60" spans="1:44" ht="13">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313502</v>
      </c>
      <c r="AN60" s="352">
        <v>11929</v>
      </c>
      <c r="AO60" s="353">
        <v>3.1</v>
      </c>
      <c r="AP60" s="354">
        <v>34140</v>
      </c>
      <c r="AQ60" s="355">
        <v>-6.4</v>
      </c>
      <c r="AR60" s="356">
        <v>9.5</v>
      </c>
    </row>
    <row r="61" spans="1:44" ht="13">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1450856</v>
      </c>
      <c r="AN61" s="359">
        <v>52983</v>
      </c>
      <c r="AO61" s="360">
        <v>9.9</v>
      </c>
      <c r="AP61" s="361">
        <v>82737</v>
      </c>
      <c r="AQ61" s="362">
        <v>-0.3</v>
      </c>
      <c r="AR61" s="348">
        <v>10.199999999999999</v>
      </c>
    </row>
    <row r="62" spans="1:44" ht="13">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479990</v>
      </c>
      <c r="AN62" s="352">
        <v>17455</v>
      </c>
      <c r="AO62" s="353">
        <v>32.5</v>
      </c>
      <c r="AP62" s="354">
        <v>38361</v>
      </c>
      <c r="AQ62" s="355">
        <v>0.2</v>
      </c>
      <c r="AR62" s="356">
        <v>32.299999999999997</v>
      </c>
    </row>
    <row r="63" spans="1:44" ht="13">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 hidden="1">
      <c r="AK70" s="273"/>
      <c r="AL70" s="273"/>
      <c r="AM70" s="273"/>
      <c r="AN70" s="273"/>
      <c r="AO70" s="273"/>
      <c r="AP70" s="273"/>
      <c r="AQ70" s="273"/>
      <c r="AR70" s="273"/>
    </row>
    <row r="71" spans="1:46" ht="13" hidden="1">
      <c r="AK71" s="273"/>
      <c r="AL71" s="273"/>
      <c r="AM71" s="273"/>
      <c r="AN71" s="273"/>
      <c r="AO71" s="273"/>
      <c r="AP71" s="273"/>
      <c r="AQ71" s="273"/>
      <c r="AR71" s="273"/>
    </row>
    <row r="72" spans="1:46" ht="13" hidden="1">
      <c r="AK72" s="273"/>
      <c r="AL72" s="273"/>
      <c r="AM72" s="273"/>
      <c r="AN72" s="273"/>
      <c r="AO72" s="273"/>
      <c r="AP72" s="273"/>
      <c r="AQ72" s="273"/>
      <c r="AR72" s="273"/>
    </row>
    <row r="73" spans="1:46" ht="13" hidden="1">
      <c r="AK73" s="273"/>
      <c r="AL73" s="273"/>
      <c r="AM73" s="273"/>
      <c r="AN73" s="273"/>
      <c r="AO73" s="273"/>
      <c r="AP73" s="273"/>
      <c r="AQ73" s="273"/>
      <c r="AR73" s="273"/>
    </row>
    <row r="74" spans="1:46" ht="13" hidden="1"/>
  </sheetData>
  <sheetProtection algorithmName="SHA-512" hashValue="Ngvk40xnwZ70po0kjEU4GXJc1PBA7VeCiuU1ccrZUqhLA1Mhq5Dxxf+kurPOr8OwAkSbcXCUPQ7Z5X39LDnECg==" saltValue="0Qkft3hifRDngeCOlCEq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453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
      <c r="B2" s="270"/>
      <c r="DG2" s="270"/>
    </row>
    <row r="3" spans="2:125" ht="13">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
    <row r="5" spans="2:125" ht="13"/>
    <row r="6" spans="2:125" ht="13"/>
    <row r="7" spans="2:125" ht="13"/>
    <row r="8" spans="2:125" ht="13"/>
    <row r="9" spans="2:125" ht="13">
      <c r="DU9" s="270"/>
    </row>
    <row r="10" spans="2:125" ht="13"/>
    <row r="11" spans="2:125" ht="13"/>
    <row r="12" spans="2:125" ht="13"/>
    <row r="13" spans="2:125" ht="13"/>
    <row r="14" spans="2:125" ht="13"/>
    <row r="15" spans="2:125" ht="13"/>
    <row r="16" spans="2:125" ht="13"/>
    <row r="17" spans="125:125" ht="13">
      <c r="DU17" s="270"/>
    </row>
    <row r="18" spans="125:125" ht="13"/>
    <row r="19" spans="125:125" ht="13"/>
    <row r="20" spans="125:125" ht="13">
      <c r="DU20" s="270"/>
    </row>
    <row r="21" spans="125:125" ht="13">
      <c r="DU21" s="270"/>
    </row>
    <row r="22" spans="125:125" ht="13"/>
    <row r="23" spans="125:125" ht="13"/>
    <row r="24" spans="125:125" ht="13"/>
    <row r="25" spans="125:125" ht="13"/>
    <row r="26" spans="125:125" ht="13"/>
    <row r="27" spans="125:125" ht="13"/>
    <row r="28" spans="125:125" ht="13">
      <c r="DU28" s="270"/>
    </row>
    <row r="29" spans="125:125" ht="13"/>
    <row r="30" spans="125:125" ht="13"/>
    <row r="31" spans="125:125" ht="13"/>
    <row r="32" spans="125:125" ht="13"/>
    <row r="33" spans="2:125" ht="13">
      <c r="B33" s="270"/>
      <c r="G33" s="270"/>
      <c r="I33" s="270"/>
    </row>
    <row r="34" spans="2:125" ht="13">
      <c r="C34" s="270"/>
      <c r="P34" s="270"/>
      <c r="DE34" s="270"/>
      <c r="DH34" s="270"/>
    </row>
    <row r="35" spans="2:125" ht="13">
      <c r="D35" s="270"/>
      <c r="E35" s="270"/>
      <c r="DG35" s="270"/>
      <c r="DJ35" s="270"/>
      <c r="DP35" s="270"/>
      <c r="DQ35" s="270"/>
      <c r="DR35" s="270"/>
      <c r="DS35" s="270"/>
      <c r="DT35" s="270"/>
      <c r="DU35" s="270"/>
    </row>
    <row r="36" spans="2:125" ht="13">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
      <c r="DU37" s="270"/>
    </row>
    <row r="38" spans="2:125" ht="13">
      <c r="DT38" s="270"/>
      <c r="DU38" s="270"/>
    </row>
    <row r="39" spans="2:125" ht="13"/>
    <row r="40" spans="2:125" ht="13">
      <c r="DH40" s="270"/>
    </row>
    <row r="41" spans="2:125" ht="13">
      <c r="DE41" s="270"/>
    </row>
    <row r="42" spans="2:125" ht="13">
      <c r="DG42" s="270"/>
      <c r="DJ42" s="270"/>
    </row>
    <row r="43" spans="2:125" ht="13">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
      <c r="DU44" s="270"/>
    </row>
    <row r="45" spans="2:125" ht="13"/>
    <row r="46" spans="2:125" ht="13"/>
    <row r="47" spans="2:125" ht="13"/>
    <row r="48" spans="2:125" ht="13">
      <c r="DT48" s="270"/>
      <c r="DU48" s="270"/>
    </row>
    <row r="49" spans="120:125" ht="13">
      <c r="DU49" s="270"/>
    </row>
    <row r="50" spans="120:125" ht="13">
      <c r="DU50" s="270"/>
    </row>
    <row r="51" spans="120:125" ht="13">
      <c r="DP51" s="270"/>
      <c r="DQ51" s="270"/>
      <c r="DR51" s="270"/>
      <c r="DS51" s="270"/>
      <c r="DT51" s="270"/>
      <c r="DU51" s="270"/>
    </row>
    <row r="52" spans="120:125" ht="13"/>
    <row r="53" spans="120:125" ht="13"/>
    <row r="54" spans="120:125" ht="13">
      <c r="DU54" s="270"/>
    </row>
    <row r="55" spans="120:125" ht="13"/>
    <row r="56" spans="120:125" ht="13"/>
    <row r="57" spans="120:125" ht="13"/>
    <row r="58" spans="120:125" ht="13">
      <c r="DU58" s="270"/>
    </row>
    <row r="59" spans="120:125" ht="13"/>
    <row r="60" spans="120:125" ht="13"/>
    <row r="61" spans="120:125" ht="13"/>
    <row r="62" spans="120:125" ht="13"/>
    <row r="63" spans="120:125" ht="13">
      <c r="DU63" s="270"/>
    </row>
    <row r="64" spans="120:125" ht="13">
      <c r="DT64" s="270"/>
      <c r="DU64" s="270"/>
    </row>
    <row r="65" spans="123:125" ht="13"/>
    <row r="66" spans="123:125" ht="13"/>
    <row r="67" spans="123:125" ht="13"/>
    <row r="68" spans="123:125" ht="13"/>
    <row r="69" spans="123:125" ht="13">
      <c r="DS69" s="270"/>
      <c r="DT69" s="270"/>
      <c r="DU69" s="270"/>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70"/>
    </row>
    <row r="83" spans="116:125" ht="13">
      <c r="DM83" s="270"/>
      <c r="DN83" s="270"/>
      <c r="DO83" s="270"/>
      <c r="DP83" s="270"/>
      <c r="DQ83" s="270"/>
      <c r="DR83" s="270"/>
      <c r="DS83" s="270"/>
      <c r="DT83" s="270"/>
      <c r="DU83" s="270"/>
    </row>
    <row r="84" spans="116:125" ht="13"/>
    <row r="85" spans="116:125" ht="13"/>
    <row r="86" spans="116:125" ht="13"/>
    <row r="87" spans="116:125" ht="13"/>
    <row r="88" spans="116:125" ht="13">
      <c r="DU88" s="270"/>
    </row>
    <row r="89" spans="116:125" ht="13"/>
    <row r="90" spans="116:125" ht="13"/>
    <row r="91" spans="116:125" ht="13"/>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Kv/8BFZJADbg5yotxfLcKNsfmBXrfABx3QVb6whW3eL1RG2XSeRBvJnJ9qktnhNjcVv1msmhxjUU5EhiOgQxA==" saltValue="Qu8rH/Sp0b1M9SoW+GsNo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53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
      <c r="B2" s="270"/>
      <c r="T2" s="270"/>
    </row>
    <row r="3" spans="1:125"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70"/>
      <c r="G33" s="270"/>
      <c r="I33" s="270"/>
    </row>
    <row r="34" spans="2:125" ht="13">
      <c r="C34" s="270"/>
      <c r="P34" s="270"/>
      <c r="R34" s="270"/>
      <c r="U34" s="270"/>
    </row>
    <row r="35" spans="2:125" ht="13">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
      <c r="F36" s="270"/>
      <c r="H36" s="270"/>
      <c r="J36" s="270"/>
      <c r="K36" s="270"/>
      <c r="L36" s="270"/>
      <c r="M36" s="270"/>
      <c r="N36" s="270"/>
      <c r="O36" s="270"/>
      <c r="Q36" s="270"/>
      <c r="S36" s="270"/>
      <c r="V36" s="270"/>
    </row>
    <row r="37" spans="2:125" ht="13"/>
    <row r="38" spans="2:125" ht="13"/>
    <row r="39" spans="2:125" ht="13"/>
    <row r="40" spans="2:125" ht="13">
      <c r="U40" s="270"/>
    </row>
    <row r="41" spans="2:125" ht="13">
      <c r="R41" s="270"/>
    </row>
    <row r="42" spans="2:125" ht="13">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
      <c r="Q43" s="270"/>
      <c r="S43" s="270"/>
      <c r="V43" s="270"/>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JkP8o4BFzuWLBuDjPNmnENkFy4urmGxon/A52WVT3KlxhPAPTKmIx6fDtlsf1gkOhFUQ56zeeoQ/nHulLPrmA==" saltValue="YBLSdeNAU8jwY/Vy3O467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12" t="s">
        <v>3</v>
      </c>
      <c r="D47" s="1212"/>
      <c r="E47" s="1213"/>
      <c r="F47" s="11">
        <v>28.12</v>
      </c>
      <c r="G47" s="12">
        <v>26.79</v>
      </c>
      <c r="H47" s="12">
        <v>26.58</v>
      </c>
      <c r="I47" s="12">
        <v>20.95</v>
      </c>
      <c r="J47" s="13">
        <v>17.12</v>
      </c>
    </row>
    <row r="48" spans="2:10" ht="57.75" customHeight="1">
      <c r="B48" s="14"/>
      <c r="C48" s="1214" t="s">
        <v>4</v>
      </c>
      <c r="D48" s="1214"/>
      <c r="E48" s="1215"/>
      <c r="F48" s="15">
        <v>2.48</v>
      </c>
      <c r="G48" s="16">
        <v>1.71</v>
      </c>
      <c r="H48" s="16">
        <v>1.2</v>
      </c>
      <c r="I48" s="16">
        <v>1.84</v>
      </c>
      <c r="J48" s="17">
        <v>1.8</v>
      </c>
    </row>
    <row r="49" spans="2:10" ht="57.75" customHeight="1" thickBot="1">
      <c r="B49" s="18"/>
      <c r="C49" s="1216" t="s">
        <v>5</v>
      </c>
      <c r="D49" s="1216"/>
      <c r="E49" s="1217"/>
      <c r="F49" s="19">
        <v>0.08</v>
      </c>
      <c r="G49" s="20" t="s">
        <v>549</v>
      </c>
      <c r="H49" s="20" t="s">
        <v>550</v>
      </c>
      <c r="I49" s="20" t="s">
        <v>551</v>
      </c>
      <c r="J49" s="21" t="s">
        <v>552</v>
      </c>
    </row>
    <row r="50" spans="2:10" ht="13.5" customHeight="1"/>
    <row r="51" spans="2:10" ht="13.5" hidden="1" customHeight="1"/>
    <row r="52" spans="2:10" ht="13.5" hidden="1" customHeight="1"/>
    <row r="53" spans="2:10" ht="13.5" hidden="1" customHeight="1"/>
  </sheetData>
  <sheetProtection algorithmName="SHA-512" hashValue="7e2xmUGBov8pXvfxHJrIpUbA7OGSmN/ZtZwml040+OYO30/mFyoA18KOr9Pvju8FIGeNSrmDPtydEYDJnOpDUw==" saltValue="p5QekdjUxiqreKGaZ81cv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矢野洋平</dc:creator>
  <cp:lastModifiedBy> </cp:lastModifiedBy>
  <dcterms:created xsi:type="dcterms:W3CDTF">2019-10-17T02:58:17Z</dcterms:created>
  <dcterms:modified xsi:type="dcterms:W3CDTF">2019-11-07T07:46:44Z</dcterms:modified>
</cp:coreProperties>
</file>