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<sst xmlns="http://schemas.openxmlformats.org/spreadsheetml/2006/main" count="1117" uniqueCount="556">
  <si>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</si>
  <si>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</si>
  <si>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</si>
  <si>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</si>
  <si>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</si>
  <si>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</si>
  <si>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</si>
  <si>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</si>
  <si>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</si>
  <si>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</si>
  <si>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</si>
  <si>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</si>
  <si>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</si>
  <si>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</si>
  <si>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</si>
  <si>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</si>
  <si>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</si>
  <si>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</si>
  <si>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</si>
  <si>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</si>
  <si>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</si>
  <si>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</si>
  <si>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</si>
  <si>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</si>
  <si>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</si>
  <si>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</si>
  <si>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</si>
  <si>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</si>
  <si>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</si>
  <si>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</si>
  <si>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</si>
  <si>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</si>
  <si>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</si>
  <si>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</si>
  <si>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</si>
  <si>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</si>
  <si>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</si>
  <si>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</si>
  <si>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</si>
  <si>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</si>
  <si>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</si>
  <si>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</si>
  <si>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</si>
  <si>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</si>
  <si>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</si>
  <si>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広島県市町総合事務組合</t>
    <rPh sb="0" eb="3">
      <t>ヒロシマケン</t>
    </rPh>
    <rPh sb="3" eb="5">
      <t>シチョウ</t>
    </rPh>
    <rPh sb="5" eb="7">
      <t>ソウゴウ</t>
    </rPh>
    <rPh sb="7" eb="9">
      <t>ジム</t>
    </rPh>
    <rPh sb="9" eb="11">
      <t>クミアイ</t>
    </rPh>
    <phoneticPr fontId="6"/>
  </si>
  <si>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</si>
  <si>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</si>
  <si>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</si>
  <si>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</si>
  <si>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下水道事業特別会計</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</si>
  <si>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</si>
  <si>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</si>
  <si>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</si>
  <si>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</si>
  <si>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</si>
  <si>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</si>
  <si>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</si>
  <si>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</si>
  <si>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</si>
  <si>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</si>
  <si>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</si>
  <si>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</si>
  <si>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</si>
  <si>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人口密度 (人/k㎡)</t>
    <rPh sb="0" eb="2">
      <t>ジンコウ</t>
    </rPh>
    <rPh sb="2" eb="4">
      <t>ミツド</t>
    </rPh>
    <phoneticPr fontId="6"/>
  </si>
  <si>
    <t>一般会計等に係る地方債の現在高</t>
  </si>
  <si>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</si>
  <si>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</si>
  <si>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</si>
  <si>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</si>
  <si>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</si>
  <si>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</si>
  <si>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</si>
  <si>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</si>
  <si>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</si>
  <si>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</si>
  <si>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</si>
  <si>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</si>
  <si>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</si>
  <si>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</si>
  <si>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</si>
  <si>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</si>
  <si>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</si>
  <si>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</si>
  <si>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</si>
  <si>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</si>
  <si>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</si>
  <si>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</si>
  <si>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</si>
  <si>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</si>
  <si>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</si>
  <si>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</si>
  <si>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</si>
  <si>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</si>
  <si>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</si>
  <si>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</si>
  <si>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</si>
  <si>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</si>
  <si>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</si>
  <si>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</si>
  <si>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</si>
  <si>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</si>
  <si>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</si>
  <si>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</si>
  <si>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</si>
  <si>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</si>
  <si>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</si>
  <si>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</si>
  <si>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</si>
  <si>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</si>
  <si>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</si>
  <si>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</si>
  <si>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</si>
  <si>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</si>
  <si>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</si>
  <si>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</si>
  <si>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</si>
  <si>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</si>
  <si>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</si>
  <si>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</si>
  <si>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</si>
  <si>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</si>
  <si>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</si>
  <si>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</si>
  <si>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</si>
  <si>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</si>
  <si>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</si>
  <si>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</si>
  <si>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</si>
  <si>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芸北広域環境施設組合</t>
    <rPh sb="0" eb="2">
      <t>ゲイホク</t>
    </rPh>
    <rPh sb="2" eb="4">
      <t>コウイキ</t>
    </rPh>
    <rPh sb="4" eb="6">
      <t>カンキョウ</t>
    </rPh>
    <rPh sb="6" eb="8">
      <t>シセツ</t>
    </rPh>
    <rPh sb="8" eb="10">
      <t>クミアイ</t>
    </rPh>
    <phoneticPr fontId="6"/>
  </si>
  <si>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</si>
  <si>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</si>
  <si>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</si>
  <si>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</si>
  <si>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</si>
  <si>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</si>
  <si>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</si>
  <si>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</si>
  <si>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広島県</t>
  </si>
  <si>
    <t>標準税収入額等</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</si>
  <si>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</si>
  <si>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</si>
  <si>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</si>
  <si>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</si>
  <si>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</si>
  <si>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</si>
  <si>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</si>
  <si>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</si>
  <si>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</si>
  <si>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</si>
  <si>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</si>
  <si>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</si>
  <si>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</si>
  <si>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</si>
  <si>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</si>
  <si>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</si>
  <si>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</si>
  <si>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</si>
  <si>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</si>
  <si>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</si>
  <si>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</si>
  <si>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</si>
  <si>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</si>
  <si>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</si>
  <si>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</si>
  <si>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</si>
  <si>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北広島町</t>
  </si>
  <si>
    <t>地方特例交付金</t>
  </si>
  <si>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</si>
  <si>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</si>
  <si>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</si>
  <si>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</si>
  <si>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</si>
  <si>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</si>
  <si>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</si>
  <si>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</si>
  <si>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北広島町農林建公社</t>
    <rPh sb="0" eb="4">
      <t>キタヒロシマチョウ</t>
    </rPh>
    <rPh sb="4" eb="6">
      <t>ノウリン</t>
    </rPh>
    <rPh sb="6" eb="7">
      <t>タテ</t>
    </rPh>
    <rPh sb="7" eb="9">
      <t>コウシャ</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</si>
  <si>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</si>
  <si>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</si>
  <si>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</si>
  <si>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</si>
  <si>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</si>
  <si>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</si>
  <si>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</si>
  <si>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</si>
  <si>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</si>
  <si>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</si>
  <si>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</si>
  <si>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</si>
  <si>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</si>
  <si>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</si>
  <si>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</si>
  <si>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</si>
  <si>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</si>
  <si>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</si>
  <si>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</si>
  <si>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</si>
  <si>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</si>
  <si>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</si>
  <si>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</si>
  <si>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-5.3</t>
  </si>
  <si>
    <t>団体名</t>
    <rPh sb="0" eb="2">
      <t>ダンタイ</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</si>
  <si>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</si>
  <si>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</si>
  <si>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</si>
  <si>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</si>
  <si>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</si>
  <si>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</si>
  <si>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</si>
  <si>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</si>
  <si>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</si>
  <si>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</si>
  <si>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</si>
  <si>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</si>
  <si>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</si>
  <si>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</si>
  <si>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</si>
  <si>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</si>
  <si>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</si>
  <si>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</si>
  <si>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</si>
  <si>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</si>
  <si>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</si>
  <si>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</si>
  <si>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</si>
  <si>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</si>
  <si>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</si>
  <si>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</si>
  <si>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</si>
  <si>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</si>
  <si>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</si>
  <si>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</si>
  <si>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</si>
  <si>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 xml:space="preserve"> H26</t>
  </si>
  <si>
    <t>-1.3</t>
  </si>
  <si>
    <t>現年</t>
    <rPh sb="0" eb="1">
      <t>ゲン</t>
    </rPh>
    <rPh sb="1" eb="2">
      <t>ネン</t>
    </rPh>
    <phoneticPr fontId="6"/>
  </si>
  <si>
    <t>-1.7</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</si>
  <si>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</si>
  <si>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</si>
  <si>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</si>
  <si>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</si>
  <si>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</si>
  <si>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</si>
  <si>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</si>
  <si>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</si>
  <si>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</si>
  <si>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</si>
  <si>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</si>
  <si>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</si>
  <si>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</si>
  <si>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</si>
  <si>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</si>
  <si>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</si>
  <si>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</si>
  <si>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</si>
  <si>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</si>
  <si>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</si>
  <si>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</si>
  <si>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</si>
  <si>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</si>
  <si>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</si>
  <si>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</si>
  <si>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</si>
  <si>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</si>
  <si>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</si>
  <si>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</si>
  <si>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</si>
  <si>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</si>
  <si>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</si>
  <si>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</si>
  <si>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</si>
  <si>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</si>
  <si>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</si>
  <si>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</si>
  <si>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</si>
  <si>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</si>
  <si>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</si>
  <si>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</si>
  <si>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</si>
  <si>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</si>
  <si>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</si>
  <si>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</si>
  <si>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</si>
  <si>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</si>
  <si>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</si>
  <si>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</si>
  <si>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</si>
  <si>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</si>
  <si>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</si>
  <si>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</si>
  <si>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</si>
  <si>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</si>
  <si>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</si>
  <si>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</si>
  <si>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</si>
  <si>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</si>
  <si>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</si>
  <si>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</si>
  <si>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</si>
  <si>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</si>
  <si>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</si>
  <si>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</si>
  <si>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</si>
  <si>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</si>
  <si>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</si>
  <si>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 1.23</t>
  </si>
  <si>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</si>
  <si>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</si>
  <si>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</si>
  <si>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その他上記に準ずるもの</t>
    <rPh sb="2" eb="3">
      <t>タ</t>
    </rPh>
    <rPh sb="3" eb="5">
      <t>ジョウキ</t>
    </rPh>
    <rPh sb="6" eb="7">
      <t>ジュン</t>
    </rPh>
    <phoneticPr fontId="6"/>
  </si>
  <si>
    <t>広島県北広島町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</si>
  <si>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</si>
  <si>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</si>
  <si>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</si>
  <si>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</si>
  <si>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</si>
  <si>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</si>
  <si>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</si>
  <si>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</si>
  <si>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</si>
  <si>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</si>
  <si>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</si>
  <si>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</si>
  <si>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</si>
  <si>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北広島町地域振興基金</t>
    <rPh sb="0" eb="4">
      <t>キタヒロシマチョウ</t>
    </rPh>
    <rPh sb="4" eb="6">
      <t>チイキ</t>
    </rPh>
    <rPh sb="6" eb="8">
      <t>シンコウ</t>
    </rPh>
    <rPh sb="8" eb="10">
      <t>キキン</t>
    </rPh>
    <phoneticPr fontId="6"/>
  </si>
  <si>
    <t>超過課税分</t>
    <rPh sb="0" eb="2">
      <t>チョウカ</t>
    </rPh>
    <rPh sb="2" eb="4">
      <t>カゼイ</t>
    </rPh>
    <rPh sb="4" eb="5">
      <t>ブン</t>
    </rPh>
    <phoneticPr fontId="6"/>
  </si>
  <si>
    <t>普通税</t>
    <rPh sb="0" eb="2">
      <t>フツウ</t>
    </rPh>
    <rPh sb="2" eb="3">
      <t>ゼイ</t>
    </rPh>
    <phoneticPr fontId="37"/>
  </si>
  <si>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</si>
  <si>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</si>
  <si>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</si>
  <si>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</si>
  <si>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診療所特別会計</t>
  </si>
  <si>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</si>
  <si>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</si>
  <si>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</si>
  <si>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</si>
  <si>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</si>
  <si>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</si>
  <si>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</si>
  <si>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</si>
  <si>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</si>
  <si>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</si>
  <si>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</si>
  <si>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</si>
  <si>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</si>
  <si>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</si>
  <si>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</si>
  <si>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</si>
  <si>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</si>
  <si>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</si>
  <si>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</si>
  <si>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</si>
  <si>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</si>
  <si>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</si>
  <si>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</si>
  <si>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</si>
  <si>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</si>
  <si>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</si>
  <si>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</si>
  <si>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</si>
  <si>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</si>
  <si>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</si>
  <si>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</si>
  <si>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</si>
  <si>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</si>
  <si>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8"/>
  </si>
  <si>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</si>
  <si>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</si>
  <si>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</si>
  <si>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</si>
  <si>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</si>
  <si>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</si>
  <si>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</si>
  <si>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</si>
  <si>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</si>
  <si>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</si>
  <si>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</si>
  <si>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</si>
  <si>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</si>
  <si>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</si>
  <si>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</si>
  <si>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</si>
  <si>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</si>
  <si>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</si>
  <si>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</si>
  <si>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</si>
  <si>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 2.59</t>
  </si>
  <si>
    <t>　　水利地益税等</t>
  </si>
  <si>
    <t>さんさん市</t>
    <rPh sb="4" eb="5">
      <t>イチ</t>
    </rPh>
    <phoneticPr fontId="6"/>
  </si>
  <si>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</si>
  <si>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</si>
  <si>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</si>
  <si>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</si>
  <si>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</si>
  <si>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</si>
  <si>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</si>
  <si>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</si>
  <si>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</si>
  <si>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</si>
  <si>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</si>
  <si>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</si>
  <si>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</si>
  <si>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</si>
  <si>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</si>
  <si>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</si>
  <si>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</si>
  <si>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</si>
  <si>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</si>
  <si>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</si>
  <si>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</si>
  <si>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</si>
  <si>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</si>
  <si>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</si>
  <si>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</si>
  <si>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</si>
  <si>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</si>
  <si>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</si>
  <si>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</si>
  <si>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</si>
  <si>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</si>
  <si>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</si>
  <si>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</si>
  <si>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</si>
  <si>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</si>
  <si>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</si>
  <si>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</si>
  <si>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</si>
  <si>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工業用水道</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</si>
  <si>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</si>
  <si>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</si>
  <si>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</si>
  <si>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</si>
  <si>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</si>
  <si>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</si>
  <si>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</si>
  <si>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</si>
  <si>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</si>
  <si>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</si>
  <si>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</si>
  <si>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</si>
  <si>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</si>
  <si>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</si>
  <si>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</si>
  <si>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</si>
  <si>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</si>
  <si>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</si>
  <si>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</si>
  <si>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</si>
  <si>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</si>
  <si>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豊平病院事業会計</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</si>
  <si>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</si>
  <si>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</si>
  <si>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</si>
  <si>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</si>
  <si>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</si>
  <si>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</si>
  <si>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情報基盤整備事業特別会計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</si>
  <si>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</si>
  <si>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</si>
  <si>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</si>
  <si>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</si>
  <si>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</si>
  <si>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</si>
  <si>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</si>
  <si>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</si>
  <si>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電気事業特別会計</t>
  </si>
  <si>
    <t>普通建設事業費</t>
    <rPh sb="0" eb="2">
      <t>フツウ</t>
    </rPh>
    <rPh sb="2" eb="4">
      <t>ケンセツ</t>
    </rPh>
    <rPh sb="4" eb="7">
      <t>ジギョウヒ</t>
    </rPh>
    <phoneticPr fontId="6"/>
  </si>
  <si>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</si>
  <si>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</si>
  <si>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</si>
  <si>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</si>
  <si>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類似団体と比較して将来負担比率も実質公債費比率もかなり高い状況である。実質公債費比率は、年々改善しているが、類似団体平均と比べて6.3ポイント高い。将来負担比率は、前年度より改善したが、類似団体平均と比べると49.3ポイント高い。今後も地方債の発行の抑制などの取組を継続する。</t>
    <rPh sb="0" eb="2">
      <t>ルイジ</t>
    </rPh>
    <rPh sb="2" eb="4">
      <t>ダンタイ</t>
    </rPh>
    <rPh sb="5" eb="7">
      <t>ヒカク</t>
    </rPh>
    <rPh sb="9" eb="11">
      <t>ショウライ</t>
    </rPh>
    <rPh sb="11" eb="13">
      <t>フタン</t>
    </rPh>
    <rPh sb="13" eb="15">
      <t>ヒリツ</t>
    </rPh>
    <rPh sb="16" eb="18">
      <t>ジッシツ</t>
    </rPh>
    <rPh sb="18" eb="21">
      <t>コウサイヒ</t>
    </rPh>
    <rPh sb="21" eb="23">
      <t>ヒリツ</t>
    </rPh>
    <rPh sb="27" eb="28">
      <t>タカ</t>
    </rPh>
    <rPh sb="29" eb="31">
      <t>ジョウキョウ</t>
    </rPh>
    <rPh sb="35" eb="37">
      <t>ジッシツ</t>
    </rPh>
    <rPh sb="37" eb="40">
      <t>コウサイヒ</t>
    </rPh>
    <rPh sb="40" eb="42">
      <t>ヒリツ</t>
    </rPh>
    <rPh sb="44" eb="46">
      <t>ネンネン</t>
    </rPh>
    <rPh sb="46" eb="48">
      <t>カイゼン</t>
    </rPh>
    <rPh sb="54" eb="56">
      <t>ルイジ</t>
    </rPh>
    <rPh sb="56" eb="58">
      <t>ダンタイ</t>
    </rPh>
    <rPh sb="58" eb="60">
      <t>ヘイキン</t>
    </rPh>
    <rPh sb="61" eb="62">
      <t>クラ</t>
    </rPh>
    <rPh sb="71" eb="72">
      <t>タカ</t>
    </rPh>
    <rPh sb="74" eb="76">
      <t>ショウライ</t>
    </rPh>
    <rPh sb="76" eb="78">
      <t>フタン</t>
    </rPh>
    <rPh sb="78" eb="80">
      <t>ヒリツ</t>
    </rPh>
    <rPh sb="82" eb="85">
      <t>ゼンネンド</t>
    </rPh>
    <rPh sb="87" eb="89">
      <t>カイゼン</t>
    </rPh>
    <rPh sb="93" eb="95">
      <t>ルイジ</t>
    </rPh>
    <rPh sb="95" eb="97">
      <t>ダンタイ</t>
    </rPh>
    <rPh sb="97" eb="99">
      <t>ヘイキン</t>
    </rPh>
    <rPh sb="100" eb="101">
      <t>クラ</t>
    </rPh>
    <rPh sb="112" eb="113">
      <t>タカ</t>
    </rPh>
    <rPh sb="115" eb="117">
      <t>コンゴ</t>
    </rPh>
    <rPh sb="118" eb="121">
      <t>チホウサイ</t>
    </rPh>
    <rPh sb="122" eb="124">
      <t>ハッコウ</t>
    </rPh>
    <rPh sb="125" eb="127">
      <t>ヨクセイ</t>
    </rPh>
    <rPh sb="130" eb="132">
      <t>トリクミ</t>
    </rPh>
    <rPh sb="133" eb="135">
      <t>ケイゾク</t>
    </rPh>
    <phoneticPr fontId="6"/>
  </si>
  <si>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</si>
  <si>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</si>
  <si>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</si>
  <si>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</si>
  <si>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</si>
  <si>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</si>
  <si>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</si>
  <si>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</si>
  <si>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</si>
  <si>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</si>
  <si>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</si>
  <si>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</si>
  <si>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</si>
  <si>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</si>
  <si>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</si>
  <si>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</si>
  <si>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</si>
  <si>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</si>
  <si>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</si>
  <si>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</si>
  <si>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</si>
  <si>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</si>
  <si>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</si>
  <si>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</si>
  <si>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</si>
  <si>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</si>
  <si>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</si>
  <si>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</si>
  <si>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</si>
  <si>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</si>
  <si>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</si>
  <si>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</si>
  <si>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</si>
  <si>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</si>
  <si>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</si>
  <si>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</si>
  <si>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</si>
  <si>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</si>
  <si>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</si>
  <si>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</si>
  <si>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</si>
  <si>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</si>
  <si>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</si>
  <si>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</si>
  <si>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</si>
  <si>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</si>
  <si>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</si>
  <si>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</si>
  <si>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</si>
  <si>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</si>
  <si>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</si>
  <si>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</si>
  <si>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</si>
  <si>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</si>
  <si>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</si>
  <si>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</si>
  <si>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</si>
  <si>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</si>
  <si>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</si>
  <si>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</si>
  <si>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H28</t>
  </si>
  <si>
    <t>H30</t>
  </si>
  <si>
    <t>▲ 8.44</t>
  </si>
  <si>
    <t>▲ 2.88</t>
  </si>
  <si>
    <t>その他会計（赤字）</t>
  </si>
  <si>
    <t>H27末</t>
  </si>
  <si>
    <t>H26末</t>
  </si>
  <si>
    <t>H28末</t>
  </si>
  <si>
    <t>H29末</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</si>
  <si>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</si>
  <si>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6"/>
  </si>
  <si>
    <t>芸北プラモーション</t>
    <rPh sb="0" eb="2">
      <t>ゲイホク</t>
    </rPh>
    <phoneticPr fontId="6"/>
  </si>
  <si>
    <t>どんぐり財団</t>
    <rPh sb="4" eb="6">
      <t>ザイダン</t>
    </rPh>
    <phoneticPr fontId="6"/>
  </si>
  <si>
    <t>どんぐり村</t>
    <rPh sb="4" eb="5">
      <t>ムラ</t>
    </rPh>
    <phoneticPr fontId="6"/>
  </si>
  <si>
    <t>北広島町過疎地域自立促進基金</t>
    <rPh sb="0" eb="4">
      <t>キタヒロシマチョウ</t>
    </rPh>
    <rPh sb="4" eb="6">
      <t>カソ</t>
    </rPh>
    <rPh sb="6" eb="8">
      <t>チイキ</t>
    </rPh>
    <rPh sb="8" eb="10">
      <t>ジリツ</t>
    </rPh>
    <rPh sb="10" eb="12">
      <t>ソクシン</t>
    </rPh>
    <rPh sb="12" eb="14">
      <t>キキン</t>
    </rPh>
    <phoneticPr fontId="6"/>
  </si>
  <si>
    <t>北広島町有千代田住宅管理運営基金</t>
    <rPh sb="0" eb="3">
      <t>キタヒロシマ</t>
    </rPh>
    <rPh sb="3" eb="5">
      <t>チョウユウ</t>
    </rPh>
    <rPh sb="5" eb="8">
      <t>チヨダ</t>
    </rPh>
    <rPh sb="8" eb="10">
      <t>ジュウタク</t>
    </rPh>
    <rPh sb="10" eb="12">
      <t>カンリ</t>
    </rPh>
    <rPh sb="12" eb="14">
      <t>ウンエイ</t>
    </rPh>
    <rPh sb="14" eb="16">
      <t>キキン</t>
    </rPh>
    <phoneticPr fontId="6"/>
  </si>
  <si>
    <t>北広島町ふるさと基金</t>
    <rPh sb="0" eb="4">
      <t>キタヒロシマチョウ</t>
    </rPh>
    <rPh sb="8" eb="10">
      <t>キキン</t>
    </rPh>
    <phoneticPr fontId="6"/>
  </si>
  <si>
    <t>将来負担比率</t>
  </si>
  <si>
    <t>北広島町地域活性化推進基金</t>
    <rPh sb="0" eb="4">
      <t>キタヒロシマチョウ</t>
    </rPh>
    <rPh sb="4" eb="6">
      <t>チイキ</t>
    </rPh>
    <rPh sb="6" eb="9">
      <t>カッセイカ</t>
    </rPh>
    <rPh sb="9" eb="11">
      <t>スイシン</t>
    </rPh>
    <rPh sb="11" eb="13">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</si>
  <si>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</si>
  <si>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</si>
  <si>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</si>
  <si>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有形固定資産減価償却率</t>
  </si>
  <si>
    <t>類似団体と比較して将来負担比率も有形固定資産減価償却率も高い。将来負担比率は、地方債の発行の抑制の取組などから6.2ポイント改善したが、地方債残高は高額で推移している一方、充当可能基金が減少してきている。類似団体に比べて資産が老朽化しており、投資が老朽化対策に追いついていないと考えられる。</t>
    <rPh sb="0" eb="2">
      <t>ルイジ</t>
    </rPh>
    <rPh sb="2" eb="4">
      <t>ダンタイ</t>
    </rPh>
    <rPh sb="5" eb="7">
      <t>ヒカク</t>
    </rPh>
    <rPh sb="9" eb="11">
      <t>ショウライ</t>
    </rPh>
    <rPh sb="11" eb="13">
      <t>フタン</t>
    </rPh>
    <rPh sb="13" eb="15">
      <t>ヒリツ</t>
    </rPh>
    <rPh sb="16" eb="18">
      <t>ユウケイ</t>
    </rPh>
    <rPh sb="18" eb="22">
      <t>コテイシサン</t>
    </rPh>
    <rPh sb="22" eb="24">
      <t>ゲンカ</t>
    </rPh>
    <rPh sb="24" eb="27">
      <t>ショウキャクリツ</t>
    </rPh>
    <rPh sb="28" eb="29">
      <t>タカ</t>
    </rPh>
    <rPh sb="31" eb="33">
      <t>ショウライ</t>
    </rPh>
    <rPh sb="33" eb="35">
      <t>フタン</t>
    </rPh>
    <rPh sb="35" eb="37">
      <t>ヒリツ</t>
    </rPh>
    <rPh sb="39" eb="42">
      <t>チホウサイ</t>
    </rPh>
    <rPh sb="43" eb="45">
      <t>ハッコウ</t>
    </rPh>
    <rPh sb="46" eb="48">
      <t>ヨクセイ</t>
    </rPh>
    <rPh sb="49" eb="51">
      <t>トリクミ</t>
    </rPh>
    <rPh sb="62" eb="64">
      <t>カイゼン</t>
    </rPh>
    <rPh sb="68" eb="71">
      <t>チホウサイ</t>
    </rPh>
    <rPh sb="71" eb="73">
      <t>ザンダカ</t>
    </rPh>
    <rPh sb="74" eb="76">
      <t>コウガク</t>
    </rPh>
    <rPh sb="77" eb="79">
      <t>スイイ</t>
    </rPh>
    <rPh sb="83" eb="85">
      <t>イッポウ</t>
    </rPh>
    <rPh sb="86" eb="88">
      <t>ジュウトウ</t>
    </rPh>
    <rPh sb="88" eb="90">
      <t>カノウ</t>
    </rPh>
    <rPh sb="90" eb="92">
      <t>キキン</t>
    </rPh>
    <rPh sb="93" eb="95">
      <t>ゲンショウ</t>
    </rPh>
    <rPh sb="102" eb="104">
      <t>ルイジ</t>
    </rPh>
    <rPh sb="104" eb="106">
      <t>ダンタイ</t>
    </rPh>
    <rPh sb="107" eb="108">
      <t>クラ</t>
    </rPh>
    <rPh sb="110" eb="112">
      <t>シサン</t>
    </rPh>
    <rPh sb="113" eb="116">
      <t>ロウキュウカ</t>
    </rPh>
    <rPh sb="121" eb="123">
      <t>トウシ</t>
    </rPh>
    <rPh sb="124" eb="127">
      <t>ロウキュウカ</t>
    </rPh>
    <rPh sb="127" eb="129">
      <t>タイサク</t>
    </rPh>
    <rPh sb="130" eb="131">
      <t>オ</t>
    </rPh>
    <rPh sb="139" eb="140">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</si>
</sst>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115123</c:v>
                </c:pt>
                <c:pt idx="3">
                  <c:v>98899</c:v>
                </c:pt>
                <c:pt idx="4">
                  <c:v>96462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107610</c:v>
                </c:pt>
                <c:pt idx="1">
                  <c:v>134744</c:v>
                </c:pt>
                <c:pt idx="2">
                  <c:v>35039</c:v>
                </c:pt>
                <c:pt idx="3">
                  <c:v>92494</c:v>
                </c:pt>
                <c:pt idx="4">
                  <c:v>44160</c:v>
                </c:pt>
              </c:numCache>
            </c:numRef>
          </c:val>
          <c:smooth val="0"/>
        </c:ser>
        <c:dLbls>
          <c:showLegendKey val="0"/>
          <c:showVal val="0"/>
          <c:showCatName val="0"/>
          <c:showSerName val="0"/>
          <c:showPercent val="0"/>
          <c:showBubbleSize val="0"/>
        </c:dLbls>
        <c:marker val="1"/>
        <c:smooth val="0"/>
        <c:axId val="235234432"/>
        <c:axId val="235236352"/>
      </c:lineChart>
      <c:catAx>
        <c:axId val="235234432"/>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35236352"/>
        <c:crosses val="autoZero"/>
        <c:auto val="1"/>
        <c:lblAlgn val="ctr"/>
        <c:lblOffset val="100"/>
        <c:tickLblSkip val="1"/>
        <c:noMultiLvlLbl val="0"/>
      </c:catAx>
      <c:valAx>
        <c:axId val="23523635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3523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5.65</c:v>
                </c:pt>
                <c:pt idx="1">
                  <c:v>1.67</c:v>
                </c:pt>
                <c:pt idx="2">
                  <c:v>3.25</c:v>
                </c:pt>
                <c:pt idx="3">
                  <c:v>2.1</c:v>
                </c:pt>
                <c:pt idx="4">
                  <c:v>1.77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22.41</c:v>
                </c:pt>
                <c:pt idx="1">
                  <c:v>25.58</c:v>
                </c:pt>
                <c:pt idx="2">
                  <c:v>22.53</c:v>
                </c:pt>
                <c:pt idx="3">
                  <c:v>15.56</c:v>
                </c:pt>
                <c:pt idx="4">
                  <c:v>13.5</c:v>
                </c:pt>
              </c:numCache>
            </c:numRef>
          </c:val>
        </c:ser>
        <c:dLbls>
          <c:showLegendKey val="0"/>
          <c:showVal val="0"/>
          <c:showCatName val="0"/>
          <c:showSerName val="0"/>
          <c:showPercent val="0"/>
          <c:showBubbleSize val="0"/>
        </c:dLbls>
        <c:gapWidth val="250"/>
        <c:overlap val="100"/>
        <c:axId val="240987136"/>
        <c:axId val="241005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2.75</c:v>
                </c:pt>
                <c:pt idx="1">
                  <c:v>-1.23</c:v>
                </c:pt>
                <c:pt idx="2">
                  <c:v>-2.59</c:v>
                </c:pt>
                <c:pt idx="3">
                  <c:v>-8.44</c:v>
                </c:pt>
                <c:pt idx="4">
                  <c:v>-2.88</c:v>
                </c:pt>
              </c:numCache>
            </c:numRef>
          </c:val>
          <c:smooth val="0"/>
        </c:ser>
        <c:dLbls>
          <c:showLegendKey val="0"/>
          <c:showVal val="0"/>
          <c:showCatName val="0"/>
          <c:showSerName val="0"/>
          <c:showPercent val="0"/>
          <c:showBubbleSize val="0"/>
        </c:dLbls>
        <c:marker val="1"/>
        <c:smooth val="0"/>
        <c:axId val="240987136"/>
        <c:axId val="241005312"/>
      </c:lineChart>
      <c:catAx>
        <c:axId val="2409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41005312"/>
        <c:crosses val="autoZero"/>
        <c:auto val="1"/>
        <c:lblAlgn val="ctr"/>
        <c:lblOffset val="100"/>
        <c:tickLblSkip val="1"/>
        <c:noMultiLvlLbl val="0"/>
      </c:catAx>
      <c:valAx>
        <c:axId val="24100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409871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0.33</c:v>
                </c:pt>
                <c:pt idx="2">
                  <c:v>#N/A</c:v>
                </c:pt>
                <c:pt idx="3">
                  <c:v>0.33</c:v>
                </c:pt>
                <c:pt idx="4">
                  <c:v>#N/A</c:v>
                </c:pt>
                <c:pt idx="5">
                  <c:v>0.31</c:v>
                </c:pt>
                <c:pt idx="6">
                  <c:v>#N/A</c:v>
                </c:pt>
                <c:pt idx="7">
                  <c:v>0.23</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0.17</c:v>
                </c:pt>
                <c:pt idx="4">
                  <c:v>#N/A</c:v>
                </c:pt>
                <c:pt idx="5">
                  <c:v>0</c:v>
                </c:pt>
                <c:pt idx="6">
                  <c:v>#N/A</c:v>
                </c:pt>
                <c:pt idx="7">
                  <c:v>0.13</c:v>
                </c:pt>
                <c:pt idx="8">
                  <c:v>#N/A</c:v>
                </c:pt>
                <c:pt idx="9">
                  <c:v>0.05</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0.12</c:v>
                </c:pt>
                <c:pt idx="4">
                  <c:v>#N/A</c:v>
                </c:pt>
                <c:pt idx="5">
                  <c:v>0</c:v>
                </c:pt>
                <c:pt idx="6">
                  <c:v>#N/A</c:v>
                </c:pt>
                <c:pt idx="7">
                  <c:v>0.04</c:v>
                </c:pt>
                <c:pt idx="8">
                  <c:v>#N/A</c:v>
                </c:pt>
                <c:pt idx="9">
                  <c:v>0.06</c:v>
                </c:pt>
              </c:numCache>
            </c:numRef>
          </c:val>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0.08</c:v>
                </c:pt>
                <c:pt idx="4">
                  <c:v>#N/A</c:v>
                </c:pt>
                <c:pt idx="5">
                  <c:v>0.13</c:v>
                </c:pt>
                <c:pt idx="6">
                  <c:v>#N/A</c:v>
                </c:pt>
                <c:pt idx="7">
                  <c:v>0.09</c:v>
                </c:pt>
                <c:pt idx="8">
                  <c:v>#N/A</c:v>
                </c:pt>
                <c:pt idx="9">
                  <c:v>0.06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0.93</c:v>
                </c:pt>
                <c:pt idx="4">
                  <c:v>#N/A</c:v>
                </c:pt>
                <c:pt idx="5">
                  <c:v>1.43</c:v>
                </c:pt>
                <c:pt idx="6">
                  <c:v>#N/A</c:v>
                </c:pt>
                <c:pt idx="7">
                  <c:v>1.42</c:v>
                </c:pt>
                <c:pt idx="8">
                  <c:v>#N/A</c:v>
                </c:pt>
                <c:pt idx="9">
                  <c:v>0.27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0.37</c:v>
                </c:pt>
                <c:pt idx="4">
                  <c:v>#N/A</c:v>
                </c:pt>
                <c:pt idx="5">
                  <c:v>0.22</c:v>
                </c:pt>
                <c:pt idx="6">
                  <c:v>#N/A</c:v>
                </c:pt>
                <c:pt idx="7">
                  <c:v>0.02</c:v>
                </c:pt>
                <c:pt idx="8">
                  <c:v>#N/A</c:v>
                </c:pt>
                <c:pt idx="9">
                  <c:v>0.31</c:v>
                </c:pt>
              </c:numCache>
            </c:numRef>
          </c:val>
        </c:ser>
        <c:ser>
          <c:idx val="7"/>
          <c:order val="7"/>
          <c:tx>
            <c:strRef>
              <c:f>データシート!$A$34</c:f>
              <c:strCache>
                <c:ptCount val="1"/>
                <c:pt idx="0">
                  <c:v>豊平病院事業会計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1.06</c:v>
                </c:pt>
                <c:pt idx="2">
                  <c:v>#N/A</c:v>
                </c:pt>
                <c:pt idx="3">
                  <c:v>0.79</c:v>
                </c:pt>
                <c:pt idx="4">
                  <c:v>#N/A</c:v>
                </c:pt>
                <c:pt idx="5">
                  <c:v>0.57999999999999996</c:v>
                </c:pt>
                <c:pt idx="6">
                  <c:v>#N/A</c:v>
                </c:pt>
                <c:pt idx="7">
                  <c:v>0.28999999999999998</c:v>
                </c:pt>
                <c:pt idx="8">
                  <c:v>#N/A</c:v>
                </c:pt>
                <c:pt idx="9">
                  <c:v>0.42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c:v>
                </c:pt>
                <c:pt idx="2">
                  <c:v>#N/A</c:v>
                </c:pt>
                <c:pt idx="3">
                  <c:v>1.53</c:v>
                </c:pt>
                <c:pt idx="4">
                  <c:v>#N/A</c:v>
                </c:pt>
                <c:pt idx="5">
                  <c:v>3.24</c:v>
                </c:pt>
                <c:pt idx="6">
                  <c:v>#N/A</c:v>
                </c:pt>
                <c:pt idx="7">
                  <c:v>2.09</c:v>
                </c:pt>
                <c:pt idx="8">
                  <c:v>#N/A</c:v>
                </c:pt>
                <c:pt idx="9">
                  <c:v>1.76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c:v>
                </c:pt>
                <c:pt idx="2">
                  <c:v>#N/A</c:v>
                </c:pt>
                <c:pt idx="3">
                  <c:v>3.16</c:v>
                </c:pt>
                <c:pt idx="4">
                  <c:v>#N/A</c:v>
                </c:pt>
                <c:pt idx="5">
                  <c:v>3.77</c:v>
                </c:pt>
                <c:pt idx="6">
                  <c:v>#N/A</c:v>
                </c:pt>
                <c:pt idx="7">
                  <c:v>4</c:v>
                </c:pt>
                <c:pt idx="8">
                  <c:v>#N/A</c:v>
                </c:pt>
                <c:pt idx="9">
                  <c:v>4.1900000000000004</c:v>
                </c:pt>
              </c:numCache>
            </c:numRef>
          </c:val>
        </c:ser>
        <c:dLbls>
          <c:showLegendKey val="0"/>
          <c:showVal val="0"/>
          <c:showCatName val="0"/>
          <c:showSerName val="0"/>
          <c:showPercent val="0"/>
          <c:showBubbleSize val="0"/>
        </c:dLbls>
        <c:gapWidth val="150"/>
        <c:overlap val="100"/>
        <c:axId val="202933376"/>
        <c:axId val="202934912"/>
      </c:barChart>
      <c:catAx>
        <c:axId val="2029333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02934912"/>
        <c:crosses val="autoZero"/>
        <c:auto val="1"/>
        <c:lblAlgn val="ctr"/>
        <c:lblOffset val="100"/>
        <c:tickLblSkip val="1"/>
        <c:noMultiLvlLbl val="0"/>
      </c:catAx>
      <c:valAx>
        <c:axId val="20293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0293337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2205</c:v>
                </c:pt>
                <c:pt idx="5">
                  <c:v>2172</c:v>
                </c:pt>
                <c:pt idx="8">
                  <c:v>2086</c:v>
                </c:pt>
                <c:pt idx="11">
                  <c:v>2066</c:v>
                </c:pt>
                <c:pt idx="14">
                  <c:v>2079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17</c:v>
                </c:pt>
                <c:pt idx="6">
                  <c:v>7</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813</c:v>
                </c:pt>
                <c:pt idx="3">
                  <c:v>834</c:v>
                </c:pt>
                <c:pt idx="6">
                  <c:v>818</c:v>
                </c:pt>
                <c:pt idx="9">
                  <c:v>811</c:v>
                </c:pt>
                <c:pt idx="12">
                  <c:v>799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2709</c:v>
                </c:pt>
                <c:pt idx="3">
                  <c:v>2659</c:v>
                </c:pt>
                <c:pt idx="6">
                  <c:v>2487</c:v>
                </c:pt>
                <c:pt idx="9">
                  <c:v>2396</c:v>
                </c:pt>
                <c:pt idx="12">
                  <c:v>2345</c:v>
                </c:pt>
              </c:numCache>
            </c:numRef>
          </c:val>
        </c:ser>
        <c:dLbls>
          <c:showLegendKey val="0"/>
          <c:showVal val="0"/>
          <c:showCatName val="0"/>
          <c:showSerName val="0"/>
          <c:showPercent val="0"/>
          <c:showBubbleSize val="0"/>
        </c:dLbls>
        <c:gapWidth val="100"/>
        <c:overlap val="100"/>
        <c:axId val="241109632"/>
        <c:axId val="24113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1334</c:v>
                </c:pt>
                <c:pt idx="2">
                  <c:v>#N/A</c:v>
                </c:pt>
                <c:pt idx="3">
                  <c:v>#N/A</c:v>
                </c:pt>
                <c:pt idx="4">
                  <c:v>1340</c:v>
                </c:pt>
                <c:pt idx="5">
                  <c:v>#N/A</c:v>
                </c:pt>
                <c:pt idx="6">
                  <c:v>#N/A</c:v>
                </c:pt>
                <c:pt idx="7">
                  <c:v>1227</c:v>
                </c:pt>
                <c:pt idx="8">
                  <c:v>#N/A</c:v>
                </c:pt>
                <c:pt idx="9">
                  <c:v>#N/A</c:v>
                </c:pt>
                <c:pt idx="10">
                  <c:v>1144</c:v>
                </c:pt>
                <c:pt idx="11">
                  <c:v>#N/A</c:v>
                </c:pt>
                <c:pt idx="12">
                  <c:v>#N/A</c:v>
                </c:pt>
                <c:pt idx="13">
                  <c:v>1068</c:v>
                </c:pt>
                <c:pt idx="14">
                  <c:v>#N/A</c:v>
                </c:pt>
              </c:numCache>
            </c:numRef>
          </c:val>
          <c:smooth val="0"/>
        </c:ser>
        <c:dLbls>
          <c:showLegendKey val="0"/>
          <c:showVal val="0"/>
          <c:showCatName val="0"/>
          <c:showSerName val="0"/>
          <c:showPercent val="0"/>
          <c:showBubbleSize val="0"/>
        </c:dLbls>
        <c:marker val="1"/>
        <c:smooth val="0"/>
        <c:axId val="241109632"/>
        <c:axId val="241131904"/>
      </c:lineChart>
      <c:catAx>
        <c:axId val="2411096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41131904"/>
        <c:crosses val="autoZero"/>
        <c:auto val="1"/>
        <c:lblAlgn val="ctr"/>
        <c:lblOffset val="100"/>
        <c:tickLblSkip val="1"/>
        <c:noMultiLvlLbl val="0"/>
      </c:catAx>
      <c:valAx>
        <c:axId val="24113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411096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19284</c:v>
                </c:pt>
                <c:pt idx="5">
                  <c:v>19362</c:v>
                </c:pt>
                <c:pt idx="8">
                  <c:v>18511</c:v>
                </c:pt>
                <c:pt idx="11">
                  <c:v>18395</c:v>
                </c:pt>
                <c:pt idx="14">
                  <c:v>17762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80</c:v>
                </c:pt>
                <c:pt idx="5">
                  <c:v>63</c:v>
                </c:pt>
                <c:pt idx="8">
                  <c:v>59</c:v>
                </c:pt>
                <c:pt idx="11">
                  <c:v>53</c:v>
                </c:pt>
                <c:pt idx="14">
                  <c:v>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3062</c:v>
                </c:pt>
                <c:pt idx="5">
                  <c:v>3330</c:v>
                </c:pt>
                <c:pt idx="8">
                  <c:v>2778</c:v>
                </c:pt>
                <c:pt idx="11">
                  <c:v>2117</c:v>
                </c:pt>
                <c:pt idx="14">
                  <c:v>1983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c:v>
                </c:pt>
                <c:pt idx="3">
                  <c:v>11</c:v>
                </c:pt>
                <c:pt idx="6">
                  <c:v>7</c:v>
                </c:pt>
                <c:pt idx="9">
                  <c:v>4</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2809</c:v>
                </c:pt>
                <c:pt idx="3">
                  <c:v>2771</c:v>
                </c:pt>
                <c:pt idx="6">
                  <c:v>2798</c:v>
                </c:pt>
                <c:pt idx="9">
                  <c:v>2834</c:v>
                </c:pt>
                <c:pt idx="12">
                  <c:v>2845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c:v>
                </c:pt>
                <c:pt idx="3">
                  <c:v>1</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8959</c:v>
                </c:pt>
                <c:pt idx="3">
                  <c:v>8557</c:v>
                </c:pt>
                <c:pt idx="6">
                  <c:v>8017</c:v>
                </c:pt>
                <c:pt idx="9">
                  <c:v>7461</c:v>
                </c:pt>
                <c:pt idx="12">
                  <c:v>6810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c:v>
                </c:pt>
                <c:pt idx="3">
                  <c:v>78</c:v>
                </c:pt>
                <c:pt idx="6">
                  <c:v>69</c:v>
                </c:pt>
                <c:pt idx="9">
                  <c:v>50</c:v>
                </c:pt>
                <c:pt idx="12">
                  <c:v>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18377</c:v>
                </c:pt>
                <c:pt idx="3">
                  <c:v>18386</c:v>
                </c:pt>
                <c:pt idx="6">
                  <c:v>17338</c:v>
                </c:pt>
                <c:pt idx="9">
                  <c:v>17350</c:v>
                </c:pt>
                <c:pt idx="12">
                  <c:v>16525</c:v>
                </c:pt>
              </c:numCache>
            </c:numRef>
          </c:val>
        </c:ser>
        <c:dLbls>
          <c:showLegendKey val="0"/>
          <c:showVal val="0"/>
          <c:showCatName val="0"/>
          <c:showSerName val="0"/>
          <c:showPercent val="0"/>
          <c:showBubbleSize val="0"/>
        </c:dLbls>
        <c:gapWidth val="100"/>
        <c:overlap val="100"/>
        <c:axId val="244188288"/>
        <c:axId val="244189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7813</c:v>
                </c:pt>
                <c:pt idx="2">
                  <c:v>#N/A</c:v>
                </c:pt>
                <c:pt idx="3">
                  <c:v>#N/A</c:v>
                </c:pt>
                <c:pt idx="4">
                  <c:v>7050</c:v>
                </c:pt>
                <c:pt idx="5">
                  <c:v>#N/A</c:v>
                </c:pt>
                <c:pt idx="6">
                  <c:v>#N/A</c:v>
                </c:pt>
                <c:pt idx="7">
                  <c:v>6881</c:v>
                </c:pt>
                <c:pt idx="8">
                  <c:v>#N/A</c:v>
                </c:pt>
                <c:pt idx="9">
                  <c:v>#N/A</c:v>
                </c:pt>
                <c:pt idx="10">
                  <c:v>7134</c:v>
                </c:pt>
                <c:pt idx="11">
                  <c:v>#N/A</c:v>
                </c:pt>
                <c:pt idx="12">
                  <c:v>#N/A</c:v>
                </c:pt>
                <c:pt idx="13">
                  <c:v>6425</c:v>
                </c:pt>
                <c:pt idx="14">
                  <c:v>#N/A</c:v>
                </c:pt>
              </c:numCache>
            </c:numRef>
          </c:val>
          <c:smooth val="0"/>
        </c:ser>
        <c:dLbls>
          <c:showLegendKey val="0"/>
          <c:showVal val="0"/>
          <c:showCatName val="0"/>
          <c:showSerName val="0"/>
          <c:showPercent val="0"/>
          <c:showBubbleSize val="0"/>
        </c:dLbls>
        <c:marker val="1"/>
        <c:smooth val="0"/>
        <c:axId val="244188288"/>
        <c:axId val="244189824"/>
      </c:lineChart>
      <c:catAx>
        <c:axId val="2441882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44189824"/>
        <c:crosses val="autoZero"/>
        <c:auto val="1"/>
        <c:lblAlgn val="ctr"/>
        <c:lblOffset val="100"/>
        <c:tickLblSkip val="1"/>
        <c:noMultiLvlLbl val="0"/>
      </c:catAx>
      <c:valAx>
        <c:axId val="24418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441882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2192</c:v>
                </c:pt>
                <c:pt idx="1">
                  <c:v>1495</c:v>
                </c:pt>
                <c:pt idx="2">
                  <c:v>1262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216</c:v>
                </c:pt>
                <c:pt idx="1">
                  <c:v>216</c:v>
                </c:pt>
                <c:pt idx="2">
                  <c:v>216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1121</c:v>
                </c:pt>
                <c:pt idx="1">
                  <c:v>1146</c:v>
                </c:pt>
                <c:pt idx="2">
                  <c:v>1183</c:v>
                </c:pt>
              </c:numCache>
            </c:numRef>
          </c:val>
        </c:ser>
        <c:dLbls>
          <c:showLegendKey val="0"/>
          <c:showVal val="0"/>
          <c:showCatName val="0"/>
          <c:showSerName val="0"/>
          <c:showPercent val="0"/>
          <c:showBubbleSize val="0"/>
        </c:dLbls>
        <c:gapWidth val="120"/>
        <c:overlap val="100"/>
        <c:axId val="243905664"/>
        <c:axId val="243907200"/>
      </c:barChart>
      <c:catAx>
        <c:axId val="243905664"/>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43907200"/>
        <c:crosses val="autoZero"/>
        <c:auto val="1"/>
        <c:lblAlgn val="ctr"/>
        <c:lblOffset val="100"/>
        <c:tickLblSkip val="1"/>
        <c:noMultiLvlLbl val="0"/>
      </c:catAx>
      <c:valAx>
        <c:axId val="243907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439056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{F99B1421-2BDC-401F-BF4C-B5E0138B0499}</c15:txfldGUID>
                      <c15:f>'公会計指標分析・財政指標組合せ分析表'!$BP$50</c15:f>
                      <c15:dlblFieldTableCache>
                        <c:ptCount val="1"/>
                        <c:pt idx="0">
                          <c:v>H26</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{5BDE7AEB-738D-4216-ACC7-FD143E15BC3A}</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{41263882-957E-4C64-B382-A967EAE34018}</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{7A8C8027-560E-4385-B405-91653BDD8AFA}</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{86D78799-2E92-4C56-9012-A9C4A199680D}</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8">
                  <c:v>61.9</c:v>
                </c:pt>
                <c:pt idx="16">
                  <c:v>68.5</c:v>
                </c:pt>
                <c:pt idx="24">
                  <c:v>69.5</c:v>
                </c:pt>
                <c:pt idx="32">
                  <c:v>69.5</c:v>
                </c:pt>
              </c:numCache>
            </c:numRef>
          </c:xVal>
          <c:yVal>
            <c:numRef>
              <c:f>公会計指標分析・財政指標組合せ分析表!$BP$51:$DC$51</c:f>
              <c:numCache>
                <c:formatCode>#,##0.0;"▲ "#,##0.0</c:formatCode>
                <c:ptCount val="40"/>
                <c:pt idx="8">
                  <c:v>88.1</c:v>
                </c:pt>
                <c:pt idx="16">
                  <c:v>89.5</c:v>
                </c:pt>
                <c:pt idx="24">
                  <c:v>94</c:v>
                </c:pt>
                <c:pt idx="32">
                  <c:v>87.8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{3A9863CD-6A37-4C47-B0F3-7FA91B9787F2}</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{5769DF73-F699-41EB-9EA8-C0005033D013}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{83F32354-6442-4346-B789-CC337BADFC45}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{458F2C72-6433-44AD-AA78-97FF6C8FE8E0}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{BCA9D166-3EF8-4D1D-B518-E151398D1991}</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{78CF4928-8082-497A-AC91-3D8E0AFB8EEA}</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{5A9E19BF-7516-4A2B-A256-1819D29B1D99}</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{BF10C9FF-CFED-4C43-B0C7-5F7232D1D16D}</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{7E2B900D-C138-40C0-A788-10D042CC45AD}</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8">
                  <c:v>55.8</c:v>
                </c:pt>
                <c:pt idx="16">
                  <c:v>62.6</c:v>
                </c:pt>
                <c:pt idx="24">
                  <c:v>63.5</c:v>
                </c:pt>
                <c:pt idx="32">
                  <c:v>64.900000000000006</c:v>
                </c:pt>
              </c:numCache>
            </c:numRef>
          </c:xVal>
          <c:yVal>
            <c:numRef>
              <c:f>公会計指標分析・財政指標組合せ分析表!$BP$55:$DC$55</c:f>
              <c:numCache>
                <c:formatCode>#,##0.0;"▲ "#,##0.0</c:formatCode>
                <c:ptCount val="40"/>
                <c:pt idx="8">
                  <c:v>37.200000000000003</c:v>
                </c:pt>
                <c:pt idx="16">
                  <c:v>44.9</c:v>
                </c:pt>
                <c:pt idx="24">
                  <c:v>40.799999999999997</c:v>
                </c:pt>
                <c:pt idx="32">
                  <c:v>38.5</c:v>
                </c:pt>
              </c:numCache>
            </c:numRef>
          </c:yVal>
          <c:smooth val="0"/>
        </c:ser>
        <c:dLbls>
          <c:showLegendKey val="0"/>
          <c:showVal val="1"/>
          <c:showCatName val="0"/>
          <c:showSerName val="0"/>
          <c:showPercent val="0"/>
          <c:showBubbleSize val="0"/>
        </c:dLbls>
        <c:axId val="244263552"/>
        <c:axId val="244310784"/>
      </c:scatterChart>
      <c:valAx>
        <c:axId val="244263552"/>
        <c:scaling>
          <c:orientation val="minMax"/>
          <c:max val="71"/>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44310784"/>
        <c:crosses val="autoZero"/>
        <c:crossBetween val="midCat"/>
      </c:valAx>
      <c:valAx>
        <c:axId val="244310784"/>
        <c:scaling>
          <c:orientation val="minMax"/>
          <c:max val="104"/>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4426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{D1DCC8AA-820C-4D47-BD7D-55A38A9E2D06}</c15:txfldGUID>
                      <c15:f>'公会計指標分析・財政指標組合せ分析表'!$BP$72</c15:f>
                      <c15:dlblFieldTableCache>
                        <c:ptCount val="1"/>
                        <c:pt idx="0">
                          <c:v>H26</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{3CD9296B-216A-48DC-939A-F2E925BCB37E}</c15:txfldGUID>
                      <c15:f>#REF!</c15:f>
                      <c15:dlblFieldTableCache>
                        <c:ptCount val="1"/>
                        <c:pt idx="0">
                          <c:v>#REF!</c:v>
                        </c:pt>
                      </c15:dlblFieldTableCache>
                    </c15:dlblFTEntry>
                  </c15:dlblFieldTabl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{FF224F28-E80D-4863-85AB-C4229234D4FB}</c15:txfldGUID>
                      <c15:f>#REF!</c15:f>
                      <c15:dlblFieldTableCache>
                        <c:ptCount val="1"/>
                        <c:pt idx="0">
                          <c:v>#REF!</c:v>
                        </c:pt>
                      </c15:dlblFieldTableCache>
                    </c15:dlblFTEntry>
                  </c15:dlblFieldTabl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{39CC6DB7-DA6A-48BA-B008-46A5C6DD24EF}</c15:txfldGUID>
                      <c15:f>#REF!</c15:f>
                      <c15:dlblFieldTableCache>
                        <c:ptCount val="1"/>
                        <c:pt idx="0">
                          <c:v>#REF!</c:v>
                        </c:pt>
                      </c15:dlblFieldTableCache>
                    </c15:dlblFTEntry>
                  </c15:dlblFieldTabl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{689AFC5E-2D1F-4EEE-9D28-06EC924BF017}</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{5CF4CF5B-1CDF-4864-A751-94E4FA875A85}</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{6D390B54-F2AC-494F-8E8B-A1F3C3D4DE12}</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{6184B3E4-D9AC-4A05-85BE-F932DF39FB1A}</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{12E7F916-CA38-4CCF-9FA0-AD540168D6CC}</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16.7</c:v>
                </c:pt>
                <c:pt idx="8">
                  <c:v>16.7</c:v>
                </c:pt>
                <c:pt idx="16">
                  <c:v>16.3</c:v>
                </c:pt>
                <c:pt idx="24">
                  <c:v>15.9</c:v>
                </c:pt>
                <c:pt idx="32">
                  <c:v>15.2</c:v>
                </c:pt>
              </c:numCache>
            </c:numRef>
          </c:xVal>
          <c:yVal>
            <c:numRef>
              <c:f>公会計指標分析・財政指標組合せ分析表!$BP$73:$DC$73</c:f>
              <c:numCache>
                <c:formatCode>#,##0.0;"▲ "#,##0.0</c:formatCode>
                <c:ptCount val="40"/>
                <c:pt idx="0">
                  <c:v>95.9</c:v>
                </c:pt>
                <c:pt idx="8">
                  <c:v>88.1</c:v>
                </c:pt>
                <c:pt idx="16">
                  <c:v>89.5</c:v>
                </c:pt>
                <c:pt idx="24">
                  <c:v>94</c:v>
                </c:pt>
                <c:pt idx="32">
                  <c:v>87.8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{A8576235-0A49-4203-B18D-DA405A90565C}</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{B917609A-ED6E-492A-ABE3-8D3802045217}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{AFB981E5-2405-4023-B4FC-F11B0A5028E1}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{63F149F2-0E25-4B67-B2F5-4A246DC69563}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{814517AD-BCA4-4B89-82B4-587319FCAD05}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{6BC19FEF-72AD-472F-8738-D6AF5A2A66D0}</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{E8CC4210-A56C-4AA4-B35D-978DEBA1B50C}</c15:txfldGUID>
                      <c15:f>'公会計指標分析・財政指標組合せ分析表'!$CF$72</c15:f>
                      <c15:dlblFieldTableCache>
                        <c:ptCount val="1"/>
                        <c:pt idx="0">
                          <c:v>H28</c:v>
                        </c:pt>
                      </c15:dlblFieldTableCache>
                    </c15:dlblFTEntry>
                  </c15:dlblFieldTable>
                </c:ext>
              </c:extLst>
            </c:dLbl>
            <c:dLbl>
              <c:idx val="24"/>
              <c:layout>
                <c:manualLayout>
                  <c:x val="-4.5160355153971272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{30B83EAB-B5F4-4AA6-B953-73989EA939A6}</c15:txfldGUID>
                      <c15:f>'公会計指標分析・財政指標組合せ分析表'!$CN$72</c15:f>
                      <c15:dlblFieldTableCache>
                        <c:ptCount val="1"/>
                        <c:pt idx="0">
                          <c:v>H29</c:v>
                        </c:pt>
                      </c15:dlblFieldTableCache>
                    </c15:dlblFTEntry>
                  </c15:dlblFieldTable>
                </c:ext>
              </c:extLst>
            </c:dLbl>
            <c:dLbl>
              <c:idx val="32"/>
              <c:layout>
                <c:manualLayout>
                  <c:x val="-1.823562808424999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{A7454EBA-008A-4EAD-83EF-EB8F280688D9}</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11.2</c:v>
                </c:pt>
                <c:pt idx="8">
                  <c:v>10.1</c:v>
                </c:pt>
                <c:pt idx="16">
                  <c:v>9.1</c:v>
                </c:pt>
                <c:pt idx="24">
                  <c:v>8.9</c:v>
                </c:pt>
                <c:pt idx="32">
                  <c:v>8.9</c:v>
                </c:pt>
              </c:numCache>
            </c:numRef>
          </c:xVal>
          <c:yVal>
            <c:numRef>
              <c:f>公会計指標分析・財政指標組合せ分析表!$BP$77:$DC$77</c:f>
              <c:numCache>
                <c:formatCode>#,##0.0;"▲ "#,##0.0</c:formatCode>
                <c:ptCount val="40"/>
                <c:pt idx="0">
                  <c:v>49.7</c:v>
                </c:pt>
                <c:pt idx="8">
                  <c:v>37.200000000000003</c:v>
                </c:pt>
                <c:pt idx="16">
                  <c:v>44.9</c:v>
                </c:pt>
                <c:pt idx="24">
                  <c:v>40.799999999999997</c:v>
                </c:pt>
                <c:pt idx="32">
                  <c:v>38.5</c:v>
                </c:pt>
              </c:numCache>
            </c:numRef>
          </c:yVal>
          <c:smooth val="0"/>
        </c:ser>
        <c:dLbls>
          <c:showLegendKey val="0"/>
          <c:showVal val="1"/>
          <c:showCatName val="0"/>
          <c:showSerName val="0"/>
          <c:showPercent val="0"/>
          <c:showBubbleSize val="0"/>
        </c:dLbls>
        <c:axId val="245168384"/>
        <c:axId val="245207424"/>
      </c:scatterChart>
      <c:valAx>
        <c:axId val="245168384"/>
        <c:scaling>
          <c:orientation val="minMax"/>
          <c:max val="17.399999999999999"/>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45207424"/>
        <c:crosses val="autoZero"/>
        <c:crossBetween val="midCat"/>
      </c:valAx>
      <c:valAx>
        <c:axId val="245207424"/>
        <c:scaling>
          <c:orientation val="minMax"/>
          <c:max val="106"/>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45168384"/>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起債抑制の取組により、元利償還金は減少してきている。</a:t>
          </a:r>
        </a:p>
        <a:p>
          <a:r>
            <a:rPr lang="ja-JP" altLang="en-US"/>
            <a:t>しかしながら、喫緊の政策課題に対応するため、近年多額の借入を余儀されており、しばらくは現在の水準が続くと分析している。引き続き投資的事業費の圧縮、平準化、新規発行地方債の抑制に取り組む。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地方道路等整備事業と債過疎対策事業債の償還終了等により地方債現在高が減少したこと、また、農業集落排水事業と下水道事業の地方債の現在高が減少したことにより公営企業債等繰入見込額が減少したことで、将来負担比率の分子が低下した。</a:t>
          </a:r>
        </a:p>
        <a:p>
          <a:r>
            <a:rPr lang="ja-JP" altLang="en-US"/>
            <a:t>一方で、普通交付税の合併特例加算の縮減による歳入財源不足や災害復旧に対応するため財政調整基金の取崩しが続き、充当可能基金は減少している。</a:t>
          </a:r>
        </a:p>
        <a:p>
          <a:r>
            <a:rPr lang="ja-JP" altLang="en-US"/>
            <a:t>今後も第３次北広島町行政改革大綱に基づいた様々な取組により将来負担額の減少と充当可能財源等の増加に努め、持続可能な財政運営に向けて取り組む。</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広島県北広島町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財政調整基金の取崩額が積立額より多額になったこと等により、基金全体としては２億円の減となった。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財政健全化の取組により、令和８年度から微増する見込み。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・地域振興基金：町民の連携の強化と地域振興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・過疎地域自立促進基金：過疎地域の自立促進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・町有千代田住宅運営基金：町営千代田住宅の管理運営</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・ふるさと基金：豊かな自然・伝統文化・教育環境に係る保全・継承・創造など活力あるふるさとづくり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・地域活性化推進基金：活力ある町づくりを推進する地域活性化推進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・地域振興基金：バス事業や子ども医療費などへ150百万円充当した一方で、200百万円を積み立てたことにより増加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・過疎地域自立促進基金：小中学校のバス通学補助などへ150百万円充当した一方で、118百万円を積み立てたことにより減少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・町有千代田住宅運営基金：20百万円積み立てたことにより増加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・ふるさと基金：自然の保全などへ20百万円充当した一方で、19百万円を積み立てたことにより減少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・町有千代田住宅運営基金：将来的な大規模修繕のため毎年20百万円程度を積み立てていく予定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・ふるさと基金：歳入確保のため、ふるさと寄附金のサイトを充実させ、毎年20百万円程度を積み立てていく予定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災害復旧対応や普通交付税の合併特例加算の縮減による歳入財源不足対応のため取り崩したことにより減少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令和７年度から微増する見込み。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決算剰余金の中で可能な限り積み立てを行う予定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3365"/>
    <xdr:sp macro="" textlink="">
      <xdr:nvSpPr>
        <xdr:cNvPr id="32" name="テキスト ボックス 31"/>
        <xdr:cNvSpPr txBox="1"/>
      </xdr:nvSpPr>
      <xdr:spPr>
        <a:xfrm>
          <a:off x="419100" y="30734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3365"/>
    <xdr:sp macro="" textlink="">
      <xdr:nvSpPr>
        <xdr:cNvPr id="34" name="テキスト ボックス 33"/>
        <xdr:cNvSpPr txBox="1"/>
      </xdr:nvSpPr>
      <xdr:spPr>
        <a:xfrm>
          <a:off x="419100" y="3657600"/>
          <a:ext cx="109677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本町は、類似団体の中で2番目に広い面積を持ち、有形固定資産額の72.4％が道路資産である。図書館の改修により全体の有形固定資産減価償却率は横ばいとなった。全国平均や類似団体と比較して比率が高く、老朽化が進んでいることから引き続き公共施設等総合管理計画に基づき管理を行っていく。</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3695" cy="219710"/>
    <xdr:sp macro="" textlink="">
      <xdr:nvSpPr>
        <xdr:cNvPr id="50" name="テキスト ボックス 49"/>
        <xdr:cNvSpPr txBox="1"/>
      </xdr:nvSpPr>
      <xdr:spPr>
        <a:xfrm>
          <a:off x="847090" y="701865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3695" cy="219710"/>
    <xdr:sp macro="" textlink="">
      <xdr:nvSpPr>
        <xdr:cNvPr id="52" name="テキスト ボックス 51"/>
        <xdr:cNvSpPr txBox="1"/>
      </xdr:nvSpPr>
      <xdr:spPr>
        <a:xfrm>
          <a:off x="847090" y="671004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3695" cy="219710"/>
    <xdr:sp macro="" textlink="">
      <xdr:nvSpPr>
        <xdr:cNvPr id="54" name="テキスト ボックス 53"/>
        <xdr:cNvSpPr txBox="1"/>
      </xdr:nvSpPr>
      <xdr:spPr>
        <a:xfrm>
          <a:off x="847090" y="640143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3695" cy="219710"/>
    <xdr:sp macro="" textlink="">
      <xdr:nvSpPr>
        <xdr:cNvPr id="56" name="テキスト ボックス 55"/>
        <xdr:cNvSpPr txBox="1"/>
      </xdr:nvSpPr>
      <xdr:spPr>
        <a:xfrm>
          <a:off x="847090" y="609282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3695" cy="219710"/>
    <xdr:sp macro="" textlink="">
      <xdr:nvSpPr>
        <xdr:cNvPr id="58" name="テキスト ボックス 57"/>
        <xdr:cNvSpPr txBox="1"/>
      </xdr:nvSpPr>
      <xdr:spPr>
        <a:xfrm>
          <a:off x="847090" y="578421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3695" cy="219710"/>
    <xdr:sp macro="" textlink="">
      <xdr:nvSpPr>
        <xdr:cNvPr id="60" name="テキスト ボックス 59"/>
        <xdr:cNvSpPr txBox="1"/>
      </xdr:nvSpPr>
      <xdr:spPr>
        <a:xfrm>
          <a:off x="847090" y="547624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3695" cy="219710"/>
    <xdr:sp macro="" textlink="">
      <xdr:nvSpPr>
        <xdr:cNvPr id="62" name="テキスト ボックス 61"/>
        <xdr:cNvSpPr txBox="1"/>
      </xdr:nvSpPr>
      <xdr:spPr>
        <a:xfrm>
          <a:off x="847090" y="516763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5130" cy="219710"/>
    <xdr:sp macro="" textlink="">
      <xdr:nvSpPr>
        <xdr:cNvPr id="64" name="テキスト ボックス 63"/>
        <xdr:cNvSpPr txBox="1"/>
      </xdr:nvSpPr>
      <xdr:spPr>
        <a:xfrm>
          <a:off x="795655" y="4859020"/>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50800</xdr:rowOff>
    </xdr:from>
    <xdr:to>
      <xdr:col>23</xdr:col>
      <xdr:colOff>85090</xdr:colOff>
      <xdr:row>34</xdr:row>
      <xdr:rowOff>8255</xdr:rowOff>
    </xdr:to>
    <xdr:cxnSp macro="">
      <xdr:nvCxnSpPr>
        <xdr:cNvPr id="66" name="直線コネクタ 65"/>
        <xdr:cNvCxnSpPr/>
      </xdr:nvCxnSpPr>
      <xdr:spPr>
        <a:xfrm flipV="1">
          <a:off x="4760595" y="5280025"/>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12065</xdr:rowOff>
    </xdr:from>
    <xdr:ext cx="399415" cy="259080"/>
    <xdr:sp macro="" textlink="">
      <xdr:nvSpPr>
        <xdr:cNvPr id="67" name="有形固定資産減価償却率最小値テキスト"/>
        <xdr:cNvSpPr txBox="1"/>
      </xdr:nvSpPr>
      <xdr:spPr>
        <a:xfrm>
          <a:off x="4813300" y="66128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8255</xdr:rowOff>
    </xdr:from>
    <xdr:to>
      <xdr:col>23</xdr:col>
      <xdr:colOff>174625</xdr:colOff>
      <xdr:row>34</xdr:row>
      <xdr:rowOff>8255</xdr:rowOff>
    </xdr:to>
    <xdr:cxnSp macro="">
      <xdr:nvCxnSpPr>
        <xdr:cNvPr id="68" name="直線コネクタ 67"/>
        <xdr:cNvCxnSpPr/>
      </xdr:nvCxnSpPr>
      <xdr:spPr>
        <a:xfrm>
          <a:off x="4673600" y="660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168910</xdr:rowOff>
    </xdr:from>
    <xdr:ext cx="399415" cy="253365"/>
    <xdr:sp macro="" textlink="">
      <xdr:nvSpPr>
        <xdr:cNvPr id="69" name="有形固定資産減価償却率最大値テキスト"/>
        <xdr:cNvSpPr txBox="1"/>
      </xdr:nvSpPr>
      <xdr:spPr>
        <a:xfrm>
          <a:off x="4813300" y="50552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50800</xdr:rowOff>
    </xdr:from>
    <xdr:to>
      <xdr:col>23</xdr:col>
      <xdr:colOff>174625</xdr:colOff>
      <xdr:row>26</xdr:row>
      <xdr:rowOff>50800</xdr:rowOff>
    </xdr:to>
    <xdr:cxnSp macro="">
      <xdr:nvCxnSpPr>
        <xdr:cNvPr id="70" name="直線コネクタ 69"/>
        <xdr:cNvCxnSpPr/>
      </xdr:nvCxnSpPr>
      <xdr:spPr>
        <a:xfrm>
          <a:off x="4673600" y="528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48260</xdr:rowOff>
    </xdr:from>
    <xdr:ext cx="399415" cy="259080"/>
    <xdr:sp macro="" textlink="">
      <xdr:nvSpPr>
        <xdr:cNvPr id="71" name="有形固定資産減価償却率平均値テキスト"/>
        <xdr:cNvSpPr txBox="1"/>
      </xdr:nvSpPr>
      <xdr:spPr>
        <a:xfrm>
          <a:off x="4813300" y="5963285"/>
          <a:ext cx="399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69850</xdr:rowOff>
    </xdr:from>
    <xdr:to>
      <xdr:col>23</xdr:col>
      <xdr:colOff>136525</xdr:colOff>
      <xdr:row>30</xdr:row>
      <xdr:rowOff>171450</xdr:rowOff>
    </xdr:to>
    <xdr:sp macro="" textlink="">
      <xdr:nvSpPr>
        <xdr:cNvPr id="72" name="フローチャート: 判断 71"/>
        <xdr:cNvSpPr/>
      </xdr:nvSpPr>
      <xdr:spPr>
        <a:xfrm>
          <a:off x="4711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113030</xdr:rowOff>
    </xdr:from>
    <xdr:to>
      <xdr:col>19</xdr:col>
      <xdr:colOff>187325</xdr:colOff>
      <xdr:row>31</xdr:row>
      <xdr:rowOff>43180</xdr:rowOff>
    </xdr:to>
    <xdr:sp macro="" textlink="">
      <xdr:nvSpPr>
        <xdr:cNvPr id="73" name="フローチャート: 判断 72"/>
        <xdr:cNvSpPr/>
      </xdr:nvSpPr>
      <xdr:spPr>
        <a:xfrm>
          <a:off x="4000500" y="602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140970</xdr:rowOff>
    </xdr:from>
    <xdr:to>
      <xdr:col>15</xdr:col>
      <xdr:colOff>187325</xdr:colOff>
      <xdr:row>31</xdr:row>
      <xdr:rowOff>71120</xdr:rowOff>
    </xdr:to>
    <xdr:sp macro="" textlink="">
      <xdr:nvSpPr>
        <xdr:cNvPr id="74" name="フローチャート: 判断 73"/>
        <xdr:cNvSpPr/>
      </xdr:nvSpPr>
      <xdr:spPr>
        <a:xfrm>
          <a:off x="3238500" y="60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7620</xdr:rowOff>
    </xdr:from>
    <xdr:to>
      <xdr:col>11</xdr:col>
      <xdr:colOff>187325</xdr:colOff>
      <xdr:row>32</xdr:row>
      <xdr:rowOff>109220</xdr:rowOff>
    </xdr:to>
    <xdr:sp macro="" textlink="">
      <xdr:nvSpPr>
        <xdr:cNvPr id="75" name="フローチャート: 判断 74"/>
        <xdr:cNvSpPr/>
      </xdr:nvSpPr>
      <xdr:spPr>
        <a:xfrm>
          <a:off x="2476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9710"/>
    <xdr:sp macro="" textlink="">
      <xdr:nvSpPr>
        <xdr:cNvPr id="76" name="テキスト ボックス 75"/>
        <xdr:cNvSpPr txBox="1"/>
      </xdr:nvSpPr>
      <xdr:spPr>
        <a:xfrm>
          <a:off x="4584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6285" cy="219710"/>
    <xdr:sp macro="" textlink="">
      <xdr:nvSpPr>
        <xdr:cNvPr id="77" name="テキスト ボックス 76"/>
        <xdr:cNvSpPr txBox="1"/>
      </xdr:nvSpPr>
      <xdr:spPr>
        <a:xfrm>
          <a:off x="3873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6285" cy="219710"/>
    <xdr:sp macro="" textlink="">
      <xdr:nvSpPr>
        <xdr:cNvPr id="78" name="テキスト ボックス 77"/>
        <xdr:cNvSpPr txBox="1"/>
      </xdr:nvSpPr>
      <xdr:spPr>
        <a:xfrm>
          <a:off x="3111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6285" cy="219710"/>
    <xdr:sp macro="" textlink="">
      <xdr:nvSpPr>
        <xdr:cNvPr id="79" name="テキスト ボックス 78"/>
        <xdr:cNvSpPr txBox="1"/>
      </xdr:nvSpPr>
      <xdr:spPr>
        <a:xfrm>
          <a:off x="2349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6285" cy="219710"/>
    <xdr:sp macro="" textlink="">
      <xdr:nvSpPr>
        <xdr:cNvPr id="80" name="テキスト ボックス 79"/>
        <xdr:cNvSpPr txBox="1"/>
      </xdr:nvSpPr>
      <xdr:spPr>
        <a:xfrm>
          <a:off x="1587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29</xdr:row>
      <xdr:rowOff>99060</xdr:rowOff>
    </xdr:from>
    <xdr:to>
      <xdr:col>23</xdr:col>
      <xdr:colOff>136525</xdr:colOff>
      <xdr:row>30</xdr:row>
      <xdr:rowOff>29210</xdr:rowOff>
    </xdr:to>
    <xdr:sp macro="" textlink="">
      <xdr:nvSpPr>
        <xdr:cNvPr id="81" name="楕円 80"/>
        <xdr:cNvSpPr/>
      </xdr:nvSpPr>
      <xdr:spPr>
        <a:xfrm>
          <a:off x="47117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121920</xdr:rowOff>
    </xdr:from>
    <xdr:ext cx="399415" cy="253365"/>
    <xdr:sp macro="" textlink="">
      <xdr:nvSpPr>
        <xdr:cNvPr id="82" name="有形固定資産減価償却率該当値テキスト"/>
        <xdr:cNvSpPr txBox="1"/>
      </xdr:nvSpPr>
      <xdr:spPr>
        <a:xfrm>
          <a:off x="4813300" y="56940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99060</xdr:rowOff>
    </xdr:from>
    <xdr:to>
      <xdr:col>19</xdr:col>
      <xdr:colOff>187325</xdr:colOff>
      <xdr:row>30</xdr:row>
      <xdr:rowOff>29210</xdr:rowOff>
    </xdr:to>
    <xdr:sp macro="" textlink="">
      <xdr:nvSpPr>
        <xdr:cNvPr id="83" name="楕円 82"/>
        <xdr:cNvSpPr/>
      </xdr:nvSpPr>
      <xdr:spPr>
        <a:xfrm>
          <a:off x="40005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149860</xdr:rowOff>
    </xdr:from>
    <xdr:to>
      <xdr:col>23</xdr:col>
      <xdr:colOff>85725</xdr:colOff>
      <xdr:row>29</xdr:row>
      <xdr:rowOff>149860</xdr:rowOff>
    </xdr:to>
    <xdr:cxnSp macro="">
      <xdr:nvCxnSpPr>
        <xdr:cNvPr id="84" name="直線コネクタ 83"/>
        <xdr:cNvCxnSpPr/>
      </xdr:nvCxnSpPr>
      <xdr:spPr>
        <a:xfrm>
          <a:off x="4051300" y="5893435"/>
          <a:ext cx="711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5" name="楕円 84"/>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149860</xdr:rowOff>
    </xdr:from>
    <xdr:to>
      <xdr:col>19</xdr:col>
      <xdr:colOff>136525</xdr:colOff>
      <xdr:row>30</xdr:row>
      <xdr:rowOff>9525</xdr:rowOff>
    </xdr:to>
    <xdr:cxnSp macro="">
      <xdr:nvCxnSpPr>
        <xdr:cNvPr id="86" name="直線コネクタ 85"/>
        <xdr:cNvCxnSpPr/>
      </xdr:nvCxnSpPr>
      <xdr:spPr>
        <a:xfrm flipV="1">
          <a:off x="3289300" y="5893435"/>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162560</xdr:rowOff>
    </xdr:from>
    <xdr:to>
      <xdr:col>11</xdr:col>
      <xdr:colOff>187325</xdr:colOff>
      <xdr:row>31</xdr:row>
      <xdr:rowOff>92710</xdr:rowOff>
    </xdr:to>
    <xdr:sp macro="" textlink="">
      <xdr:nvSpPr>
        <xdr:cNvPr id="87" name="楕円 86"/>
        <xdr:cNvSpPr/>
      </xdr:nvSpPr>
      <xdr:spPr>
        <a:xfrm>
          <a:off x="2476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31</xdr:row>
      <xdr:rowOff>41910</xdr:rowOff>
    </xdr:to>
    <xdr:cxnSp macro="">
      <xdr:nvCxnSpPr>
        <xdr:cNvPr id="88" name="直線コネクタ 87"/>
        <xdr:cNvCxnSpPr/>
      </xdr:nvCxnSpPr>
      <xdr:spPr>
        <a:xfrm flipV="1">
          <a:off x="2527300" y="5924550"/>
          <a:ext cx="762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34290</xdr:rowOff>
    </xdr:from>
    <xdr:ext cx="399415" cy="259080"/>
    <xdr:sp macro="" textlink="">
      <xdr:nvSpPr>
        <xdr:cNvPr id="89" name="n_1aveValue有形固定資産減価償却率"/>
        <xdr:cNvSpPr txBox="1"/>
      </xdr:nvSpPr>
      <xdr:spPr>
        <a:xfrm>
          <a:off x="3836035" y="61207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62230</xdr:rowOff>
    </xdr:from>
    <xdr:ext cx="399415" cy="259080"/>
    <xdr:sp macro="" textlink="">
      <xdr:nvSpPr>
        <xdr:cNvPr id="90" name="n_2aveValue有形固定資産減価償却率"/>
        <xdr:cNvSpPr txBox="1"/>
      </xdr:nvSpPr>
      <xdr:spPr>
        <a:xfrm>
          <a:off x="3086735" y="61487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32</xdr:row>
      <xdr:rowOff>100330</xdr:rowOff>
    </xdr:from>
    <xdr:ext cx="399415" cy="253365"/>
    <xdr:sp macro="" textlink="">
      <xdr:nvSpPr>
        <xdr:cNvPr id="91" name="n_3aveValue有形固定資産減価償却率"/>
        <xdr:cNvSpPr txBox="1"/>
      </xdr:nvSpPr>
      <xdr:spPr>
        <a:xfrm>
          <a:off x="2324735" y="63582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45720</xdr:rowOff>
    </xdr:from>
    <xdr:ext cx="399415" cy="259080"/>
    <xdr:sp macro="" textlink="">
      <xdr:nvSpPr>
        <xdr:cNvPr id="92" name="n_1mainValue有形固定資産減価償却率"/>
        <xdr:cNvSpPr txBox="1"/>
      </xdr:nvSpPr>
      <xdr:spPr>
        <a:xfrm>
          <a:off x="3836035" y="56178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76835</xdr:rowOff>
    </xdr:from>
    <xdr:ext cx="399415" cy="253365"/>
    <xdr:sp macro="" textlink="">
      <xdr:nvSpPr>
        <xdr:cNvPr id="93" name="n_2mainValue有形固定資産減価償却率"/>
        <xdr:cNvSpPr txBox="1"/>
      </xdr:nvSpPr>
      <xdr:spPr>
        <a:xfrm>
          <a:off x="3086735" y="56489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109220</xdr:rowOff>
    </xdr:from>
    <xdr:ext cx="399415" cy="253365"/>
    <xdr:sp macro="" textlink="">
      <xdr:nvSpPr>
        <xdr:cNvPr id="94" name="n_3mainValue有形固定資産減価償却率"/>
        <xdr:cNvSpPr txBox="1"/>
      </xdr:nvSpPr>
      <xdr:spPr>
        <a:xfrm>
          <a:off x="2324735" y="58527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5" name="正方形/長方形 9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6" name="正方形/長方形 9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7" name="正方形/長方形 9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8" name="正方形/長方形 9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9" name="正方形/長方形 9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0" name="正方形/長方形 9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1" name="正方形/長方形 10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2" name="正方形/長方形 10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3" name="正方形/長方形 10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前年度より11.7ポイント低くなった。将来負担額が減少したが、充当可能財源も減少した。財政調整基金の取り崩しにより充当可能財源が減っているため、引き続き経常経費の抑制に取り組む。</a:t>
          </a:r>
        </a:p>
      </xdr:txBody>
    </xdr:sp>
    <xdr:clientData/>
  </xdr:twoCellAnchor>
  <xdr:oneCellAnchor>
    <xdr:from>
      <xdr:col>57</xdr:col>
      <xdr:colOff>111125</xdr:colOff>
      <xdr:row>23</xdr:row>
      <xdr:rowOff>47625</xdr:rowOff>
    </xdr:from>
    <xdr:ext cx="349885" cy="225425"/>
    <xdr:sp macro="" textlink="">
      <xdr:nvSpPr>
        <xdr:cNvPr id="108" name="テキスト ボックス 10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36</xdr:row>
      <xdr:rowOff>74930</xdr:rowOff>
    </xdr:from>
    <xdr:ext cx="307975" cy="219710"/>
    <xdr:sp macro="" textlink="">
      <xdr:nvSpPr>
        <xdr:cNvPr id="110" name="テキスト ボックス 109"/>
        <xdr:cNvSpPr txBox="1"/>
      </xdr:nvSpPr>
      <xdr:spPr>
        <a:xfrm>
          <a:off x="10931525" y="7018655"/>
          <a:ext cx="3079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1" name="直線コネクタ 110"/>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05130" cy="225425"/>
    <xdr:sp macro="" textlink="">
      <xdr:nvSpPr>
        <xdr:cNvPr id="112" name="テキスト ボックス 111"/>
        <xdr:cNvSpPr txBox="1"/>
      </xdr:nvSpPr>
      <xdr:spPr>
        <a:xfrm>
          <a:off x="10828655" y="665861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3" name="直線コネクタ 112"/>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5130" cy="219710"/>
    <xdr:sp macro="" textlink="">
      <xdr:nvSpPr>
        <xdr:cNvPr id="114" name="テキスト ボックス 113"/>
        <xdr:cNvSpPr txBox="1"/>
      </xdr:nvSpPr>
      <xdr:spPr>
        <a:xfrm>
          <a:off x="10828655" y="6298565"/>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5130" cy="225425"/>
    <xdr:sp macro="" textlink="">
      <xdr:nvSpPr>
        <xdr:cNvPr id="116" name="テキスト ボックス 115"/>
        <xdr:cNvSpPr txBox="1"/>
      </xdr:nvSpPr>
      <xdr:spPr>
        <a:xfrm>
          <a:off x="10828655" y="593852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7" name="直線コネクタ 116"/>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5130" cy="219710"/>
    <xdr:sp macro="" textlink="">
      <xdr:nvSpPr>
        <xdr:cNvPr id="118" name="テキスト ボックス 117"/>
        <xdr:cNvSpPr txBox="1"/>
      </xdr:nvSpPr>
      <xdr:spPr>
        <a:xfrm>
          <a:off x="10828655" y="5579110"/>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9" name="直線コネクタ 118"/>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20" name="テキスト ボックス 119"/>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19710"/>
    <xdr:sp macro="" textlink="">
      <xdr:nvSpPr>
        <xdr:cNvPr id="122" name="テキスト ボックス 121"/>
        <xdr:cNvSpPr txBox="1"/>
      </xdr:nvSpPr>
      <xdr:spPr>
        <a:xfrm>
          <a:off x="10756900" y="485902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88900</xdr:rowOff>
    </xdr:from>
    <xdr:to>
      <xdr:col>76</xdr:col>
      <xdr:colOff>21590</xdr:colOff>
      <xdr:row>34</xdr:row>
      <xdr:rowOff>139065</xdr:rowOff>
    </xdr:to>
    <xdr:cxnSp macro="">
      <xdr:nvCxnSpPr>
        <xdr:cNvPr id="124" name="直線コネクタ 123"/>
        <xdr:cNvCxnSpPr/>
      </xdr:nvCxnSpPr>
      <xdr:spPr>
        <a:xfrm flipV="1">
          <a:off x="14793595" y="5489575"/>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143510</xdr:rowOff>
    </xdr:from>
    <xdr:ext cx="464185" cy="253365"/>
    <xdr:sp macro="" textlink="">
      <xdr:nvSpPr>
        <xdr:cNvPr id="125" name="債務償還比率最小値テキスト"/>
        <xdr:cNvSpPr txBox="1"/>
      </xdr:nvSpPr>
      <xdr:spPr>
        <a:xfrm>
          <a:off x="14846300" y="67443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139065</xdr:rowOff>
    </xdr:from>
    <xdr:to>
      <xdr:col>76</xdr:col>
      <xdr:colOff>111125</xdr:colOff>
      <xdr:row>34</xdr:row>
      <xdr:rowOff>139065</xdr:rowOff>
    </xdr:to>
    <xdr:cxnSp macro="">
      <xdr:nvCxnSpPr>
        <xdr:cNvPr id="126" name="直線コネクタ 125"/>
        <xdr:cNvCxnSpPr/>
      </xdr:nvCxnSpPr>
      <xdr:spPr>
        <a:xfrm>
          <a:off x="14706600" y="673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35560</xdr:rowOff>
    </xdr:from>
    <xdr:ext cx="464185" cy="259080"/>
    <xdr:sp macro="" textlink="">
      <xdr:nvSpPr>
        <xdr:cNvPr id="127" name="債務償還比率最大値テキスト"/>
        <xdr:cNvSpPr txBox="1"/>
      </xdr:nvSpPr>
      <xdr:spPr>
        <a:xfrm>
          <a:off x="14846300" y="52647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901.6</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88900</xdr:rowOff>
    </xdr:from>
    <xdr:to>
      <xdr:col>76</xdr:col>
      <xdr:colOff>111125</xdr:colOff>
      <xdr:row>27</xdr:row>
      <xdr:rowOff>88900</xdr:rowOff>
    </xdr:to>
    <xdr:cxnSp macro="">
      <xdr:nvCxnSpPr>
        <xdr:cNvPr id="128" name="直線コネクタ 127"/>
        <xdr:cNvCxnSpPr/>
      </xdr:nvCxnSpPr>
      <xdr:spPr>
        <a:xfrm>
          <a:off x="14706600" y="548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100965</xdr:rowOff>
    </xdr:from>
    <xdr:ext cx="464185" cy="253365"/>
    <xdr:sp macro="" textlink="">
      <xdr:nvSpPr>
        <xdr:cNvPr id="129" name="債務償還比率平均値テキスト"/>
        <xdr:cNvSpPr txBox="1"/>
      </xdr:nvSpPr>
      <xdr:spPr>
        <a:xfrm>
          <a:off x="14846300" y="6015990"/>
          <a:ext cx="4641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122555</xdr:rowOff>
    </xdr:from>
    <xdr:to>
      <xdr:col>76</xdr:col>
      <xdr:colOff>73025</xdr:colOff>
      <xdr:row>31</xdr:row>
      <xdr:rowOff>52705</xdr:rowOff>
    </xdr:to>
    <xdr:sp macro="" textlink="">
      <xdr:nvSpPr>
        <xdr:cNvPr id="130" name="フローチャート: 判断 129"/>
        <xdr:cNvSpPr/>
      </xdr:nvSpPr>
      <xdr:spPr>
        <a:xfrm>
          <a:off x="1474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102870</xdr:rowOff>
    </xdr:from>
    <xdr:to>
      <xdr:col>72</xdr:col>
      <xdr:colOff>123825</xdr:colOff>
      <xdr:row>31</xdr:row>
      <xdr:rowOff>33020</xdr:rowOff>
    </xdr:to>
    <xdr:sp macro="" textlink="">
      <xdr:nvSpPr>
        <xdr:cNvPr id="131" name="フローチャート: 判断 130"/>
        <xdr:cNvSpPr/>
      </xdr:nvSpPr>
      <xdr:spPr>
        <a:xfrm>
          <a:off x="140335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9710"/>
    <xdr:sp macro="" textlink="">
      <xdr:nvSpPr>
        <xdr:cNvPr id="132" name="テキスト ボックス 131"/>
        <xdr:cNvSpPr txBox="1"/>
      </xdr:nvSpPr>
      <xdr:spPr>
        <a:xfrm>
          <a:off x="14617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6285" cy="219710"/>
    <xdr:sp macro="" textlink="">
      <xdr:nvSpPr>
        <xdr:cNvPr id="133" name="テキスト ボックス 132"/>
        <xdr:cNvSpPr txBox="1"/>
      </xdr:nvSpPr>
      <xdr:spPr>
        <a:xfrm>
          <a:off x="13906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6285" cy="219710"/>
    <xdr:sp macro="" textlink="">
      <xdr:nvSpPr>
        <xdr:cNvPr id="134" name="テキスト ボックス 133"/>
        <xdr:cNvSpPr txBox="1"/>
      </xdr:nvSpPr>
      <xdr:spPr>
        <a:xfrm>
          <a:off x="13144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6285" cy="219710"/>
    <xdr:sp macro="" textlink="">
      <xdr:nvSpPr>
        <xdr:cNvPr id="135" name="テキスト ボックス 134"/>
        <xdr:cNvSpPr txBox="1"/>
      </xdr:nvSpPr>
      <xdr:spPr>
        <a:xfrm>
          <a:off x="12382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6285" cy="219710"/>
    <xdr:sp macro="" textlink="">
      <xdr:nvSpPr>
        <xdr:cNvPr id="136" name="テキスト ボックス 135"/>
        <xdr:cNvSpPr txBox="1"/>
      </xdr:nvSpPr>
      <xdr:spPr>
        <a:xfrm>
          <a:off x="11620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52070</xdr:rowOff>
    </xdr:from>
    <xdr:to>
      <xdr:col>76</xdr:col>
      <xdr:colOff>73025</xdr:colOff>
      <xdr:row>30</xdr:row>
      <xdr:rowOff>153035</xdr:rowOff>
    </xdr:to>
    <xdr:sp macro="" textlink="">
      <xdr:nvSpPr>
        <xdr:cNvPr id="137" name="楕円 136"/>
        <xdr:cNvSpPr/>
      </xdr:nvSpPr>
      <xdr:spPr>
        <a:xfrm>
          <a:off x="14744700" y="59670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74930</xdr:rowOff>
    </xdr:from>
    <xdr:ext cx="464185" cy="253365"/>
    <xdr:sp macro="" textlink="">
      <xdr:nvSpPr>
        <xdr:cNvPr id="138" name="債務償還比率該当値テキスト"/>
        <xdr:cNvSpPr txBox="1"/>
      </xdr:nvSpPr>
      <xdr:spPr>
        <a:xfrm>
          <a:off x="14846300" y="58185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29845</xdr:rowOff>
    </xdr:from>
    <xdr:to>
      <xdr:col>72</xdr:col>
      <xdr:colOff>123825</xdr:colOff>
      <xdr:row>30</xdr:row>
      <xdr:rowOff>132080</xdr:rowOff>
    </xdr:to>
    <xdr:sp macro="" textlink="">
      <xdr:nvSpPr>
        <xdr:cNvPr id="139" name="楕円 138"/>
        <xdr:cNvSpPr/>
      </xdr:nvSpPr>
      <xdr:spPr>
        <a:xfrm>
          <a:off x="14033500" y="59448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80645</xdr:rowOff>
    </xdr:from>
    <xdr:to>
      <xdr:col>76</xdr:col>
      <xdr:colOff>22225</xdr:colOff>
      <xdr:row>30</xdr:row>
      <xdr:rowOff>102235</xdr:rowOff>
    </xdr:to>
    <xdr:cxnSp macro="">
      <xdr:nvCxnSpPr>
        <xdr:cNvPr id="140" name="直線コネクタ 139"/>
        <xdr:cNvCxnSpPr/>
      </xdr:nvCxnSpPr>
      <xdr:spPr>
        <a:xfrm>
          <a:off x="14084300" y="5995670"/>
          <a:ext cx="711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24130</xdr:rowOff>
    </xdr:from>
    <xdr:ext cx="464185" cy="259080"/>
    <xdr:sp macro="" textlink="">
      <xdr:nvSpPr>
        <xdr:cNvPr id="141" name="n_1aveValue債務償還比率"/>
        <xdr:cNvSpPr txBox="1"/>
      </xdr:nvSpPr>
      <xdr:spPr>
        <a:xfrm>
          <a:off x="13836650" y="61106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148590</xdr:rowOff>
    </xdr:from>
    <xdr:ext cx="464185" cy="259080"/>
    <xdr:sp macro="" textlink="">
      <xdr:nvSpPr>
        <xdr:cNvPr id="142" name="n_1mainValue債務償還比率"/>
        <xdr:cNvSpPr txBox="1"/>
      </xdr:nvSpPr>
      <xdr:spPr>
        <a:xfrm>
          <a:off x="13836650" y="57207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4" name="正方形/長方形 14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45" name="テキスト ボックス 14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4490" cy="236855"/>
    <xdr:sp macro="" textlink="">
      <xdr:nvSpPr>
        <xdr:cNvPr id="146" name="テキスト ボックス 145"/>
        <xdr:cNvSpPr txBox="1"/>
      </xdr:nvSpPr>
      <xdr:spPr>
        <a:xfrm>
          <a:off x="6985000" y="10922000"/>
          <a:ext cx="364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47" name="テキスト ボックス 14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4490" cy="241300"/>
    <xdr:sp macro="" textlink="">
      <xdr:nvSpPr>
        <xdr:cNvPr id="148" name="テキスト ボックス 147"/>
        <xdr:cNvSpPr txBox="1"/>
      </xdr:nvSpPr>
      <xdr:spPr>
        <a:xfrm>
          <a:off x="6985000" y="14795500"/>
          <a:ext cx="3644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2735" cy="225425"/>
    <xdr:sp macro="" textlink="">
      <xdr:nvSpPr>
        <xdr:cNvPr id="40" name="テキスト ボックス 39"/>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162560</xdr:rowOff>
    </xdr:from>
    <xdr:ext cx="461645" cy="259080"/>
    <xdr:sp macro="" textlink="">
      <xdr:nvSpPr>
        <xdr:cNvPr id="50" name="テキスト ボックス 49"/>
        <xdr:cNvSpPr txBox="1"/>
      </xdr:nvSpPr>
      <xdr:spPr>
        <a:xfrm>
          <a:off x="294640" y="564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1645" cy="259080"/>
    <xdr:sp macro="" textlink="">
      <xdr:nvSpPr>
        <xdr:cNvPr id="52" name="テキスト ボックス 51"/>
        <xdr:cNvSpPr txBox="1"/>
      </xdr:nvSpPr>
      <xdr:spPr>
        <a:xfrm>
          <a:off x="294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160655</xdr:rowOff>
    </xdr:from>
    <xdr:to>
      <xdr:col>24</xdr:col>
      <xdr:colOff>62865</xdr:colOff>
      <xdr:row>41</xdr:row>
      <xdr:rowOff>126365</xdr:rowOff>
    </xdr:to>
    <xdr:cxnSp macro="">
      <xdr:nvCxnSpPr>
        <xdr:cNvPr id="54" name="直線コネクタ 53"/>
        <xdr:cNvCxnSpPr/>
      </xdr:nvCxnSpPr>
      <xdr:spPr>
        <a:xfrm flipV="1">
          <a:off x="4634865" y="581850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130175</xdr:rowOff>
    </xdr:from>
    <xdr:ext cx="405130" cy="259080"/>
    <xdr:sp macro="" textlink="">
      <xdr:nvSpPr>
        <xdr:cNvPr id="55" name="【道路】&#10;有形固定資産減価償却率最小値テキスト"/>
        <xdr:cNvSpPr txBox="1"/>
      </xdr:nvSpPr>
      <xdr:spPr>
        <a:xfrm>
          <a:off x="4673600" y="7159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126365</xdr:rowOff>
    </xdr:from>
    <xdr:to>
      <xdr:col>24</xdr:col>
      <xdr:colOff>152400</xdr:colOff>
      <xdr:row>41</xdr:row>
      <xdr:rowOff>126365</xdr:rowOff>
    </xdr:to>
    <xdr:cxnSp macro="">
      <xdr:nvCxnSpPr>
        <xdr:cNvPr id="56" name="直線コネクタ 55"/>
        <xdr:cNvCxnSpPr/>
      </xdr:nvCxnSpPr>
      <xdr:spPr>
        <a:xfrm>
          <a:off x="4546600" y="715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107315</xdr:rowOff>
    </xdr:from>
    <xdr:ext cx="405130" cy="259080"/>
    <xdr:sp macro="" textlink="">
      <xdr:nvSpPr>
        <xdr:cNvPr id="57" name="【道路】&#10;有形固定資産減価償却率最大値テキスト"/>
        <xdr:cNvSpPr txBox="1"/>
      </xdr:nvSpPr>
      <xdr:spPr>
        <a:xfrm>
          <a:off x="4673600" y="5593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160655</xdr:rowOff>
    </xdr:from>
    <xdr:to>
      <xdr:col>24</xdr:col>
      <xdr:colOff>152400</xdr:colOff>
      <xdr:row>33</xdr:row>
      <xdr:rowOff>160655</xdr:rowOff>
    </xdr:to>
    <xdr:cxnSp macro="">
      <xdr:nvCxnSpPr>
        <xdr:cNvPr id="58" name="直線コネクタ 57"/>
        <xdr:cNvCxnSpPr/>
      </xdr:nvCxnSpPr>
      <xdr:spPr>
        <a:xfrm>
          <a:off x="4546600" y="581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113665</xdr:rowOff>
    </xdr:from>
    <xdr:ext cx="405130" cy="258445"/>
    <xdr:sp macro="" textlink="">
      <xdr:nvSpPr>
        <xdr:cNvPr id="59" name="【道路】&#10;有形固定資産減価償却率平均値テキスト"/>
        <xdr:cNvSpPr txBox="1"/>
      </xdr:nvSpPr>
      <xdr:spPr>
        <a:xfrm>
          <a:off x="4673600" y="64573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135255</xdr:rowOff>
    </xdr:from>
    <xdr:to>
      <xdr:col>24</xdr:col>
      <xdr:colOff>114300</xdr:colOff>
      <xdr:row>38</xdr:row>
      <xdr:rowOff>65405</xdr:rowOff>
    </xdr:to>
    <xdr:sp macro="" textlink="">
      <xdr:nvSpPr>
        <xdr:cNvPr id="60" name="フローチャート: 判断 59"/>
        <xdr:cNvSpPr/>
      </xdr:nvSpPr>
      <xdr:spPr>
        <a:xfrm>
          <a:off x="45847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146685</xdr:rowOff>
    </xdr:from>
    <xdr:to>
      <xdr:col>20</xdr:col>
      <xdr:colOff>38100</xdr:colOff>
      <xdr:row>38</xdr:row>
      <xdr:rowOff>76835</xdr:rowOff>
    </xdr:to>
    <xdr:sp macro="" textlink="">
      <xdr:nvSpPr>
        <xdr:cNvPr id="61" name="フローチャート: 判断 60"/>
        <xdr:cNvSpPr/>
      </xdr:nvSpPr>
      <xdr:spPr>
        <a:xfrm>
          <a:off x="3746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29845</xdr:rowOff>
    </xdr:from>
    <xdr:to>
      <xdr:col>15</xdr:col>
      <xdr:colOff>101600</xdr:colOff>
      <xdr:row>38</xdr:row>
      <xdr:rowOff>132080</xdr:rowOff>
    </xdr:to>
    <xdr:sp macro="" textlink="">
      <xdr:nvSpPr>
        <xdr:cNvPr id="62" name="フローチャート: 判断 61"/>
        <xdr:cNvSpPr/>
      </xdr:nvSpPr>
      <xdr:spPr>
        <a:xfrm>
          <a:off x="2857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50800</xdr:rowOff>
    </xdr:from>
    <xdr:to>
      <xdr:col>10</xdr:col>
      <xdr:colOff>165100</xdr:colOff>
      <xdr:row>39</xdr:row>
      <xdr:rowOff>152400</xdr:rowOff>
    </xdr:to>
    <xdr:sp macro="" textlink="">
      <xdr:nvSpPr>
        <xdr:cNvPr id="63" name="フローチャート: 判断 62"/>
        <xdr:cNvSpPr/>
      </xdr:nvSpPr>
      <xdr:spPr>
        <a:xfrm>
          <a:off x="19685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4" name="テキスト ボックス 63"/>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5" name="テキスト ボックス 64"/>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62230</xdr:rowOff>
    </xdr:from>
    <xdr:to>
      <xdr:col>24</xdr:col>
      <xdr:colOff>114300</xdr:colOff>
      <xdr:row>37</xdr:row>
      <xdr:rowOff>163830</xdr:rowOff>
    </xdr:to>
    <xdr:sp macro="" textlink="">
      <xdr:nvSpPr>
        <xdr:cNvPr id="69" name="楕円 68"/>
        <xdr:cNvSpPr/>
      </xdr:nvSpPr>
      <xdr:spPr>
        <a:xfrm>
          <a:off x="4584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85090</xdr:rowOff>
    </xdr:from>
    <xdr:ext cx="405130" cy="259080"/>
    <xdr:sp macro="" textlink="">
      <xdr:nvSpPr>
        <xdr:cNvPr id="70" name="【道路】&#10;有形固定資産減価償却率該当値テキスト"/>
        <xdr:cNvSpPr txBox="1"/>
      </xdr:nvSpPr>
      <xdr:spPr>
        <a:xfrm>
          <a:off x="4673600" y="6257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52705</xdr:rowOff>
    </xdr:from>
    <xdr:to>
      <xdr:col>20</xdr:col>
      <xdr:colOff>38100</xdr:colOff>
      <xdr:row>37</xdr:row>
      <xdr:rowOff>154940</xdr:rowOff>
    </xdr:to>
    <xdr:sp macro="" textlink="">
      <xdr:nvSpPr>
        <xdr:cNvPr id="71" name="楕円 70"/>
        <xdr:cNvSpPr/>
      </xdr:nvSpPr>
      <xdr:spPr>
        <a:xfrm>
          <a:off x="37465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103505</xdr:rowOff>
    </xdr:from>
    <xdr:to>
      <xdr:col>24</xdr:col>
      <xdr:colOff>63500</xdr:colOff>
      <xdr:row>37</xdr:row>
      <xdr:rowOff>113030</xdr:rowOff>
    </xdr:to>
    <xdr:cxnSp macro="">
      <xdr:nvCxnSpPr>
        <xdr:cNvPr id="72" name="直線コネクタ 71"/>
        <xdr:cNvCxnSpPr/>
      </xdr:nvCxnSpPr>
      <xdr:spPr>
        <a:xfrm>
          <a:off x="3797300" y="64471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75565</xdr:rowOff>
    </xdr:from>
    <xdr:to>
      <xdr:col>15</xdr:col>
      <xdr:colOff>101600</xdr:colOff>
      <xdr:row>38</xdr:row>
      <xdr:rowOff>6350</xdr:rowOff>
    </xdr:to>
    <xdr:sp macro="" textlink="">
      <xdr:nvSpPr>
        <xdr:cNvPr id="73" name="楕円 72"/>
        <xdr:cNvSpPr/>
      </xdr:nvSpPr>
      <xdr:spPr>
        <a:xfrm>
          <a:off x="2857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103505</xdr:rowOff>
    </xdr:from>
    <xdr:to>
      <xdr:col>19</xdr:col>
      <xdr:colOff>177800</xdr:colOff>
      <xdr:row>37</xdr:row>
      <xdr:rowOff>126365</xdr:rowOff>
    </xdr:to>
    <xdr:cxnSp macro="">
      <xdr:nvCxnSpPr>
        <xdr:cNvPr id="74" name="直線コネクタ 73"/>
        <xdr:cNvCxnSpPr/>
      </xdr:nvCxnSpPr>
      <xdr:spPr>
        <a:xfrm flipV="1">
          <a:off x="2908300" y="64471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142240</xdr:rowOff>
    </xdr:from>
    <xdr:to>
      <xdr:col>10</xdr:col>
      <xdr:colOff>165100</xdr:colOff>
      <xdr:row>38</xdr:row>
      <xdr:rowOff>72390</xdr:rowOff>
    </xdr:to>
    <xdr:sp macro="" textlink="">
      <xdr:nvSpPr>
        <xdr:cNvPr id="75" name="楕円 74"/>
        <xdr:cNvSpPr/>
      </xdr:nvSpPr>
      <xdr:spPr>
        <a:xfrm>
          <a:off x="1968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126365</xdr:rowOff>
    </xdr:from>
    <xdr:to>
      <xdr:col>15</xdr:col>
      <xdr:colOff>50800</xdr:colOff>
      <xdr:row>38</xdr:row>
      <xdr:rowOff>21590</xdr:rowOff>
    </xdr:to>
    <xdr:cxnSp macro="">
      <xdr:nvCxnSpPr>
        <xdr:cNvPr id="76" name="直線コネクタ 75"/>
        <xdr:cNvCxnSpPr/>
      </xdr:nvCxnSpPr>
      <xdr:spPr>
        <a:xfrm flipV="1">
          <a:off x="2019300" y="64700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67945</xdr:rowOff>
    </xdr:from>
    <xdr:ext cx="405130" cy="258445"/>
    <xdr:sp macro="" textlink="">
      <xdr:nvSpPr>
        <xdr:cNvPr id="77" name="n_1aveValue【道路】&#10;有形固定資産減価償却率"/>
        <xdr:cNvSpPr txBox="1"/>
      </xdr:nvSpPr>
      <xdr:spPr>
        <a:xfrm>
          <a:off x="3582035" y="6583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122555</xdr:rowOff>
    </xdr:from>
    <xdr:ext cx="399415" cy="253365"/>
    <xdr:sp macro="" textlink="">
      <xdr:nvSpPr>
        <xdr:cNvPr id="78" name="n_2aveValue【道路】&#10;有形固定資産減価償却率"/>
        <xdr:cNvSpPr txBox="1"/>
      </xdr:nvSpPr>
      <xdr:spPr>
        <a:xfrm>
          <a:off x="2705735" y="66376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143510</xdr:rowOff>
    </xdr:from>
    <xdr:ext cx="399415" cy="253365"/>
    <xdr:sp macro="" textlink="">
      <xdr:nvSpPr>
        <xdr:cNvPr id="79" name="n_3aveValue【道路】&#10;有形固定資産減価償却率"/>
        <xdr:cNvSpPr txBox="1"/>
      </xdr:nvSpPr>
      <xdr:spPr>
        <a:xfrm>
          <a:off x="1816735" y="68300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170815</xdr:rowOff>
    </xdr:from>
    <xdr:ext cx="405130" cy="258445"/>
    <xdr:sp macro="" textlink="">
      <xdr:nvSpPr>
        <xdr:cNvPr id="80" name="n_1mainValue【道路】&#10;有形固定資産減価償却率"/>
        <xdr:cNvSpPr txBox="1"/>
      </xdr:nvSpPr>
      <xdr:spPr>
        <a:xfrm>
          <a:off x="3582035" y="6171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22225</xdr:rowOff>
    </xdr:from>
    <xdr:ext cx="399415" cy="258445"/>
    <xdr:sp macro="" textlink="">
      <xdr:nvSpPr>
        <xdr:cNvPr id="81" name="n_2mainValue【道路】&#10;有形固定資産減価償却率"/>
        <xdr:cNvSpPr txBox="1"/>
      </xdr:nvSpPr>
      <xdr:spPr>
        <a:xfrm>
          <a:off x="2705735" y="619442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88900</xdr:rowOff>
    </xdr:from>
    <xdr:ext cx="399415" cy="253365"/>
    <xdr:sp macro="" textlink="">
      <xdr:nvSpPr>
        <xdr:cNvPr id="82" name="n_3mainValue【道路】&#10;有形固定資産減価償却率"/>
        <xdr:cNvSpPr txBox="1"/>
      </xdr:nvSpPr>
      <xdr:spPr>
        <a:xfrm>
          <a:off x="1816735" y="62611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7820" cy="225425"/>
    <xdr:sp macro="" textlink="">
      <xdr:nvSpPr>
        <xdr:cNvPr id="91" name="テキスト ボックス 90"/>
        <xdr:cNvSpPr txBox="1"/>
      </xdr:nvSpPr>
      <xdr:spPr>
        <a:xfrm>
          <a:off x="6565900" y="5143500"/>
          <a:ext cx="3378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1645" cy="259080"/>
    <xdr:sp macro="" textlink="">
      <xdr:nvSpPr>
        <xdr:cNvPr id="94" name="テキスト ボックス 93"/>
        <xdr:cNvSpPr txBox="1"/>
      </xdr:nvSpPr>
      <xdr:spPr>
        <a:xfrm>
          <a:off x="6136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3365"/>
    <xdr:sp macro="" textlink="">
      <xdr:nvSpPr>
        <xdr:cNvPr id="96" name="テキスト ボックス 95"/>
        <xdr:cNvSpPr txBox="1"/>
      </xdr:nvSpPr>
      <xdr:spPr>
        <a:xfrm>
          <a:off x="6072505" y="671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8" name="テキスト ボックス 97"/>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0" name="テキスト ボックス 99"/>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3365"/>
    <xdr:sp macro="" textlink="">
      <xdr:nvSpPr>
        <xdr:cNvPr id="102" name="テキスト ボックス 101"/>
        <xdr:cNvSpPr txBox="1"/>
      </xdr:nvSpPr>
      <xdr:spPr>
        <a:xfrm>
          <a:off x="6072505" y="557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89915" cy="259080"/>
    <xdr:sp macro="" textlink="">
      <xdr:nvSpPr>
        <xdr:cNvPr id="104" name="テキスト ボックス 103"/>
        <xdr:cNvSpPr txBox="1"/>
      </xdr:nvSpPr>
      <xdr:spPr>
        <a:xfrm>
          <a:off x="6008370" y="519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41</xdr:row>
      <xdr:rowOff>103505</xdr:rowOff>
    </xdr:to>
    <xdr:cxnSp macro="">
      <xdr:nvCxnSpPr>
        <xdr:cNvPr id="106" name="直線コネクタ 105"/>
        <xdr:cNvCxnSpPr/>
      </xdr:nvCxnSpPr>
      <xdr:spPr>
        <a:xfrm flipV="1">
          <a:off x="10476865" y="580453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107315</xdr:rowOff>
    </xdr:from>
    <xdr:ext cx="469900" cy="259080"/>
    <xdr:sp macro="" textlink="">
      <xdr:nvSpPr>
        <xdr:cNvPr id="107" name="【道路】&#10;一人当たり延長最小値テキスト"/>
        <xdr:cNvSpPr txBox="1"/>
      </xdr:nvSpPr>
      <xdr:spPr>
        <a:xfrm>
          <a:off x="10515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103505</xdr:rowOff>
    </xdr:from>
    <xdr:to>
      <xdr:col>55</xdr:col>
      <xdr:colOff>88900</xdr:colOff>
      <xdr:row>41</xdr:row>
      <xdr:rowOff>103505</xdr:rowOff>
    </xdr:to>
    <xdr:cxnSp macro="">
      <xdr:nvCxnSpPr>
        <xdr:cNvPr id="108" name="直線コネクタ 107"/>
        <xdr:cNvCxnSpPr/>
      </xdr:nvCxnSpPr>
      <xdr:spPr>
        <a:xfrm>
          <a:off x="10388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93345</xdr:rowOff>
    </xdr:from>
    <xdr:ext cx="534670" cy="259080"/>
    <xdr:sp macro="" textlink="">
      <xdr:nvSpPr>
        <xdr:cNvPr id="109" name="【道路】&#10;一人当たり延長最大値テキスト"/>
        <xdr:cNvSpPr txBox="1"/>
      </xdr:nvSpPr>
      <xdr:spPr>
        <a:xfrm>
          <a:off x="10515600" y="5579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75.296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0" name="直線コネクタ 109"/>
        <xdr:cNvCxnSpPr/>
      </xdr:nvCxnSpPr>
      <xdr:spPr>
        <a:xfrm>
          <a:off x="10388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124460</xdr:rowOff>
    </xdr:from>
    <xdr:ext cx="534670" cy="259080"/>
    <xdr:sp macro="" textlink="">
      <xdr:nvSpPr>
        <xdr:cNvPr id="111" name="【道路】&#10;一人当たり延長平均値テキスト"/>
        <xdr:cNvSpPr txBox="1"/>
      </xdr:nvSpPr>
      <xdr:spPr>
        <a:xfrm>
          <a:off x="10515600" y="6639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146050</xdr:rowOff>
    </xdr:from>
    <xdr:to>
      <xdr:col>55</xdr:col>
      <xdr:colOff>50800</xdr:colOff>
      <xdr:row>39</xdr:row>
      <xdr:rowOff>76200</xdr:rowOff>
    </xdr:to>
    <xdr:sp macro="" textlink="">
      <xdr:nvSpPr>
        <xdr:cNvPr id="112" name="フローチャート: 判断 111"/>
        <xdr:cNvSpPr/>
      </xdr:nvSpPr>
      <xdr:spPr>
        <a:xfrm>
          <a:off x="10426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155575</xdr:rowOff>
    </xdr:from>
    <xdr:to>
      <xdr:col>50</xdr:col>
      <xdr:colOff>165100</xdr:colOff>
      <xdr:row>39</xdr:row>
      <xdr:rowOff>86360</xdr:rowOff>
    </xdr:to>
    <xdr:sp macro="" textlink="">
      <xdr:nvSpPr>
        <xdr:cNvPr id="113" name="フローチャート: 判断 112"/>
        <xdr:cNvSpPr/>
      </xdr:nvSpPr>
      <xdr:spPr>
        <a:xfrm>
          <a:off x="9588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35560</xdr:rowOff>
    </xdr:from>
    <xdr:to>
      <xdr:col>46</xdr:col>
      <xdr:colOff>38100</xdr:colOff>
      <xdr:row>39</xdr:row>
      <xdr:rowOff>137160</xdr:rowOff>
    </xdr:to>
    <xdr:sp macro="" textlink="">
      <xdr:nvSpPr>
        <xdr:cNvPr id="114" name="フローチャート: 判断 113"/>
        <xdr:cNvSpPr/>
      </xdr:nvSpPr>
      <xdr:spPr>
        <a:xfrm>
          <a:off x="8699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112395</xdr:rowOff>
    </xdr:from>
    <xdr:to>
      <xdr:col>41</xdr:col>
      <xdr:colOff>101600</xdr:colOff>
      <xdr:row>37</xdr:row>
      <xdr:rowOff>42545</xdr:rowOff>
    </xdr:to>
    <xdr:sp macro="" textlink="">
      <xdr:nvSpPr>
        <xdr:cNvPr id="115" name="フローチャート: 判断 114"/>
        <xdr:cNvSpPr/>
      </xdr:nvSpPr>
      <xdr:spPr>
        <a:xfrm>
          <a:off x="78105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158750</xdr:rowOff>
    </xdr:from>
    <xdr:to>
      <xdr:col>55</xdr:col>
      <xdr:colOff>50800</xdr:colOff>
      <xdr:row>37</xdr:row>
      <xdr:rowOff>88900</xdr:rowOff>
    </xdr:to>
    <xdr:sp macro="" textlink="">
      <xdr:nvSpPr>
        <xdr:cNvPr id="121" name="楕円 120"/>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10160</xdr:rowOff>
    </xdr:from>
    <xdr:ext cx="534670" cy="259080"/>
    <xdr:sp macro="" textlink="">
      <xdr:nvSpPr>
        <xdr:cNvPr id="122" name="【道路】&#10;一人当たり延長該当値テキスト"/>
        <xdr:cNvSpPr txBox="1"/>
      </xdr:nvSpPr>
      <xdr:spPr>
        <a:xfrm>
          <a:off x="10515600" y="6182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170180</xdr:rowOff>
    </xdr:from>
    <xdr:to>
      <xdr:col>50</xdr:col>
      <xdr:colOff>165100</xdr:colOff>
      <xdr:row>37</xdr:row>
      <xdr:rowOff>100330</xdr:rowOff>
    </xdr:to>
    <xdr:sp macro="" textlink="">
      <xdr:nvSpPr>
        <xdr:cNvPr id="123" name="楕円 122"/>
        <xdr:cNvSpPr/>
      </xdr:nvSpPr>
      <xdr:spPr>
        <a:xfrm>
          <a:off x="958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38100</xdr:rowOff>
    </xdr:from>
    <xdr:to>
      <xdr:col>55</xdr:col>
      <xdr:colOff>0</xdr:colOff>
      <xdr:row>37</xdr:row>
      <xdr:rowOff>49530</xdr:rowOff>
    </xdr:to>
    <xdr:cxnSp macro="">
      <xdr:nvCxnSpPr>
        <xdr:cNvPr id="124" name="直線コネクタ 123"/>
        <xdr:cNvCxnSpPr/>
      </xdr:nvCxnSpPr>
      <xdr:spPr>
        <a:xfrm flipV="1">
          <a:off x="9639300" y="63817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8890</xdr:rowOff>
    </xdr:from>
    <xdr:to>
      <xdr:col>46</xdr:col>
      <xdr:colOff>38100</xdr:colOff>
      <xdr:row>37</xdr:row>
      <xdr:rowOff>110490</xdr:rowOff>
    </xdr:to>
    <xdr:sp macro="" textlink="">
      <xdr:nvSpPr>
        <xdr:cNvPr id="125" name="楕円 124"/>
        <xdr:cNvSpPr/>
      </xdr:nvSpPr>
      <xdr:spPr>
        <a:xfrm>
          <a:off x="8699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49530</xdr:rowOff>
    </xdr:from>
    <xdr:to>
      <xdr:col>50</xdr:col>
      <xdr:colOff>114300</xdr:colOff>
      <xdr:row>37</xdr:row>
      <xdr:rowOff>59690</xdr:rowOff>
    </xdr:to>
    <xdr:cxnSp macro="">
      <xdr:nvCxnSpPr>
        <xdr:cNvPr id="126" name="直線コネクタ 125"/>
        <xdr:cNvCxnSpPr/>
      </xdr:nvCxnSpPr>
      <xdr:spPr>
        <a:xfrm flipV="1">
          <a:off x="8750300" y="63931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22860</xdr:rowOff>
    </xdr:from>
    <xdr:to>
      <xdr:col>41</xdr:col>
      <xdr:colOff>101600</xdr:colOff>
      <xdr:row>37</xdr:row>
      <xdr:rowOff>124460</xdr:rowOff>
    </xdr:to>
    <xdr:sp macro="" textlink="">
      <xdr:nvSpPr>
        <xdr:cNvPr id="127" name="楕円 126"/>
        <xdr:cNvSpPr/>
      </xdr:nvSpPr>
      <xdr:spPr>
        <a:xfrm>
          <a:off x="7810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59690</xdr:rowOff>
    </xdr:from>
    <xdr:to>
      <xdr:col>45</xdr:col>
      <xdr:colOff>177800</xdr:colOff>
      <xdr:row>37</xdr:row>
      <xdr:rowOff>73660</xdr:rowOff>
    </xdr:to>
    <xdr:cxnSp macro="">
      <xdr:nvCxnSpPr>
        <xdr:cNvPr id="128" name="直線コネクタ 127"/>
        <xdr:cNvCxnSpPr/>
      </xdr:nvCxnSpPr>
      <xdr:spPr>
        <a:xfrm flipV="1">
          <a:off x="7861300" y="6403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76835</xdr:rowOff>
    </xdr:from>
    <xdr:ext cx="534670" cy="253365"/>
    <xdr:sp macro="" textlink="">
      <xdr:nvSpPr>
        <xdr:cNvPr id="129" name="n_1aveValue【道路】&#10;一人当たり延長"/>
        <xdr:cNvSpPr txBox="1"/>
      </xdr:nvSpPr>
      <xdr:spPr>
        <a:xfrm>
          <a:off x="9359265" y="67633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128270</xdr:rowOff>
    </xdr:from>
    <xdr:ext cx="528955" cy="259080"/>
    <xdr:sp macro="" textlink="">
      <xdr:nvSpPr>
        <xdr:cNvPr id="130" name="n_2aveValue【道路】&#10;一人当たり延長"/>
        <xdr:cNvSpPr txBox="1"/>
      </xdr:nvSpPr>
      <xdr:spPr>
        <a:xfrm>
          <a:off x="8482965" y="68148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35</xdr:row>
      <xdr:rowOff>59055</xdr:rowOff>
    </xdr:from>
    <xdr:ext cx="528955" cy="259080"/>
    <xdr:sp macro="" textlink="">
      <xdr:nvSpPr>
        <xdr:cNvPr id="131" name="n_3aveValue【道路】&#10;一人当たり延長"/>
        <xdr:cNvSpPr txBox="1"/>
      </xdr:nvSpPr>
      <xdr:spPr>
        <a:xfrm>
          <a:off x="7593965" y="6059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47.439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35</xdr:row>
      <xdr:rowOff>116840</xdr:rowOff>
    </xdr:from>
    <xdr:ext cx="534670" cy="259080"/>
    <xdr:sp macro="" textlink="">
      <xdr:nvSpPr>
        <xdr:cNvPr id="132" name="n_1mainValue【道路】&#10;一人当たり延長"/>
        <xdr:cNvSpPr txBox="1"/>
      </xdr:nvSpPr>
      <xdr:spPr>
        <a:xfrm>
          <a:off x="9359265" y="611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35</xdr:row>
      <xdr:rowOff>127000</xdr:rowOff>
    </xdr:from>
    <xdr:ext cx="528955" cy="259080"/>
    <xdr:sp macro="" textlink="">
      <xdr:nvSpPr>
        <xdr:cNvPr id="133" name="n_2mainValue【道路】&#10;一人当たり延長"/>
        <xdr:cNvSpPr txBox="1"/>
      </xdr:nvSpPr>
      <xdr:spPr>
        <a:xfrm>
          <a:off x="8482965" y="61277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115570</xdr:rowOff>
    </xdr:from>
    <xdr:ext cx="528955" cy="259080"/>
    <xdr:sp macro="" textlink="">
      <xdr:nvSpPr>
        <xdr:cNvPr id="134" name="n_3mainValue【道路】&#10;一人当たり延長"/>
        <xdr:cNvSpPr txBox="1"/>
      </xdr:nvSpPr>
      <xdr:spPr>
        <a:xfrm>
          <a:off x="7593965" y="64592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2735" cy="225425"/>
    <xdr:sp macro="" textlink="">
      <xdr:nvSpPr>
        <xdr:cNvPr id="143" name="テキスト ボックス 142"/>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33375" cy="259080"/>
    <xdr:sp macro="" textlink="">
      <xdr:nvSpPr>
        <xdr:cNvPr id="146" name="テキスト ボックス 145"/>
        <xdr:cNvSpPr txBox="1"/>
      </xdr:nvSpPr>
      <xdr:spPr>
        <a:xfrm>
          <a:off x="422910" y="10906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8" name="テキスト ボックス 147"/>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3365"/>
    <xdr:sp macro="" textlink="">
      <xdr:nvSpPr>
        <xdr:cNvPr id="150" name="テキスト ボックス 149"/>
        <xdr:cNvSpPr txBox="1"/>
      </xdr:nvSpPr>
      <xdr:spPr>
        <a:xfrm>
          <a:off x="358775" y="10144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2" name="テキスト ボックス 151"/>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54" name="テキスト ボックス 153"/>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1645" cy="253365"/>
    <xdr:sp macro="" textlink="">
      <xdr:nvSpPr>
        <xdr:cNvPr id="156" name="テキスト ボックス 155"/>
        <xdr:cNvSpPr txBox="1"/>
      </xdr:nvSpPr>
      <xdr:spPr>
        <a:xfrm>
          <a:off x="294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xdr:cNvCxnSpPr/>
      </xdr:nvCxnSpPr>
      <xdr:spPr>
        <a:xfrm flipV="1">
          <a:off x="4634865" y="941832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45720</xdr:rowOff>
    </xdr:from>
    <xdr:ext cx="340360" cy="259080"/>
    <xdr:sp macro="" textlink="">
      <xdr:nvSpPr>
        <xdr:cNvPr id="159" name="【橋りょう・トンネル】&#10;有形固定資産減価償却率最小値テキスト"/>
        <xdr:cNvSpPr txBox="1"/>
      </xdr:nvSpPr>
      <xdr:spPr>
        <a:xfrm>
          <a:off x="4673600" y="110185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xdr:cNvCxnSpPr/>
      </xdr:nvCxnSpPr>
      <xdr:spPr>
        <a:xfrm>
          <a:off x="4546600" y="1101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106680</xdr:rowOff>
    </xdr:from>
    <xdr:ext cx="405130" cy="259080"/>
    <xdr:sp macro="" textlink="">
      <xdr:nvSpPr>
        <xdr:cNvPr id="161" name="【橋りょう・トンネ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76200</xdr:rowOff>
    </xdr:from>
    <xdr:ext cx="405130" cy="253365"/>
    <xdr:sp macro="" textlink="">
      <xdr:nvSpPr>
        <xdr:cNvPr id="163" name="【橋りょう・トンネル】&#10;有形固定資産減価償却率平均値テキスト"/>
        <xdr:cNvSpPr txBox="1"/>
      </xdr:nvSpPr>
      <xdr:spPr>
        <a:xfrm>
          <a:off x="4673600" y="984885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143510</xdr:rowOff>
    </xdr:from>
    <xdr:to>
      <xdr:col>10</xdr:col>
      <xdr:colOff>165100</xdr:colOff>
      <xdr:row>58</xdr:row>
      <xdr:rowOff>73660</xdr:rowOff>
    </xdr:to>
    <xdr:sp macro="" textlink="">
      <xdr:nvSpPr>
        <xdr:cNvPr id="167" name="フローチャート: 判断 166"/>
        <xdr:cNvSpPr/>
      </xdr:nvSpPr>
      <xdr:spPr>
        <a:xfrm>
          <a:off x="1968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3365"/>
    <xdr:sp macro="" textlink="">
      <xdr:nvSpPr>
        <xdr:cNvPr id="168" name="テキスト ボックス 167"/>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3365"/>
    <xdr:sp macro="" textlink="">
      <xdr:nvSpPr>
        <xdr:cNvPr id="169" name="テキスト ボックス 168"/>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3365"/>
    <xdr:sp macro="" textlink="">
      <xdr:nvSpPr>
        <xdr:cNvPr id="170" name="テキスト ボックス 169"/>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3365"/>
    <xdr:sp macro="" textlink="">
      <xdr:nvSpPr>
        <xdr:cNvPr id="171" name="テキスト ボックス 170"/>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3365"/>
    <xdr:sp macro="" textlink="">
      <xdr:nvSpPr>
        <xdr:cNvPr id="172" name="テキスト ボックス 171"/>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149225</xdr:rowOff>
    </xdr:from>
    <xdr:to>
      <xdr:col>24</xdr:col>
      <xdr:colOff>114300</xdr:colOff>
      <xdr:row>57</xdr:row>
      <xdr:rowOff>79375</xdr:rowOff>
    </xdr:to>
    <xdr:sp macro="" textlink="">
      <xdr:nvSpPr>
        <xdr:cNvPr id="173" name="楕円 172"/>
        <xdr:cNvSpPr/>
      </xdr:nvSpPr>
      <xdr:spPr>
        <a:xfrm>
          <a:off x="4584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xdr:rowOff>
    </xdr:from>
    <xdr:ext cx="405130" cy="259080"/>
    <xdr:sp macro="" textlink="">
      <xdr:nvSpPr>
        <xdr:cNvPr id="174" name="【橋りょう・トンネル】&#10;有形固定資産減価償却率該当値テキスト"/>
        <xdr:cNvSpPr txBox="1"/>
      </xdr:nvSpPr>
      <xdr:spPr>
        <a:xfrm>
          <a:off x="4673600" y="9601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8255</xdr:rowOff>
    </xdr:from>
    <xdr:to>
      <xdr:col>20</xdr:col>
      <xdr:colOff>38100</xdr:colOff>
      <xdr:row>57</xdr:row>
      <xdr:rowOff>109855</xdr:rowOff>
    </xdr:to>
    <xdr:sp macro="" textlink="">
      <xdr:nvSpPr>
        <xdr:cNvPr id="175" name="楕円 174"/>
        <xdr:cNvSpPr/>
      </xdr:nvSpPr>
      <xdr:spPr>
        <a:xfrm>
          <a:off x="3746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29210</xdr:rowOff>
    </xdr:from>
    <xdr:to>
      <xdr:col>24</xdr:col>
      <xdr:colOff>63500</xdr:colOff>
      <xdr:row>57</xdr:row>
      <xdr:rowOff>59055</xdr:rowOff>
    </xdr:to>
    <xdr:cxnSp macro="">
      <xdr:nvCxnSpPr>
        <xdr:cNvPr id="176" name="直線コネクタ 175"/>
        <xdr:cNvCxnSpPr/>
      </xdr:nvCxnSpPr>
      <xdr:spPr>
        <a:xfrm flipV="1">
          <a:off x="3797300" y="980186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38735</xdr:rowOff>
    </xdr:from>
    <xdr:to>
      <xdr:col>15</xdr:col>
      <xdr:colOff>101600</xdr:colOff>
      <xdr:row>57</xdr:row>
      <xdr:rowOff>140335</xdr:rowOff>
    </xdr:to>
    <xdr:sp macro="" textlink="">
      <xdr:nvSpPr>
        <xdr:cNvPr id="177" name="楕円 176"/>
        <xdr:cNvSpPr/>
      </xdr:nvSpPr>
      <xdr:spPr>
        <a:xfrm>
          <a:off x="2857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59055</xdr:rowOff>
    </xdr:from>
    <xdr:to>
      <xdr:col>19</xdr:col>
      <xdr:colOff>177800</xdr:colOff>
      <xdr:row>57</xdr:row>
      <xdr:rowOff>89535</xdr:rowOff>
    </xdr:to>
    <xdr:cxnSp macro="">
      <xdr:nvCxnSpPr>
        <xdr:cNvPr id="178" name="直線コネクタ 177"/>
        <xdr:cNvCxnSpPr/>
      </xdr:nvCxnSpPr>
      <xdr:spPr>
        <a:xfrm flipV="1">
          <a:off x="2908300" y="98317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88265</xdr:rowOff>
    </xdr:from>
    <xdr:to>
      <xdr:col>10</xdr:col>
      <xdr:colOff>165100</xdr:colOff>
      <xdr:row>58</xdr:row>
      <xdr:rowOff>18415</xdr:rowOff>
    </xdr:to>
    <xdr:sp macro="" textlink="">
      <xdr:nvSpPr>
        <xdr:cNvPr id="179" name="楕円 178"/>
        <xdr:cNvSpPr/>
      </xdr:nvSpPr>
      <xdr:spPr>
        <a:xfrm>
          <a:off x="1968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89535</xdr:rowOff>
    </xdr:from>
    <xdr:to>
      <xdr:col>15</xdr:col>
      <xdr:colOff>50800</xdr:colOff>
      <xdr:row>57</xdr:row>
      <xdr:rowOff>139065</xdr:rowOff>
    </xdr:to>
    <xdr:cxnSp macro="">
      <xdr:nvCxnSpPr>
        <xdr:cNvPr id="180" name="直線コネクタ 179"/>
        <xdr:cNvCxnSpPr/>
      </xdr:nvCxnSpPr>
      <xdr:spPr>
        <a:xfrm flipV="1">
          <a:off x="2019300" y="98621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40640</xdr:rowOff>
    </xdr:from>
    <xdr:ext cx="405130" cy="253365"/>
    <xdr:sp macro="" textlink="">
      <xdr:nvSpPr>
        <xdr:cNvPr id="181" name="n_1aveValue【橋りょう・トンネル】&#10;有形固定資産減価償却率"/>
        <xdr:cNvSpPr txBox="1"/>
      </xdr:nvSpPr>
      <xdr:spPr>
        <a:xfrm>
          <a:off x="3582035" y="99847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81915</xdr:rowOff>
    </xdr:from>
    <xdr:ext cx="399415" cy="259080"/>
    <xdr:sp macro="" textlink="">
      <xdr:nvSpPr>
        <xdr:cNvPr id="182" name="n_2aveValue【橋りょう・トンネル】&#10;有形固定資産減価償却率"/>
        <xdr:cNvSpPr txBox="1"/>
      </xdr:nvSpPr>
      <xdr:spPr>
        <a:xfrm>
          <a:off x="2705735" y="100260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64770</xdr:rowOff>
    </xdr:from>
    <xdr:ext cx="399415" cy="253365"/>
    <xdr:sp macro="" textlink="">
      <xdr:nvSpPr>
        <xdr:cNvPr id="183" name="n_3aveValue【橋りょう・トンネル】&#10;有形固定資産減価償却率"/>
        <xdr:cNvSpPr txBox="1"/>
      </xdr:nvSpPr>
      <xdr:spPr>
        <a:xfrm>
          <a:off x="1816735" y="100088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126365</xdr:rowOff>
    </xdr:from>
    <xdr:ext cx="405130" cy="259080"/>
    <xdr:sp macro="" textlink="">
      <xdr:nvSpPr>
        <xdr:cNvPr id="184" name="n_1mainValue【橋りょう・トンネル】&#10;有形固定資産減価償却率"/>
        <xdr:cNvSpPr txBox="1"/>
      </xdr:nvSpPr>
      <xdr:spPr>
        <a:xfrm>
          <a:off x="3582035" y="9556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156845</xdr:rowOff>
    </xdr:from>
    <xdr:ext cx="399415" cy="253365"/>
    <xdr:sp macro="" textlink="">
      <xdr:nvSpPr>
        <xdr:cNvPr id="185" name="n_2mainValue【橋りょう・トンネル】&#10;有形固定資産減価償却率"/>
        <xdr:cNvSpPr txBox="1"/>
      </xdr:nvSpPr>
      <xdr:spPr>
        <a:xfrm>
          <a:off x="2705735" y="95865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34925</xdr:rowOff>
    </xdr:from>
    <xdr:ext cx="399415" cy="259080"/>
    <xdr:sp macro="" textlink="">
      <xdr:nvSpPr>
        <xdr:cNvPr id="186" name="n_3mainValue【橋りょう・トンネル】&#10;有形固定資産減価償却率"/>
        <xdr:cNvSpPr txBox="1"/>
      </xdr:nvSpPr>
      <xdr:spPr>
        <a:xfrm>
          <a:off x="1816735" y="96361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241,955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170" cy="225425"/>
    <xdr:sp macro="" textlink="">
      <xdr:nvSpPr>
        <xdr:cNvPr id="195" name="テキスト ボックス 194"/>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3205" cy="259080"/>
    <xdr:sp macro="" textlink="">
      <xdr:nvSpPr>
        <xdr:cNvPr id="198" name="テキスト ボックス 197"/>
        <xdr:cNvSpPr txBox="1"/>
      </xdr:nvSpPr>
      <xdr:spPr>
        <a:xfrm>
          <a:off x="6355080" y="1090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89915" cy="259080"/>
    <xdr:sp macro="" textlink="">
      <xdr:nvSpPr>
        <xdr:cNvPr id="200" name="テキスト ボックス 199"/>
        <xdr:cNvSpPr txBox="1"/>
      </xdr:nvSpPr>
      <xdr:spPr>
        <a:xfrm>
          <a:off x="6008370" y="1052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89915" cy="253365"/>
    <xdr:sp macro="" textlink="">
      <xdr:nvSpPr>
        <xdr:cNvPr id="202" name="テキスト ボックス 201"/>
        <xdr:cNvSpPr txBox="1"/>
      </xdr:nvSpPr>
      <xdr:spPr>
        <a:xfrm>
          <a:off x="6008370" y="1014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89915" cy="259080"/>
    <xdr:sp macro="" textlink="">
      <xdr:nvSpPr>
        <xdr:cNvPr id="204" name="テキスト ボックス 203"/>
        <xdr:cNvSpPr txBox="1"/>
      </xdr:nvSpPr>
      <xdr:spPr>
        <a:xfrm>
          <a:off x="6008370" y="976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0085" cy="259080"/>
    <xdr:sp macro="" textlink="">
      <xdr:nvSpPr>
        <xdr:cNvPr id="206" name="テキスト ボックス 205"/>
        <xdr:cNvSpPr txBox="1"/>
      </xdr:nvSpPr>
      <xdr:spPr>
        <a:xfrm>
          <a:off x="5918200" y="9382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0085" cy="253365"/>
    <xdr:sp macro="" textlink="">
      <xdr:nvSpPr>
        <xdr:cNvPr id="208" name="テキスト ボックス 207"/>
        <xdr:cNvSpPr txBox="1"/>
      </xdr:nvSpPr>
      <xdr:spPr>
        <a:xfrm>
          <a:off x="5918200" y="900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55880</xdr:rowOff>
    </xdr:from>
    <xdr:to>
      <xdr:col>54</xdr:col>
      <xdr:colOff>189865</xdr:colOff>
      <xdr:row>64</xdr:row>
      <xdr:rowOff>73660</xdr:rowOff>
    </xdr:to>
    <xdr:cxnSp macro="">
      <xdr:nvCxnSpPr>
        <xdr:cNvPr id="210" name="直線コネクタ 209"/>
        <xdr:cNvCxnSpPr/>
      </xdr:nvCxnSpPr>
      <xdr:spPr>
        <a:xfrm flipV="1">
          <a:off x="10476865" y="965708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77470</xdr:rowOff>
    </xdr:from>
    <xdr:ext cx="469900" cy="253365"/>
    <xdr:sp macro="" textlink="">
      <xdr:nvSpPr>
        <xdr:cNvPr id="211" name="【橋りょう・トンネル】&#10;一人当たり有形固定資産（償却資産）額最小値テキスト"/>
        <xdr:cNvSpPr txBox="1"/>
      </xdr:nvSpPr>
      <xdr:spPr>
        <a:xfrm>
          <a:off x="10515600" y="110502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73660</xdr:rowOff>
    </xdr:from>
    <xdr:to>
      <xdr:col>55</xdr:col>
      <xdr:colOff>88900</xdr:colOff>
      <xdr:row>64</xdr:row>
      <xdr:rowOff>73660</xdr:rowOff>
    </xdr:to>
    <xdr:cxnSp macro="">
      <xdr:nvCxnSpPr>
        <xdr:cNvPr id="212" name="直線コネクタ 211"/>
        <xdr:cNvCxnSpPr/>
      </xdr:nvCxnSpPr>
      <xdr:spPr>
        <a:xfrm>
          <a:off x="10388600" y="1104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2540</xdr:rowOff>
    </xdr:from>
    <xdr:ext cx="690245" cy="259080"/>
    <xdr:sp macro="" textlink="">
      <xdr:nvSpPr>
        <xdr:cNvPr id="213" name="【橋りょう・トンネル】&#10;一人当たり有形固定資産（償却資産）額最大値テキスト"/>
        <xdr:cNvSpPr txBox="1"/>
      </xdr:nvSpPr>
      <xdr:spPr>
        <a:xfrm>
          <a:off x="10515600" y="94322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1,096,089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55880</xdr:rowOff>
    </xdr:from>
    <xdr:to>
      <xdr:col>55</xdr:col>
      <xdr:colOff>88900</xdr:colOff>
      <xdr:row>56</xdr:row>
      <xdr:rowOff>55880</xdr:rowOff>
    </xdr:to>
    <xdr:cxnSp macro="">
      <xdr:nvCxnSpPr>
        <xdr:cNvPr id="214" name="直線コネクタ 213"/>
        <xdr:cNvCxnSpPr/>
      </xdr:nvCxnSpPr>
      <xdr:spPr>
        <a:xfrm>
          <a:off x="10388600" y="965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29210</xdr:rowOff>
    </xdr:from>
    <xdr:ext cx="598805" cy="253365"/>
    <xdr:sp macro="" textlink="">
      <xdr:nvSpPr>
        <xdr:cNvPr id="215" name="【橋りょう・トンネル】&#10;一人当たり有形固定資産（償却資産）額平均値テキスト"/>
        <xdr:cNvSpPr txBox="1"/>
      </xdr:nvSpPr>
      <xdr:spPr>
        <a:xfrm>
          <a:off x="10515600" y="1065911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50800</xdr:rowOff>
    </xdr:from>
    <xdr:to>
      <xdr:col>55</xdr:col>
      <xdr:colOff>50800</xdr:colOff>
      <xdr:row>62</xdr:row>
      <xdr:rowOff>152400</xdr:rowOff>
    </xdr:to>
    <xdr:sp macro="" textlink="">
      <xdr:nvSpPr>
        <xdr:cNvPr id="216" name="フローチャート: 判断 215"/>
        <xdr:cNvSpPr/>
      </xdr:nvSpPr>
      <xdr:spPr>
        <a:xfrm>
          <a:off x="104267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17" name="フローチャート: 判断 216"/>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8890</xdr:rowOff>
    </xdr:from>
    <xdr:to>
      <xdr:col>46</xdr:col>
      <xdr:colOff>38100</xdr:colOff>
      <xdr:row>62</xdr:row>
      <xdr:rowOff>110490</xdr:rowOff>
    </xdr:to>
    <xdr:sp macro="" textlink="">
      <xdr:nvSpPr>
        <xdr:cNvPr id="218" name="フローチャート: 判断 217"/>
        <xdr:cNvSpPr/>
      </xdr:nvSpPr>
      <xdr:spPr>
        <a:xfrm>
          <a:off x="8699500" y="106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12700</xdr:rowOff>
    </xdr:from>
    <xdr:to>
      <xdr:col>41</xdr:col>
      <xdr:colOff>101600</xdr:colOff>
      <xdr:row>61</xdr:row>
      <xdr:rowOff>114300</xdr:rowOff>
    </xdr:to>
    <xdr:sp macro="" textlink="">
      <xdr:nvSpPr>
        <xdr:cNvPr id="219" name="フローチャート: 判断 218"/>
        <xdr:cNvSpPr/>
      </xdr:nvSpPr>
      <xdr:spPr>
        <a:xfrm>
          <a:off x="7810500" y="1047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3365"/>
    <xdr:sp macro="" textlink="">
      <xdr:nvSpPr>
        <xdr:cNvPr id="220" name="テキスト ボックス 219"/>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3365"/>
    <xdr:sp macro="" textlink="">
      <xdr:nvSpPr>
        <xdr:cNvPr id="221" name="テキスト ボックス 220"/>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3365"/>
    <xdr:sp macro="" textlink="">
      <xdr:nvSpPr>
        <xdr:cNvPr id="222" name="テキスト ボックス 221"/>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3365"/>
    <xdr:sp macro="" textlink="">
      <xdr:nvSpPr>
        <xdr:cNvPr id="223" name="テキスト ボックス 222"/>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3365"/>
    <xdr:sp macro="" textlink="">
      <xdr:nvSpPr>
        <xdr:cNvPr id="224" name="テキスト ボックス 223"/>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107315</xdr:rowOff>
    </xdr:from>
    <xdr:to>
      <xdr:col>55</xdr:col>
      <xdr:colOff>50800</xdr:colOff>
      <xdr:row>60</xdr:row>
      <xdr:rowOff>37465</xdr:rowOff>
    </xdr:to>
    <xdr:sp macro="" textlink="">
      <xdr:nvSpPr>
        <xdr:cNvPr id="225" name="楕円 224"/>
        <xdr:cNvSpPr/>
      </xdr:nvSpPr>
      <xdr:spPr>
        <a:xfrm>
          <a:off x="10426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130175</xdr:rowOff>
    </xdr:from>
    <xdr:ext cx="598805" cy="259080"/>
    <xdr:sp macro="" textlink="">
      <xdr:nvSpPr>
        <xdr:cNvPr id="226" name="【橋りょう・トンネル】&#10;一人当たり有形固定資産（償却資産）額該当値テキスト"/>
        <xdr:cNvSpPr txBox="1"/>
      </xdr:nvSpPr>
      <xdr:spPr>
        <a:xfrm>
          <a:off x="10515600" y="10074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610,745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116840</xdr:rowOff>
    </xdr:from>
    <xdr:to>
      <xdr:col>50</xdr:col>
      <xdr:colOff>165100</xdr:colOff>
      <xdr:row>60</xdr:row>
      <xdr:rowOff>46990</xdr:rowOff>
    </xdr:to>
    <xdr:sp macro="" textlink="">
      <xdr:nvSpPr>
        <xdr:cNvPr id="227" name="楕円 226"/>
        <xdr:cNvSpPr/>
      </xdr:nvSpPr>
      <xdr:spPr>
        <a:xfrm>
          <a:off x="958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158115</xdr:rowOff>
    </xdr:from>
    <xdr:to>
      <xdr:col>55</xdr:col>
      <xdr:colOff>0</xdr:colOff>
      <xdr:row>59</xdr:row>
      <xdr:rowOff>167640</xdr:rowOff>
    </xdr:to>
    <xdr:cxnSp macro="">
      <xdr:nvCxnSpPr>
        <xdr:cNvPr id="228" name="直線コネクタ 227"/>
        <xdr:cNvCxnSpPr/>
      </xdr:nvCxnSpPr>
      <xdr:spPr>
        <a:xfrm flipV="1">
          <a:off x="9639300" y="102736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126365</xdr:rowOff>
    </xdr:from>
    <xdr:to>
      <xdr:col>46</xdr:col>
      <xdr:colOff>38100</xdr:colOff>
      <xdr:row>60</xdr:row>
      <xdr:rowOff>56515</xdr:rowOff>
    </xdr:to>
    <xdr:sp macro="" textlink="">
      <xdr:nvSpPr>
        <xdr:cNvPr id="229" name="楕円 228"/>
        <xdr:cNvSpPr/>
      </xdr:nvSpPr>
      <xdr:spPr>
        <a:xfrm>
          <a:off x="8699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167640</xdr:rowOff>
    </xdr:from>
    <xdr:to>
      <xdr:col>50</xdr:col>
      <xdr:colOff>114300</xdr:colOff>
      <xdr:row>60</xdr:row>
      <xdr:rowOff>6350</xdr:rowOff>
    </xdr:to>
    <xdr:cxnSp macro="">
      <xdr:nvCxnSpPr>
        <xdr:cNvPr id="230" name="直線コネクタ 229"/>
        <xdr:cNvCxnSpPr/>
      </xdr:nvCxnSpPr>
      <xdr:spPr>
        <a:xfrm flipV="1">
          <a:off x="8750300" y="102831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125095</xdr:rowOff>
    </xdr:from>
    <xdr:to>
      <xdr:col>41</xdr:col>
      <xdr:colOff>101600</xdr:colOff>
      <xdr:row>63</xdr:row>
      <xdr:rowOff>55245</xdr:rowOff>
    </xdr:to>
    <xdr:sp macro="" textlink="">
      <xdr:nvSpPr>
        <xdr:cNvPr id="231" name="楕円 230"/>
        <xdr:cNvSpPr/>
      </xdr:nvSpPr>
      <xdr:spPr>
        <a:xfrm>
          <a:off x="7810500" y="107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6350</xdr:rowOff>
    </xdr:from>
    <xdr:to>
      <xdr:col>45</xdr:col>
      <xdr:colOff>177800</xdr:colOff>
      <xdr:row>63</xdr:row>
      <xdr:rowOff>4445</xdr:rowOff>
    </xdr:to>
    <xdr:cxnSp macro="">
      <xdr:nvCxnSpPr>
        <xdr:cNvPr id="232" name="直線コネクタ 231"/>
        <xdr:cNvCxnSpPr/>
      </xdr:nvCxnSpPr>
      <xdr:spPr>
        <a:xfrm flipV="1">
          <a:off x="7861300" y="10293350"/>
          <a:ext cx="889000" cy="512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146685</xdr:rowOff>
    </xdr:from>
    <xdr:ext cx="593090" cy="253365"/>
    <xdr:sp macro="" textlink="">
      <xdr:nvSpPr>
        <xdr:cNvPr id="233" name="n_1aveValue【橋りょう・トンネル】&#10;一人当たり有形固定資産（償却資産）額"/>
        <xdr:cNvSpPr txBox="1"/>
      </xdr:nvSpPr>
      <xdr:spPr>
        <a:xfrm>
          <a:off x="9326880" y="107765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101600</xdr:rowOff>
    </xdr:from>
    <xdr:ext cx="593090" cy="259080"/>
    <xdr:sp macro="" textlink="">
      <xdr:nvSpPr>
        <xdr:cNvPr id="234" name="n_2aveValue【橋りょう・トンネル】&#10;一人当たり有形固定資産（償却資産）額"/>
        <xdr:cNvSpPr txBox="1"/>
      </xdr:nvSpPr>
      <xdr:spPr>
        <a:xfrm>
          <a:off x="8450580" y="107315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132080</xdr:rowOff>
    </xdr:from>
    <xdr:ext cx="593090" cy="253365"/>
    <xdr:sp macro="" textlink="">
      <xdr:nvSpPr>
        <xdr:cNvPr id="235" name="n_3aveValue【橋りょう・トンネル】&#10;一人当たり有形固定資産（償却資産）額"/>
        <xdr:cNvSpPr txBox="1"/>
      </xdr:nvSpPr>
      <xdr:spPr>
        <a:xfrm>
          <a:off x="7561580" y="102476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414,762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58</xdr:row>
      <xdr:rowOff>64135</xdr:rowOff>
    </xdr:from>
    <xdr:ext cx="593090" cy="253365"/>
    <xdr:sp macro="" textlink="">
      <xdr:nvSpPr>
        <xdr:cNvPr id="236" name="n_1mainValue【橋りょう・トンネル】&#10;一人当たり有形固定資産（償却資産）額"/>
        <xdr:cNvSpPr txBox="1"/>
      </xdr:nvSpPr>
      <xdr:spPr>
        <a:xfrm>
          <a:off x="9326880" y="100082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602,753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58</xdr:row>
      <xdr:rowOff>73025</xdr:rowOff>
    </xdr:from>
    <xdr:ext cx="593090" cy="259080"/>
    <xdr:sp macro="" textlink="">
      <xdr:nvSpPr>
        <xdr:cNvPr id="237" name="n_2mainValue【橋りょう・トンネル】&#10;一人当たり有形固定資産（償却資産）額"/>
        <xdr:cNvSpPr txBox="1"/>
      </xdr:nvSpPr>
      <xdr:spPr>
        <a:xfrm>
          <a:off x="8450580" y="10017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595,431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46355</xdr:rowOff>
    </xdr:from>
    <xdr:ext cx="593090" cy="259080"/>
    <xdr:sp macro="" textlink="">
      <xdr:nvSpPr>
        <xdr:cNvPr id="238" name="n_3mainValue【橋りょう・トンネル】&#10;一人当たり有形固定資産（償却資産）額"/>
        <xdr:cNvSpPr txBox="1"/>
      </xdr:nvSpPr>
      <xdr:spPr>
        <a:xfrm>
          <a:off x="7561580" y="108477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2735" cy="219710"/>
    <xdr:sp macro="" textlink="">
      <xdr:nvSpPr>
        <xdr:cNvPr id="247" name="テキスト ボックス 246"/>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49" name="直線コネクタ 24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3375" cy="259080"/>
    <xdr:sp macro="" textlink="">
      <xdr:nvSpPr>
        <xdr:cNvPr id="250" name="テキスト ボックス 249"/>
        <xdr:cNvSpPr txBox="1"/>
      </xdr:nvSpPr>
      <xdr:spPr>
        <a:xfrm>
          <a:off x="422910" y="1477137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51" name="直線コネクタ 25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3365"/>
    <xdr:sp macro="" textlink="">
      <xdr:nvSpPr>
        <xdr:cNvPr id="252" name="テキスト ボックス 251"/>
        <xdr:cNvSpPr txBox="1"/>
      </xdr:nvSpPr>
      <xdr:spPr>
        <a:xfrm>
          <a:off x="358775" y="1444434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53" name="直線コネクタ 25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54" name="テキスト ボックス 25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55" name="直線コネクタ 25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3365"/>
    <xdr:sp macro="" textlink="">
      <xdr:nvSpPr>
        <xdr:cNvPr id="256" name="テキスト ボックス 255"/>
        <xdr:cNvSpPr txBox="1"/>
      </xdr:nvSpPr>
      <xdr:spPr>
        <a:xfrm>
          <a:off x="358775" y="1379156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57" name="直線コネクタ 25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58" name="テキスト ボックス 25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59" name="直線コネクタ 25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1645" cy="259080"/>
    <xdr:sp macro="" textlink="">
      <xdr:nvSpPr>
        <xdr:cNvPr id="260" name="テキスト ボックス 259"/>
        <xdr:cNvSpPr txBox="1"/>
      </xdr:nvSpPr>
      <xdr:spPr>
        <a:xfrm>
          <a:off x="294640" y="1313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1645" cy="259080"/>
    <xdr:sp macro="" textlink="">
      <xdr:nvSpPr>
        <xdr:cNvPr id="262" name="テキスト ボックス 261"/>
        <xdr:cNvSpPr txBox="1"/>
      </xdr:nvSpPr>
      <xdr:spPr>
        <a:xfrm>
          <a:off x="294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86360</xdr:rowOff>
    </xdr:from>
    <xdr:to>
      <xdr:col>24</xdr:col>
      <xdr:colOff>62865</xdr:colOff>
      <xdr:row>86</xdr:row>
      <xdr:rowOff>10160</xdr:rowOff>
    </xdr:to>
    <xdr:cxnSp macro="">
      <xdr:nvCxnSpPr>
        <xdr:cNvPr id="264" name="直線コネクタ 263"/>
        <xdr:cNvCxnSpPr/>
      </xdr:nvCxnSpPr>
      <xdr:spPr>
        <a:xfrm flipV="1">
          <a:off x="4634865" y="1328801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13970</xdr:rowOff>
    </xdr:from>
    <xdr:ext cx="340360" cy="259080"/>
    <xdr:sp macro="" textlink="">
      <xdr:nvSpPr>
        <xdr:cNvPr id="265" name="【公営住宅】&#10;有形固定資産減価償却率最小値テキスト"/>
        <xdr:cNvSpPr txBox="1"/>
      </xdr:nvSpPr>
      <xdr:spPr>
        <a:xfrm>
          <a:off x="4673600" y="147586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10160</xdr:rowOff>
    </xdr:from>
    <xdr:to>
      <xdr:col>24</xdr:col>
      <xdr:colOff>152400</xdr:colOff>
      <xdr:row>86</xdr:row>
      <xdr:rowOff>10160</xdr:rowOff>
    </xdr:to>
    <xdr:cxnSp macro="">
      <xdr:nvCxnSpPr>
        <xdr:cNvPr id="266" name="直線コネクタ 265"/>
        <xdr:cNvCxnSpPr/>
      </xdr:nvCxnSpPr>
      <xdr:spPr>
        <a:xfrm>
          <a:off x="4546600" y="1475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32385</xdr:rowOff>
    </xdr:from>
    <xdr:ext cx="405130" cy="253365"/>
    <xdr:sp macro="" textlink="">
      <xdr:nvSpPr>
        <xdr:cNvPr id="267" name="【公営住宅】&#10;有形固定資産減価償却率最大値テキスト"/>
        <xdr:cNvSpPr txBox="1"/>
      </xdr:nvSpPr>
      <xdr:spPr>
        <a:xfrm>
          <a:off x="4673600" y="130625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86360</xdr:rowOff>
    </xdr:from>
    <xdr:to>
      <xdr:col>24</xdr:col>
      <xdr:colOff>152400</xdr:colOff>
      <xdr:row>77</xdr:row>
      <xdr:rowOff>86360</xdr:rowOff>
    </xdr:to>
    <xdr:cxnSp macro="">
      <xdr:nvCxnSpPr>
        <xdr:cNvPr id="268" name="直線コネクタ 267"/>
        <xdr:cNvCxnSpPr/>
      </xdr:nvCxnSpPr>
      <xdr:spPr>
        <a:xfrm>
          <a:off x="4546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169545</xdr:rowOff>
    </xdr:from>
    <xdr:ext cx="405130" cy="253365"/>
    <xdr:sp macro="" textlink="">
      <xdr:nvSpPr>
        <xdr:cNvPr id="269" name="【公営住宅】&#10;有形固定資産減価償却率平均値テキスト"/>
        <xdr:cNvSpPr txBox="1"/>
      </xdr:nvSpPr>
      <xdr:spPr>
        <a:xfrm>
          <a:off x="4673600" y="1388554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19685</xdr:rowOff>
    </xdr:from>
    <xdr:to>
      <xdr:col>24</xdr:col>
      <xdr:colOff>114300</xdr:colOff>
      <xdr:row>81</xdr:row>
      <xdr:rowOff>121285</xdr:rowOff>
    </xdr:to>
    <xdr:sp macro="" textlink="">
      <xdr:nvSpPr>
        <xdr:cNvPr id="270" name="フローチャート: 判断 269"/>
        <xdr:cNvSpPr/>
      </xdr:nvSpPr>
      <xdr:spPr>
        <a:xfrm>
          <a:off x="45847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19685</xdr:rowOff>
    </xdr:from>
    <xdr:to>
      <xdr:col>20</xdr:col>
      <xdr:colOff>38100</xdr:colOff>
      <xdr:row>81</xdr:row>
      <xdr:rowOff>121285</xdr:rowOff>
    </xdr:to>
    <xdr:sp macro="" textlink="">
      <xdr:nvSpPr>
        <xdr:cNvPr id="271" name="フローチャート: 判断 270"/>
        <xdr:cNvSpPr/>
      </xdr:nvSpPr>
      <xdr:spPr>
        <a:xfrm>
          <a:off x="3746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64135</xdr:rowOff>
    </xdr:from>
    <xdr:to>
      <xdr:col>15</xdr:col>
      <xdr:colOff>101600</xdr:colOff>
      <xdr:row>81</xdr:row>
      <xdr:rowOff>166370</xdr:rowOff>
    </xdr:to>
    <xdr:sp macro="" textlink="">
      <xdr:nvSpPr>
        <xdr:cNvPr id="272" name="フローチャート: 判断 271"/>
        <xdr:cNvSpPr/>
      </xdr:nvSpPr>
      <xdr:spPr>
        <a:xfrm>
          <a:off x="2857500" y="1395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26670</xdr:rowOff>
    </xdr:from>
    <xdr:to>
      <xdr:col>10</xdr:col>
      <xdr:colOff>165100</xdr:colOff>
      <xdr:row>80</xdr:row>
      <xdr:rowOff>128270</xdr:rowOff>
    </xdr:to>
    <xdr:sp macro="" textlink="">
      <xdr:nvSpPr>
        <xdr:cNvPr id="273" name="フローチャート: 判断 272"/>
        <xdr:cNvSpPr/>
      </xdr:nvSpPr>
      <xdr:spPr>
        <a:xfrm>
          <a:off x="1968500" y="1374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4" name="テキスト ボックス 27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5" name="テキスト ボックス 27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6" name="テキスト ボックス 27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7" name="テキスト ボックス 27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8" name="テキスト ボックス 27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59055</xdr:rowOff>
    </xdr:from>
    <xdr:to>
      <xdr:col>24</xdr:col>
      <xdr:colOff>114300</xdr:colOff>
      <xdr:row>78</xdr:row>
      <xdr:rowOff>160655</xdr:rowOff>
    </xdr:to>
    <xdr:sp macro="" textlink="">
      <xdr:nvSpPr>
        <xdr:cNvPr id="279" name="楕円 278"/>
        <xdr:cNvSpPr/>
      </xdr:nvSpPr>
      <xdr:spPr>
        <a:xfrm>
          <a:off x="45847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81915</xdr:rowOff>
    </xdr:from>
    <xdr:ext cx="405130" cy="259080"/>
    <xdr:sp macro="" textlink="">
      <xdr:nvSpPr>
        <xdr:cNvPr id="280" name="【公営住宅】&#10;有形固定資産減価償却率該当値テキスト"/>
        <xdr:cNvSpPr txBox="1"/>
      </xdr:nvSpPr>
      <xdr:spPr>
        <a:xfrm>
          <a:off x="4673600" y="13283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44450</xdr:rowOff>
    </xdr:from>
    <xdr:to>
      <xdr:col>20</xdr:col>
      <xdr:colOff>38100</xdr:colOff>
      <xdr:row>78</xdr:row>
      <xdr:rowOff>146050</xdr:rowOff>
    </xdr:to>
    <xdr:sp macro="" textlink="">
      <xdr:nvSpPr>
        <xdr:cNvPr id="281" name="楕円 280"/>
        <xdr:cNvSpPr/>
      </xdr:nvSpPr>
      <xdr:spPr>
        <a:xfrm>
          <a:off x="3746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95250</xdr:rowOff>
    </xdr:from>
    <xdr:to>
      <xdr:col>24</xdr:col>
      <xdr:colOff>63500</xdr:colOff>
      <xdr:row>78</xdr:row>
      <xdr:rowOff>109855</xdr:rowOff>
    </xdr:to>
    <xdr:cxnSp macro="">
      <xdr:nvCxnSpPr>
        <xdr:cNvPr id="282" name="直線コネクタ 281"/>
        <xdr:cNvCxnSpPr/>
      </xdr:nvCxnSpPr>
      <xdr:spPr>
        <a:xfrm>
          <a:off x="3797300" y="1346835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73660</xdr:rowOff>
    </xdr:from>
    <xdr:to>
      <xdr:col>15</xdr:col>
      <xdr:colOff>101600</xdr:colOff>
      <xdr:row>79</xdr:row>
      <xdr:rowOff>3810</xdr:rowOff>
    </xdr:to>
    <xdr:sp macro="" textlink="">
      <xdr:nvSpPr>
        <xdr:cNvPr id="283" name="楕円 282"/>
        <xdr:cNvSpPr/>
      </xdr:nvSpPr>
      <xdr:spPr>
        <a:xfrm>
          <a:off x="2857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124460</xdr:rowOff>
    </xdr:to>
    <xdr:cxnSp macro="">
      <xdr:nvCxnSpPr>
        <xdr:cNvPr id="284" name="直線コネクタ 283"/>
        <xdr:cNvCxnSpPr/>
      </xdr:nvCxnSpPr>
      <xdr:spPr>
        <a:xfrm flipV="1">
          <a:off x="2908300" y="134683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67310</xdr:rowOff>
    </xdr:from>
    <xdr:to>
      <xdr:col>10</xdr:col>
      <xdr:colOff>165100</xdr:colOff>
      <xdr:row>78</xdr:row>
      <xdr:rowOff>168910</xdr:rowOff>
    </xdr:to>
    <xdr:sp macro="" textlink="">
      <xdr:nvSpPr>
        <xdr:cNvPr id="285" name="楕円 284"/>
        <xdr:cNvSpPr/>
      </xdr:nvSpPr>
      <xdr:spPr>
        <a:xfrm>
          <a:off x="1968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118110</xdr:rowOff>
    </xdr:from>
    <xdr:to>
      <xdr:col>15</xdr:col>
      <xdr:colOff>50800</xdr:colOff>
      <xdr:row>78</xdr:row>
      <xdr:rowOff>124460</xdr:rowOff>
    </xdr:to>
    <xdr:cxnSp macro="">
      <xdr:nvCxnSpPr>
        <xdr:cNvPr id="286" name="直線コネクタ 285"/>
        <xdr:cNvCxnSpPr/>
      </xdr:nvCxnSpPr>
      <xdr:spPr>
        <a:xfrm>
          <a:off x="2019300" y="134912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112395</xdr:rowOff>
    </xdr:from>
    <xdr:ext cx="405130" cy="253365"/>
    <xdr:sp macro="" textlink="">
      <xdr:nvSpPr>
        <xdr:cNvPr id="287" name="n_1aveValue【公営住宅】&#10;有形固定資産減価償却率"/>
        <xdr:cNvSpPr txBox="1"/>
      </xdr:nvSpPr>
      <xdr:spPr>
        <a:xfrm>
          <a:off x="3582035" y="139998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156845</xdr:rowOff>
    </xdr:from>
    <xdr:ext cx="399415" cy="253365"/>
    <xdr:sp macro="" textlink="">
      <xdr:nvSpPr>
        <xdr:cNvPr id="288" name="n_2aveValue【公営住宅】&#10;有形固定資産減価償却率"/>
        <xdr:cNvSpPr txBox="1"/>
      </xdr:nvSpPr>
      <xdr:spPr>
        <a:xfrm>
          <a:off x="2705735" y="140442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119380</xdr:rowOff>
    </xdr:from>
    <xdr:ext cx="399415" cy="259080"/>
    <xdr:sp macro="" textlink="">
      <xdr:nvSpPr>
        <xdr:cNvPr id="289" name="n_3aveValue【公営住宅】&#10;有形固定資産減価償却率"/>
        <xdr:cNvSpPr txBox="1"/>
      </xdr:nvSpPr>
      <xdr:spPr>
        <a:xfrm>
          <a:off x="1816735" y="138353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76</xdr:row>
      <xdr:rowOff>162560</xdr:rowOff>
    </xdr:from>
    <xdr:ext cx="405130" cy="259080"/>
    <xdr:sp macro="" textlink="">
      <xdr:nvSpPr>
        <xdr:cNvPr id="290" name="n_1mainValue【公営住宅】&#10;有形固定資産減価償却率"/>
        <xdr:cNvSpPr txBox="1"/>
      </xdr:nvSpPr>
      <xdr:spPr>
        <a:xfrm>
          <a:off x="3582035" y="13192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20320</xdr:rowOff>
    </xdr:from>
    <xdr:ext cx="399415" cy="253365"/>
    <xdr:sp macro="" textlink="">
      <xdr:nvSpPr>
        <xdr:cNvPr id="291" name="n_2mainValue【公営住宅】&#10;有形固定資産減価償却率"/>
        <xdr:cNvSpPr txBox="1"/>
      </xdr:nvSpPr>
      <xdr:spPr>
        <a:xfrm>
          <a:off x="2705735" y="132219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13970</xdr:rowOff>
    </xdr:from>
    <xdr:ext cx="399415" cy="259080"/>
    <xdr:sp macro="" textlink="">
      <xdr:nvSpPr>
        <xdr:cNvPr id="292" name="n_3mainValue【公営住宅】&#10;有形固定資産減価償却率"/>
        <xdr:cNvSpPr txBox="1"/>
      </xdr:nvSpPr>
      <xdr:spPr>
        <a:xfrm>
          <a:off x="1816735" y="132156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170" cy="219710"/>
    <xdr:sp macro="" textlink="">
      <xdr:nvSpPr>
        <xdr:cNvPr id="301" name="テキスト ボックス 300"/>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1645" cy="259080"/>
    <xdr:sp macro="" textlink="">
      <xdr:nvSpPr>
        <xdr:cNvPr id="304" name="テキスト ボックス 303"/>
        <xdr:cNvSpPr txBox="1"/>
      </xdr:nvSpPr>
      <xdr:spPr>
        <a:xfrm>
          <a:off x="6136640" y="145262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1645" cy="259080"/>
    <xdr:sp macro="" textlink="">
      <xdr:nvSpPr>
        <xdr:cNvPr id="306" name="テキスト ボックス 305"/>
        <xdr:cNvSpPr txBox="1"/>
      </xdr:nvSpPr>
      <xdr:spPr>
        <a:xfrm>
          <a:off x="6136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1645" cy="259080"/>
    <xdr:sp macro="" textlink="">
      <xdr:nvSpPr>
        <xdr:cNvPr id="308" name="テキスト ボックス 307"/>
        <xdr:cNvSpPr txBox="1"/>
      </xdr:nvSpPr>
      <xdr:spPr>
        <a:xfrm>
          <a:off x="6136640" y="133832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1645" cy="259080"/>
    <xdr:sp macro="" textlink="">
      <xdr:nvSpPr>
        <xdr:cNvPr id="310" name="テキスト ボックス 309"/>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xdr:rowOff>
    </xdr:from>
    <xdr:to>
      <xdr:col>54</xdr:col>
      <xdr:colOff>189865</xdr:colOff>
      <xdr:row>85</xdr:row>
      <xdr:rowOff>56515</xdr:rowOff>
    </xdr:to>
    <xdr:cxnSp macro="">
      <xdr:nvCxnSpPr>
        <xdr:cNvPr id="312" name="直線コネクタ 311"/>
        <xdr:cNvCxnSpPr/>
      </xdr:nvCxnSpPr>
      <xdr:spPr>
        <a:xfrm flipV="1">
          <a:off x="10476865" y="13384530"/>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60325</xdr:rowOff>
    </xdr:from>
    <xdr:ext cx="469900" cy="259080"/>
    <xdr:sp macro="" textlink="">
      <xdr:nvSpPr>
        <xdr:cNvPr id="313" name="【公営住宅】&#10;一人当たり面積最小値テキスト"/>
        <xdr:cNvSpPr txBox="1"/>
      </xdr:nvSpPr>
      <xdr:spPr>
        <a:xfrm>
          <a:off x="10515600" y="14633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0.068</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56515</xdr:rowOff>
    </xdr:from>
    <xdr:to>
      <xdr:col>55</xdr:col>
      <xdr:colOff>88900</xdr:colOff>
      <xdr:row>85</xdr:row>
      <xdr:rowOff>56515</xdr:rowOff>
    </xdr:to>
    <xdr:cxnSp macro="">
      <xdr:nvCxnSpPr>
        <xdr:cNvPr id="314" name="直線コネクタ 313"/>
        <xdr:cNvCxnSpPr/>
      </xdr:nvCxnSpPr>
      <xdr:spPr>
        <a:xfrm>
          <a:off x="10388600" y="1462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129540</xdr:rowOff>
    </xdr:from>
    <xdr:ext cx="469900" cy="259080"/>
    <xdr:sp macro="" textlink="">
      <xdr:nvSpPr>
        <xdr:cNvPr id="315" name="【公営住宅】&#10;一人当たり面積最大値テキスト"/>
        <xdr:cNvSpPr txBox="1"/>
      </xdr:nvSpPr>
      <xdr:spPr>
        <a:xfrm>
          <a:off x="10515600" y="1315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11430</xdr:rowOff>
    </xdr:from>
    <xdr:to>
      <xdr:col>55</xdr:col>
      <xdr:colOff>88900</xdr:colOff>
      <xdr:row>78</xdr:row>
      <xdr:rowOff>11430</xdr:rowOff>
    </xdr:to>
    <xdr:cxnSp macro="">
      <xdr:nvCxnSpPr>
        <xdr:cNvPr id="316" name="直線コネクタ 315"/>
        <xdr:cNvCxnSpPr/>
      </xdr:nvCxnSpPr>
      <xdr:spPr>
        <a:xfrm>
          <a:off x="10388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90805</xdr:rowOff>
    </xdr:from>
    <xdr:ext cx="469900" cy="258445"/>
    <xdr:sp macro="" textlink="">
      <xdr:nvSpPr>
        <xdr:cNvPr id="317" name="【公営住宅】&#10;一人当たり面積平均値テキスト"/>
        <xdr:cNvSpPr txBox="1"/>
      </xdr:nvSpPr>
      <xdr:spPr>
        <a:xfrm>
          <a:off x="10515600" y="141497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112395</xdr:rowOff>
    </xdr:from>
    <xdr:to>
      <xdr:col>55</xdr:col>
      <xdr:colOff>50800</xdr:colOff>
      <xdr:row>83</xdr:row>
      <xdr:rowOff>42545</xdr:rowOff>
    </xdr:to>
    <xdr:sp macro="" textlink="">
      <xdr:nvSpPr>
        <xdr:cNvPr id="318" name="フローチャート: 判断 317"/>
        <xdr:cNvSpPr/>
      </xdr:nvSpPr>
      <xdr:spPr>
        <a:xfrm>
          <a:off x="10426700" y="1417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19" name="フローチャート: 判断 318"/>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30480</xdr:rowOff>
    </xdr:from>
    <xdr:to>
      <xdr:col>46</xdr:col>
      <xdr:colOff>38100</xdr:colOff>
      <xdr:row>83</xdr:row>
      <xdr:rowOff>132080</xdr:rowOff>
    </xdr:to>
    <xdr:sp macro="" textlink="">
      <xdr:nvSpPr>
        <xdr:cNvPr id="320" name="フローチャート: 判断 319"/>
        <xdr:cNvSpPr/>
      </xdr:nvSpPr>
      <xdr:spPr>
        <a:xfrm>
          <a:off x="86995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63500</xdr:rowOff>
    </xdr:from>
    <xdr:to>
      <xdr:col>41</xdr:col>
      <xdr:colOff>101600</xdr:colOff>
      <xdr:row>80</xdr:row>
      <xdr:rowOff>164465</xdr:rowOff>
    </xdr:to>
    <xdr:sp macro="" textlink="">
      <xdr:nvSpPr>
        <xdr:cNvPr id="321" name="フローチャート: 判断 320"/>
        <xdr:cNvSpPr/>
      </xdr:nvSpPr>
      <xdr:spPr>
        <a:xfrm>
          <a:off x="7810500" y="1377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2" name="テキスト ボックス 32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3" name="テキスト ボックス 32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4" name="テキスト ボックス 32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5" name="テキスト ボックス 32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6" name="テキスト ボックス 32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66040</xdr:rowOff>
    </xdr:from>
    <xdr:to>
      <xdr:col>55</xdr:col>
      <xdr:colOff>50800</xdr:colOff>
      <xdr:row>82</xdr:row>
      <xdr:rowOff>167640</xdr:rowOff>
    </xdr:to>
    <xdr:sp macro="" textlink="">
      <xdr:nvSpPr>
        <xdr:cNvPr id="327" name="楕円 326"/>
        <xdr:cNvSpPr/>
      </xdr:nvSpPr>
      <xdr:spPr>
        <a:xfrm>
          <a:off x="104267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88900</xdr:rowOff>
    </xdr:from>
    <xdr:ext cx="469900" cy="253365"/>
    <xdr:sp macro="" textlink="">
      <xdr:nvSpPr>
        <xdr:cNvPr id="328" name="【公営住宅】&#10;一人当たり面積該当値テキスト"/>
        <xdr:cNvSpPr txBox="1"/>
      </xdr:nvSpPr>
      <xdr:spPr>
        <a:xfrm>
          <a:off x="10515600" y="139763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72390</xdr:rowOff>
    </xdr:from>
    <xdr:to>
      <xdr:col>50</xdr:col>
      <xdr:colOff>165100</xdr:colOff>
      <xdr:row>83</xdr:row>
      <xdr:rowOff>2540</xdr:rowOff>
    </xdr:to>
    <xdr:sp macro="" textlink="">
      <xdr:nvSpPr>
        <xdr:cNvPr id="329" name="楕円 328"/>
        <xdr:cNvSpPr/>
      </xdr:nvSpPr>
      <xdr:spPr>
        <a:xfrm>
          <a:off x="95885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116840</xdr:rowOff>
    </xdr:from>
    <xdr:to>
      <xdr:col>55</xdr:col>
      <xdr:colOff>0</xdr:colOff>
      <xdr:row>82</xdr:row>
      <xdr:rowOff>123190</xdr:rowOff>
    </xdr:to>
    <xdr:cxnSp macro="">
      <xdr:nvCxnSpPr>
        <xdr:cNvPr id="330" name="直線コネクタ 329"/>
        <xdr:cNvCxnSpPr/>
      </xdr:nvCxnSpPr>
      <xdr:spPr>
        <a:xfrm flipV="1">
          <a:off x="9639300" y="141757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7620</xdr:rowOff>
    </xdr:from>
    <xdr:to>
      <xdr:col>46</xdr:col>
      <xdr:colOff>38100</xdr:colOff>
      <xdr:row>85</xdr:row>
      <xdr:rowOff>109220</xdr:rowOff>
    </xdr:to>
    <xdr:sp macro="" textlink="">
      <xdr:nvSpPr>
        <xdr:cNvPr id="331" name="楕円 330"/>
        <xdr:cNvSpPr/>
      </xdr:nvSpPr>
      <xdr:spPr>
        <a:xfrm>
          <a:off x="86995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123190</xdr:rowOff>
    </xdr:from>
    <xdr:to>
      <xdr:col>50</xdr:col>
      <xdr:colOff>114300</xdr:colOff>
      <xdr:row>85</xdr:row>
      <xdr:rowOff>58420</xdr:rowOff>
    </xdr:to>
    <xdr:cxnSp macro="">
      <xdr:nvCxnSpPr>
        <xdr:cNvPr id="332" name="直線コネクタ 331"/>
        <xdr:cNvCxnSpPr/>
      </xdr:nvCxnSpPr>
      <xdr:spPr>
        <a:xfrm flipV="1">
          <a:off x="8750300" y="1418209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71755</xdr:rowOff>
    </xdr:from>
    <xdr:to>
      <xdr:col>41</xdr:col>
      <xdr:colOff>101600</xdr:colOff>
      <xdr:row>82</xdr:row>
      <xdr:rowOff>1905</xdr:rowOff>
    </xdr:to>
    <xdr:sp macro="" textlink="">
      <xdr:nvSpPr>
        <xdr:cNvPr id="333" name="楕円 332"/>
        <xdr:cNvSpPr/>
      </xdr:nvSpPr>
      <xdr:spPr>
        <a:xfrm>
          <a:off x="78105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122555</xdr:rowOff>
    </xdr:from>
    <xdr:to>
      <xdr:col>45</xdr:col>
      <xdr:colOff>177800</xdr:colOff>
      <xdr:row>85</xdr:row>
      <xdr:rowOff>58420</xdr:rowOff>
    </xdr:to>
    <xdr:cxnSp macro="">
      <xdr:nvCxnSpPr>
        <xdr:cNvPr id="334" name="直線コネクタ 333"/>
        <xdr:cNvCxnSpPr/>
      </xdr:nvCxnSpPr>
      <xdr:spPr>
        <a:xfrm>
          <a:off x="7861300" y="14010005"/>
          <a:ext cx="889000" cy="621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6350</xdr:rowOff>
    </xdr:from>
    <xdr:ext cx="469900" cy="253365"/>
    <xdr:sp macro="" textlink="">
      <xdr:nvSpPr>
        <xdr:cNvPr id="335" name="n_1aveValue【公営住宅】&#10;一人当たり面積"/>
        <xdr:cNvSpPr txBox="1"/>
      </xdr:nvSpPr>
      <xdr:spPr>
        <a:xfrm>
          <a:off x="9391650" y="14236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148590</xdr:rowOff>
    </xdr:from>
    <xdr:ext cx="464185" cy="259080"/>
    <xdr:sp macro="" textlink="">
      <xdr:nvSpPr>
        <xdr:cNvPr id="336" name="n_2aveValue【公営住宅】&#10;一人当たり面積"/>
        <xdr:cNvSpPr txBox="1"/>
      </xdr:nvSpPr>
      <xdr:spPr>
        <a:xfrm>
          <a:off x="8515350" y="140360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79</xdr:row>
      <xdr:rowOff>9525</xdr:rowOff>
    </xdr:from>
    <xdr:ext cx="464185" cy="253365"/>
    <xdr:sp macro="" textlink="">
      <xdr:nvSpPr>
        <xdr:cNvPr id="337" name="n_3aveValue【公営住宅】&#10;一人当たり面積"/>
        <xdr:cNvSpPr txBox="1"/>
      </xdr:nvSpPr>
      <xdr:spPr>
        <a:xfrm>
          <a:off x="7626350" y="135540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19050</xdr:rowOff>
    </xdr:from>
    <xdr:ext cx="469900" cy="253365"/>
    <xdr:sp macro="" textlink="">
      <xdr:nvSpPr>
        <xdr:cNvPr id="338" name="n_1mainValue【公営住宅】&#10;一人当たり面積"/>
        <xdr:cNvSpPr txBox="1"/>
      </xdr:nvSpPr>
      <xdr:spPr>
        <a:xfrm>
          <a:off x="9391650" y="139065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100330</xdr:rowOff>
    </xdr:from>
    <xdr:ext cx="464185" cy="253365"/>
    <xdr:sp macro="" textlink="">
      <xdr:nvSpPr>
        <xdr:cNvPr id="339" name="n_2mainValue【公営住宅】&#10;一人当たり面積"/>
        <xdr:cNvSpPr txBox="1"/>
      </xdr:nvSpPr>
      <xdr:spPr>
        <a:xfrm>
          <a:off x="8515350" y="146735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164465</xdr:rowOff>
    </xdr:from>
    <xdr:ext cx="464185" cy="259080"/>
    <xdr:sp macro="" textlink="">
      <xdr:nvSpPr>
        <xdr:cNvPr id="340" name="n_3mainValue【公営住宅】&#10;一人当たり面積"/>
        <xdr:cNvSpPr txBox="1"/>
      </xdr:nvSpPr>
      <xdr:spPr>
        <a:xfrm>
          <a:off x="7626350" y="140519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2735" cy="225425"/>
    <xdr:sp macro="" textlink="">
      <xdr:nvSpPr>
        <xdr:cNvPr id="365" name="テキスト ボックス 364"/>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3375" cy="259080"/>
    <xdr:sp macro="" textlink="">
      <xdr:nvSpPr>
        <xdr:cNvPr id="367" name="テキスト ボックス 366"/>
        <xdr:cNvSpPr txBox="1"/>
      </xdr:nvSpPr>
      <xdr:spPr>
        <a:xfrm>
          <a:off x="12106910" y="7477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69" name="テキスト ボックス 368"/>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3365"/>
    <xdr:sp macro="" textlink="">
      <xdr:nvSpPr>
        <xdr:cNvPr id="371" name="テキスト ボックス 370"/>
        <xdr:cNvSpPr txBox="1"/>
      </xdr:nvSpPr>
      <xdr:spPr>
        <a:xfrm>
          <a:off x="12042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73" name="テキスト ボックス 37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75" name="テキスト ボックス 37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1645" cy="253365"/>
    <xdr:sp macro="" textlink="">
      <xdr:nvSpPr>
        <xdr:cNvPr id="377" name="テキスト ボックス 376"/>
        <xdr:cNvSpPr txBox="1"/>
      </xdr:nvSpPr>
      <xdr:spPr>
        <a:xfrm>
          <a:off x="11978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1645" cy="259080"/>
    <xdr:sp macro="" textlink="">
      <xdr:nvSpPr>
        <xdr:cNvPr id="379" name="テキスト ボックス 378"/>
        <xdr:cNvSpPr txBox="1"/>
      </xdr:nvSpPr>
      <xdr:spPr>
        <a:xfrm>
          <a:off x="11978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118110</xdr:rowOff>
    </xdr:to>
    <xdr:cxnSp macro="">
      <xdr:nvCxnSpPr>
        <xdr:cNvPr id="381" name="直線コネクタ 380"/>
        <xdr:cNvCxnSpPr/>
      </xdr:nvCxnSpPr>
      <xdr:spPr>
        <a:xfrm flipV="1">
          <a:off x="16318865" y="5715000"/>
          <a:ext cx="0" cy="1604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121920</xdr:rowOff>
    </xdr:from>
    <xdr:ext cx="405130" cy="253365"/>
    <xdr:sp macro="" textlink="">
      <xdr:nvSpPr>
        <xdr:cNvPr id="382" name="【認定こども園・幼稚園・保育所】&#10;有形固定資産減価償却率最小値テキスト"/>
        <xdr:cNvSpPr txBox="1"/>
      </xdr:nvSpPr>
      <xdr:spPr>
        <a:xfrm>
          <a:off x="16357600" y="73228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83" name="直線コネクタ 382"/>
        <xdr:cNvCxnSpPr/>
      </xdr:nvCxnSpPr>
      <xdr:spPr>
        <a:xfrm>
          <a:off x="16230600" y="731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84"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5" name="直線コネクタ 384"/>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55245</xdr:rowOff>
    </xdr:from>
    <xdr:ext cx="405130" cy="253365"/>
    <xdr:sp macro="" textlink="">
      <xdr:nvSpPr>
        <xdr:cNvPr id="386" name="【認定こども園・幼稚園・保育所】&#10;有形固定資産減価償却率平均値テキスト"/>
        <xdr:cNvSpPr txBox="1"/>
      </xdr:nvSpPr>
      <xdr:spPr>
        <a:xfrm>
          <a:off x="16357600" y="657034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87" name="フローチャート: 判断 386"/>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88" name="フローチャート: 判断 38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89" name="フローチャート: 判断 388"/>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0" name="フローチャート: 判断 389"/>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1" name="テキスト ボックス 39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2" name="テキスト ボックス 39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3" name="テキスト ボックス 39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4" name="テキスト ボックス 39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95" name="テキスト ボックス 39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33</xdr:row>
      <xdr:rowOff>44450</xdr:rowOff>
    </xdr:from>
    <xdr:to>
      <xdr:col>85</xdr:col>
      <xdr:colOff>177800</xdr:colOff>
      <xdr:row>33</xdr:row>
      <xdr:rowOff>146050</xdr:rowOff>
    </xdr:to>
    <xdr:sp macro="" textlink="">
      <xdr:nvSpPr>
        <xdr:cNvPr id="396" name="楕円 395"/>
        <xdr:cNvSpPr/>
      </xdr:nvSpPr>
      <xdr:spPr>
        <a:xfrm>
          <a:off x="16268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130810</xdr:rowOff>
    </xdr:from>
    <xdr:ext cx="405130" cy="259080"/>
    <xdr:sp macro="" textlink="">
      <xdr:nvSpPr>
        <xdr:cNvPr id="397" name="【認定こども園・幼稚園・保育所】&#10;有形固定資産減価償却率該当値テキスト"/>
        <xdr:cNvSpPr txBox="1"/>
      </xdr:nvSpPr>
      <xdr:spPr>
        <a:xfrm>
          <a:off x="16357600" y="561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57785</xdr:rowOff>
    </xdr:from>
    <xdr:to>
      <xdr:col>81</xdr:col>
      <xdr:colOff>101600</xdr:colOff>
      <xdr:row>33</xdr:row>
      <xdr:rowOff>159385</xdr:rowOff>
    </xdr:to>
    <xdr:sp macro="" textlink="">
      <xdr:nvSpPr>
        <xdr:cNvPr id="398" name="楕円 397"/>
        <xdr:cNvSpPr/>
      </xdr:nvSpPr>
      <xdr:spPr>
        <a:xfrm>
          <a:off x="15430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95250</xdr:rowOff>
    </xdr:from>
    <xdr:to>
      <xdr:col>85</xdr:col>
      <xdr:colOff>127000</xdr:colOff>
      <xdr:row>33</xdr:row>
      <xdr:rowOff>109220</xdr:rowOff>
    </xdr:to>
    <xdr:cxnSp macro="">
      <xdr:nvCxnSpPr>
        <xdr:cNvPr id="399" name="直線コネクタ 398"/>
        <xdr:cNvCxnSpPr/>
      </xdr:nvCxnSpPr>
      <xdr:spPr>
        <a:xfrm flipV="1">
          <a:off x="15481300" y="57531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71120</xdr:rowOff>
    </xdr:from>
    <xdr:to>
      <xdr:col>76</xdr:col>
      <xdr:colOff>165100</xdr:colOff>
      <xdr:row>34</xdr:row>
      <xdr:rowOff>1270</xdr:rowOff>
    </xdr:to>
    <xdr:sp macro="" textlink="">
      <xdr:nvSpPr>
        <xdr:cNvPr id="400" name="楕円 399"/>
        <xdr:cNvSpPr/>
      </xdr:nvSpPr>
      <xdr:spPr>
        <a:xfrm>
          <a:off x="14541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109220</xdr:rowOff>
    </xdr:from>
    <xdr:to>
      <xdr:col>81</xdr:col>
      <xdr:colOff>50800</xdr:colOff>
      <xdr:row>33</xdr:row>
      <xdr:rowOff>121920</xdr:rowOff>
    </xdr:to>
    <xdr:cxnSp macro="">
      <xdr:nvCxnSpPr>
        <xdr:cNvPr id="401" name="直線コネクタ 400"/>
        <xdr:cNvCxnSpPr/>
      </xdr:nvCxnSpPr>
      <xdr:spPr>
        <a:xfrm flipV="1">
          <a:off x="14592300" y="57670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84455</xdr:rowOff>
    </xdr:from>
    <xdr:to>
      <xdr:col>72</xdr:col>
      <xdr:colOff>38100</xdr:colOff>
      <xdr:row>34</xdr:row>
      <xdr:rowOff>14605</xdr:rowOff>
    </xdr:to>
    <xdr:sp macro="" textlink="">
      <xdr:nvSpPr>
        <xdr:cNvPr id="402" name="楕円 401"/>
        <xdr:cNvSpPr/>
      </xdr:nvSpPr>
      <xdr:spPr>
        <a:xfrm>
          <a:off x="13652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121920</xdr:rowOff>
    </xdr:from>
    <xdr:to>
      <xdr:col>76</xdr:col>
      <xdr:colOff>114300</xdr:colOff>
      <xdr:row>33</xdr:row>
      <xdr:rowOff>135255</xdr:rowOff>
    </xdr:to>
    <xdr:cxnSp macro="">
      <xdr:nvCxnSpPr>
        <xdr:cNvPr id="403" name="直線コネクタ 402"/>
        <xdr:cNvCxnSpPr/>
      </xdr:nvCxnSpPr>
      <xdr:spPr>
        <a:xfrm flipV="1">
          <a:off x="13703300" y="57797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66675</xdr:rowOff>
    </xdr:from>
    <xdr:ext cx="405130" cy="253365"/>
    <xdr:sp macro="" textlink="">
      <xdr:nvSpPr>
        <xdr:cNvPr id="404" name="n_1aveValue【認定こども園・幼稚園・保育所】&#10;有形固定資産減価償却率"/>
        <xdr:cNvSpPr txBox="1"/>
      </xdr:nvSpPr>
      <xdr:spPr>
        <a:xfrm>
          <a:off x="15266035" y="65817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36195</xdr:rowOff>
    </xdr:from>
    <xdr:ext cx="399415" cy="259080"/>
    <xdr:sp macro="" textlink="">
      <xdr:nvSpPr>
        <xdr:cNvPr id="405" name="n_2aveValue【認定こども園・幼稚園・保育所】&#10;有形固定資産減価償却率"/>
        <xdr:cNvSpPr txBox="1"/>
      </xdr:nvSpPr>
      <xdr:spPr>
        <a:xfrm>
          <a:off x="14389735" y="65512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87630</xdr:rowOff>
    </xdr:from>
    <xdr:ext cx="399415" cy="253365"/>
    <xdr:sp macro="" textlink="">
      <xdr:nvSpPr>
        <xdr:cNvPr id="406" name="n_3aveValue【認定こども園・幼稚園・保育所】&#10;有形固定資産減価償却率"/>
        <xdr:cNvSpPr txBox="1"/>
      </xdr:nvSpPr>
      <xdr:spPr>
        <a:xfrm>
          <a:off x="13500735" y="64312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4445</xdr:rowOff>
    </xdr:from>
    <xdr:ext cx="405130" cy="259080"/>
    <xdr:sp macro="" textlink="">
      <xdr:nvSpPr>
        <xdr:cNvPr id="407" name="n_1mainValue【認定こども園・幼稚園・保育所】&#10;有形固定資産減価償却率"/>
        <xdr:cNvSpPr txBox="1"/>
      </xdr:nvSpPr>
      <xdr:spPr>
        <a:xfrm>
          <a:off x="15266035" y="5490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17780</xdr:rowOff>
    </xdr:from>
    <xdr:ext cx="399415" cy="253365"/>
    <xdr:sp macro="" textlink="">
      <xdr:nvSpPr>
        <xdr:cNvPr id="408" name="n_2mainValue【認定こども園・幼稚園・保育所】&#10;有形固定資産減価償却率"/>
        <xdr:cNvSpPr txBox="1"/>
      </xdr:nvSpPr>
      <xdr:spPr>
        <a:xfrm>
          <a:off x="14389735" y="55041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31115</xdr:rowOff>
    </xdr:from>
    <xdr:ext cx="399415" cy="253365"/>
    <xdr:sp macro="" textlink="">
      <xdr:nvSpPr>
        <xdr:cNvPr id="409" name="n_3mainValue【認定こども園・幼稚園・保育所】&#10;有形固定資産減価償却率"/>
        <xdr:cNvSpPr txBox="1"/>
      </xdr:nvSpPr>
      <xdr:spPr>
        <a:xfrm>
          <a:off x="13500735" y="55175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170" cy="225425"/>
    <xdr:sp macro="" textlink="">
      <xdr:nvSpPr>
        <xdr:cNvPr id="418" name="テキスト ボックス 417"/>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20" name="直線コネクタ 41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1645" cy="253365"/>
    <xdr:sp macro="" textlink="">
      <xdr:nvSpPr>
        <xdr:cNvPr id="421" name="テキスト ボックス 420"/>
        <xdr:cNvSpPr txBox="1"/>
      </xdr:nvSpPr>
      <xdr:spPr>
        <a:xfrm>
          <a:off x="17820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22" name="直線コネクタ 42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1645" cy="259080"/>
    <xdr:sp macro="" textlink="">
      <xdr:nvSpPr>
        <xdr:cNvPr id="423" name="テキスト ボックス 422"/>
        <xdr:cNvSpPr txBox="1"/>
      </xdr:nvSpPr>
      <xdr:spPr>
        <a:xfrm>
          <a:off x="17820640" y="682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24" name="直線コネクタ 42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1645" cy="253365"/>
    <xdr:sp macro="" textlink="">
      <xdr:nvSpPr>
        <xdr:cNvPr id="425" name="テキスト ボックス 424"/>
        <xdr:cNvSpPr txBox="1"/>
      </xdr:nvSpPr>
      <xdr:spPr>
        <a:xfrm>
          <a:off x="17820640" y="649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26" name="直線コネクタ 42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1645" cy="258445"/>
    <xdr:sp macro="" textlink="">
      <xdr:nvSpPr>
        <xdr:cNvPr id="427" name="テキスト ボックス 426"/>
        <xdr:cNvSpPr txBox="1"/>
      </xdr:nvSpPr>
      <xdr:spPr>
        <a:xfrm>
          <a:off x="17820640" y="617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28" name="直線コネクタ 42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1645" cy="259080"/>
    <xdr:sp macro="" textlink="">
      <xdr:nvSpPr>
        <xdr:cNvPr id="429" name="テキスト ボックス 428"/>
        <xdr:cNvSpPr txBox="1"/>
      </xdr:nvSpPr>
      <xdr:spPr>
        <a:xfrm>
          <a:off x="17820640" y="584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30" name="直線コネクタ 42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1645" cy="253365"/>
    <xdr:sp macro="" textlink="">
      <xdr:nvSpPr>
        <xdr:cNvPr id="431" name="テキスト ボックス 430"/>
        <xdr:cNvSpPr txBox="1"/>
      </xdr:nvSpPr>
      <xdr:spPr>
        <a:xfrm>
          <a:off x="17820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1645" cy="259080"/>
    <xdr:sp macro="" textlink="">
      <xdr:nvSpPr>
        <xdr:cNvPr id="433" name="テキスト ボックス 432"/>
        <xdr:cNvSpPr txBox="1"/>
      </xdr:nvSpPr>
      <xdr:spPr>
        <a:xfrm>
          <a:off x="17820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35560</xdr:rowOff>
    </xdr:from>
    <xdr:to>
      <xdr:col>116</xdr:col>
      <xdr:colOff>62865</xdr:colOff>
      <xdr:row>41</xdr:row>
      <xdr:rowOff>90805</xdr:rowOff>
    </xdr:to>
    <xdr:cxnSp macro="">
      <xdr:nvCxnSpPr>
        <xdr:cNvPr id="435" name="直線コネクタ 434"/>
        <xdr:cNvCxnSpPr/>
      </xdr:nvCxnSpPr>
      <xdr:spPr>
        <a:xfrm flipV="1">
          <a:off x="22160865" y="569341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94615</xdr:rowOff>
    </xdr:from>
    <xdr:ext cx="469900" cy="259080"/>
    <xdr:sp macro="" textlink="">
      <xdr:nvSpPr>
        <xdr:cNvPr id="436" name="【認定こども園・幼稚園・保育所】&#10;一人当たり面積最小値テキスト"/>
        <xdr:cNvSpPr txBox="1"/>
      </xdr:nvSpPr>
      <xdr:spPr>
        <a:xfrm>
          <a:off x="22199600" y="7124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90805</xdr:rowOff>
    </xdr:from>
    <xdr:to>
      <xdr:col>116</xdr:col>
      <xdr:colOff>152400</xdr:colOff>
      <xdr:row>41</xdr:row>
      <xdr:rowOff>90805</xdr:rowOff>
    </xdr:to>
    <xdr:cxnSp macro="">
      <xdr:nvCxnSpPr>
        <xdr:cNvPr id="437" name="直線コネクタ 436"/>
        <xdr:cNvCxnSpPr/>
      </xdr:nvCxnSpPr>
      <xdr:spPr>
        <a:xfrm>
          <a:off x="22072600" y="712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153670</xdr:rowOff>
    </xdr:from>
    <xdr:ext cx="469900" cy="259080"/>
    <xdr:sp macro="" textlink="">
      <xdr:nvSpPr>
        <xdr:cNvPr id="438" name="【認定こども園・幼稚園・保育所】&#10;一人当たり面積最大値テキスト"/>
        <xdr:cNvSpPr txBox="1"/>
      </xdr:nvSpPr>
      <xdr:spPr>
        <a:xfrm>
          <a:off x="22199600" y="546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35560</xdr:rowOff>
    </xdr:from>
    <xdr:to>
      <xdr:col>116</xdr:col>
      <xdr:colOff>152400</xdr:colOff>
      <xdr:row>33</xdr:row>
      <xdr:rowOff>35560</xdr:rowOff>
    </xdr:to>
    <xdr:cxnSp macro="">
      <xdr:nvCxnSpPr>
        <xdr:cNvPr id="439" name="直線コネクタ 438"/>
        <xdr:cNvCxnSpPr/>
      </xdr:nvCxnSpPr>
      <xdr:spPr>
        <a:xfrm>
          <a:off x="22072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125095</xdr:rowOff>
    </xdr:from>
    <xdr:ext cx="469900" cy="258445"/>
    <xdr:sp macro="" textlink="">
      <xdr:nvSpPr>
        <xdr:cNvPr id="440" name="【認定こども園・幼稚園・保育所】&#10;一人当たり面積平均値テキスト"/>
        <xdr:cNvSpPr txBox="1"/>
      </xdr:nvSpPr>
      <xdr:spPr>
        <a:xfrm>
          <a:off x="22199600" y="62972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102235</xdr:rowOff>
    </xdr:from>
    <xdr:to>
      <xdr:col>116</xdr:col>
      <xdr:colOff>114300</xdr:colOff>
      <xdr:row>38</xdr:row>
      <xdr:rowOff>32385</xdr:rowOff>
    </xdr:to>
    <xdr:sp macro="" textlink="">
      <xdr:nvSpPr>
        <xdr:cNvPr id="441" name="フローチャート: 判断 440"/>
        <xdr:cNvSpPr/>
      </xdr:nvSpPr>
      <xdr:spPr>
        <a:xfrm>
          <a:off x="221107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88900</xdr:rowOff>
    </xdr:from>
    <xdr:to>
      <xdr:col>112</xdr:col>
      <xdr:colOff>38100</xdr:colOff>
      <xdr:row>38</xdr:row>
      <xdr:rowOff>19050</xdr:rowOff>
    </xdr:to>
    <xdr:sp macro="" textlink="">
      <xdr:nvSpPr>
        <xdr:cNvPr id="442" name="フローチャート: 判断 441"/>
        <xdr:cNvSpPr/>
      </xdr:nvSpPr>
      <xdr:spPr>
        <a:xfrm>
          <a:off x="2127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160655</xdr:rowOff>
    </xdr:from>
    <xdr:to>
      <xdr:col>107</xdr:col>
      <xdr:colOff>101600</xdr:colOff>
      <xdr:row>38</xdr:row>
      <xdr:rowOff>90805</xdr:rowOff>
    </xdr:to>
    <xdr:sp macro="" textlink="">
      <xdr:nvSpPr>
        <xdr:cNvPr id="443" name="フローチャート: 判断 442"/>
        <xdr:cNvSpPr/>
      </xdr:nvSpPr>
      <xdr:spPr>
        <a:xfrm>
          <a:off x="2038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34925</xdr:rowOff>
    </xdr:from>
    <xdr:to>
      <xdr:col>102</xdr:col>
      <xdr:colOff>165100</xdr:colOff>
      <xdr:row>38</xdr:row>
      <xdr:rowOff>136525</xdr:rowOff>
    </xdr:to>
    <xdr:sp macro="" textlink="">
      <xdr:nvSpPr>
        <xdr:cNvPr id="444" name="フローチャート: 判断 443"/>
        <xdr:cNvSpPr/>
      </xdr:nvSpPr>
      <xdr:spPr>
        <a:xfrm>
          <a:off x="19494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5" name="テキスト ボックス 44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46" name="テキスト ボックス 44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47" name="テキスト ボックス 44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48" name="テキスト ボックス 44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49" name="テキスト ボックス 44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57785</xdr:rowOff>
    </xdr:from>
    <xdr:to>
      <xdr:col>116</xdr:col>
      <xdr:colOff>114300</xdr:colOff>
      <xdr:row>40</xdr:row>
      <xdr:rowOff>159385</xdr:rowOff>
    </xdr:to>
    <xdr:sp macro="" textlink="">
      <xdr:nvSpPr>
        <xdr:cNvPr id="450" name="楕円 449"/>
        <xdr:cNvSpPr/>
      </xdr:nvSpPr>
      <xdr:spPr>
        <a:xfrm>
          <a:off x="221107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36195</xdr:rowOff>
    </xdr:from>
    <xdr:ext cx="469900" cy="259080"/>
    <xdr:sp macro="" textlink="">
      <xdr:nvSpPr>
        <xdr:cNvPr id="451" name="【認定こども園・幼稚園・保育所】&#10;一人当たり面積該当値テキスト"/>
        <xdr:cNvSpPr txBox="1"/>
      </xdr:nvSpPr>
      <xdr:spPr>
        <a:xfrm>
          <a:off x="22199600" y="689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61595</xdr:rowOff>
    </xdr:from>
    <xdr:to>
      <xdr:col>112</xdr:col>
      <xdr:colOff>38100</xdr:colOff>
      <xdr:row>40</xdr:row>
      <xdr:rowOff>163195</xdr:rowOff>
    </xdr:to>
    <xdr:sp macro="" textlink="">
      <xdr:nvSpPr>
        <xdr:cNvPr id="452" name="楕円 451"/>
        <xdr:cNvSpPr/>
      </xdr:nvSpPr>
      <xdr:spPr>
        <a:xfrm>
          <a:off x="21272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109220</xdr:rowOff>
    </xdr:from>
    <xdr:to>
      <xdr:col>116</xdr:col>
      <xdr:colOff>63500</xdr:colOff>
      <xdr:row>40</xdr:row>
      <xdr:rowOff>112395</xdr:rowOff>
    </xdr:to>
    <xdr:cxnSp macro="">
      <xdr:nvCxnSpPr>
        <xdr:cNvPr id="453" name="直線コネクタ 452"/>
        <xdr:cNvCxnSpPr/>
      </xdr:nvCxnSpPr>
      <xdr:spPr>
        <a:xfrm flipV="1">
          <a:off x="21323300" y="69672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64770</xdr:rowOff>
    </xdr:from>
    <xdr:to>
      <xdr:col>107</xdr:col>
      <xdr:colOff>101600</xdr:colOff>
      <xdr:row>40</xdr:row>
      <xdr:rowOff>166370</xdr:rowOff>
    </xdr:to>
    <xdr:sp macro="" textlink="">
      <xdr:nvSpPr>
        <xdr:cNvPr id="454" name="楕円 453"/>
        <xdr:cNvSpPr/>
      </xdr:nvSpPr>
      <xdr:spPr>
        <a:xfrm>
          <a:off x="20383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112395</xdr:rowOff>
    </xdr:from>
    <xdr:to>
      <xdr:col>111</xdr:col>
      <xdr:colOff>177800</xdr:colOff>
      <xdr:row>40</xdr:row>
      <xdr:rowOff>115570</xdr:rowOff>
    </xdr:to>
    <xdr:cxnSp macro="">
      <xdr:nvCxnSpPr>
        <xdr:cNvPr id="455" name="直線コネクタ 454"/>
        <xdr:cNvCxnSpPr/>
      </xdr:nvCxnSpPr>
      <xdr:spPr>
        <a:xfrm flipV="1">
          <a:off x="20434300" y="6970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67945</xdr:rowOff>
    </xdr:from>
    <xdr:to>
      <xdr:col>102</xdr:col>
      <xdr:colOff>165100</xdr:colOff>
      <xdr:row>40</xdr:row>
      <xdr:rowOff>169545</xdr:rowOff>
    </xdr:to>
    <xdr:sp macro="" textlink="">
      <xdr:nvSpPr>
        <xdr:cNvPr id="456" name="楕円 455"/>
        <xdr:cNvSpPr/>
      </xdr:nvSpPr>
      <xdr:spPr>
        <a:xfrm>
          <a:off x="194945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115570</xdr:rowOff>
    </xdr:from>
    <xdr:to>
      <xdr:col>107</xdr:col>
      <xdr:colOff>50800</xdr:colOff>
      <xdr:row>40</xdr:row>
      <xdr:rowOff>118745</xdr:rowOff>
    </xdr:to>
    <xdr:cxnSp macro="">
      <xdr:nvCxnSpPr>
        <xdr:cNvPr id="457" name="直線コネクタ 456"/>
        <xdr:cNvCxnSpPr/>
      </xdr:nvCxnSpPr>
      <xdr:spPr>
        <a:xfrm flipV="1">
          <a:off x="19545300" y="69735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35560</xdr:rowOff>
    </xdr:from>
    <xdr:ext cx="469900" cy="259080"/>
    <xdr:sp macro="" textlink="">
      <xdr:nvSpPr>
        <xdr:cNvPr id="458" name="n_1aveValue【認定こども園・幼稚園・保育所】&#10;一人当たり面積"/>
        <xdr:cNvSpPr txBox="1"/>
      </xdr:nvSpPr>
      <xdr:spPr>
        <a:xfrm>
          <a:off x="21075650" y="6207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107315</xdr:rowOff>
    </xdr:from>
    <xdr:ext cx="464185" cy="259080"/>
    <xdr:sp macro="" textlink="">
      <xdr:nvSpPr>
        <xdr:cNvPr id="459" name="n_2aveValue【認定こども園・幼稚園・保育所】&#10;一人当たり面積"/>
        <xdr:cNvSpPr txBox="1"/>
      </xdr:nvSpPr>
      <xdr:spPr>
        <a:xfrm>
          <a:off x="20199350" y="62795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153035</xdr:rowOff>
    </xdr:from>
    <xdr:ext cx="464185" cy="259080"/>
    <xdr:sp macro="" textlink="">
      <xdr:nvSpPr>
        <xdr:cNvPr id="460" name="n_3aveValue【認定こども園・幼稚園・保育所】&#10;一人当たり面積"/>
        <xdr:cNvSpPr txBox="1"/>
      </xdr:nvSpPr>
      <xdr:spPr>
        <a:xfrm>
          <a:off x="19310350" y="63252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154940</xdr:rowOff>
    </xdr:from>
    <xdr:ext cx="469900" cy="253365"/>
    <xdr:sp macro="" textlink="">
      <xdr:nvSpPr>
        <xdr:cNvPr id="461" name="n_1mainValue【認定こども園・幼稚園・保育所】&#10;一人当たり面積"/>
        <xdr:cNvSpPr txBox="1"/>
      </xdr:nvSpPr>
      <xdr:spPr>
        <a:xfrm>
          <a:off x="21075650" y="7012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157480</xdr:rowOff>
    </xdr:from>
    <xdr:ext cx="464185" cy="253365"/>
    <xdr:sp macro="" textlink="">
      <xdr:nvSpPr>
        <xdr:cNvPr id="462" name="n_2mainValue【認定こども園・幼稚園・保育所】&#10;一人当たり面積"/>
        <xdr:cNvSpPr txBox="1"/>
      </xdr:nvSpPr>
      <xdr:spPr>
        <a:xfrm>
          <a:off x="20199350" y="70154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160655</xdr:rowOff>
    </xdr:from>
    <xdr:ext cx="464185" cy="259080"/>
    <xdr:sp macro="" textlink="">
      <xdr:nvSpPr>
        <xdr:cNvPr id="463" name="n_3mainValue【認定こども園・幼稚園・保育所】&#10;一人当たり面積"/>
        <xdr:cNvSpPr txBox="1"/>
      </xdr:nvSpPr>
      <xdr:spPr>
        <a:xfrm>
          <a:off x="19310350" y="70186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2735" cy="225425"/>
    <xdr:sp macro="" textlink="">
      <xdr:nvSpPr>
        <xdr:cNvPr id="472" name="テキスト ボックス 471"/>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3365"/>
    <xdr:sp macro="" textlink="">
      <xdr:nvSpPr>
        <xdr:cNvPr id="474" name="テキスト ボックス 473"/>
        <xdr:cNvSpPr txBox="1"/>
      </xdr:nvSpPr>
      <xdr:spPr>
        <a:xfrm>
          <a:off x="12042775" y="11287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75" name="直線コネクタ 47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76" name="テキスト ボックス 475"/>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77" name="直線コネクタ 47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78" name="テキスト ボックス 47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79" name="直線コネクタ 47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3365"/>
    <xdr:sp macro="" textlink="">
      <xdr:nvSpPr>
        <xdr:cNvPr id="480" name="テキスト ボックス 479"/>
        <xdr:cNvSpPr txBox="1"/>
      </xdr:nvSpPr>
      <xdr:spPr>
        <a:xfrm>
          <a:off x="12042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81" name="直線コネクタ 48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82" name="テキスト ボックス 48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83" name="直線コネクタ 48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3365"/>
    <xdr:sp macro="" textlink="">
      <xdr:nvSpPr>
        <xdr:cNvPr id="484" name="テキスト ボックス 483"/>
        <xdr:cNvSpPr txBox="1"/>
      </xdr:nvSpPr>
      <xdr:spPr>
        <a:xfrm>
          <a:off x="12042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85" name="直線コネクタ 48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86" name="テキスト ボックス 485"/>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1645" cy="253365"/>
    <xdr:sp macro="" textlink="">
      <xdr:nvSpPr>
        <xdr:cNvPr id="488" name="テキスト ボックス 487"/>
        <xdr:cNvSpPr txBox="1"/>
      </xdr:nvSpPr>
      <xdr:spPr>
        <a:xfrm>
          <a:off x="11978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52070</xdr:rowOff>
    </xdr:from>
    <xdr:to>
      <xdr:col>85</xdr:col>
      <xdr:colOff>126365</xdr:colOff>
      <xdr:row>64</xdr:row>
      <xdr:rowOff>114300</xdr:rowOff>
    </xdr:to>
    <xdr:cxnSp macro="">
      <xdr:nvCxnSpPr>
        <xdr:cNvPr id="490" name="直線コネクタ 489"/>
        <xdr:cNvCxnSpPr/>
      </xdr:nvCxnSpPr>
      <xdr:spPr>
        <a:xfrm flipV="1">
          <a:off x="16318865" y="96532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118110</xdr:rowOff>
    </xdr:from>
    <xdr:ext cx="405130" cy="259080"/>
    <xdr:sp macro="" textlink="">
      <xdr:nvSpPr>
        <xdr:cNvPr id="491" name="【学校施設】&#10;有形固定資産減価償却率最小値テキスト"/>
        <xdr:cNvSpPr txBox="1"/>
      </xdr:nvSpPr>
      <xdr:spPr>
        <a:xfrm>
          <a:off x="16357600" y="1109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92" name="直線コネクタ 491"/>
        <xdr:cNvCxnSpPr/>
      </xdr:nvCxnSpPr>
      <xdr:spPr>
        <a:xfrm>
          <a:off x="16230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170180</xdr:rowOff>
    </xdr:from>
    <xdr:ext cx="405130" cy="259080"/>
    <xdr:sp macro="" textlink="">
      <xdr:nvSpPr>
        <xdr:cNvPr id="493" name="【学校施設】&#10;有形固定資産減価償却率最大値テキスト"/>
        <xdr:cNvSpPr txBox="1"/>
      </xdr:nvSpPr>
      <xdr:spPr>
        <a:xfrm>
          <a:off x="16357600" y="942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52070</xdr:rowOff>
    </xdr:from>
    <xdr:to>
      <xdr:col>86</xdr:col>
      <xdr:colOff>25400</xdr:colOff>
      <xdr:row>56</xdr:row>
      <xdr:rowOff>52070</xdr:rowOff>
    </xdr:to>
    <xdr:cxnSp macro="">
      <xdr:nvCxnSpPr>
        <xdr:cNvPr id="494" name="直線コネクタ 493"/>
        <xdr:cNvCxnSpPr/>
      </xdr:nvCxnSpPr>
      <xdr:spPr>
        <a:xfrm>
          <a:off x="16230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89535</xdr:rowOff>
    </xdr:from>
    <xdr:ext cx="405130" cy="253365"/>
    <xdr:sp macro="" textlink="">
      <xdr:nvSpPr>
        <xdr:cNvPr id="495" name="【学校施設】&#10;有形固定資産減価償却率平均値テキスト"/>
        <xdr:cNvSpPr txBox="1"/>
      </xdr:nvSpPr>
      <xdr:spPr>
        <a:xfrm>
          <a:off x="16357600" y="1020508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66675</xdr:rowOff>
    </xdr:from>
    <xdr:to>
      <xdr:col>85</xdr:col>
      <xdr:colOff>177800</xdr:colOff>
      <xdr:row>60</xdr:row>
      <xdr:rowOff>168275</xdr:rowOff>
    </xdr:to>
    <xdr:sp macro="" textlink="">
      <xdr:nvSpPr>
        <xdr:cNvPr id="496" name="フローチャート: 判断 495"/>
        <xdr:cNvSpPr/>
      </xdr:nvSpPr>
      <xdr:spPr>
        <a:xfrm>
          <a:off x="162687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141605</xdr:rowOff>
    </xdr:from>
    <xdr:to>
      <xdr:col>81</xdr:col>
      <xdr:colOff>101600</xdr:colOff>
      <xdr:row>61</xdr:row>
      <xdr:rowOff>71755</xdr:rowOff>
    </xdr:to>
    <xdr:sp macro="" textlink="">
      <xdr:nvSpPr>
        <xdr:cNvPr id="497" name="フローチャート: 判断 496"/>
        <xdr:cNvSpPr/>
      </xdr:nvSpPr>
      <xdr:spPr>
        <a:xfrm>
          <a:off x="15430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168275</xdr:rowOff>
    </xdr:from>
    <xdr:to>
      <xdr:col>76</xdr:col>
      <xdr:colOff>165100</xdr:colOff>
      <xdr:row>61</xdr:row>
      <xdr:rowOff>98425</xdr:rowOff>
    </xdr:to>
    <xdr:sp macro="" textlink="">
      <xdr:nvSpPr>
        <xdr:cNvPr id="498" name="フローチャート: 判断 497"/>
        <xdr:cNvSpPr/>
      </xdr:nvSpPr>
      <xdr:spPr>
        <a:xfrm>
          <a:off x="145415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99" name="フローチャート: 判断 498"/>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3365"/>
    <xdr:sp macro="" textlink="">
      <xdr:nvSpPr>
        <xdr:cNvPr id="500" name="テキスト ボックス 499"/>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3365"/>
    <xdr:sp macro="" textlink="">
      <xdr:nvSpPr>
        <xdr:cNvPr id="501" name="テキスト ボックス 500"/>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3365"/>
    <xdr:sp macro="" textlink="">
      <xdr:nvSpPr>
        <xdr:cNvPr id="502" name="テキスト ボックス 501"/>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3365"/>
    <xdr:sp macro="" textlink="">
      <xdr:nvSpPr>
        <xdr:cNvPr id="503" name="テキスト ボックス 502"/>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3365"/>
    <xdr:sp macro="" textlink="">
      <xdr:nvSpPr>
        <xdr:cNvPr id="504" name="テキスト ボックス 503"/>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05" name="楕円 504"/>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143510</xdr:rowOff>
    </xdr:from>
    <xdr:ext cx="405130" cy="253365"/>
    <xdr:sp macro="" textlink="">
      <xdr:nvSpPr>
        <xdr:cNvPr id="506" name="【学校施設】&#10;有形固定資産減価償却率該当値テキスト"/>
        <xdr:cNvSpPr txBox="1"/>
      </xdr:nvSpPr>
      <xdr:spPr>
        <a:xfrm>
          <a:off x="16357600" y="104305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68580</xdr:rowOff>
    </xdr:from>
    <xdr:to>
      <xdr:col>81</xdr:col>
      <xdr:colOff>101600</xdr:colOff>
      <xdr:row>61</xdr:row>
      <xdr:rowOff>170180</xdr:rowOff>
    </xdr:to>
    <xdr:sp macro="" textlink="">
      <xdr:nvSpPr>
        <xdr:cNvPr id="507" name="楕円 506"/>
        <xdr:cNvSpPr/>
      </xdr:nvSpPr>
      <xdr:spPr>
        <a:xfrm>
          <a:off x="15430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119380</xdr:rowOff>
    </xdr:to>
    <xdr:cxnSp macro="">
      <xdr:nvCxnSpPr>
        <xdr:cNvPr id="508" name="直線コネクタ 507"/>
        <xdr:cNvCxnSpPr/>
      </xdr:nvCxnSpPr>
      <xdr:spPr>
        <a:xfrm flipV="1">
          <a:off x="15481300" y="10502265"/>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32385</xdr:rowOff>
    </xdr:from>
    <xdr:to>
      <xdr:col>76</xdr:col>
      <xdr:colOff>165100</xdr:colOff>
      <xdr:row>61</xdr:row>
      <xdr:rowOff>133985</xdr:rowOff>
    </xdr:to>
    <xdr:sp macro="" textlink="">
      <xdr:nvSpPr>
        <xdr:cNvPr id="509" name="楕円 508"/>
        <xdr:cNvSpPr/>
      </xdr:nvSpPr>
      <xdr:spPr>
        <a:xfrm>
          <a:off x="145415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83185</xdr:rowOff>
    </xdr:from>
    <xdr:to>
      <xdr:col>81</xdr:col>
      <xdr:colOff>50800</xdr:colOff>
      <xdr:row>61</xdr:row>
      <xdr:rowOff>119380</xdr:rowOff>
    </xdr:to>
    <xdr:cxnSp macro="">
      <xdr:nvCxnSpPr>
        <xdr:cNvPr id="510" name="直線コネクタ 509"/>
        <xdr:cNvCxnSpPr/>
      </xdr:nvCxnSpPr>
      <xdr:spPr>
        <a:xfrm>
          <a:off x="14592300" y="105416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32385</xdr:rowOff>
    </xdr:from>
    <xdr:to>
      <xdr:col>72</xdr:col>
      <xdr:colOff>38100</xdr:colOff>
      <xdr:row>61</xdr:row>
      <xdr:rowOff>133985</xdr:rowOff>
    </xdr:to>
    <xdr:sp macro="" textlink="">
      <xdr:nvSpPr>
        <xdr:cNvPr id="511" name="楕円 510"/>
        <xdr:cNvSpPr/>
      </xdr:nvSpPr>
      <xdr:spPr>
        <a:xfrm>
          <a:off x="136525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83185</xdr:rowOff>
    </xdr:from>
    <xdr:to>
      <xdr:col>76</xdr:col>
      <xdr:colOff>114300</xdr:colOff>
      <xdr:row>61</xdr:row>
      <xdr:rowOff>83185</xdr:rowOff>
    </xdr:to>
    <xdr:cxnSp macro="">
      <xdr:nvCxnSpPr>
        <xdr:cNvPr id="512" name="直線コネクタ 511"/>
        <xdr:cNvCxnSpPr/>
      </xdr:nvCxnSpPr>
      <xdr:spPr>
        <a:xfrm>
          <a:off x="13703300" y="10541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88265</xdr:rowOff>
    </xdr:from>
    <xdr:ext cx="405130" cy="253365"/>
    <xdr:sp macro="" textlink="">
      <xdr:nvSpPr>
        <xdr:cNvPr id="513" name="n_1aveValue【学校施設】&#10;有形固定資産減価償却率"/>
        <xdr:cNvSpPr txBox="1"/>
      </xdr:nvSpPr>
      <xdr:spPr>
        <a:xfrm>
          <a:off x="15266035" y="102038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114935</xdr:rowOff>
    </xdr:from>
    <xdr:ext cx="399415" cy="259080"/>
    <xdr:sp macro="" textlink="">
      <xdr:nvSpPr>
        <xdr:cNvPr id="514" name="n_2aveValue【学校施設】&#10;有形固定資産減価償却率"/>
        <xdr:cNvSpPr txBox="1"/>
      </xdr:nvSpPr>
      <xdr:spPr>
        <a:xfrm>
          <a:off x="14389735" y="102304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145415</xdr:rowOff>
    </xdr:from>
    <xdr:ext cx="399415" cy="253365"/>
    <xdr:sp macro="" textlink="">
      <xdr:nvSpPr>
        <xdr:cNvPr id="515" name="n_3aveValue【学校施設】&#10;有形固定資産減価償却率"/>
        <xdr:cNvSpPr txBox="1"/>
      </xdr:nvSpPr>
      <xdr:spPr>
        <a:xfrm>
          <a:off x="13500735" y="100895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161290</xdr:rowOff>
    </xdr:from>
    <xdr:ext cx="405130" cy="259080"/>
    <xdr:sp macro="" textlink="">
      <xdr:nvSpPr>
        <xdr:cNvPr id="516" name="n_1mainValue【学校施設】&#10;有形固定資産減価償却率"/>
        <xdr:cNvSpPr txBox="1"/>
      </xdr:nvSpPr>
      <xdr:spPr>
        <a:xfrm>
          <a:off x="15266035" y="1061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125095</xdr:rowOff>
    </xdr:from>
    <xdr:ext cx="399415" cy="258445"/>
    <xdr:sp macro="" textlink="">
      <xdr:nvSpPr>
        <xdr:cNvPr id="517" name="n_2mainValue【学校施設】&#10;有形固定資産減価償却率"/>
        <xdr:cNvSpPr txBox="1"/>
      </xdr:nvSpPr>
      <xdr:spPr>
        <a:xfrm>
          <a:off x="14389735" y="1058354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125095</xdr:rowOff>
    </xdr:from>
    <xdr:ext cx="399415" cy="258445"/>
    <xdr:sp macro="" textlink="">
      <xdr:nvSpPr>
        <xdr:cNvPr id="518" name="n_3mainValue【学校施設】&#10;有形固定資産減価償却率"/>
        <xdr:cNvSpPr txBox="1"/>
      </xdr:nvSpPr>
      <xdr:spPr>
        <a:xfrm>
          <a:off x="13500735" y="1058354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170" cy="225425"/>
    <xdr:sp macro="" textlink="">
      <xdr:nvSpPr>
        <xdr:cNvPr id="527" name="テキスト ボックス 526"/>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1645" cy="253365"/>
    <xdr:sp macro="" textlink="">
      <xdr:nvSpPr>
        <xdr:cNvPr id="529" name="テキスト ボックス 528"/>
        <xdr:cNvSpPr txBox="1"/>
      </xdr:nvSpPr>
      <xdr:spPr>
        <a:xfrm>
          <a:off x="17820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1645" cy="253365"/>
    <xdr:sp macro="" textlink="">
      <xdr:nvSpPr>
        <xdr:cNvPr id="531" name="テキスト ボックス 530"/>
        <xdr:cNvSpPr txBox="1"/>
      </xdr:nvSpPr>
      <xdr:spPr>
        <a:xfrm>
          <a:off x="17820640" y="10830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1645" cy="253365"/>
    <xdr:sp macro="" textlink="">
      <xdr:nvSpPr>
        <xdr:cNvPr id="533" name="テキスト ボックス 532"/>
        <xdr:cNvSpPr txBox="1"/>
      </xdr:nvSpPr>
      <xdr:spPr>
        <a:xfrm>
          <a:off x="17820640" y="10373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1645" cy="253365"/>
    <xdr:sp macro="" textlink="">
      <xdr:nvSpPr>
        <xdr:cNvPr id="535" name="テキスト ボックス 534"/>
        <xdr:cNvSpPr txBox="1"/>
      </xdr:nvSpPr>
      <xdr:spPr>
        <a:xfrm>
          <a:off x="17820640" y="9916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1645" cy="253365"/>
    <xdr:sp macro="" textlink="">
      <xdr:nvSpPr>
        <xdr:cNvPr id="537" name="テキスト ボックス 536"/>
        <xdr:cNvSpPr txBox="1"/>
      </xdr:nvSpPr>
      <xdr:spPr>
        <a:xfrm>
          <a:off x="17820640" y="9458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1645" cy="253365"/>
    <xdr:sp macro="" textlink="">
      <xdr:nvSpPr>
        <xdr:cNvPr id="539" name="テキスト ボックス 538"/>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163830</xdr:rowOff>
    </xdr:from>
    <xdr:to>
      <xdr:col>116</xdr:col>
      <xdr:colOff>62865</xdr:colOff>
      <xdr:row>64</xdr:row>
      <xdr:rowOff>76200</xdr:rowOff>
    </xdr:to>
    <xdr:cxnSp macro="">
      <xdr:nvCxnSpPr>
        <xdr:cNvPr id="541" name="直線コネクタ 540"/>
        <xdr:cNvCxnSpPr/>
      </xdr:nvCxnSpPr>
      <xdr:spPr>
        <a:xfrm flipV="1">
          <a:off x="22160865" y="959358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80010</xdr:rowOff>
    </xdr:from>
    <xdr:ext cx="469900" cy="259080"/>
    <xdr:sp macro="" textlink="">
      <xdr:nvSpPr>
        <xdr:cNvPr id="542" name="【学校施設】&#10;一人当たり面積最小値テキスト"/>
        <xdr:cNvSpPr txBox="1"/>
      </xdr:nvSpPr>
      <xdr:spPr>
        <a:xfrm>
          <a:off x="22199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43" name="直線コネクタ 542"/>
        <xdr:cNvCxnSpPr/>
      </xdr:nvCxnSpPr>
      <xdr:spPr>
        <a:xfrm>
          <a:off x="22072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111125</xdr:rowOff>
    </xdr:from>
    <xdr:ext cx="469900" cy="253365"/>
    <xdr:sp macro="" textlink="">
      <xdr:nvSpPr>
        <xdr:cNvPr id="544" name="【学校施設】&#10;一人当たり面積最大値テキスト"/>
        <xdr:cNvSpPr txBox="1"/>
      </xdr:nvSpPr>
      <xdr:spPr>
        <a:xfrm>
          <a:off x="22199600" y="93694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163830</xdr:rowOff>
    </xdr:from>
    <xdr:to>
      <xdr:col>116</xdr:col>
      <xdr:colOff>152400</xdr:colOff>
      <xdr:row>55</xdr:row>
      <xdr:rowOff>163830</xdr:rowOff>
    </xdr:to>
    <xdr:cxnSp macro="">
      <xdr:nvCxnSpPr>
        <xdr:cNvPr id="545" name="直線コネクタ 544"/>
        <xdr:cNvCxnSpPr/>
      </xdr:nvCxnSpPr>
      <xdr:spPr>
        <a:xfrm>
          <a:off x="22072600" y="959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160020</xdr:rowOff>
    </xdr:from>
    <xdr:ext cx="469900" cy="259080"/>
    <xdr:sp macro="" textlink="">
      <xdr:nvSpPr>
        <xdr:cNvPr id="546" name="【学校施設】&#10;一人当たり面積平均値テキスト"/>
        <xdr:cNvSpPr txBox="1"/>
      </xdr:nvSpPr>
      <xdr:spPr>
        <a:xfrm>
          <a:off x="22199600" y="10447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10160</xdr:rowOff>
    </xdr:from>
    <xdr:to>
      <xdr:col>116</xdr:col>
      <xdr:colOff>114300</xdr:colOff>
      <xdr:row>61</xdr:row>
      <xdr:rowOff>111760</xdr:rowOff>
    </xdr:to>
    <xdr:sp macro="" textlink="">
      <xdr:nvSpPr>
        <xdr:cNvPr id="547" name="フローチャート: 判断 546"/>
        <xdr:cNvSpPr/>
      </xdr:nvSpPr>
      <xdr:spPr>
        <a:xfrm>
          <a:off x="22110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36195</xdr:rowOff>
    </xdr:from>
    <xdr:to>
      <xdr:col>112</xdr:col>
      <xdr:colOff>38100</xdr:colOff>
      <xdr:row>60</xdr:row>
      <xdr:rowOff>137795</xdr:rowOff>
    </xdr:to>
    <xdr:sp macro="" textlink="">
      <xdr:nvSpPr>
        <xdr:cNvPr id="548" name="フローチャート: 判断 547"/>
        <xdr:cNvSpPr/>
      </xdr:nvSpPr>
      <xdr:spPr>
        <a:xfrm>
          <a:off x="21272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118745</xdr:rowOff>
    </xdr:from>
    <xdr:to>
      <xdr:col>107</xdr:col>
      <xdr:colOff>101600</xdr:colOff>
      <xdr:row>62</xdr:row>
      <xdr:rowOff>48895</xdr:rowOff>
    </xdr:to>
    <xdr:sp macro="" textlink="">
      <xdr:nvSpPr>
        <xdr:cNvPr id="549" name="フローチャート: 判断 548"/>
        <xdr:cNvSpPr/>
      </xdr:nvSpPr>
      <xdr:spPr>
        <a:xfrm>
          <a:off x="20383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61595</xdr:rowOff>
    </xdr:to>
    <xdr:sp macro="" textlink="">
      <xdr:nvSpPr>
        <xdr:cNvPr id="550" name="フローチャート: 判断 549"/>
        <xdr:cNvSpPr/>
      </xdr:nvSpPr>
      <xdr:spPr>
        <a:xfrm>
          <a:off x="19494500" y="10247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3365"/>
    <xdr:sp macro="" textlink="">
      <xdr:nvSpPr>
        <xdr:cNvPr id="551" name="テキスト ボックス 550"/>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3365"/>
    <xdr:sp macro="" textlink="">
      <xdr:nvSpPr>
        <xdr:cNvPr id="552" name="テキスト ボックス 551"/>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3365"/>
    <xdr:sp macro="" textlink="">
      <xdr:nvSpPr>
        <xdr:cNvPr id="553" name="テキスト ボックス 552"/>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3365"/>
    <xdr:sp macro="" textlink="">
      <xdr:nvSpPr>
        <xdr:cNvPr id="554" name="テキスト ボックス 553"/>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3365"/>
    <xdr:sp macro="" textlink="">
      <xdr:nvSpPr>
        <xdr:cNvPr id="555" name="テキスト ボックス 554"/>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107315</xdr:rowOff>
    </xdr:from>
    <xdr:to>
      <xdr:col>116</xdr:col>
      <xdr:colOff>114300</xdr:colOff>
      <xdr:row>59</xdr:row>
      <xdr:rowOff>37465</xdr:rowOff>
    </xdr:to>
    <xdr:sp macro="" textlink="">
      <xdr:nvSpPr>
        <xdr:cNvPr id="556" name="楕円 555"/>
        <xdr:cNvSpPr/>
      </xdr:nvSpPr>
      <xdr:spPr>
        <a:xfrm>
          <a:off x="22110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130175</xdr:rowOff>
    </xdr:from>
    <xdr:ext cx="469900" cy="259080"/>
    <xdr:sp macro="" textlink="">
      <xdr:nvSpPr>
        <xdr:cNvPr id="557" name="【学校施設】&#10;一人当たり面積該当値テキスト"/>
        <xdr:cNvSpPr txBox="1"/>
      </xdr:nvSpPr>
      <xdr:spPr>
        <a:xfrm>
          <a:off x="22199600" y="9902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136525</xdr:rowOff>
    </xdr:from>
    <xdr:to>
      <xdr:col>112</xdr:col>
      <xdr:colOff>38100</xdr:colOff>
      <xdr:row>59</xdr:row>
      <xdr:rowOff>66675</xdr:rowOff>
    </xdr:to>
    <xdr:sp macro="" textlink="">
      <xdr:nvSpPr>
        <xdr:cNvPr id="558" name="楕円 557"/>
        <xdr:cNvSpPr/>
      </xdr:nvSpPr>
      <xdr:spPr>
        <a:xfrm>
          <a:off x="21272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158115</xdr:rowOff>
    </xdr:from>
    <xdr:to>
      <xdr:col>116</xdr:col>
      <xdr:colOff>63500</xdr:colOff>
      <xdr:row>59</xdr:row>
      <xdr:rowOff>15875</xdr:rowOff>
    </xdr:to>
    <xdr:cxnSp macro="">
      <xdr:nvCxnSpPr>
        <xdr:cNvPr id="559" name="直線コネクタ 558"/>
        <xdr:cNvCxnSpPr/>
      </xdr:nvCxnSpPr>
      <xdr:spPr>
        <a:xfrm flipV="1">
          <a:off x="21323300" y="1010221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60960</xdr:rowOff>
    </xdr:from>
    <xdr:to>
      <xdr:col>107</xdr:col>
      <xdr:colOff>101600</xdr:colOff>
      <xdr:row>58</xdr:row>
      <xdr:rowOff>162560</xdr:rowOff>
    </xdr:to>
    <xdr:sp macro="" textlink="">
      <xdr:nvSpPr>
        <xdr:cNvPr id="560" name="楕円 559"/>
        <xdr:cNvSpPr/>
      </xdr:nvSpPr>
      <xdr:spPr>
        <a:xfrm>
          <a:off x="20383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111760</xdr:rowOff>
    </xdr:from>
    <xdr:to>
      <xdr:col>111</xdr:col>
      <xdr:colOff>177800</xdr:colOff>
      <xdr:row>59</xdr:row>
      <xdr:rowOff>15875</xdr:rowOff>
    </xdr:to>
    <xdr:cxnSp macro="">
      <xdr:nvCxnSpPr>
        <xdr:cNvPr id="561" name="直線コネクタ 560"/>
        <xdr:cNvCxnSpPr/>
      </xdr:nvCxnSpPr>
      <xdr:spPr>
        <a:xfrm>
          <a:off x="20434300" y="100558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133985</xdr:rowOff>
    </xdr:from>
    <xdr:to>
      <xdr:col>102</xdr:col>
      <xdr:colOff>165100</xdr:colOff>
      <xdr:row>57</xdr:row>
      <xdr:rowOff>64135</xdr:rowOff>
    </xdr:to>
    <xdr:sp macro="" textlink="">
      <xdr:nvSpPr>
        <xdr:cNvPr id="562" name="楕円 561"/>
        <xdr:cNvSpPr/>
      </xdr:nvSpPr>
      <xdr:spPr>
        <a:xfrm>
          <a:off x="19494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13335</xdr:rowOff>
    </xdr:from>
    <xdr:to>
      <xdr:col>107</xdr:col>
      <xdr:colOff>50800</xdr:colOff>
      <xdr:row>58</xdr:row>
      <xdr:rowOff>111760</xdr:rowOff>
    </xdr:to>
    <xdr:cxnSp macro="">
      <xdr:nvCxnSpPr>
        <xdr:cNvPr id="563" name="直線コネクタ 562"/>
        <xdr:cNvCxnSpPr/>
      </xdr:nvCxnSpPr>
      <xdr:spPr>
        <a:xfrm>
          <a:off x="19545300" y="9785985"/>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128905</xdr:rowOff>
    </xdr:from>
    <xdr:ext cx="469900" cy="259080"/>
    <xdr:sp macro="" textlink="">
      <xdr:nvSpPr>
        <xdr:cNvPr id="564" name="n_1aveValue【学校施設】&#10;一人当たり面積"/>
        <xdr:cNvSpPr txBox="1"/>
      </xdr:nvSpPr>
      <xdr:spPr>
        <a:xfrm>
          <a:off x="21075650" y="10415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40640</xdr:rowOff>
    </xdr:from>
    <xdr:ext cx="464185" cy="253365"/>
    <xdr:sp macro="" textlink="">
      <xdr:nvSpPr>
        <xdr:cNvPr id="565" name="n_2aveValue【学校施設】&#10;一人当たり面積"/>
        <xdr:cNvSpPr txBox="1"/>
      </xdr:nvSpPr>
      <xdr:spPr>
        <a:xfrm>
          <a:off x="20199350" y="106705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52705</xdr:rowOff>
    </xdr:from>
    <xdr:ext cx="464185" cy="253365"/>
    <xdr:sp macro="" textlink="">
      <xdr:nvSpPr>
        <xdr:cNvPr id="566" name="n_3aveValue【学校施設】&#10;一人当たり面積"/>
        <xdr:cNvSpPr txBox="1"/>
      </xdr:nvSpPr>
      <xdr:spPr>
        <a:xfrm>
          <a:off x="19310350" y="103397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83185</xdr:rowOff>
    </xdr:from>
    <xdr:ext cx="469900" cy="259080"/>
    <xdr:sp macro="" textlink="">
      <xdr:nvSpPr>
        <xdr:cNvPr id="567" name="n_1mainValue【学校施設】&#10;一人当たり面積"/>
        <xdr:cNvSpPr txBox="1"/>
      </xdr:nvSpPr>
      <xdr:spPr>
        <a:xfrm>
          <a:off x="21075650" y="9855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7620</xdr:rowOff>
    </xdr:from>
    <xdr:ext cx="464185" cy="253365"/>
    <xdr:sp macro="" textlink="">
      <xdr:nvSpPr>
        <xdr:cNvPr id="568" name="n_2mainValue【学校施設】&#10;一人当たり面積"/>
        <xdr:cNvSpPr txBox="1"/>
      </xdr:nvSpPr>
      <xdr:spPr>
        <a:xfrm>
          <a:off x="20199350" y="97802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55</xdr:row>
      <xdr:rowOff>80645</xdr:rowOff>
    </xdr:from>
    <xdr:ext cx="464185" cy="259080"/>
    <xdr:sp macro="" textlink="">
      <xdr:nvSpPr>
        <xdr:cNvPr id="569" name="n_3mainValue【学校施設】&#10;一人当たり面積"/>
        <xdr:cNvSpPr txBox="1"/>
      </xdr:nvSpPr>
      <xdr:spPr>
        <a:xfrm>
          <a:off x="19310350" y="95103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2735" cy="219710"/>
    <xdr:sp macro="" textlink="">
      <xdr:nvSpPr>
        <xdr:cNvPr id="578" name="テキスト ボックス 577"/>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3375" cy="259080"/>
    <xdr:sp macro="" textlink="">
      <xdr:nvSpPr>
        <xdr:cNvPr id="580" name="テキスト ボックス 579"/>
        <xdr:cNvSpPr txBox="1"/>
      </xdr:nvSpPr>
      <xdr:spPr>
        <a:xfrm>
          <a:off x="12106910" y="15097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3365"/>
    <xdr:sp macro="" textlink="">
      <xdr:nvSpPr>
        <xdr:cNvPr id="582" name="テキスト ボックス 581"/>
        <xdr:cNvSpPr txBox="1"/>
      </xdr:nvSpPr>
      <xdr:spPr>
        <a:xfrm>
          <a:off x="12042775" y="14716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84" name="テキスト ボックス 58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86" name="テキスト ボックス 58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3365"/>
    <xdr:sp macro="" textlink="">
      <xdr:nvSpPr>
        <xdr:cNvPr id="588" name="テキスト ボックス 587"/>
        <xdr:cNvSpPr txBox="1"/>
      </xdr:nvSpPr>
      <xdr:spPr>
        <a:xfrm>
          <a:off x="12042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1645" cy="259080"/>
    <xdr:sp macro="" textlink="">
      <xdr:nvSpPr>
        <xdr:cNvPr id="590" name="テキスト ボックス 589"/>
        <xdr:cNvSpPr txBox="1"/>
      </xdr:nvSpPr>
      <xdr:spPr>
        <a:xfrm>
          <a:off x="11978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1645" cy="259080"/>
    <xdr:sp macro="" textlink="">
      <xdr:nvSpPr>
        <xdr:cNvPr id="592" name="テキスト ボックス 591"/>
        <xdr:cNvSpPr txBox="1"/>
      </xdr:nvSpPr>
      <xdr:spPr>
        <a:xfrm>
          <a:off x="11978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148590</xdr:rowOff>
    </xdr:to>
    <xdr:cxnSp macro="">
      <xdr:nvCxnSpPr>
        <xdr:cNvPr id="594" name="直線コネクタ 593"/>
        <xdr:cNvCxnSpPr/>
      </xdr:nvCxnSpPr>
      <xdr:spPr>
        <a:xfrm flipV="1">
          <a:off x="16318865" y="1333500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152400</xdr:rowOff>
    </xdr:from>
    <xdr:ext cx="405130" cy="259080"/>
    <xdr:sp macro="" textlink="">
      <xdr:nvSpPr>
        <xdr:cNvPr id="595" name="【児童館】&#10;有形固定資産減価償却率最小値テキスト"/>
        <xdr:cNvSpPr txBox="1"/>
      </xdr:nvSpPr>
      <xdr:spPr>
        <a:xfrm>
          <a:off x="16357600" y="1489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148590</xdr:rowOff>
    </xdr:from>
    <xdr:to>
      <xdr:col>86</xdr:col>
      <xdr:colOff>25400</xdr:colOff>
      <xdr:row>86</xdr:row>
      <xdr:rowOff>148590</xdr:rowOff>
    </xdr:to>
    <xdr:cxnSp macro="">
      <xdr:nvCxnSpPr>
        <xdr:cNvPr id="596" name="直線コネクタ 595"/>
        <xdr:cNvCxnSpPr/>
      </xdr:nvCxnSpPr>
      <xdr:spPr>
        <a:xfrm>
          <a:off x="16230600" y="1489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597"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1905</xdr:rowOff>
    </xdr:from>
    <xdr:ext cx="405130" cy="259080"/>
    <xdr:sp macro="" textlink="">
      <xdr:nvSpPr>
        <xdr:cNvPr id="599" name="【児童館】&#10;有形固定資産減価償却率平均値テキスト"/>
        <xdr:cNvSpPr txBox="1"/>
      </xdr:nvSpPr>
      <xdr:spPr>
        <a:xfrm>
          <a:off x="16357600" y="140608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00" name="フローチャート: 判断 599"/>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29210</xdr:rowOff>
    </xdr:from>
    <xdr:to>
      <xdr:col>81</xdr:col>
      <xdr:colOff>101600</xdr:colOff>
      <xdr:row>82</xdr:row>
      <xdr:rowOff>130810</xdr:rowOff>
    </xdr:to>
    <xdr:sp macro="" textlink="">
      <xdr:nvSpPr>
        <xdr:cNvPr id="601" name="フローチャート: 判断 600"/>
        <xdr:cNvSpPr/>
      </xdr:nvSpPr>
      <xdr:spPr>
        <a:xfrm>
          <a:off x="15430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69215</xdr:rowOff>
    </xdr:from>
    <xdr:to>
      <xdr:col>76</xdr:col>
      <xdr:colOff>165100</xdr:colOff>
      <xdr:row>82</xdr:row>
      <xdr:rowOff>170815</xdr:rowOff>
    </xdr:to>
    <xdr:sp macro="" textlink="">
      <xdr:nvSpPr>
        <xdr:cNvPr id="602" name="フローチャート: 判断 601"/>
        <xdr:cNvSpPr/>
      </xdr:nvSpPr>
      <xdr:spPr>
        <a:xfrm>
          <a:off x="14541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55880</xdr:rowOff>
    </xdr:from>
    <xdr:to>
      <xdr:col>72</xdr:col>
      <xdr:colOff>38100</xdr:colOff>
      <xdr:row>80</xdr:row>
      <xdr:rowOff>157480</xdr:rowOff>
    </xdr:to>
    <xdr:sp macro="" textlink="">
      <xdr:nvSpPr>
        <xdr:cNvPr id="603" name="フローチャート: 判断 602"/>
        <xdr:cNvSpPr/>
      </xdr:nvSpPr>
      <xdr:spPr>
        <a:xfrm>
          <a:off x="13652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4" name="テキスト ボックス 60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5" name="テキスト ボックス 60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6" name="テキスト ボックス 60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07" name="テキスト ボックス 60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08" name="テキスト ボックス 60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609" name="楕円 608"/>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10160</xdr:rowOff>
    </xdr:from>
    <xdr:ext cx="405130" cy="259080"/>
    <xdr:sp macro="" textlink="">
      <xdr:nvSpPr>
        <xdr:cNvPr id="610" name="【児童館】&#10;有形固定資産減価償却率該当値テキスト"/>
        <xdr:cNvSpPr txBox="1"/>
      </xdr:nvSpPr>
      <xdr:spPr>
        <a:xfrm>
          <a:off x="16357600" y="1355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44450</xdr:rowOff>
    </xdr:from>
    <xdr:to>
      <xdr:col>81</xdr:col>
      <xdr:colOff>101600</xdr:colOff>
      <xdr:row>80</xdr:row>
      <xdr:rowOff>146050</xdr:rowOff>
    </xdr:to>
    <xdr:sp macro="" textlink="">
      <xdr:nvSpPr>
        <xdr:cNvPr id="611" name="楕円 610"/>
        <xdr:cNvSpPr/>
      </xdr:nvSpPr>
      <xdr:spPr>
        <a:xfrm>
          <a:off x="1543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95250</xdr:rowOff>
    </xdr:to>
    <xdr:cxnSp macro="">
      <xdr:nvCxnSpPr>
        <xdr:cNvPr id="612" name="直線コネクタ 611"/>
        <xdr:cNvCxnSpPr/>
      </xdr:nvCxnSpPr>
      <xdr:spPr>
        <a:xfrm flipV="1">
          <a:off x="15481300" y="137541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613" name="楕円 612"/>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95250</xdr:rowOff>
    </xdr:from>
    <xdr:to>
      <xdr:col>81</xdr:col>
      <xdr:colOff>50800</xdr:colOff>
      <xdr:row>80</xdr:row>
      <xdr:rowOff>152400</xdr:rowOff>
    </xdr:to>
    <xdr:cxnSp macro="">
      <xdr:nvCxnSpPr>
        <xdr:cNvPr id="614" name="直線コネクタ 613"/>
        <xdr:cNvCxnSpPr/>
      </xdr:nvCxnSpPr>
      <xdr:spPr>
        <a:xfrm flipV="1">
          <a:off x="14592300" y="138112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130175</xdr:rowOff>
    </xdr:from>
    <xdr:to>
      <xdr:col>72</xdr:col>
      <xdr:colOff>38100</xdr:colOff>
      <xdr:row>85</xdr:row>
      <xdr:rowOff>60325</xdr:rowOff>
    </xdr:to>
    <xdr:sp macro="" textlink="">
      <xdr:nvSpPr>
        <xdr:cNvPr id="615" name="楕円 614"/>
        <xdr:cNvSpPr/>
      </xdr:nvSpPr>
      <xdr:spPr>
        <a:xfrm>
          <a:off x="13652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152400</xdr:rowOff>
    </xdr:from>
    <xdr:to>
      <xdr:col>76</xdr:col>
      <xdr:colOff>114300</xdr:colOff>
      <xdr:row>85</xdr:row>
      <xdr:rowOff>9525</xdr:rowOff>
    </xdr:to>
    <xdr:cxnSp macro="">
      <xdr:nvCxnSpPr>
        <xdr:cNvPr id="616" name="直線コネクタ 615"/>
        <xdr:cNvCxnSpPr/>
      </xdr:nvCxnSpPr>
      <xdr:spPr>
        <a:xfrm flipV="1">
          <a:off x="13703300" y="13868400"/>
          <a:ext cx="889000" cy="714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121920</xdr:rowOff>
    </xdr:from>
    <xdr:ext cx="405130" cy="253365"/>
    <xdr:sp macro="" textlink="">
      <xdr:nvSpPr>
        <xdr:cNvPr id="617" name="n_1aveValue【児童館】&#10;有形固定資産減価償却率"/>
        <xdr:cNvSpPr txBox="1"/>
      </xdr:nvSpPr>
      <xdr:spPr>
        <a:xfrm>
          <a:off x="15266035" y="141808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161925</xdr:rowOff>
    </xdr:from>
    <xdr:ext cx="399415" cy="259080"/>
    <xdr:sp macro="" textlink="">
      <xdr:nvSpPr>
        <xdr:cNvPr id="618" name="n_2aveValue【児童館】&#10;有形固定資産減価償却率"/>
        <xdr:cNvSpPr txBox="1"/>
      </xdr:nvSpPr>
      <xdr:spPr>
        <a:xfrm>
          <a:off x="14389735" y="142208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2540</xdr:rowOff>
    </xdr:from>
    <xdr:ext cx="399415" cy="259080"/>
    <xdr:sp macro="" textlink="">
      <xdr:nvSpPr>
        <xdr:cNvPr id="619" name="n_3aveValue【児童館】&#10;有形固定資産減価償却率"/>
        <xdr:cNvSpPr txBox="1"/>
      </xdr:nvSpPr>
      <xdr:spPr>
        <a:xfrm>
          <a:off x="13500735" y="135470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162560</xdr:rowOff>
    </xdr:from>
    <xdr:ext cx="405130" cy="259080"/>
    <xdr:sp macro="" textlink="">
      <xdr:nvSpPr>
        <xdr:cNvPr id="620" name="n_1mainValue【児童館】&#10;有形固定資産減価償却率"/>
        <xdr:cNvSpPr txBox="1"/>
      </xdr:nvSpPr>
      <xdr:spPr>
        <a:xfrm>
          <a:off x="15266035" y="13535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48260</xdr:rowOff>
    </xdr:from>
    <xdr:ext cx="399415" cy="259080"/>
    <xdr:sp macro="" textlink="">
      <xdr:nvSpPr>
        <xdr:cNvPr id="621" name="n_2mainValue【児童館】&#10;有形固定資産減価償却率"/>
        <xdr:cNvSpPr txBox="1"/>
      </xdr:nvSpPr>
      <xdr:spPr>
        <a:xfrm>
          <a:off x="14389735" y="135928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52070</xdr:rowOff>
    </xdr:from>
    <xdr:ext cx="399415" cy="253365"/>
    <xdr:sp macro="" textlink="">
      <xdr:nvSpPr>
        <xdr:cNvPr id="622" name="n_3mainValue【児童館】&#10;有形固定資産減価償却率"/>
        <xdr:cNvSpPr txBox="1"/>
      </xdr:nvSpPr>
      <xdr:spPr>
        <a:xfrm>
          <a:off x="13500735" y="146253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170" cy="219710"/>
    <xdr:sp macro="" textlink="">
      <xdr:nvSpPr>
        <xdr:cNvPr id="631" name="テキスト ボックス 630"/>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33" name="直線コネクタ 632"/>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1645" cy="259080"/>
    <xdr:sp macro="" textlink="">
      <xdr:nvSpPr>
        <xdr:cNvPr id="634" name="テキスト ボックス 633"/>
        <xdr:cNvSpPr txBox="1"/>
      </xdr:nvSpPr>
      <xdr:spPr>
        <a:xfrm>
          <a:off x="17820640" y="1477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35" name="直線コネクタ 634"/>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1645" cy="253365"/>
    <xdr:sp macro="" textlink="">
      <xdr:nvSpPr>
        <xdr:cNvPr id="636" name="テキスト ボックス 635"/>
        <xdr:cNvSpPr txBox="1"/>
      </xdr:nvSpPr>
      <xdr:spPr>
        <a:xfrm>
          <a:off x="17820640" y="14444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37" name="直線コネクタ 636"/>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1645" cy="259080"/>
    <xdr:sp macro="" textlink="">
      <xdr:nvSpPr>
        <xdr:cNvPr id="638" name="テキスト ボックス 637"/>
        <xdr:cNvSpPr txBox="1"/>
      </xdr:nvSpPr>
      <xdr:spPr>
        <a:xfrm>
          <a:off x="17820640" y="14117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39" name="直線コネクタ 638"/>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1645" cy="253365"/>
    <xdr:sp macro="" textlink="">
      <xdr:nvSpPr>
        <xdr:cNvPr id="640" name="テキスト ボックス 639"/>
        <xdr:cNvSpPr txBox="1"/>
      </xdr:nvSpPr>
      <xdr:spPr>
        <a:xfrm>
          <a:off x="17820640" y="1379156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41" name="直線コネクタ 640"/>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1645" cy="259080"/>
    <xdr:sp macro="" textlink="">
      <xdr:nvSpPr>
        <xdr:cNvPr id="642" name="テキスト ボックス 641"/>
        <xdr:cNvSpPr txBox="1"/>
      </xdr:nvSpPr>
      <xdr:spPr>
        <a:xfrm>
          <a:off x="17820640" y="1346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43" name="直線コネクタ 642"/>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1645" cy="259080"/>
    <xdr:sp macro="" textlink="">
      <xdr:nvSpPr>
        <xdr:cNvPr id="644" name="テキスト ボックス 643"/>
        <xdr:cNvSpPr txBox="1"/>
      </xdr:nvSpPr>
      <xdr:spPr>
        <a:xfrm>
          <a:off x="17820640" y="1313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1645" cy="259080"/>
    <xdr:sp macro="" textlink="">
      <xdr:nvSpPr>
        <xdr:cNvPr id="646" name="テキスト ボックス 645"/>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67945</xdr:rowOff>
    </xdr:from>
    <xdr:to>
      <xdr:col>116</xdr:col>
      <xdr:colOff>62865</xdr:colOff>
      <xdr:row>86</xdr:row>
      <xdr:rowOff>125095</xdr:rowOff>
    </xdr:to>
    <xdr:cxnSp macro="">
      <xdr:nvCxnSpPr>
        <xdr:cNvPr id="648" name="直線コネクタ 647"/>
        <xdr:cNvCxnSpPr/>
      </xdr:nvCxnSpPr>
      <xdr:spPr>
        <a:xfrm flipV="1">
          <a:off x="22160865" y="13269595"/>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128905</xdr:rowOff>
    </xdr:from>
    <xdr:ext cx="469900" cy="259080"/>
    <xdr:sp macro="" textlink="">
      <xdr:nvSpPr>
        <xdr:cNvPr id="649" name="【児童館】&#10;一人当たり面積最小値テキスト"/>
        <xdr:cNvSpPr txBox="1"/>
      </xdr:nvSpPr>
      <xdr:spPr>
        <a:xfrm>
          <a:off x="22199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125095</xdr:rowOff>
    </xdr:from>
    <xdr:to>
      <xdr:col>116</xdr:col>
      <xdr:colOff>152400</xdr:colOff>
      <xdr:row>86</xdr:row>
      <xdr:rowOff>125095</xdr:rowOff>
    </xdr:to>
    <xdr:cxnSp macro="">
      <xdr:nvCxnSpPr>
        <xdr:cNvPr id="650" name="直線コネクタ 649"/>
        <xdr:cNvCxnSpPr/>
      </xdr:nvCxnSpPr>
      <xdr:spPr>
        <a:xfrm>
          <a:off x="22072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14605</xdr:rowOff>
    </xdr:from>
    <xdr:ext cx="469900" cy="259080"/>
    <xdr:sp macro="" textlink="">
      <xdr:nvSpPr>
        <xdr:cNvPr id="651" name="【児童館】&#10;一人当たり面積最大値テキスト"/>
        <xdr:cNvSpPr txBox="1"/>
      </xdr:nvSpPr>
      <xdr:spPr>
        <a:xfrm>
          <a:off x="22199600" y="13044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0.151</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67945</xdr:rowOff>
    </xdr:from>
    <xdr:to>
      <xdr:col>116</xdr:col>
      <xdr:colOff>152400</xdr:colOff>
      <xdr:row>77</xdr:row>
      <xdr:rowOff>67945</xdr:rowOff>
    </xdr:to>
    <xdr:cxnSp macro="">
      <xdr:nvCxnSpPr>
        <xdr:cNvPr id="652" name="直線コネクタ 651"/>
        <xdr:cNvCxnSpPr/>
      </xdr:nvCxnSpPr>
      <xdr:spPr>
        <a:xfrm>
          <a:off x="22072600" y="1326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37465</xdr:rowOff>
    </xdr:from>
    <xdr:ext cx="469900" cy="259080"/>
    <xdr:sp macro="" textlink="">
      <xdr:nvSpPr>
        <xdr:cNvPr id="653" name="【児童館】&#10;一人当たり面積平均値テキスト"/>
        <xdr:cNvSpPr txBox="1"/>
      </xdr:nvSpPr>
      <xdr:spPr>
        <a:xfrm>
          <a:off x="22199600" y="14267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14605</xdr:rowOff>
    </xdr:from>
    <xdr:to>
      <xdr:col>116</xdr:col>
      <xdr:colOff>114300</xdr:colOff>
      <xdr:row>84</xdr:row>
      <xdr:rowOff>116205</xdr:rowOff>
    </xdr:to>
    <xdr:sp macro="" textlink="">
      <xdr:nvSpPr>
        <xdr:cNvPr id="654" name="フローチャート: 判断 653"/>
        <xdr:cNvSpPr/>
      </xdr:nvSpPr>
      <xdr:spPr>
        <a:xfrm>
          <a:off x="221107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14605</xdr:rowOff>
    </xdr:from>
    <xdr:to>
      <xdr:col>112</xdr:col>
      <xdr:colOff>38100</xdr:colOff>
      <xdr:row>84</xdr:row>
      <xdr:rowOff>116205</xdr:rowOff>
    </xdr:to>
    <xdr:sp macro="" textlink="">
      <xdr:nvSpPr>
        <xdr:cNvPr id="655" name="フローチャート: 判断 654"/>
        <xdr:cNvSpPr/>
      </xdr:nvSpPr>
      <xdr:spPr>
        <a:xfrm>
          <a:off x="21272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6" name="フローチャート: 判断 65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153035</xdr:rowOff>
    </xdr:from>
    <xdr:to>
      <xdr:col>102</xdr:col>
      <xdr:colOff>165100</xdr:colOff>
      <xdr:row>84</xdr:row>
      <xdr:rowOff>83185</xdr:rowOff>
    </xdr:to>
    <xdr:sp macro="" textlink="">
      <xdr:nvSpPr>
        <xdr:cNvPr id="657" name="フローチャート: 判断 656"/>
        <xdr:cNvSpPr/>
      </xdr:nvSpPr>
      <xdr:spPr>
        <a:xfrm>
          <a:off x="19494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58" name="テキスト ボックス 65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59" name="テキスト ボックス 65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0" name="テキスト ボックス 65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1" name="テキスト ボックス 66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2" name="テキスト ボックス 66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63" name="楕円 662"/>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73660</xdr:rowOff>
    </xdr:from>
    <xdr:ext cx="469900" cy="259080"/>
    <xdr:sp macro="" textlink="">
      <xdr:nvSpPr>
        <xdr:cNvPr id="664" name="【児童館】&#10;一人当たり面積該当値テキスト"/>
        <xdr:cNvSpPr txBox="1"/>
      </xdr:nvSpPr>
      <xdr:spPr>
        <a:xfrm>
          <a:off x="22199600" y="1464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65" name="楕円 664"/>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66" name="直線コネクタ 665"/>
        <xdr:cNvCxnSpPr/>
      </xdr:nvCxnSpPr>
      <xdr:spPr>
        <a:xfrm>
          <a:off x="21323300" y="1478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67" name="楕円 666"/>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68" name="直線コネクタ 667"/>
        <xdr:cNvCxnSpPr/>
      </xdr:nvCxnSpPr>
      <xdr:spPr>
        <a:xfrm>
          <a:off x="20434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38735</xdr:rowOff>
    </xdr:from>
    <xdr:to>
      <xdr:col>102</xdr:col>
      <xdr:colOff>165100</xdr:colOff>
      <xdr:row>85</xdr:row>
      <xdr:rowOff>140335</xdr:rowOff>
    </xdr:to>
    <xdr:sp macro="" textlink="">
      <xdr:nvSpPr>
        <xdr:cNvPr id="669" name="楕円 668"/>
        <xdr:cNvSpPr/>
      </xdr:nvSpPr>
      <xdr:spPr>
        <a:xfrm>
          <a:off x="19494500" y="14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89535</xdr:rowOff>
    </xdr:from>
    <xdr:to>
      <xdr:col>107</xdr:col>
      <xdr:colOff>50800</xdr:colOff>
      <xdr:row>86</xdr:row>
      <xdr:rowOff>38100</xdr:rowOff>
    </xdr:to>
    <xdr:cxnSp macro="">
      <xdr:nvCxnSpPr>
        <xdr:cNvPr id="670" name="直線コネクタ 669"/>
        <xdr:cNvCxnSpPr/>
      </xdr:nvCxnSpPr>
      <xdr:spPr>
        <a:xfrm>
          <a:off x="19545300" y="1466278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132715</xdr:rowOff>
    </xdr:from>
    <xdr:ext cx="469900" cy="253365"/>
    <xdr:sp macro="" textlink="">
      <xdr:nvSpPr>
        <xdr:cNvPr id="671" name="n_1aveValue【児童館】&#10;一人当たり面積"/>
        <xdr:cNvSpPr txBox="1"/>
      </xdr:nvSpPr>
      <xdr:spPr>
        <a:xfrm>
          <a:off x="21075650" y="141916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143510</xdr:rowOff>
    </xdr:from>
    <xdr:ext cx="464185" cy="253365"/>
    <xdr:sp macro="" textlink="">
      <xdr:nvSpPr>
        <xdr:cNvPr id="672" name="n_2aveValue【児童館】&#10;一人当たり面積"/>
        <xdr:cNvSpPr txBox="1"/>
      </xdr:nvSpPr>
      <xdr:spPr>
        <a:xfrm>
          <a:off x="20199350" y="142024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99695</xdr:rowOff>
    </xdr:from>
    <xdr:ext cx="464185" cy="253365"/>
    <xdr:sp macro="" textlink="">
      <xdr:nvSpPr>
        <xdr:cNvPr id="673" name="n_3aveValue【児童館】&#10;一人当たり面積"/>
        <xdr:cNvSpPr txBox="1"/>
      </xdr:nvSpPr>
      <xdr:spPr>
        <a:xfrm>
          <a:off x="19310350" y="141585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80010</xdr:rowOff>
    </xdr:from>
    <xdr:ext cx="469900" cy="259080"/>
    <xdr:sp macro="" textlink="">
      <xdr:nvSpPr>
        <xdr:cNvPr id="674" name="n_1mainValue【児童館】&#10;一人当たり面積"/>
        <xdr:cNvSpPr txBox="1"/>
      </xdr:nvSpPr>
      <xdr:spPr>
        <a:xfrm>
          <a:off x="2107565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80010</xdr:rowOff>
    </xdr:from>
    <xdr:ext cx="464185" cy="259080"/>
    <xdr:sp macro="" textlink="">
      <xdr:nvSpPr>
        <xdr:cNvPr id="675" name="n_2mainValue【児童館】&#10;一人当たり面積"/>
        <xdr:cNvSpPr txBox="1"/>
      </xdr:nvSpPr>
      <xdr:spPr>
        <a:xfrm>
          <a:off x="20199350" y="148247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132080</xdr:rowOff>
    </xdr:from>
    <xdr:ext cx="464185" cy="253365"/>
    <xdr:sp macro="" textlink="">
      <xdr:nvSpPr>
        <xdr:cNvPr id="676" name="n_3mainValue【児童館】&#10;一人当たり面積"/>
        <xdr:cNvSpPr txBox="1"/>
      </xdr:nvSpPr>
      <xdr:spPr>
        <a:xfrm>
          <a:off x="19310350" y="147053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2735" cy="225425"/>
    <xdr:sp macro="" textlink="">
      <xdr:nvSpPr>
        <xdr:cNvPr id="685" name="テキスト ボックス 684"/>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687" name="テキスト ボックス 686"/>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689" name="テキスト ボックス 688"/>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91" name="テキスト ボックス 690"/>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93" name="テキスト ボックス 692"/>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1645" cy="259080"/>
    <xdr:sp macro="" textlink="">
      <xdr:nvSpPr>
        <xdr:cNvPr id="695" name="テキスト ボックス 694"/>
        <xdr:cNvSpPr txBox="1"/>
      </xdr:nvSpPr>
      <xdr:spPr>
        <a:xfrm>
          <a:off x="11978640" y="1707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1645" cy="259080"/>
    <xdr:sp macro="" textlink="">
      <xdr:nvSpPr>
        <xdr:cNvPr id="697" name="テキスト ボックス 696"/>
        <xdr:cNvSpPr txBox="1"/>
      </xdr:nvSpPr>
      <xdr:spPr>
        <a:xfrm>
          <a:off x="11978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76200</xdr:rowOff>
    </xdr:from>
    <xdr:to>
      <xdr:col>85</xdr:col>
      <xdr:colOff>126365</xdr:colOff>
      <xdr:row>108</xdr:row>
      <xdr:rowOff>130810</xdr:rowOff>
    </xdr:to>
    <xdr:cxnSp macro="">
      <xdr:nvCxnSpPr>
        <xdr:cNvPr id="699" name="直線コネクタ 698"/>
        <xdr:cNvCxnSpPr/>
      </xdr:nvCxnSpPr>
      <xdr:spPr>
        <a:xfrm flipV="1">
          <a:off x="16318865" y="1722120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134620</xdr:rowOff>
    </xdr:from>
    <xdr:ext cx="405130" cy="253365"/>
    <xdr:sp macro="" textlink="">
      <xdr:nvSpPr>
        <xdr:cNvPr id="700" name="【公民館】&#10;有形固定資産減価償却率最小値テキスト"/>
        <xdr:cNvSpPr txBox="1"/>
      </xdr:nvSpPr>
      <xdr:spPr>
        <a:xfrm>
          <a:off x="16357600" y="186512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130810</xdr:rowOff>
    </xdr:from>
    <xdr:to>
      <xdr:col>86</xdr:col>
      <xdr:colOff>25400</xdr:colOff>
      <xdr:row>108</xdr:row>
      <xdr:rowOff>130810</xdr:rowOff>
    </xdr:to>
    <xdr:cxnSp macro="">
      <xdr:nvCxnSpPr>
        <xdr:cNvPr id="701" name="直線コネクタ 700"/>
        <xdr:cNvCxnSpPr/>
      </xdr:nvCxnSpPr>
      <xdr:spPr>
        <a:xfrm>
          <a:off x="16230600" y="186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22860</xdr:rowOff>
    </xdr:from>
    <xdr:ext cx="469900" cy="259080"/>
    <xdr:sp macro="" textlink="">
      <xdr:nvSpPr>
        <xdr:cNvPr id="702" name="【公民館】&#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3" name="直線コネクタ 702"/>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46990</xdr:rowOff>
    </xdr:from>
    <xdr:ext cx="405130" cy="259080"/>
    <xdr:sp macro="" textlink="">
      <xdr:nvSpPr>
        <xdr:cNvPr id="704" name="【公民館】&#10;有形固定資産減価償却率平均値テキスト"/>
        <xdr:cNvSpPr txBox="1"/>
      </xdr:nvSpPr>
      <xdr:spPr>
        <a:xfrm>
          <a:off x="16357600" y="17877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68580</xdr:rowOff>
    </xdr:from>
    <xdr:to>
      <xdr:col>85</xdr:col>
      <xdr:colOff>177800</xdr:colOff>
      <xdr:row>104</xdr:row>
      <xdr:rowOff>170180</xdr:rowOff>
    </xdr:to>
    <xdr:sp macro="" textlink="">
      <xdr:nvSpPr>
        <xdr:cNvPr id="705" name="フローチャート: 判断 704"/>
        <xdr:cNvSpPr/>
      </xdr:nvSpPr>
      <xdr:spPr>
        <a:xfrm>
          <a:off x="16268700" y="178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86995</xdr:rowOff>
    </xdr:from>
    <xdr:to>
      <xdr:col>81</xdr:col>
      <xdr:colOff>101600</xdr:colOff>
      <xdr:row>105</xdr:row>
      <xdr:rowOff>17780</xdr:rowOff>
    </xdr:to>
    <xdr:sp macro="" textlink="">
      <xdr:nvSpPr>
        <xdr:cNvPr id="706" name="フローチャート: 判断 705"/>
        <xdr:cNvSpPr/>
      </xdr:nvSpPr>
      <xdr:spPr>
        <a:xfrm>
          <a:off x="15430500" y="1791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169545</xdr:rowOff>
    </xdr:from>
    <xdr:to>
      <xdr:col>76</xdr:col>
      <xdr:colOff>165100</xdr:colOff>
      <xdr:row>105</xdr:row>
      <xdr:rowOff>99695</xdr:rowOff>
    </xdr:to>
    <xdr:sp macro="" textlink="">
      <xdr:nvSpPr>
        <xdr:cNvPr id="707" name="フローチャート: 判断 706"/>
        <xdr:cNvSpPr/>
      </xdr:nvSpPr>
      <xdr:spPr>
        <a:xfrm>
          <a:off x="14541500" y="1800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91440</xdr:rowOff>
    </xdr:from>
    <xdr:to>
      <xdr:col>72</xdr:col>
      <xdr:colOff>38100</xdr:colOff>
      <xdr:row>105</xdr:row>
      <xdr:rowOff>21590</xdr:rowOff>
    </xdr:to>
    <xdr:sp macro="" textlink="">
      <xdr:nvSpPr>
        <xdr:cNvPr id="708" name="フローチャート: 判断 707"/>
        <xdr:cNvSpPr/>
      </xdr:nvSpPr>
      <xdr:spPr>
        <a:xfrm>
          <a:off x="13652500" y="179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09" name="テキスト ボックス 70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0" name="テキスト ボックス 70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11" name="テキスト ボックス 71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2" name="テキスト ボックス 71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13" name="テキスト ボックス 71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34290</xdr:rowOff>
    </xdr:from>
    <xdr:to>
      <xdr:col>85</xdr:col>
      <xdr:colOff>177800</xdr:colOff>
      <xdr:row>104</xdr:row>
      <xdr:rowOff>135890</xdr:rowOff>
    </xdr:to>
    <xdr:sp macro="" textlink="">
      <xdr:nvSpPr>
        <xdr:cNvPr id="714" name="楕円 713"/>
        <xdr:cNvSpPr/>
      </xdr:nvSpPr>
      <xdr:spPr>
        <a:xfrm>
          <a:off x="16268700" y="178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57150</xdr:rowOff>
    </xdr:from>
    <xdr:ext cx="405130" cy="259080"/>
    <xdr:sp macro="" textlink="">
      <xdr:nvSpPr>
        <xdr:cNvPr id="715" name="【公民館】&#10;有形固定資産減価償却率該当値テキスト"/>
        <xdr:cNvSpPr txBox="1"/>
      </xdr:nvSpPr>
      <xdr:spPr>
        <a:xfrm>
          <a:off x="16357600" y="17716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716" name="楕円 715"/>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85090</xdr:rowOff>
    </xdr:from>
    <xdr:to>
      <xdr:col>85</xdr:col>
      <xdr:colOff>127000</xdr:colOff>
      <xdr:row>104</xdr:row>
      <xdr:rowOff>133350</xdr:rowOff>
    </xdr:to>
    <xdr:cxnSp macro="">
      <xdr:nvCxnSpPr>
        <xdr:cNvPr id="717" name="直線コネクタ 716"/>
        <xdr:cNvCxnSpPr/>
      </xdr:nvCxnSpPr>
      <xdr:spPr>
        <a:xfrm flipV="1">
          <a:off x="15481300" y="1791589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18" name="楕円 717"/>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105</xdr:row>
      <xdr:rowOff>7620</xdr:rowOff>
    </xdr:to>
    <xdr:cxnSp macro="">
      <xdr:nvCxnSpPr>
        <xdr:cNvPr id="719" name="直線コネクタ 718"/>
        <xdr:cNvCxnSpPr/>
      </xdr:nvCxnSpPr>
      <xdr:spPr>
        <a:xfrm flipV="1">
          <a:off x="14592300" y="179641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123825</xdr:rowOff>
    </xdr:from>
    <xdr:to>
      <xdr:col>72</xdr:col>
      <xdr:colOff>38100</xdr:colOff>
      <xdr:row>105</xdr:row>
      <xdr:rowOff>53975</xdr:rowOff>
    </xdr:to>
    <xdr:sp macro="" textlink="">
      <xdr:nvSpPr>
        <xdr:cNvPr id="720" name="楕円 719"/>
        <xdr:cNvSpPr/>
      </xdr:nvSpPr>
      <xdr:spPr>
        <a:xfrm>
          <a:off x="13652500" y="179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3175</xdr:rowOff>
    </xdr:from>
    <xdr:to>
      <xdr:col>76</xdr:col>
      <xdr:colOff>114300</xdr:colOff>
      <xdr:row>105</xdr:row>
      <xdr:rowOff>7620</xdr:rowOff>
    </xdr:to>
    <xdr:cxnSp macro="">
      <xdr:nvCxnSpPr>
        <xdr:cNvPr id="721" name="直線コネクタ 720"/>
        <xdr:cNvCxnSpPr/>
      </xdr:nvCxnSpPr>
      <xdr:spPr>
        <a:xfrm>
          <a:off x="13703300" y="180054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8255</xdr:rowOff>
    </xdr:from>
    <xdr:ext cx="405130" cy="253365"/>
    <xdr:sp macro="" textlink="">
      <xdr:nvSpPr>
        <xdr:cNvPr id="722" name="n_1aveValue【公民館】&#10;有形固定資産減価償却率"/>
        <xdr:cNvSpPr txBox="1"/>
      </xdr:nvSpPr>
      <xdr:spPr>
        <a:xfrm>
          <a:off x="15266035" y="180105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90805</xdr:rowOff>
    </xdr:from>
    <xdr:ext cx="399415" cy="258445"/>
    <xdr:sp macro="" textlink="">
      <xdr:nvSpPr>
        <xdr:cNvPr id="723" name="n_2aveValue【公民館】&#10;有形固定資産減価償却率"/>
        <xdr:cNvSpPr txBox="1"/>
      </xdr:nvSpPr>
      <xdr:spPr>
        <a:xfrm>
          <a:off x="14389735" y="1809305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38100</xdr:rowOff>
    </xdr:from>
    <xdr:ext cx="399415" cy="259080"/>
    <xdr:sp macro="" textlink="">
      <xdr:nvSpPr>
        <xdr:cNvPr id="724" name="n_3aveValue【公民館】&#10;有形固定資産減価償却率"/>
        <xdr:cNvSpPr txBox="1"/>
      </xdr:nvSpPr>
      <xdr:spPr>
        <a:xfrm>
          <a:off x="13500735" y="176974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29210</xdr:rowOff>
    </xdr:from>
    <xdr:ext cx="405130" cy="253365"/>
    <xdr:sp macro="" textlink="">
      <xdr:nvSpPr>
        <xdr:cNvPr id="725" name="n_1mainValue【公民館】&#10;有形固定資産減価償却率"/>
        <xdr:cNvSpPr txBox="1"/>
      </xdr:nvSpPr>
      <xdr:spPr>
        <a:xfrm>
          <a:off x="15266035" y="176885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74930</xdr:rowOff>
    </xdr:from>
    <xdr:ext cx="399415" cy="253365"/>
    <xdr:sp macro="" textlink="">
      <xdr:nvSpPr>
        <xdr:cNvPr id="726" name="n_2mainValue【公民館】&#10;有形固定資産減価償却率"/>
        <xdr:cNvSpPr txBox="1"/>
      </xdr:nvSpPr>
      <xdr:spPr>
        <a:xfrm>
          <a:off x="14389735" y="177342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45085</xdr:rowOff>
    </xdr:from>
    <xdr:ext cx="399415" cy="258445"/>
    <xdr:sp macro="" textlink="">
      <xdr:nvSpPr>
        <xdr:cNvPr id="727" name="n_3mainValue【公民館】&#10;有形固定資産減価償却率"/>
        <xdr:cNvSpPr txBox="1"/>
      </xdr:nvSpPr>
      <xdr:spPr>
        <a:xfrm>
          <a:off x="13500735" y="1804733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170" cy="225425"/>
    <xdr:sp macro="" textlink="">
      <xdr:nvSpPr>
        <xdr:cNvPr id="736" name="テキスト ボックス 735"/>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38" name="直線コネクタ 73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1645" cy="253365"/>
    <xdr:sp macro="" textlink="">
      <xdr:nvSpPr>
        <xdr:cNvPr id="739" name="テキスト ボックス 738"/>
        <xdr:cNvSpPr txBox="1"/>
      </xdr:nvSpPr>
      <xdr:spPr>
        <a:xfrm>
          <a:off x="17820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0" name="直線コネクタ 73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1645" cy="259080"/>
    <xdr:sp macro="" textlink="">
      <xdr:nvSpPr>
        <xdr:cNvPr id="741" name="テキスト ボックス 740"/>
        <xdr:cNvSpPr txBox="1"/>
      </xdr:nvSpPr>
      <xdr:spPr>
        <a:xfrm>
          <a:off x="17820640" y="1825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2" name="直線コネクタ 74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1645" cy="253365"/>
    <xdr:sp macro="" textlink="">
      <xdr:nvSpPr>
        <xdr:cNvPr id="743" name="テキスト ボックス 742"/>
        <xdr:cNvSpPr txBox="1"/>
      </xdr:nvSpPr>
      <xdr:spPr>
        <a:xfrm>
          <a:off x="17820640" y="1792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44" name="直線コネクタ 74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1645" cy="258445"/>
    <xdr:sp macro="" textlink="">
      <xdr:nvSpPr>
        <xdr:cNvPr id="745" name="テキスト ボックス 744"/>
        <xdr:cNvSpPr txBox="1"/>
      </xdr:nvSpPr>
      <xdr:spPr>
        <a:xfrm>
          <a:off x="17820640" y="1760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46" name="直線コネクタ 74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1645" cy="259080"/>
    <xdr:sp macro="" textlink="">
      <xdr:nvSpPr>
        <xdr:cNvPr id="747" name="テキスト ボックス 746"/>
        <xdr:cNvSpPr txBox="1"/>
      </xdr:nvSpPr>
      <xdr:spPr>
        <a:xfrm>
          <a:off x="17820640" y="1727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48" name="直線コネクタ 74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1645" cy="253365"/>
    <xdr:sp macro="" textlink="">
      <xdr:nvSpPr>
        <xdr:cNvPr id="749" name="テキスト ボックス 748"/>
        <xdr:cNvSpPr txBox="1"/>
      </xdr:nvSpPr>
      <xdr:spPr>
        <a:xfrm>
          <a:off x="17820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1645" cy="259080"/>
    <xdr:sp macro="" textlink="">
      <xdr:nvSpPr>
        <xdr:cNvPr id="751" name="テキスト ボックス 750"/>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169545</xdr:rowOff>
    </xdr:from>
    <xdr:to>
      <xdr:col>116</xdr:col>
      <xdr:colOff>62865</xdr:colOff>
      <xdr:row>108</xdr:row>
      <xdr:rowOff>126365</xdr:rowOff>
    </xdr:to>
    <xdr:cxnSp macro="">
      <xdr:nvCxnSpPr>
        <xdr:cNvPr id="753" name="直線コネクタ 752"/>
        <xdr:cNvCxnSpPr/>
      </xdr:nvCxnSpPr>
      <xdr:spPr>
        <a:xfrm flipV="1">
          <a:off x="22160865" y="1731454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130175</xdr:rowOff>
    </xdr:from>
    <xdr:ext cx="469900" cy="259080"/>
    <xdr:sp macro="" textlink="">
      <xdr:nvSpPr>
        <xdr:cNvPr id="754" name="【公民館】&#10;一人当たり面積最小値テキスト"/>
        <xdr:cNvSpPr txBox="1"/>
      </xdr:nvSpPr>
      <xdr:spPr>
        <a:xfrm>
          <a:off x="22199600" y="1864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126365</xdr:rowOff>
    </xdr:from>
    <xdr:to>
      <xdr:col>116</xdr:col>
      <xdr:colOff>152400</xdr:colOff>
      <xdr:row>108</xdr:row>
      <xdr:rowOff>126365</xdr:rowOff>
    </xdr:to>
    <xdr:cxnSp macro="">
      <xdr:nvCxnSpPr>
        <xdr:cNvPr id="755" name="直線コネクタ 754"/>
        <xdr:cNvCxnSpPr/>
      </xdr:nvCxnSpPr>
      <xdr:spPr>
        <a:xfrm>
          <a:off x="22072600" y="1864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116205</xdr:rowOff>
    </xdr:from>
    <xdr:ext cx="469900" cy="259080"/>
    <xdr:sp macro="" textlink="">
      <xdr:nvSpPr>
        <xdr:cNvPr id="756" name="【公民館】&#10;一人当たり面積最大値テキスト"/>
        <xdr:cNvSpPr txBox="1"/>
      </xdr:nvSpPr>
      <xdr:spPr>
        <a:xfrm>
          <a:off x="22199600" y="17089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169545</xdr:rowOff>
    </xdr:from>
    <xdr:to>
      <xdr:col>116</xdr:col>
      <xdr:colOff>152400</xdr:colOff>
      <xdr:row>100</xdr:row>
      <xdr:rowOff>169545</xdr:rowOff>
    </xdr:to>
    <xdr:cxnSp macro="">
      <xdr:nvCxnSpPr>
        <xdr:cNvPr id="757" name="直線コネクタ 756"/>
        <xdr:cNvCxnSpPr/>
      </xdr:nvCxnSpPr>
      <xdr:spPr>
        <a:xfrm>
          <a:off x="22072600" y="1731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154940</xdr:rowOff>
    </xdr:from>
    <xdr:ext cx="469900" cy="253365"/>
    <xdr:sp macro="" textlink="">
      <xdr:nvSpPr>
        <xdr:cNvPr id="758" name="【公民館】&#10;一人当たり面積平均値テキスト"/>
        <xdr:cNvSpPr txBox="1"/>
      </xdr:nvSpPr>
      <xdr:spPr>
        <a:xfrm>
          <a:off x="22199600" y="1832864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5080</xdr:rowOff>
    </xdr:from>
    <xdr:to>
      <xdr:col>116</xdr:col>
      <xdr:colOff>114300</xdr:colOff>
      <xdr:row>107</xdr:row>
      <xdr:rowOff>106680</xdr:rowOff>
    </xdr:to>
    <xdr:sp macro="" textlink="">
      <xdr:nvSpPr>
        <xdr:cNvPr id="759" name="フローチャート: 判断 758"/>
        <xdr:cNvSpPr/>
      </xdr:nvSpPr>
      <xdr:spPr>
        <a:xfrm>
          <a:off x="22110700" y="1835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138430</xdr:rowOff>
    </xdr:from>
    <xdr:to>
      <xdr:col>112</xdr:col>
      <xdr:colOff>38100</xdr:colOff>
      <xdr:row>107</xdr:row>
      <xdr:rowOff>68580</xdr:rowOff>
    </xdr:to>
    <xdr:sp macro="" textlink="">
      <xdr:nvSpPr>
        <xdr:cNvPr id="760" name="フローチャート: 判断 759"/>
        <xdr:cNvSpPr/>
      </xdr:nvSpPr>
      <xdr:spPr>
        <a:xfrm>
          <a:off x="21272500" y="1831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162560</xdr:rowOff>
    </xdr:from>
    <xdr:to>
      <xdr:col>107</xdr:col>
      <xdr:colOff>101600</xdr:colOff>
      <xdr:row>107</xdr:row>
      <xdr:rowOff>92710</xdr:rowOff>
    </xdr:to>
    <xdr:sp macro="" textlink="">
      <xdr:nvSpPr>
        <xdr:cNvPr id="761" name="フローチャート: 判断 760"/>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15875</xdr:rowOff>
    </xdr:from>
    <xdr:to>
      <xdr:col>102</xdr:col>
      <xdr:colOff>165100</xdr:colOff>
      <xdr:row>107</xdr:row>
      <xdr:rowOff>117475</xdr:rowOff>
    </xdr:to>
    <xdr:sp macro="" textlink="">
      <xdr:nvSpPr>
        <xdr:cNvPr id="762" name="フローチャート: 判断 761"/>
        <xdr:cNvSpPr/>
      </xdr:nvSpPr>
      <xdr:spPr>
        <a:xfrm>
          <a:off x="19494500" y="1836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3" name="テキスト ボックス 76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64" name="テキスト ボックス 76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65" name="テキスト ボックス 76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66" name="テキスト ボックス 76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67" name="テキスト ボックス 76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88265</xdr:rowOff>
    </xdr:from>
    <xdr:to>
      <xdr:col>116</xdr:col>
      <xdr:colOff>114300</xdr:colOff>
      <xdr:row>106</xdr:row>
      <xdr:rowOff>18415</xdr:rowOff>
    </xdr:to>
    <xdr:sp macro="" textlink="">
      <xdr:nvSpPr>
        <xdr:cNvPr id="768" name="楕円 767"/>
        <xdr:cNvSpPr/>
      </xdr:nvSpPr>
      <xdr:spPr>
        <a:xfrm>
          <a:off x="22110700" y="1809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111125</xdr:rowOff>
    </xdr:from>
    <xdr:ext cx="469900" cy="253365"/>
    <xdr:sp macro="" textlink="">
      <xdr:nvSpPr>
        <xdr:cNvPr id="769" name="【公民館】&#10;一人当たり面積該当値テキスト"/>
        <xdr:cNvSpPr txBox="1"/>
      </xdr:nvSpPr>
      <xdr:spPr>
        <a:xfrm>
          <a:off x="22199600" y="179419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95885</xdr:rowOff>
    </xdr:from>
    <xdr:to>
      <xdr:col>112</xdr:col>
      <xdr:colOff>38100</xdr:colOff>
      <xdr:row>106</xdr:row>
      <xdr:rowOff>26035</xdr:rowOff>
    </xdr:to>
    <xdr:sp macro="" textlink="">
      <xdr:nvSpPr>
        <xdr:cNvPr id="770" name="楕円 769"/>
        <xdr:cNvSpPr/>
      </xdr:nvSpPr>
      <xdr:spPr>
        <a:xfrm>
          <a:off x="212725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139065</xdr:rowOff>
    </xdr:from>
    <xdr:to>
      <xdr:col>116</xdr:col>
      <xdr:colOff>63500</xdr:colOff>
      <xdr:row>105</xdr:row>
      <xdr:rowOff>146685</xdr:rowOff>
    </xdr:to>
    <xdr:cxnSp macro="">
      <xdr:nvCxnSpPr>
        <xdr:cNvPr id="771" name="直線コネクタ 770"/>
        <xdr:cNvCxnSpPr/>
      </xdr:nvCxnSpPr>
      <xdr:spPr>
        <a:xfrm flipV="1">
          <a:off x="21323300" y="181413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103505</xdr:rowOff>
    </xdr:from>
    <xdr:to>
      <xdr:col>107</xdr:col>
      <xdr:colOff>101600</xdr:colOff>
      <xdr:row>106</xdr:row>
      <xdr:rowOff>33655</xdr:rowOff>
    </xdr:to>
    <xdr:sp macro="" textlink="">
      <xdr:nvSpPr>
        <xdr:cNvPr id="772" name="楕円 771"/>
        <xdr:cNvSpPr/>
      </xdr:nvSpPr>
      <xdr:spPr>
        <a:xfrm>
          <a:off x="20383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146685</xdr:rowOff>
    </xdr:from>
    <xdr:to>
      <xdr:col>111</xdr:col>
      <xdr:colOff>177800</xdr:colOff>
      <xdr:row>105</xdr:row>
      <xdr:rowOff>154940</xdr:rowOff>
    </xdr:to>
    <xdr:cxnSp macro="">
      <xdr:nvCxnSpPr>
        <xdr:cNvPr id="773" name="直線コネクタ 772"/>
        <xdr:cNvCxnSpPr/>
      </xdr:nvCxnSpPr>
      <xdr:spPr>
        <a:xfrm flipV="1">
          <a:off x="20434300" y="181489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129540</xdr:rowOff>
    </xdr:from>
    <xdr:to>
      <xdr:col>102</xdr:col>
      <xdr:colOff>165100</xdr:colOff>
      <xdr:row>106</xdr:row>
      <xdr:rowOff>59690</xdr:rowOff>
    </xdr:to>
    <xdr:sp macro="" textlink="">
      <xdr:nvSpPr>
        <xdr:cNvPr id="774" name="楕円 773"/>
        <xdr:cNvSpPr/>
      </xdr:nvSpPr>
      <xdr:spPr>
        <a:xfrm>
          <a:off x="19494500" y="181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154940</xdr:rowOff>
    </xdr:from>
    <xdr:to>
      <xdr:col>107</xdr:col>
      <xdr:colOff>50800</xdr:colOff>
      <xdr:row>106</xdr:row>
      <xdr:rowOff>8890</xdr:rowOff>
    </xdr:to>
    <xdr:cxnSp macro="">
      <xdr:nvCxnSpPr>
        <xdr:cNvPr id="775" name="直線コネクタ 774"/>
        <xdr:cNvCxnSpPr/>
      </xdr:nvCxnSpPr>
      <xdr:spPr>
        <a:xfrm flipV="1">
          <a:off x="19545300" y="181571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59690</xdr:rowOff>
    </xdr:from>
    <xdr:ext cx="469900" cy="259080"/>
    <xdr:sp macro="" textlink="">
      <xdr:nvSpPr>
        <xdr:cNvPr id="776" name="n_1aveValue【公民館】&#10;一人当たり面積"/>
        <xdr:cNvSpPr txBox="1"/>
      </xdr:nvSpPr>
      <xdr:spPr>
        <a:xfrm>
          <a:off x="21075650" y="1840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83820</xdr:rowOff>
    </xdr:from>
    <xdr:ext cx="464185" cy="259080"/>
    <xdr:sp macro="" textlink="">
      <xdr:nvSpPr>
        <xdr:cNvPr id="777" name="n_2aveValue【公民館】&#10;一人当たり面積"/>
        <xdr:cNvSpPr txBox="1"/>
      </xdr:nvSpPr>
      <xdr:spPr>
        <a:xfrm>
          <a:off x="20199350" y="184289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109220</xdr:rowOff>
    </xdr:from>
    <xdr:ext cx="464185" cy="253365"/>
    <xdr:sp macro="" textlink="">
      <xdr:nvSpPr>
        <xdr:cNvPr id="778" name="n_3aveValue【公民館】&#10;一人当たり面積"/>
        <xdr:cNvSpPr txBox="1"/>
      </xdr:nvSpPr>
      <xdr:spPr>
        <a:xfrm>
          <a:off x="19310350" y="184543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42545</xdr:rowOff>
    </xdr:from>
    <xdr:ext cx="469900" cy="253365"/>
    <xdr:sp macro="" textlink="">
      <xdr:nvSpPr>
        <xdr:cNvPr id="779" name="n_1mainValue【公民館】&#10;一人当たり面積"/>
        <xdr:cNvSpPr txBox="1"/>
      </xdr:nvSpPr>
      <xdr:spPr>
        <a:xfrm>
          <a:off x="21075650" y="178733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50165</xdr:rowOff>
    </xdr:from>
    <xdr:ext cx="464185" cy="259080"/>
    <xdr:sp macro="" textlink="">
      <xdr:nvSpPr>
        <xdr:cNvPr id="780" name="n_2mainValue【公民館】&#10;一人当たり面積"/>
        <xdr:cNvSpPr txBox="1"/>
      </xdr:nvSpPr>
      <xdr:spPr>
        <a:xfrm>
          <a:off x="20199350" y="178809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76200</xdr:rowOff>
    </xdr:from>
    <xdr:ext cx="464185" cy="253365"/>
    <xdr:sp macro="" textlink="">
      <xdr:nvSpPr>
        <xdr:cNvPr id="781" name="n_3mainValue【公民館】&#10;一人当たり面積"/>
        <xdr:cNvSpPr txBox="1"/>
      </xdr:nvSpPr>
      <xdr:spPr>
        <a:xfrm>
          <a:off x="19310350" y="179070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ほとんどの施設類型において、有形固定資産減価償却率は類似団体平均を上回っており、学校施設のみが類似団体平均を下回っている。学校施設は、児童・生徒の減少と校舎耐震性の問題などにより、統廃合を行ったことで新しい建物の比率が高いためである。</a:t>
          </a:r>
        </a:p>
        <a:p>
          <a:r>
            <a:rPr kumimoji="1" lang="ja-JP" altLang="en-US" sz="1300">
              <a:latin typeface="ＭＳ Ｐゴシック"/>
              <a:ea typeface="ＭＳ Ｐゴシック"/>
            </a:rPr>
            <a:t>本町は、類似団体の中で２番目に面積が広いこともあり人口に対して道路資産が多い。持続可能な財政運営の観点から資産額が増加する新規投資は極力控え更新投資にシフトしていくことが重要と考えている。</a:t>
          </a:r>
        </a:p>
        <a:p>
          <a:r>
            <a:rPr kumimoji="1" lang="ja-JP" altLang="en-US" sz="1300">
              <a:latin typeface="ＭＳ Ｐゴシック"/>
              <a:ea typeface="ＭＳ Ｐゴシック"/>
            </a:rPr>
            <a:t>保育所は適正配置基本方針に基づき、取組を進める。橋りょうについては、長寿命化計画に基づき国の支援を受けながら点検や維持補修を行っていく。公営住宅は、長寿命化計画に基づき、引き続き計画的な修繕や改修に取り組む。</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2735" cy="225425"/>
    <xdr:sp macro="" textlink="">
      <xdr:nvSpPr>
        <xdr:cNvPr id="40" name="テキスト ボックス 39"/>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3375" cy="253365"/>
    <xdr:sp macro="" textlink="">
      <xdr:nvSpPr>
        <xdr:cNvPr id="43" name="テキスト ボックス 42"/>
        <xdr:cNvSpPr txBox="1"/>
      </xdr:nvSpPr>
      <xdr:spPr>
        <a:xfrm>
          <a:off x="422910" y="715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3365"/>
    <xdr:sp macro="" textlink="">
      <xdr:nvSpPr>
        <xdr:cNvPr id="47" name="テキスト ボックス 46"/>
        <xdr:cNvSpPr txBox="1"/>
      </xdr:nvSpPr>
      <xdr:spPr>
        <a:xfrm>
          <a:off x="358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1645" cy="253365"/>
    <xdr:sp macro="" textlink="">
      <xdr:nvSpPr>
        <xdr:cNvPr id="53" name="テキスト ボックス 52"/>
        <xdr:cNvSpPr txBox="1"/>
      </xdr:nvSpPr>
      <xdr:spPr>
        <a:xfrm>
          <a:off x="294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1645" cy="259080"/>
    <xdr:sp macro="" textlink="">
      <xdr:nvSpPr>
        <xdr:cNvPr id="55" name="テキスト ボックス 54"/>
        <xdr:cNvSpPr txBox="1"/>
      </xdr:nvSpPr>
      <xdr:spPr>
        <a:xfrm>
          <a:off x="294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41</xdr:row>
      <xdr:rowOff>128270</xdr:rowOff>
    </xdr:to>
    <xdr:cxnSp macro="">
      <xdr:nvCxnSpPr>
        <xdr:cNvPr id="57" name="直線コネクタ 56"/>
        <xdr:cNvCxnSpPr/>
      </xdr:nvCxnSpPr>
      <xdr:spPr>
        <a:xfrm flipV="1">
          <a:off x="4634865" y="566039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132080</xdr:rowOff>
    </xdr:from>
    <xdr:ext cx="340360" cy="253365"/>
    <xdr:sp macro="" textlink="">
      <xdr:nvSpPr>
        <xdr:cNvPr id="58" name="【図書館】&#10;有形固定資産減価償却率最小値テキスト"/>
        <xdr:cNvSpPr txBox="1"/>
      </xdr:nvSpPr>
      <xdr:spPr>
        <a:xfrm>
          <a:off x="4673600" y="7161530"/>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128270</xdr:rowOff>
    </xdr:from>
    <xdr:to>
      <xdr:col>24</xdr:col>
      <xdr:colOff>152400</xdr:colOff>
      <xdr:row>41</xdr:row>
      <xdr:rowOff>128270</xdr:rowOff>
    </xdr:to>
    <xdr:cxnSp macro="">
      <xdr:nvCxnSpPr>
        <xdr:cNvPr id="59" name="直線コネクタ 58"/>
        <xdr:cNvCxnSpPr/>
      </xdr:nvCxnSpPr>
      <xdr:spPr>
        <a:xfrm>
          <a:off x="4546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3365"/>
    <xdr:sp macro="" textlink="">
      <xdr:nvSpPr>
        <xdr:cNvPr id="60" name="【図書館】&#10;有形固定資産減価償却率最大値テキスト"/>
        <xdr:cNvSpPr txBox="1"/>
      </xdr:nvSpPr>
      <xdr:spPr>
        <a:xfrm>
          <a:off x="4673600" y="54356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45085</xdr:rowOff>
    </xdr:from>
    <xdr:ext cx="405130" cy="258445"/>
    <xdr:sp macro="" textlink="">
      <xdr:nvSpPr>
        <xdr:cNvPr id="62" name="【図書館】&#10;有形固定資産減価償却率平均値テキスト"/>
        <xdr:cNvSpPr txBox="1"/>
      </xdr:nvSpPr>
      <xdr:spPr>
        <a:xfrm>
          <a:off x="4673600" y="63887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22225</xdr:rowOff>
    </xdr:from>
    <xdr:to>
      <xdr:col>24</xdr:col>
      <xdr:colOff>114300</xdr:colOff>
      <xdr:row>38</xdr:row>
      <xdr:rowOff>123825</xdr:rowOff>
    </xdr:to>
    <xdr:sp macro="" textlink="">
      <xdr:nvSpPr>
        <xdr:cNvPr id="63" name="フローチャート: 判断 62"/>
        <xdr:cNvSpPr/>
      </xdr:nvSpPr>
      <xdr:spPr>
        <a:xfrm>
          <a:off x="4584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15875</xdr:rowOff>
    </xdr:from>
    <xdr:to>
      <xdr:col>15</xdr:col>
      <xdr:colOff>101600</xdr:colOff>
      <xdr:row>38</xdr:row>
      <xdr:rowOff>117475</xdr:rowOff>
    </xdr:to>
    <xdr:sp macro="" textlink="">
      <xdr:nvSpPr>
        <xdr:cNvPr id="65" name="フローチャート: 判断 64"/>
        <xdr:cNvSpPr/>
      </xdr:nvSpPr>
      <xdr:spPr>
        <a:xfrm>
          <a:off x="2857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6" name="フローチャート: 判断 65"/>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87630</xdr:rowOff>
    </xdr:from>
    <xdr:to>
      <xdr:col>24</xdr:col>
      <xdr:colOff>114300</xdr:colOff>
      <xdr:row>39</xdr:row>
      <xdr:rowOff>17780</xdr:rowOff>
    </xdr:to>
    <xdr:sp macro="" textlink="">
      <xdr:nvSpPr>
        <xdr:cNvPr id="72" name="楕円 71"/>
        <xdr:cNvSpPr/>
      </xdr:nvSpPr>
      <xdr:spPr>
        <a:xfrm>
          <a:off x="45847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66040</xdr:rowOff>
    </xdr:from>
    <xdr:ext cx="405130" cy="253365"/>
    <xdr:sp macro="" textlink="">
      <xdr:nvSpPr>
        <xdr:cNvPr id="73" name="【図書館】&#10;有形固定資産減価償却率該当値テキスト"/>
        <xdr:cNvSpPr txBox="1"/>
      </xdr:nvSpPr>
      <xdr:spPr>
        <a:xfrm>
          <a:off x="4673600" y="65811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17780</xdr:rowOff>
    </xdr:from>
    <xdr:to>
      <xdr:col>20</xdr:col>
      <xdr:colOff>38100</xdr:colOff>
      <xdr:row>37</xdr:row>
      <xdr:rowOff>118745</xdr:rowOff>
    </xdr:to>
    <xdr:sp macro="" textlink="">
      <xdr:nvSpPr>
        <xdr:cNvPr id="74" name="楕円 73"/>
        <xdr:cNvSpPr/>
      </xdr:nvSpPr>
      <xdr:spPr>
        <a:xfrm>
          <a:off x="3746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67945</xdr:rowOff>
    </xdr:from>
    <xdr:to>
      <xdr:col>24</xdr:col>
      <xdr:colOff>63500</xdr:colOff>
      <xdr:row>38</xdr:row>
      <xdr:rowOff>138430</xdr:rowOff>
    </xdr:to>
    <xdr:cxnSp macro="">
      <xdr:nvCxnSpPr>
        <xdr:cNvPr id="75" name="直線コネクタ 74"/>
        <xdr:cNvCxnSpPr/>
      </xdr:nvCxnSpPr>
      <xdr:spPr>
        <a:xfrm>
          <a:off x="3797300" y="6411595"/>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153035</xdr:rowOff>
    </xdr:to>
    <xdr:sp macro="" textlink="">
      <xdr:nvSpPr>
        <xdr:cNvPr id="76" name="楕円 75"/>
        <xdr:cNvSpPr/>
      </xdr:nvSpPr>
      <xdr:spPr>
        <a:xfrm>
          <a:off x="2857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67945</xdr:rowOff>
    </xdr:from>
    <xdr:to>
      <xdr:col>19</xdr:col>
      <xdr:colOff>177800</xdr:colOff>
      <xdr:row>37</xdr:row>
      <xdr:rowOff>102235</xdr:rowOff>
    </xdr:to>
    <xdr:cxnSp macro="">
      <xdr:nvCxnSpPr>
        <xdr:cNvPr id="77" name="直線コネクタ 76"/>
        <xdr:cNvCxnSpPr/>
      </xdr:nvCxnSpPr>
      <xdr:spPr>
        <a:xfrm flipV="1">
          <a:off x="2908300" y="64115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113665</xdr:rowOff>
    </xdr:from>
    <xdr:to>
      <xdr:col>10</xdr:col>
      <xdr:colOff>165100</xdr:colOff>
      <xdr:row>38</xdr:row>
      <xdr:rowOff>43815</xdr:rowOff>
    </xdr:to>
    <xdr:sp macro="" textlink="">
      <xdr:nvSpPr>
        <xdr:cNvPr id="78" name="楕円 77"/>
        <xdr:cNvSpPr/>
      </xdr:nvSpPr>
      <xdr:spPr>
        <a:xfrm>
          <a:off x="1968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102235</xdr:rowOff>
    </xdr:from>
    <xdr:to>
      <xdr:col>15</xdr:col>
      <xdr:colOff>50800</xdr:colOff>
      <xdr:row>37</xdr:row>
      <xdr:rowOff>164465</xdr:rowOff>
    </xdr:to>
    <xdr:cxnSp macro="">
      <xdr:nvCxnSpPr>
        <xdr:cNvPr id="79" name="直線コネクタ 78"/>
        <xdr:cNvCxnSpPr/>
      </xdr:nvCxnSpPr>
      <xdr:spPr>
        <a:xfrm flipV="1">
          <a:off x="2019300" y="64458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97790</xdr:rowOff>
    </xdr:from>
    <xdr:ext cx="405130" cy="253365"/>
    <xdr:sp macro="" textlink="">
      <xdr:nvSpPr>
        <xdr:cNvPr id="80" name="n_1aveValue【図書館】&#10;有形固定資産減価償却率"/>
        <xdr:cNvSpPr txBox="1"/>
      </xdr:nvSpPr>
      <xdr:spPr>
        <a:xfrm>
          <a:off x="3582035" y="66128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109220</xdr:rowOff>
    </xdr:from>
    <xdr:ext cx="399415" cy="253365"/>
    <xdr:sp macro="" textlink="">
      <xdr:nvSpPr>
        <xdr:cNvPr id="81" name="n_2aveValue【図書館】&#10;有形固定資産減価償却率"/>
        <xdr:cNvSpPr txBox="1"/>
      </xdr:nvSpPr>
      <xdr:spPr>
        <a:xfrm>
          <a:off x="2705735" y="66243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127635</xdr:rowOff>
    </xdr:from>
    <xdr:ext cx="399415" cy="259080"/>
    <xdr:sp macro="" textlink="">
      <xdr:nvSpPr>
        <xdr:cNvPr id="82" name="n_3aveValue【図書館】&#10;有形固定資産減価償却率"/>
        <xdr:cNvSpPr txBox="1"/>
      </xdr:nvSpPr>
      <xdr:spPr>
        <a:xfrm>
          <a:off x="1816735" y="66427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135255</xdr:rowOff>
    </xdr:from>
    <xdr:ext cx="405130" cy="253365"/>
    <xdr:sp macro="" textlink="">
      <xdr:nvSpPr>
        <xdr:cNvPr id="83" name="n_1mainValue【図書館】&#10;有形固定資産減価償却率"/>
        <xdr:cNvSpPr txBox="1"/>
      </xdr:nvSpPr>
      <xdr:spPr>
        <a:xfrm>
          <a:off x="3582035" y="61360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169545</xdr:rowOff>
    </xdr:from>
    <xdr:ext cx="399415" cy="253365"/>
    <xdr:sp macro="" textlink="">
      <xdr:nvSpPr>
        <xdr:cNvPr id="84" name="n_2mainValue【図書館】&#10;有形固定資産減価償却率"/>
        <xdr:cNvSpPr txBox="1"/>
      </xdr:nvSpPr>
      <xdr:spPr>
        <a:xfrm>
          <a:off x="2705735" y="61702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60325</xdr:rowOff>
    </xdr:from>
    <xdr:ext cx="399415" cy="259080"/>
    <xdr:sp macro="" textlink="">
      <xdr:nvSpPr>
        <xdr:cNvPr id="85" name="n_3mainValue【図書館】&#10;有形固定資産減価償却率"/>
        <xdr:cNvSpPr txBox="1"/>
      </xdr:nvSpPr>
      <xdr:spPr>
        <a:xfrm>
          <a:off x="1816735" y="62325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4170" cy="225425"/>
    <xdr:sp macro="" textlink="">
      <xdr:nvSpPr>
        <xdr:cNvPr id="94" name="テキスト ボックス 93"/>
        <xdr:cNvSpPr txBox="1"/>
      </xdr:nvSpPr>
      <xdr:spPr>
        <a:xfrm>
          <a:off x="6565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6" name="直線コネクタ 95"/>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1645" cy="253365"/>
    <xdr:sp macro="" textlink="">
      <xdr:nvSpPr>
        <xdr:cNvPr id="97" name="テキスト ボックス 96"/>
        <xdr:cNvSpPr txBox="1"/>
      </xdr:nvSpPr>
      <xdr:spPr>
        <a:xfrm>
          <a:off x="6136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8" name="直線コネクタ 97"/>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1645" cy="259080"/>
    <xdr:sp macro="" textlink="">
      <xdr:nvSpPr>
        <xdr:cNvPr id="99" name="テキスト ボックス 98"/>
        <xdr:cNvSpPr txBox="1"/>
      </xdr:nvSpPr>
      <xdr:spPr>
        <a:xfrm>
          <a:off x="6136640" y="682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0" name="直線コネクタ 99"/>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1645" cy="253365"/>
    <xdr:sp macro="" textlink="">
      <xdr:nvSpPr>
        <xdr:cNvPr id="101" name="テキスト ボックス 100"/>
        <xdr:cNvSpPr txBox="1"/>
      </xdr:nvSpPr>
      <xdr:spPr>
        <a:xfrm>
          <a:off x="6136640" y="649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2" name="直線コネクタ 101"/>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1645" cy="258445"/>
    <xdr:sp macro="" textlink="">
      <xdr:nvSpPr>
        <xdr:cNvPr id="103" name="テキスト ボックス 102"/>
        <xdr:cNvSpPr txBox="1"/>
      </xdr:nvSpPr>
      <xdr:spPr>
        <a:xfrm>
          <a:off x="6136640" y="617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4" name="直線コネクタ 103"/>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1645" cy="259080"/>
    <xdr:sp macro="" textlink="">
      <xdr:nvSpPr>
        <xdr:cNvPr id="105" name="テキスト ボックス 104"/>
        <xdr:cNvSpPr txBox="1"/>
      </xdr:nvSpPr>
      <xdr:spPr>
        <a:xfrm>
          <a:off x="6136640" y="584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6" name="直線コネクタ 105"/>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1645" cy="253365"/>
    <xdr:sp macro="" textlink="">
      <xdr:nvSpPr>
        <xdr:cNvPr id="107" name="テキスト ボックス 106"/>
        <xdr:cNvSpPr txBox="1"/>
      </xdr:nvSpPr>
      <xdr:spPr>
        <a:xfrm>
          <a:off x="6136640" y="551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1645" cy="259080"/>
    <xdr:sp macro="" textlink="">
      <xdr:nvSpPr>
        <xdr:cNvPr id="109" name="テキスト ボックス 108"/>
        <xdr:cNvSpPr txBox="1"/>
      </xdr:nvSpPr>
      <xdr:spPr>
        <a:xfrm>
          <a:off x="6136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130810</xdr:rowOff>
    </xdr:from>
    <xdr:to>
      <xdr:col>54</xdr:col>
      <xdr:colOff>189865</xdr:colOff>
      <xdr:row>41</xdr:row>
      <xdr:rowOff>144145</xdr:rowOff>
    </xdr:to>
    <xdr:cxnSp macro="">
      <xdr:nvCxnSpPr>
        <xdr:cNvPr id="111" name="直線コネクタ 110"/>
        <xdr:cNvCxnSpPr/>
      </xdr:nvCxnSpPr>
      <xdr:spPr>
        <a:xfrm flipV="1">
          <a:off x="10476865" y="56172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147955</xdr:rowOff>
    </xdr:from>
    <xdr:ext cx="469900" cy="258445"/>
    <xdr:sp macro="" textlink="">
      <xdr:nvSpPr>
        <xdr:cNvPr id="112" name="【図書館】&#10;一人当たり面積最小値テキスト"/>
        <xdr:cNvSpPr txBox="1"/>
      </xdr:nvSpPr>
      <xdr:spPr>
        <a:xfrm>
          <a:off x="10515600" y="717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144145</xdr:rowOff>
    </xdr:from>
    <xdr:to>
      <xdr:col>55</xdr:col>
      <xdr:colOff>88900</xdr:colOff>
      <xdr:row>41</xdr:row>
      <xdr:rowOff>144145</xdr:rowOff>
    </xdr:to>
    <xdr:cxnSp macro="">
      <xdr:nvCxnSpPr>
        <xdr:cNvPr id="113" name="直線コネクタ 112"/>
        <xdr:cNvCxnSpPr/>
      </xdr:nvCxnSpPr>
      <xdr:spPr>
        <a:xfrm>
          <a:off x="10388600" y="717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77470</xdr:rowOff>
    </xdr:from>
    <xdr:ext cx="469900" cy="253365"/>
    <xdr:sp macro="" textlink="">
      <xdr:nvSpPr>
        <xdr:cNvPr id="114" name="【図書館】&#10;一人当たり面積最大値テキスト"/>
        <xdr:cNvSpPr txBox="1"/>
      </xdr:nvSpPr>
      <xdr:spPr>
        <a:xfrm>
          <a:off x="10515600" y="5392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0.154</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130810</xdr:rowOff>
    </xdr:from>
    <xdr:to>
      <xdr:col>55</xdr:col>
      <xdr:colOff>88900</xdr:colOff>
      <xdr:row>32</xdr:row>
      <xdr:rowOff>130810</xdr:rowOff>
    </xdr:to>
    <xdr:cxnSp macro="">
      <xdr:nvCxnSpPr>
        <xdr:cNvPr id="115" name="直線コネクタ 114"/>
        <xdr:cNvCxnSpPr/>
      </xdr:nvCxnSpPr>
      <xdr:spPr>
        <a:xfrm>
          <a:off x="10388600" y="561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63500</xdr:rowOff>
    </xdr:from>
    <xdr:ext cx="469900" cy="253365"/>
    <xdr:sp macro="" textlink="">
      <xdr:nvSpPr>
        <xdr:cNvPr id="116" name="【図書館】&#10;一人当たり面積平均値テキスト"/>
        <xdr:cNvSpPr txBox="1"/>
      </xdr:nvSpPr>
      <xdr:spPr>
        <a:xfrm>
          <a:off x="10515600" y="657860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85090</xdr:rowOff>
    </xdr:from>
    <xdr:to>
      <xdr:col>55</xdr:col>
      <xdr:colOff>50800</xdr:colOff>
      <xdr:row>39</xdr:row>
      <xdr:rowOff>15240</xdr:rowOff>
    </xdr:to>
    <xdr:sp macro="" textlink="">
      <xdr:nvSpPr>
        <xdr:cNvPr id="117" name="フローチャート: 判断 116"/>
        <xdr:cNvSpPr/>
      </xdr:nvSpPr>
      <xdr:spPr>
        <a:xfrm>
          <a:off x="10426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19685</xdr:rowOff>
    </xdr:from>
    <xdr:to>
      <xdr:col>50</xdr:col>
      <xdr:colOff>165100</xdr:colOff>
      <xdr:row>38</xdr:row>
      <xdr:rowOff>121285</xdr:rowOff>
    </xdr:to>
    <xdr:sp macro="" textlink="">
      <xdr:nvSpPr>
        <xdr:cNvPr id="118" name="フローチャート: 判断 117"/>
        <xdr:cNvSpPr/>
      </xdr:nvSpPr>
      <xdr:spPr>
        <a:xfrm>
          <a:off x="9588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41910</xdr:rowOff>
    </xdr:from>
    <xdr:to>
      <xdr:col>46</xdr:col>
      <xdr:colOff>38100</xdr:colOff>
      <xdr:row>38</xdr:row>
      <xdr:rowOff>143510</xdr:rowOff>
    </xdr:to>
    <xdr:sp macro="" textlink="">
      <xdr:nvSpPr>
        <xdr:cNvPr id="119" name="フローチャート: 判断 118"/>
        <xdr:cNvSpPr/>
      </xdr:nvSpPr>
      <xdr:spPr>
        <a:xfrm>
          <a:off x="8699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169545</xdr:rowOff>
    </xdr:from>
    <xdr:to>
      <xdr:col>41</xdr:col>
      <xdr:colOff>101600</xdr:colOff>
      <xdr:row>38</xdr:row>
      <xdr:rowOff>99695</xdr:rowOff>
    </xdr:to>
    <xdr:sp macro="" textlink="">
      <xdr:nvSpPr>
        <xdr:cNvPr id="120" name="フローチャート: 判断 119"/>
        <xdr:cNvSpPr/>
      </xdr:nvSpPr>
      <xdr:spPr>
        <a:xfrm>
          <a:off x="78105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137160</xdr:rowOff>
    </xdr:from>
    <xdr:to>
      <xdr:col>55</xdr:col>
      <xdr:colOff>50800</xdr:colOff>
      <xdr:row>38</xdr:row>
      <xdr:rowOff>67310</xdr:rowOff>
    </xdr:to>
    <xdr:sp macro="" textlink="">
      <xdr:nvSpPr>
        <xdr:cNvPr id="126" name="楕円 125"/>
        <xdr:cNvSpPr/>
      </xdr:nvSpPr>
      <xdr:spPr>
        <a:xfrm>
          <a:off x="104267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160020</xdr:rowOff>
    </xdr:from>
    <xdr:ext cx="469900" cy="259080"/>
    <xdr:sp macro="" textlink="">
      <xdr:nvSpPr>
        <xdr:cNvPr id="127" name="【図書館】&#10;一人当たり面積該当値テキスト"/>
        <xdr:cNvSpPr txBox="1"/>
      </xdr:nvSpPr>
      <xdr:spPr>
        <a:xfrm>
          <a:off x="10515600" y="633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147955</xdr:rowOff>
    </xdr:from>
    <xdr:to>
      <xdr:col>50</xdr:col>
      <xdr:colOff>165100</xdr:colOff>
      <xdr:row>38</xdr:row>
      <xdr:rowOff>78105</xdr:rowOff>
    </xdr:to>
    <xdr:sp macro="" textlink="">
      <xdr:nvSpPr>
        <xdr:cNvPr id="128" name="楕円 127"/>
        <xdr:cNvSpPr/>
      </xdr:nvSpPr>
      <xdr:spPr>
        <a:xfrm>
          <a:off x="9588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xdr:rowOff>
    </xdr:from>
    <xdr:to>
      <xdr:col>55</xdr:col>
      <xdr:colOff>0</xdr:colOff>
      <xdr:row>38</xdr:row>
      <xdr:rowOff>27305</xdr:rowOff>
    </xdr:to>
    <xdr:cxnSp macro="">
      <xdr:nvCxnSpPr>
        <xdr:cNvPr id="129" name="直線コネクタ 128"/>
        <xdr:cNvCxnSpPr/>
      </xdr:nvCxnSpPr>
      <xdr:spPr>
        <a:xfrm flipV="1">
          <a:off x="9639300" y="65316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0" name="楕円 129"/>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27305</xdr:rowOff>
    </xdr:from>
    <xdr:to>
      <xdr:col>50</xdr:col>
      <xdr:colOff>114300</xdr:colOff>
      <xdr:row>38</xdr:row>
      <xdr:rowOff>38100</xdr:rowOff>
    </xdr:to>
    <xdr:cxnSp macro="">
      <xdr:nvCxnSpPr>
        <xdr:cNvPr id="131" name="直線コネクタ 130"/>
        <xdr:cNvCxnSpPr/>
      </xdr:nvCxnSpPr>
      <xdr:spPr>
        <a:xfrm flipV="1">
          <a:off x="8750300" y="65424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169545</xdr:rowOff>
    </xdr:from>
    <xdr:to>
      <xdr:col>41</xdr:col>
      <xdr:colOff>101600</xdr:colOff>
      <xdr:row>38</xdr:row>
      <xdr:rowOff>99695</xdr:rowOff>
    </xdr:to>
    <xdr:sp macro="" textlink="">
      <xdr:nvSpPr>
        <xdr:cNvPr id="132" name="楕円 131"/>
        <xdr:cNvSpPr/>
      </xdr:nvSpPr>
      <xdr:spPr>
        <a:xfrm>
          <a:off x="7810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48895</xdr:rowOff>
    </xdr:to>
    <xdr:cxnSp macro="">
      <xdr:nvCxnSpPr>
        <xdr:cNvPr id="133" name="直線コネクタ 132"/>
        <xdr:cNvCxnSpPr/>
      </xdr:nvCxnSpPr>
      <xdr:spPr>
        <a:xfrm flipV="1">
          <a:off x="7861300" y="65532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112395</xdr:rowOff>
    </xdr:from>
    <xdr:ext cx="469900" cy="253365"/>
    <xdr:sp macro="" textlink="">
      <xdr:nvSpPr>
        <xdr:cNvPr id="134" name="n_1aveValue【図書館】&#10;一人当たり面積"/>
        <xdr:cNvSpPr txBox="1"/>
      </xdr:nvSpPr>
      <xdr:spPr>
        <a:xfrm>
          <a:off x="9391650" y="66274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134620</xdr:rowOff>
    </xdr:from>
    <xdr:ext cx="464185" cy="253365"/>
    <xdr:sp macro="" textlink="">
      <xdr:nvSpPr>
        <xdr:cNvPr id="135" name="n_2aveValue【図書館】&#10;一人当たり面積"/>
        <xdr:cNvSpPr txBox="1"/>
      </xdr:nvSpPr>
      <xdr:spPr>
        <a:xfrm>
          <a:off x="8515350" y="66497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90805</xdr:rowOff>
    </xdr:from>
    <xdr:ext cx="464185" cy="258445"/>
    <xdr:sp macro="" textlink="">
      <xdr:nvSpPr>
        <xdr:cNvPr id="136" name="n_3aveValue【図書館】&#10;一人当たり面積"/>
        <xdr:cNvSpPr txBox="1"/>
      </xdr:nvSpPr>
      <xdr:spPr>
        <a:xfrm>
          <a:off x="7626350" y="660590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94615</xdr:rowOff>
    </xdr:from>
    <xdr:ext cx="469900" cy="259080"/>
    <xdr:sp macro="" textlink="">
      <xdr:nvSpPr>
        <xdr:cNvPr id="137" name="n_1mainValue【図書館】&#10;一人当たり面積"/>
        <xdr:cNvSpPr txBox="1"/>
      </xdr:nvSpPr>
      <xdr:spPr>
        <a:xfrm>
          <a:off x="9391650" y="6266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105410</xdr:rowOff>
    </xdr:from>
    <xdr:ext cx="464185" cy="259080"/>
    <xdr:sp macro="" textlink="">
      <xdr:nvSpPr>
        <xdr:cNvPr id="138" name="n_2mainValue【図書館】&#10;一人当たり面積"/>
        <xdr:cNvSpPr txBox="1"/>
      </xdr:nvSpPr>
      <xdr:spPr>
        <a:xfrm>
          <a:off x="8515350" y="62776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116205</xdr:rowOff>
    </xdr:from>
    <xdr:ext cx="464185" cy="259080"/>
    <xdr:sp macro="" textlink="">
      <xdr:nvSpPr>
        <xdr:cNvPr id="139" name="n_3mainValue【図書館】&#10;一人当たり面積"/>
        <xdr:cNvSpPr txBox="1"/>
      </xdr:nvSpPr>
      <xdr:spPr>
        <a:xfrm>
          <a:off x="7626350" y="62884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2735" cy="225425"/>
    <xdr:sp macro="" textlink="">
      <xdr:nvSpPr>
        <xdr:cNvPr id="148" name="テキスト ボックス 147"/>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3365"/>
    <xdr:sp macro="" textlink="">
      <xdr:nvSpPr>
        <xdr:cNvPr id="150" name="テキスト ボックス 149"/>
        <xdr:cNvSpPr txBox="1"/>
      </xdr:nvSpPr>
      <xdr:spPr>
        <a:xfrm>
          <a:off x="358775" y="11287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3365"/>
    <xdr:sp macro="" textlink="">
      <xdr:nvSpPr>
        <xdr:cNvPr id="152" name="テキスト ボックス 151"/>
        <xdr:cNvSpPr txBox="1"/>
      </xdr:nvSpPr>
      <xdr:spPr>
        <a:xfrm>
          <a:off x="358775" y="108305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3365"/>
    <xdr:sp macro="" textlink="">
      <xdr:nvSpPr>
        <xdr:cNvPr id="154" name="テキスト ボックス 153"/>
        <xdr:cNvSpPr txBox="1"/>
      </xdr:nvSpPr>
      <xdr:spPr>
        <a:xfrm>
          <a:off x="358775" y="103733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3365"/>
    <xdr:sp macro="" textlink="">
      <xdr:nvSpPr>
        <xdr:cNvPr id="156" name="テキスト ボックス 155"/>
        <xdr:cNvSpPr txBox="1"/>
      </xdr:nvSpPr>
      <xdr:spPr>
        <a:xfrm>
          <a:off x="358775" y="99161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55</xdr:row>
      <xdr:rowOff>29210</xdr:rowOff>
    </xdr:from>
    <xdr:ext cx="461645" cy="253365"/>
    <xdr:sp macro="" textlink="">
      <xdr:nvSpPr>
        <xdr:cNvPr id="158" name="テキスト ボックス 157"/>
        <xdr:cNvSpPr txBox="1"/>
      </xdr:nvSpPr>
      <xdr:spPr>
        <a:xfrm>
          <a:off x="294640" y="9458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1645" cy="253365"/>
    <xdr:sp macro="" textlink="">
      <xdr:nvSpPr>
        <xdr:cNvPr id="160" name="テキスト ボックス 159"/>
        <xdr:cNvSpPr txBox="1"/>
      </xdr:nvSpPr>
      <xdr:spPr>
        <a:xfrm>
          <a:off x="294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52705</xdr:rowOff>
    </xdr:from>
    <xdr:to>
      <xdr:col>24</xdr:col>
      <xdr:colOff>62865</xdr:colOff>
      <xdr:row>64</xdr:row>
      <xdr:rowOff>25400</xdr:rowOff>
    </xdr:to>
    <xdr:cxnSp macro="">
      <xdr:nvCxnSpPr>
        <xdr:cNvPr id="162" name="直線コネクタ 161"/>
        <xdr:cNvCxnSpPr/>
      </xdr:nvCxnSpPr>
      <xdr:spPr>
        <a:xfrm flipV="1">
          <a:off x="4634865" y="965390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29210</xdr:rowOff>
    </xdr:from>
    <xdr:ext cx="405130" cy="253365"/>
    <xdr:sp macro="" textlink="">
      <xdr:nvSpPr>
        <xdr:cNvPr id="163" name="【体育館・プール】&#10;有形固定資産減価償却率最小値テキスト"/>
        <xdr:cNvSpPr txBox="1"/>
      </xdr:nvSpPr>
      <xdr:spPr>
        <a:xfrm>
          <a:off x="4673600" y="110020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25400</xdr:rowOff>
    </xdr:from>
    <xdr:to>
      <xdr:col>24</xdr:col>
      <xdr:colOff>152400</xdr:colOff>
      <xdr:row>64</xdr:row>
      <xdr:rowOff>25400</xdr:rowOff>
    </xdr:to>
    <xdr:cxnSp macro="">
      <xdr:nvCxnSpPr>
        <xdr:cNvPr id="164" name="直線コネクタ 163"/>
        <xdr:cNvCxnSpPr/>
      </xdr:nvCxnSpPr>
      <xdr:spPr>
        <a:xfrm>
          <a:off x="4546600" y="1099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170815</xdr:rowOff>
    </xdr:from>
    <xdr:ext cx="405130" cy="258445"/>
    <xdr:sp macro="" textlink="">
      <xdr:nvSpPr>
        <xdr:cNvPr id="165" name="【体育館・プール】&#10;有形固定資産減価償却率最大値テキスト"/>
        <xdr:cNvSpPr txBox="1"/>
      </xdr:nvSpPr>
      <xdr:spPr>
        <a:xfrm>
          <a:off x="4673600" y="9429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52705</xdr:rowOff>
    </xdr:from>
    <xdr:to>
      <xdr:col>24</xdr:col>
      <xdr:colOff>152400</xdr:colOff>
      <xdr:row>56</xdr:row>
      <xdr:rowOff>52705</xdr:rowOff>
    </xdr:to>
    <xdr:cxnSp macro="">
      <xdr:nvCxnSpPr>
        <xdr:cNvPr id="166" name="直線コネクタ 165"/>
        <xdr:cNvCxnSpPr/>
      </xdr:nvCxnSpPr>
      <xdr:spPr>
        <a:xfrm>
          <a:off x="4546600" y="965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125095</xdr:rowOff>
    </xdr:from>
    <xdr:ext cx="405130" cy="258445"/>
    <xdr:sp macro="" textlink="">
      <xdr:nvSpPr>
        <xdr:cNvPr id="167" name="【体育館・プール】&#10;有形固定資産減価償却率平均値テキスト"/>
        <xdr:cNvSpPr txBox="1"/>
      </xdr:nvSpPr>
      <xdr:spPr>
        <a:xfrm>
          <a:off x="4673600" y="100691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102235</xdr:rowOff>
    </xdr:from>
    <xdr:to>
      <xdr:col>24</xdr:col>
      <xdr:colOff>114300</xdr:colOff>
      <xdr:row>60</xdr:row>
      <xdr:rowOff>32385</xdr:rowOff>
    </xdr:to>
    <xdr:sp macro="" textlink="">
      <xdr:nvSpPr>
        <xdr:cNvPr id="168" name="フローチャート: 判断 167"/>
        <xdr:cNvSpPr/>
      </xdr:nvSpPr>
      <xdr:spPr>
        <a:xfrm>
          <a:off x="45847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22225</xdr:rowOff>
    </xdr:from>
    <xdr:to>
      <xdr:col>20</xdr:col>
      <xdr:colOff>38100</xdr:colOff>
      <xdr:row>60</xdr:row>
      <xdr:rowOff>123825</xdr:rowOff>
    </xdr:to>
    <xdr:sp macro="" textlink="">
      <xdr:nvSpPr>
        <xdr:cNvPr id="169" name="フローチャート: 判断 168"/>
        <xdr:cNvSpPr/>
      </xdr:nvSpPr>
      <xdr:spPr>
        <a:xfrm>
          <a:off x="3746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136525</xdr:rowOff>
    </xdr:from>
    <xdr:to>
      <xdr:col>15</xdr:col>
      <xdr:colOff>101600</xdr:colOff>
      <xdr:row>60</xdr:row>
      <xdr:rowOff>66675</xdr:rowOff>
    </xdr:to>
    <xdr:sp macro="" textlink="">
      <xdr:nvSpPr>
        <xdr:cNvPr id="170" name="フローチャート: 判断 169"/>
        <xdr:cNvSpPr/>
      </xdr:nvSpPr>
      <xdr:spPr>
        <a:xfrm>
          <a:off x="2857500" y="102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81915</xdr:rowOff>
    </xdr:from>
    <xdr:to>
      <xdr:col>10</xdr:col>
      <xdr:colOff>165100</xdr:colOff>
      <xdr:row>62</xdr:row>
      <xdr:rowOff>12065</xdr:rowOff>
    </xdr:to>
    <xdr:sp macro="" textlink="">
      <xdr:nvSpPr>
        <xdr:cNvPr id="171" name="フローチャート: 判断 170"/>
        <xdr:cNvSpPr/>
      </xdr:nvSpPr>
      <xdr:spPr>
        <a:xfrm>
          <a:off x="19685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3365"/>
    <xdr:sp macro="" textlink="">
      <xdr:nvSpPr>
        <xdr:cNvPr id="172" name="テキスト ボックス 171"/>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3365"/>
    <xdr:sp macro="" textlink="">
      <xdr:nvSpPr>
        <xdr:cNvPr id="173" name="テキスト ボックス 172"/>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3365"/>
    <xdr:sp macro="" textlink="">
      <xdr:nvSpPr>
        <xdr:cNvPr id="174" name="テキスト ボックス 173"/>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3365"/>
    <xdr:sp macro="" textlink="">
      <xdr:nvSpPr>
        <xdr:cNvPr id="175" name="テキスト ボックス 174"/>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3365"/>
    <xdr:sp macro="" textlink="">
      <xdr:nvSpPr>
        <xdr:cNvPr id="176" name="テキスト ボックス 175"/>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7" name="楕円 176"/>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156210</xdr:rowOff>
    </xdr:from>
    <xdr:ext cx="405130" cy="253365"/>
    <xdr:sp macro="" textlink="">
      <xdr:nvSpPr>
        <xdr:cNvPr id="178" name="【体育館・プール】&#10;有形固定資産減価償却率該当値テキスト"/>
        <xdr:cNvSpPr txBox="1"/>
      </xdr:nvSpPr>
      <xdr:spPr>
        <a:xfrm>
          <a:off x="4673600" y="106146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56515</xdr:rowOff>
    </xdr:from>
    <xdr:to>
      <xdr:col>20</xdr:col>
      <xdr:colOff>38100</xdr:colOff>
      <xdr:row>62</xdr:row>
      <xdr:rowOff>158115</xdr:rowOff>
    </xdr:to>
    <xdr:sp macro="" textlink="">
      <xdr:nvSpPr>
        <xdr:cNvPr id="179" name="楕円 178"/>
        <xdr:cNvSpPr/>
      </xdr:nvSpPr>
      <xdr:spPr>
        <a:xfrm>
          <a:off x="37465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107315</xdr:rowOff>
    </xdr:to>
    <xdr:cxnSp macro="">
      <xdr:nvCxnSpPr>
        <xdr:cNvPr id="180" name="直線コネクタ 179"/>
        <xdr:cNvCxnSpPr/>
      </xdr:nvCxnSpPr>
      <xdr:spPr>
        <a:xfrm flipV="1">
          <a:off x="3797300" y="1068705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93345</xdr:rowOff>
    </xdr:from>
    <xdr:to>
      <xdr:col>15</xdr:col>
      <xdr:colOff>101600</xdr:colOff>
      <xdr:row>63</xdr:row>
      <xdr:rowOff>23495</xdr:rowOff>
    </xdr:to>
    <xdr:sp macro="" textlink="">
      <xdr:nvSpPr>
        <xdr:cNvPr id="181" name="楕円 180"/>
        <xdr:cNvSpPr/>
      </xdr:nvSpPr>
      <xdr:spPr>
        <a:xfrm>
          <a:off x="2857500" y="107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107315</xdr:rowOff>
    </xdr:from>
    <xdr:to>
      <xdr:col>19</xdr:col>
      <xdr:colOff>177800</xdr:colOff>
      <xdr:row>62</xdr:row>
      <xdr:rowOff>144145</xdr:rowOff>
    </xdr:to>
    <xdr:cxnSp macro="">
      <xdr:nvCxnSpPr>
        <xdr:cNvPr id="182" name="直線コネクタ 181"/>
        <xdr:cNvCxnSpPr/>
      </xdr:nvCxnSpPr>
      <xdr:spPr>
        <a:xfrm flipV="1">
          <a:off x="2908300" y="107372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45085</xdr:rowOff>
    </xdr:from>
    <xdr:to>
      <xdr:col>10</xdr:col>
      <xdr:colOff>165100</xdr:colOff>
      <xdr:row>64</xdr:row>
      <xdr:rowOff>146685</xdr:rowOff>
    </xdr:to>
    <xdr:sp macro="" textlink="">
      <xdr:nvSpPr>
        <xdr:cNvPr id="183" name="楕円 182"/>
        <xdr:cNvSpPr/>
      </xdr:nvSpPr>
      <xdr:spPr>
        <a:xfrm>
          <a:off x="1968500"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144145</xdr:rowOff>
    </xdr:from>
    <xdr:to>
      <xdr:col>15</xdr:col>
      <xdr:colOff>50800</xdr:colOff>
      <xdr:row>64</xdr:row>
      <xdr:rowOff>95885</xdr:rowOff>
    </xdr:to>
    <xdr:cxnSp macro="">
      <xdr:nvCxnSpPr>
        <xdr:cNvPr id="184" name="直線コネクタ 183"/>
        <xdr:cNvCxnSpPr/>
      </xdr:nvCxnSpPr>
      <xdr:spPr>
        <a:xfrm flipV="1">
          <a:off x="2019300" y="10774045"/>
          <a:ext cx="8890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140335</xdr:rowOff>
    </xdr:from>
    <xdr:ext cx="405130" cy="259080"/>
    <xdr:sp macro="" textlink="">
      <xdr:nvSpPr>
        <xdr:cNvPr id="185" name="n_1aveValue【体育館・プール】&#10;有形固定資産減価償却率"/>
        <xdr:cNvSpPr txBox="1"/>
      </xdr:nvSpPr>
      <xdr:spPr>
        <a:xfrm>
          <a:off x="3582035" y="10084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83185</xdr:rowOff>
    </xdr:from>
    <xdr:ext cx="399415" cy="259080"/>
    <xdr:sp macro="" textlink="">
      <xdr:nvSpPr>
        <xdr:cNvPr id="186" name="n_2aveValue【体育館・プール】&#10;有形固定資産減価償却率"/>
        <xdr:cNvSpPr txBox="1"/>
      </xdr:nvSpPr>
      <xdr:spPr>
        <a:xfrm>
          <a:off x="2705735" y="100272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29210</xdr:rowOff>
    </xdr:from>
    <xdr:ext cx="399415" cy="253365"/>
    <xdr:sp macro="" textlink="">
      <xdr:nvSpPr>
        <xdr:cNvPr id="187" name="n_3aveValue【体育館・プール】&#10;有形固定資産減価償却率"/>
        <xdr:cNvSpPr txBox="1"/>
      </xdr:nvSpPr>
      <xdr:spPr>
        <a:xfrm>
          <a:off x="1816735" y="103162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149225</xdr:rowOff>
    </xdr:from>
    <xdr:ext cx="405130" cy="259080"/>
    <xdr:sp macro="" textlink="">
      <xdr:nvSpPr>
        <xdr:cNvPr id="188" name="n_1mainValue【体育館・プール】&#10;有形固定資産減価償却率"/>
        <xdr:cNvSpPr txBox="1"/>
      </xdr:nvSpPr>
      <xdr:spPr>
        <a:xfrm>
          <a:off x="3582035" y="10779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14605</xdr:rowOff>
    </xdr:from>
    <xdr:ext cx="399415" cy="259080"/>
    <xdr:sp macro="" textlink="">
      <xdr:nvSpPr>
        <xdr:cNvPr id="189" name="n_2mainValue【体育館・プール】&#10;有形固定資産減価償却率"/>
        <xdr:cNvSpPr txBox="1"/>
      </xdr:nvSpPr>
      <xdr:spPr>
        <a:xfrm>
          <a:off x="2705735" y="108159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137795</xdr:rowOff>
    </xdr:from>
    <xdr:ext cx="399415" cy="259080"/>
    <xdr:sp macro="" textlink="">
      <xdr:nvSpPr>
        <xdr:cNvPr id="190" name="n_3mainValue【体育館・プール】&#10;有形固定資産減価償却率"/>
        <xdr:cNvSpPr txBox="1"/>
      </xdr:nvSpPr>
      <xdr:spPr>
        <a:xfrm>
          <a:off x="1816735" y="111105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170" cy="225425"/>
    <xdr:sp macro="" textlink="">
      <xdr:nvSpPr>
        <xdr:cNvPr id="199" name="テキスト ボックス 198"/>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01" name="直線コネクタ 20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1645" cy="259080"/>
    <xdr:sp macro="" textlink="">
      <xdr:nvSpPr>
        <xdr:cNvPr id="202" name="テキスト ボックス 201"/>
        <xdr:cNvSpPr txBox="1"/>
      </xdr:nvSpPr>
      <xdr:spPr>
        <a:xfrm>
          <a:off x="6136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3" name="直線コネクタ 20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1645" cy="259080"/>
    <xdr:sp macro="" textlink="">
      <xdr:nvSpPr>
        <xdr:cNvPr id="204" name="テキスト ボックス 203"/>
        <xdr:cNvSpPr txBox="1"/>
      </xdr:nvSpPr>
      <xdr:spPr>
        <a:xfrm>
          <a:off x="6136640" y="1063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05" name="直線コネクタ 20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1645" cy="253365"/>
    <xdr:sp macro="" textlink="">
      <xdr:nvSpPr>
        <xdr:cNvPr id="206" name="テキスト ボックス 205"/>
        <xdr:cNvSpPr txBox="1"/>
      </xdr:nvSpPr>
      <xdr:spPr>
        <a:xfrm>
          <a:off x="6136640" y="1030795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7" name="直線コネクタ 20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1645" cy="259080"/>
    <xdr:sp macro="" textlink="">
      <xdr:nvSpPr>
        <xdr:cNvPr id="208" name="テキスト ボックス 207"/>
        <xdr:cNvSpPr txBox="1"/>
      </xdr:nvSpPr>
      <xdr:spPr>
        <a:xfrm>
          <a:off x="6136640" y="99815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9" name="直線コネクタ 20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1645" cy="253365"/>
    <xdr:sp macro="" textlink="">
      <xdr:nvSpPr>
        <xdr:cNvPr id="210" name="テキスト ボックス 209"/>
        <xdr:cNvSpPr txBox="1"/>
      </xdr:nvSpPr>
      <xdr:spPr>
        <a:xfrm>
          <a:off x="6136640" y="965517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1" name="直線コネクタ 21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1645" cy="259080"/>
    <xdr:sp macro="" textlink="">
      <xdr:nvSpPr>
        <xdr:cNvPr id="212" name="テキスト ボックス 211"/>
        <xdr:cNvSpPr txBox="1"/>
      </xdr:nvSpPr>
      <xdr:spPr>
        <a:xfrm>
          <a:off x="6136640" y="932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1645" cy="253365"/>
    <xdr:sp macro="" textlink="">
      <xdr:nvSpPr>
        <xdr:cNvPr id="214" name="テキスト ボックス 213"/>
        <xdr:cNvSpPr txBox="1"/>
      </xdr:nvSpPr>
      <xdr:spPr>
        <a:xfrm>
          <a:off x="6136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60325</xdr:rowOff>
    </xdr:from>
    <xdr:to>
      <xdr:col>54</xdr:col>
      <xdr:colOff>189865</xdr:colOff>
      <xdr:row>63</xdr:row>
      <xdr:rowOff>165100</xdr:rowOff>
    </xdr:to>
    <xdr:cxnSp macro="">
      <xdr:nvCxnSpPr>
        <xdr:cNvPr id="216" name="直線コネクタ 215"/>
        <xdr:cNvCxnSpPr/>
      </xdr:nvCxnSpPr>
      <xdr:spPr>
        <a:xfrm flipV="1">
          <a:off x="10476865" y="9661525"/>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168910</xdr:rowOff>
    </xdr:from>
    <xdr:ext cx="469900" cy="253365"/>
    <xdr:sp macro="" textlink="">
      <xdr:nvSpPr>
        <xdr:cNvPr id="217" name="【体育館・プール】&#10;一人当たり面積最小値テキスト"/>
        <xdr:cNvSpPr txBox="1"/>
      </xdr:nvSpPr>
      <xdr:spPr>
        <a:xfrm>
          <a:off x="10515600" y="109702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165100</xdr:rowOff>
    </xdr:from>
    <xdr:to>
      <xdr:col>55</xdr:col>
      <xdr:colOff>88900</xdr:colOff>
      <xdr:row>63</xdr:row>
      <xdr:rowOff>165100</xdr:rowOff>
    </xdr:to>
    <xdr:cxnSp macro="">
      <xdr:nvCxnSpPr>
        <xdr:cNvPr id="218" name="直線コネクタ 217"/>
        <xdr:cNvCxnSpPr/>
      </xdr:nvCxnSpPr>
      <xdr:spPr>
        <a:xfrm>
          <a:off x="10388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6985</xdr:rowOff>
    </xdr:from>
    <xdr:ext cx="469900" cy="253365"/>
    <xdr:sp macro="" textlink="">
      <xdr:nvSpPr>
        <xdr:cNvPr id="219" name="【体育館・プール】&#10;一人当たり面積最大値テキスト"/>
        <xdr:cNvSpPr txBox="1"/>
      </xdr:nvSpPr>
      <xdr:spPr>
        <a:xfrm>
          <a:off x="10515600" y="94367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60325</xdr:rowOff>
    </xdr:from>
    <xdr:to>
      <xdr:col>55</xdr:col>
      <xdr:colOff>88900</xdr:colOff>
      <xdr:row>56</xdr:row>
      <xdr:rowOff>60325</xdr:rowOff>
    </xdr:to>
    <xdr:cxnSp macro="">
      <xdr:nvCxnSpPr>
        <xdr:cNvPr id="220" name="直線コネクタ 219"/>
        <xdr:cNvCxnSpPr/>
      </xdr:nvCxnSpPr>
      <xdr:spPr>
        <a:xfrm>
          <a:off x="10388600" y="966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10795</xdr:rowOff>
    </xdr:from>
    <xdr:ext cx="469900" cy="258445"/>
    <xdr:sp macro="" textlink="">
      <xdr:nvSpPr>
        <xdr:cNvPr id="221" name="【体育館・プール】&#10;一人当たり面積平均値テキスト"/>
        <xdr:cNvSpPr txBox="1"/>
      </xdr:nvSpPr>
      <xdr:spPr>
        <a:xfrm>
          <a:off x="10515600" y="104692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32385</xdr:rowOff>
    </xdr:from>
    <xdr:to>
      <xdr:col>55</xdr:col>
      <xdr:colOff>50800</xdr:colOff>
      <xdr:row>61</xdr:row>
      <xdr:rowOff>133985</xdr:rowOff>
    </xdr:to>
    <xdr:sp macro="" textlink="">
      <xdr:nvSpPr>
        <xdr:cNvPr id="222" name="フローチャート: 判断 221"/>
        <xdr:cNvSpPr/>
      </xdr:nvSpPr>
      <xdr:spPr>
        <a:xfrm>
          <a:off x="104267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23" name="フローチャート: 判断 222"/>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24" name="フローチャート: 判断 223"/>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34290</xdr:rowOff>
    </xdr:from>
    <xdr:to>
      <xdr:col>41</xdr:col>
      <xdr:colOff>101600</xdr:colOff>
      <xdr:row>60</xdr:row>
      <xdr:rowOff>135890</xdr:rowOff>
    </xdr:to>
    <xdr:sp macro="" textlink="">
      <xdr:nvSpPr>
        <xdr:cNvPr id="225" name="フローチャート: 判断 224"/>
        <xdr:cNvSpPr/>
      </xdr:nvSpPr>
      <xdr:spPr>
        <a:xfrm>
          <a:off x="7810500" y="1032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3365"/>
    <xdr:sp macro="" textlink="">
      <xdr:nvSpPr>
        <xdr:cNvPr id="226" name="テキスト ボックス 225"/>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3365"/>
    <xdr:sp macro="" textlink="">
      <xdr:nvSpPr>
        <xdr:cNvPr id="227" name="テキスト ボックス 226"/>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3365"/>
    <xdr:sp macro="" textlink="">
      <xdr:nvSpPr>
        <xdr:cNvPr id="228" name="テキスト ボックス 227"/>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3365"/>
    <xdr:sp macro="" textlink="">
      <xdr:nvSpPr>
        <xdr:cNvPr id="229" name="テキスト ボックス 228"/>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3365"/>
    <xdr:sp macro="" textlink="">
      <xdr:nvSpPr>
        <xdr:cNvPr id="230" name="テキスト ボックス 229"/>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9525</xdr:rowOff>
    </xdr:from>
    <xdr:to>
      <xdr:col>55</xdr:col>
      <xdr:colOff>50800</xdr:colOff>
      <xdr:row>56</xdr:row>
      <xdr:rowOff>111125</xdr:rowOff>
    </xdr:to>
    <xdr:sp macro="" textlink="">
      <xdr:nvSpPr>
        <xdr:cNvPr id="231" name="楕円 230"/>
        <xdr:cNvSpPr/>
      </xdr:nvSpPr>
      <xdr:spPr>
        <a:xfrm>
          <a:off x="104267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133985</xdr:rowOff>
    </xdr:from>
    <xdr:ext cx="469900" cy="253365"/>
    <xdr:sp macro="" textlink="">
      <xdr:nvSpPr>
        <xdr:cNvPr id="232" name="【体育館・プール】&#10;一人当たり面積該当値テキスト"/>
        <xdr:cNvSpPr txBox="1"/>
      </xdr:nvSpPr>
      <xdr:spPr>
        <a:xfrm>
          <a:off x="10515600" y="95637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27305</xdr:rowOff>
    </xdr:from>
    <xdr:to>
      <xdr:col>50</xdr:col>
      <xdr:colOff>165100</xdr:colOff>
      <xdr:row>56</xdr:row>
      <xdr:rowOff>128905</xdr:rowOff>
    </xdr:to>
    <xdr:sp macro="" textlink="">
      <xdr:nvSpPr>
        <xdr:cNvPr id="233" name="楕円 232"/>
        <xdr:cNvSpPr/>
      </xdr:nvSpPr>
      <xdr:spPr>
        <a:xfrm>
          <a:off x="9588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60325</xdr:rowOff>
    </xdr:from>
    <xdr:to>
      <xdr:col>55</xdr:col>
      <xdr:colOff>0</xdr:colOff>
      <xdr:row>56</xdr:row>
      <xdr:rowOff>78105</xdr:rowOff>
    </xdr:to>
    <xdr:cxnSp macro="">
      <xdr:nvCxnSpPr>
        <xdr:cNvPr id="234" name="直線コネクタ 233"/>
        <xdr:cNvCxnSpPr/>
      </xdr:nvCxnSpPr>
      <xdr:spPr>
        <a:xfrm flipV="1">
          <a:off x="9639300" y="966152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45720</xdr:rowOff>
    </xdr:from>
    <xdr:to>
      <xdr:col>46</xdr:col>
      <xdr:colOff>38100</xdr:colOff>
      <xdr:row>56</xdr:row>
      <xdr:rowOff>147320</xdr:rowOff>
    </xdr:to>
    <xdr:sp macro="" textlink="">
      <xdr:nvSpPr>
        <xdr:cNvPr id="235" name="楕円 234"/>
        <xdr:cNvSpPr/>
      </xdr:nvSpPr>
      <xdr:spPr>
        <a:xfrm>
          <a:off x="8699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78105</xdr:rowOff>
    </xdr:from>
    <xdr:to>
      <xdr:col>50</xdr:col>
      <xdr:colOff>114300</xdr:colOff>
      <xdr:row>56</xdr:row>
      <xdr:rowOff>96520</xdr:rowOff>
    </xdr:to>
    <xdr:cxnSp macro="">
      <xdr:nvCxnSpPr>
        <xdr:cNvPr id="236" name="直線コネクタ 235"/>
        <xdr:cNvCxnSpPr/>
      </xdr:nvCxnSpPr>
      <xdr:spPr>
        <a:xfrm flipV="1">
          <a:off x="8750300" y="96793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11430</xdr:rowOff>
    </xdr:from>
    <xdr:to>
      <xdr:col>41</xdr:col>
      <xdr:colOff>101600</xdr:colOff>
      <xdr:row>59</xdr:row>
      <xdr:rowOff>113030</xdr:rowOff>
    </xdr:to>
    <xdr:sp macro="" textlink="">
      <xdr:nvSpPr>
        <xdr:cNvPr id="237" name="楕円 236"/>
        <xdr:cNvSpPr/>
      </xdr:nvSpPr>
      <xdr:spPr>
        <a:xfrm>
          <a:off x="78105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96520</xdr:rowOff>
    </xdr:from>
    <xdr:to>
      <xdr:col>45</xdr:col>
      <xdr:colOff>177800</xdr:colOff>
      <xdr:row>59</xdr:row>
      <xdr:rowOff>62230</xdr:rowOff>
    </xdr:to>
    <xdr:cxnSp macro="">
      <xdr:nvCxnSpPr>
        <xdr:cNvPr id="238" name="直線コネクタ 237"/>
        <xdr:cNvCxnSpPr/>
      </xdr:nvCxnSpPr>
      <xdr:spPr>
        <a:xfrm flipV="1">
          <a:off x="7861300" y="9697720"/>
          <a:ext cx="8890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144780</xdr:rowOff>
    </xdr:from>
    <xdr:ext cx="469900" cy="253365"/>
    <xdr:sp macro="" textlink="">
      <xdr:nvSpPr>
        <xdr:cNvPr id="239" name="n_1aveValue【体育館・プール】&#10;一人当たり面積"/>
        <xdr:cNvSpPr txBox="1"/>
      </xdr:nvSpPr>
      <xdr:spPr>
        <a:xfrm>
          <a:off x="9391650" y="106032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7620</xdr:rowOff>
    </xdr:from>
    <xdr:ext cx="464185" cy="253365"/>
    <xdr:sp macro="" textlink="">
      <xdr:nvSpPr>
        <xdr:cNvPr id="240" name="n_2aveValue【体育館・プール】&#10;一人当たり面積"/>
        <xdr:cNvSpPr txBox="1"/>
      </xdr:nvSpPr>
      <xdr:spPr>
        <a:xfrm>
          <a:off x="8515350" y="106375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127000</xdr:rowOff>
    </xdr:from>
    <xdr:ext cx="464185" cy="259080"/>
    <xdr:sp macro="" textlink="">
      <xdr:nvSpPr>
        <xdr:cNvPr id="241" name="n_3aveValue【体育館・プール】&#10;一人当たり面積"/>
        <xdr:cNvSpPr txBox="1"/>
      </xdr:nvSpPr>
      <xdr:spPr>
        <a:xfrm>
          <a:off x="7626350" y="104140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54</xdr:row>
      <xdr:rowOff>145415</xdr:rowOff>
    </xdr:from>
    <xdr:ext cx="469900" cy="253365"/>
    <xdr:sp macro="" textlink="">
      <xdr:nvSpPr>
        <xdr:cNvPr id="242" name="n_1mainValue【体育館・プール】&#10;一人当たり面積"/>
        <xdr:cNvSpPr txBox="1"/>
      </xdr:nvSpPr>
      <xdr:spPr>
        <a:xfrm>
          <a:off x="9391650" y="9403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54</xdr:row>
      <xdr:rowOff>163830</xdr:rowOff>
    </xdr:from>
    <xdr:ext cx="464185" cy="259080"/>
    <xdr:sp macro="" textlink="">
      <xdr:nvSpPr>
        <xdr:cNvPr id="243" name="n_2mainValue【体育館・プール】&#10;一人当たり面積"/>
        <xdr:cNvSpPr txBox="1"/>
      </xdr:nvSpPr>
      <xdr:spPr>
        <a:xfrm>
          <a:off x="8515350" y="94221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57</xdr:row>
      <xdr:rowOff>129540</xdr:rowOff>
    </xdr:from>
    <xdr:ext cx="464185" cy="259080"/>
    <xdr:sp macro="" textlink="">
      <xdr:nvSpPr>
        <xdr:cNvPr id="244" name="n_3mainValue【体育館・プール】&#10;一人当たり面積"/>
        <xdr:cNvSpPr txBox="1"/>
      </xdr:nvSpPr>
      <xdr:spPr>
        <a:xfrm>
          <a:off x="7626350" y="99021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2735" cy="219710"/>
    <xdr:sp macro="" textlink="">
      <xdr:nvSpPr>
        <xdr:cNvPr id="253" name="テキスト ボックス 252"/>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3375" cy="259080"/>
    <xdr:sp macro="" textlink="">
      <xdr:nvSpPr>
        <xdr:cNvPr id="255" name="テキスト ボックス 254"/>
        <xdr:cNvSpPr txBox="1"/>
      </xdr:nvSpPr>
      <xdr:spPr>
        <a:xfrm>
          <a:off x="422910" y="15097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3365"/>
    <xdr:sp macro="" textlink="">
      <xdr:nvSpPr>
        <xdr:cNvPr id="257" name="テキスト ボックス 256"/>
        <xdr:cNvSpPr txBox="1"/>
      </xdr:nvSpPr>
      <xdr:spPr>
        <a:xfrm>
          <a:off x="358775" y="14716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9" name="テキスト ボックス 25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1" name="テキスト ボックス 26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3365"/>
    <xdr:sp macro="" textlink="">
      <xdr:nvSpPr>
        <xdr:cNvPr id="263" name="テキスト ボックス 262"/>
        <xdr:cNvSpPr txBox="1"/>
      </xdr:nvSpPr>
      <xdr:spPr>
        <a:xfrm>
          <a:off x="358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1645" cy="259080"/>
    <xdr:sp macro="" textlink="">
      <xdr:nvSpPr>
        <xdr:cNvPr id="265" name="テキスト ボックス 264"/>
        <xdr:cNvSpPr txBox="1"/>
      </xdr:nvSpPr>
      <xdr:spPr>
        <a:xfrm>
          <a:off x="294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1645" cy="259080"/>
    <xdr:sp macro="" textlink="">
      <xdr:nvSpPr>
        <xdr:cNvPr id="267" name="テキスト ボックス 266"/>
        <xdr:cNvSpPr txBox="1"/>
      </xdr:nvSpPr>
      <xdr:spPr>
        <a:xfrm>
          <a:off x="294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120650</xdr:rowOff>
    </xdr:to>
    <xdr:cxnSp macro="">
      <xdr:nvCxnSpPr>
        <xdr:cNvPr id="269" name="直線コネクタ 268"/>
        <xdr:cNvCxnSpPr/>
      </xdr:nvCxnSpPr>
      <xdr:spPr>
        <a:xfrm flipV="1">
          <a:off x="4634865" y="134112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123825</xdr:rowOff>
    </xdr:from>
    <xdr:ext cx="405130" cy="253365"/>
    <xdr:sp macro="" textlink="">
      <xdr:nvSpPr>
        <xdr:cNvPr id="270" name="【福祉施設】&#10;有形固定資産減価償却率最小値テキスト"/>
        <xdr:cNvSpPr txBox="1"/>
      </xdr:nvSpPr>
      <xdr:spPr>
        <a:xfrm>
          <a:off x="4673600" y="148685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120650</xdr:rowOff>
    </xdr:from>
    <xdr:to>
      <xdr:col>24</xdr:col>
      <xdr:colOff>152400</xdr:colOff>
      <xdr:row>86</xdr:row>
      <xdr:rowOff>120650</xdr:rowOff>
    </xdr:to>
    <xdr:cxnSp macro="">
      <xdr:nvCxnSpPr>
        <xdr:cNvPr id="271" name="直線コネクタ 270"/>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156210</xdr:rowOff>
    </xdr:from>
    <xdr:ext cx="405130" cy="253365"/>
    <xdr:sp macro="" textlink="">
      <xdr:nvSpPr>
        <xdr:cNvPr id="272" name="【福祉施設】&#10;有形固定資産減価償却率最大値テキスト"/>
        <xdr:cNvSpPr txBox="1"/>
      </xdr:nvSpPr>
      <xdr:spPr>
        <a:xfrm>
          <a:off x="4673600" y="131864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3" name="直線コネクタ 272"/>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69215</xdr:rowOff>
    </xdr:from>
    <xdr:ext cx="405130" cy="259080"/>
    <xdr:sp macro="" textlink="">
      <xdr:nvSpPr>
        <xdr:cNvPr id="274" name="【福祉施設】&#10;有形固定資産減価償却率平均値テキスト"/>
        <xdr:cNvSpPr txBox="1"/>
      </xdr:nvSpPr>
      <xdr:spPr>
        <a:xfrm>
          <a:off x="4673600" y="139566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75" name="フローチャート: 判断 274"/>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95885</xdr:rowOff>
    </xdr:from>
    <xdr:to>
      <xdr:col>20</xdr:col>
      <xdr:colOff>38100</xdr:colOff>
      <xdr:row>83</xdr:row>
      <xdr:rowOff>26035</xdr:rowOff>
    </xdr:to>
    <xdr:sp macro="" textlink="">
      <xdr:nvSpPr>
        <xdr:cNvPr id="276" name="フローチャート: 判断 275"/>
        <xdr:cNvSpPr/>
      </xdr:nvSpPr>
      <xdr:spPr>
        <a:xfrm>
          <a:off x="3746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124460</xdr:rowOff>
    </xdr:from>
    <xdr:to>
      <xdr:col>15</xdr:col>
      <xdr:colOff>101600</xdr:colOff>
      <xdr:row>83</xdr:row>
      <xdr:rowOff>54610</xdr:rowOff>
    </xdr:to>
    <xdr:sp macro="" textlink="">
      <xdr:nvSpPr>
        <xdr:cNvPr id="277" name="フローチャート: 判断 276"/>
        <xdr:cNvSpPr/>
      </xdr:nvSpPr>
      <xdr:spPr>
        <a:xfrm>
          <a:off x="2857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8" name="フローチャート: 判断 277"/>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9" name="テキスト ボックス 27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0" name="テキスト ボックス 27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1" name="テキスト ボックス 28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2" name="テキスト ボックス 28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3" name="テキスト ボックス 28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4" name="楕円 283"/>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49530</xdr:rowOff>
    </xdr:from>
    <xdr:ext cx="405130" cy="259080"/>
    <xdr:sp macro="" textlink="">
      <xdr:nvSpPr>
        <xdr:cNvPr id="285" name="【福祉施設】&#10;有形固定資産減価償却率該当値テキスト"/>
        <xdr:cNvSpPr txBox="1"/>
      </xdr:nvSpPr>
      <xdr:spPr>
        <a:xfrm>
          <a:off x="4673600" y="14108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286" name="楕円 285"/>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154940</xdr:rowOff>
    </xdr:to>
    <xdr:cxnSp macro="">
      <xdr:nvCxnSpPr>
        <xdr:cNvPr id="287" name="直線コネクタ 286"/>
        <xdr:cNvCxnSpPr/>
      </xdr:nvCxnSpPr>
      <xdr:spPr>
        <a:xfrm flipV="1">
          <a:off x="3797300" y="1418082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288" name="楕円 287"/>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154940</xdr:rowOff>
    </xdr:to>
    <xdr:cxnSp macro="">
      <xdr:nvCxnSpPr>
        <xdr:cNvPr id="289" name="直線コネクタ 288"/>
        <xdr:cNvCxnSpPr/>
      </xdr:nvCxnSpPr>
      <xdr:spPr>
        <a:xfrm>
          <a:off x="2908300" y="141636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154940</xdr:rowOff>
    </xdr:from>
    <xdr:to>
      <xdr:col>10</xdr:col>
      <xdr:colOff>165100</xdr:colOff>
      <xdr:row>83</xdr:row>
      <xdr:rowOff>85090</xdr:rowOff>
    </xdr:to>
    <xdr:sp macro="" textlink="">
      <xdr:nvSpPr>
        <xdr:cNvPr id="290" name="楕円 289"/>
        <xdr:cNvSpPr/>
      </xdr:nvSpPr>
      <xdr:spPr>
        <a:xfrm>
          <a:off x="19685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104775</xdr:rowOff>
    </xdr:from>
    <xdr:to>
      <xdr:col>15</xdr:col>
      <xdr:colOff>50800</xdr:colOff>
      <xdr:row>83</xdr:row>
      <xdr:rowOff>34290</xdr:rowOff>
    </xdr:to>
    <xdr:cxnSp macro="">
      <xdr:nvCxnSpPr>
        <xdr:cNvPr id="291" name="直線コネクタ 290"/>
        <xdr:cNvCxnSpPr/>
      </xdr:nvCxnSpPr>
      <xdr:spPr>
        <a:xfrm flipV="1">
          <a:off x="2019300" y="1416367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42545</xdr:rowOff>
    </xdr:from>
    <xdr:ext cx="405130" cy="253365"/>
    <xdr:sp macro="" textlink="">
      <xdr:nvSpPr>
        <xdr:cNvPr id="292" name="n_1aveValue【福祉施設】&#10;有形固定資産減価償却率"/>
        <xdr:cNvSpPr txBox="1"/>
      </xdr:nvSpPr>
      <xdr:spPr>
        <a:xfrm>
          <a:off x="3582035" y="139299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45720</xdr:rowOff>
    </xdr:from>
    <xdr:ext cx="399415" cy="259080"/>
    <xdr:sp macro="" textlink="">
      <xdr:nvSpPr>
        <xdr:cNvPr id="293" name="n_2aveValue【福祉施設】&#10;有形固定資産減価償却率"/>
        <xdr:cNvSpPr txBox="1"/>
      </xdr:nvSpPr>
      <xdr:spPr>
        <a:xfrm>
          <a:off x="2705735" y="142760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91440</xdr:rowOff>
    </xdr:from>
    <xdr:ext cx="399415" cy="259080"/>
    <xdr:sp macro="" textlink="">
      <xdr:nvSpPr>
        <xdr:cNvPr id="294" name="n_3aveValue【福祉施設】&#10;有形固定資産減価償却率"/>
        <xdr:cNvSpPr txBox="1"/>
      </xdr:nvSpPr>
      <xdr:spPr>
        <a:xfrm>
          <a:off x="1816735" y="143217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24765</xdr:rowOff>
    </xdr:from>
    <xdr:ext cx="405130" cy="259080"/>
    <xdr:sp macro="" textlink="">
      <xdr:nvSpPr>
        <xdr:cNvPr id="295" name="n_1mainValue【福祉施設】&#10;有形固定資産減価償却率"/>
        <xdr:cNvSpPr txBox="1"/>
      </xdr:nvSpPr>
      <xdr:spPr>
        <a:xfrm>
          <a:off x="3582035" y="14255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635</xdr:rowOff>
    </xdr:from>
    <xdr:ext cx="399415" cy="259080"/>
    <xdr:sp macro="" textlink="">
      <xdr:nvSpPr>
        <xdr:cNvPr id="296" name="n_2mainValue【福祉施設】&#10;有形固定資産減価償却率"/>
        <xdr:cNvSpPr txBox="1"/>
      </xdr:nvSpPr>
      <xdr:spPr>
        <a:xfrm>
          <a:off x="2705735" y="138880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101600</xdr:rowOff>
    </xdr:from>
    <xdr:ext cx="399415" cy="259080"/>
    <xdr:sp macro="" textlink="">
      <xdr:nvSpPr>
        <xdr:cNvPr id="297" name="n_3mainValue【福祉施設】&#10;有形固定資産減価償却率"/>
        <xdr:cNvSpPr txBox="1"/>
      </xdr:nvSpPr>
      <xdr:spPr>
        <a:xfrm>
          <a:off x="1816735" y="139890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170" cy="219710"/>
    <xdr:sp macro="" textlink="">
      <xdr:nvSpPr>
        <xdr:cNvPr id="306" name="テキスト ボックス 305"/>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1645" cy="259080"/>
    <xdr:sp macro="" textlink="">
      <xdr:nvSpPr>
        <xdr:cNvPr id="309" name="テキスト ボックス 308"/>
        <xdr:cNvSpPr txBox="1"/>
      </xdr:nvSpPr>
      <xdr:spPr>
        <a:xfrm>
          <a:off x="6136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1645" cy="259080"/>
    <xdr:sp macro="" textlink="">
      <xdr:nvSpPr>
        <xdr:cNvPr id="311" name="テキスト ボックス 310"/>
        <xdr:cNvSpPr txBox="1"/>
      </xdr:nvSpPr>
      <xdr:spPr>
        <a:xfrm>
          <a:off x="6136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1645" cy="259080"/>
    <xdr:sp macro="" textlink="">
      <xdr:nvSpPr>
        <xdr:cNvPr id="313" name="テキスト ボックス 312"/>
        <xdr:cNvSpPr txBox="1"/>
      </xdr:nvSpPr>
      <xdr:spPr>
        <a:xfrm>
          <a:off x="6136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1645" cy="259080"/>
    <xdr:sp macro="" textlink="">
      <xdr:nvSpPr>
        <xdr:cNvPr id="315" name="テキスト ボックス 314"/>
        <xdr:cNvSpPr txBox="1"/>
      </xdr:nvSpPr>
      <xdr:spPr>
        <a:xfrm>
          <a:off x="6136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1645" cy="259080"/>
    <xdr:sp macro="" textlink="">
      <xdr:nvSpPr>
        <xdr:cNvPr id="317" name="テキスト ボックス 316"/>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115570</xdr:rowOff>
    </xdr:from>
    <xdr:to>
      <xdr:col>54</xdr:col>
      <xdr:colOff>189865</xdr:colOff>
      <xdr:row>85</xdr:row>
      <xdr:rowOff>163830</xdr:rowOff>
    </xdr:to>
    <xdr:cxnSp macro="">
      <xdr:nvCxnSpPr>
        <xdr:cNvPr id="319" name="直線コネクタ 318"/>
        <xdr:cNvCxnSpPr/>
      </xdr:nvCxnSpPr>
      <xdr:spPr>
        <a:xfrm flipV="1">
          <a:off x="10476865" y="1331722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167640</xdr:rowOff>
    </xdr:from>
    <xdr:ext cx="469900" cy="253365"/>
    <xdr:sp macro="" textlink="">
      <xdr:nvSpPr>
        <xdr:cNvPr id="320" name="【福祉施設】&#10;一人当たり面積最小値テキスト"/>
        <xdr:cNvSpPr txBox="1"/>
      </xdr:nvSpPr>
      <xdr:spPr>
        <a:xfrm>
          <a:off x="10515600" y="147408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21" name="直線コネクタ 320"/>
        <xdr:cNvCxnSpPr/>
      </xdr:nvCxnSpPr>
      <xdr:spPr>
        <a:xfrm>
          <a:off x="10388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62230</xdr:rowOff>
    </xdr:from>
    <xdr:ext cx="469900" cy="259080"/>
    <xdr:sp macro="" textlink="">
      <xdr:nvSpPr>
        <xdr:cNvPr id="322" name="【福祉施設】&#10;一人当たり面積最大値テキスト"/>
        <xdr:cNvSpPr txBox="1"/>
      </xdr:nvSpPr>
      <xdr:spPr>
        <a:xfrm>
          <a:off x="10515600" y="1309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0.641</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115570</xdr:rowOff>
    </xdr:from>
    <xdr:to>
      <xdr:col>55</xdr:col>
      <xdr:colOff>88900</xdr:colOff>
      <xdr:row>77</xdr:row>
      <xdr:rowOff>115570</xdr:rowOff>
    </xdr:to>
    <xdr:cxnSp macro="">
      <xdr:nvCxnSpPr>
        <xdr:cNvPr id="323" name="直線コネクタ 322"/>
        <xdr:cNvCxnSpPr/>
      </xdr:nvCxnSpPr>
      <xdr:spPr>
        <a:xfrm>
          <a:off x="10388600" y="1331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83185</xdr:rowOff>
    </xdr:from>
    <xdr:ext cx="469900" cy="259080"/>
    <xdr:sp macro="" textlink="">
      <xdr:nvSpPr>
        <xdr:cNvPr id="324" name="【福祉施設】&#10;一人当たり面積平均値テキスト"/>
        <xdr:cNvSpPr txBox="1"/>
      </xdr:nvSpPr>
      <xdr:spPr>
        <a:xfrm>
          <a:off x="10515600" y="14142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60325</xdr:rowOff>
    </xdr:from>
    <xdr:to>
      <xdr:col>55</xdr:col>
      <xdr:colOff>50800</xdr:colOff>
      <xdr:row>83</xdr:row>
      <xdr:rowOff>161925</xdr:rowOff>
    </xdr:to>
    <xdr:sp macro="" textlink="">
      <xdr:nvSpPr>
        <xdr:cNvPr id="325" name="フローチャート: 判断 324"/>
        <xdr:cNvSpPr/>
      </xdr:nvSpPr>
      <xdr:spPr>
        <a:xfrm>
          <a:off x="10426700" y="1429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58420</xdr:rowOff>
    </xdr:from>
    <xdr:to>
      <xdr:col>50</xdr:col>
      <xdr:colOff>165100</xdr:colOff>
      <xdr:row>83</xdr:row>
      <xdr:rowOff>160020</xdr:rowOff>
    </xdr:to>
    <xdr:sp macro="" textlink="">
      <xdr:nvSpPr>
        <xdr:cNvPr id="326" name="フローチャート: 判断 325"/>
        <xdr:cNvSpPr/>
      </xdr:nvSpPr>
      <xdr:spPr>
        <a:xfrm>
          <a:off x="9588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67310</xdr:rowOff>
    </xdr:from>
    <xdr:to>
      <xdr:col>46</xdr:col>
      <xdr:colOff>38100</xdr:colOff>
      <xdr:row>83</xdr:row>
      <xdr:rowOff>168910</xdr:rowOff>
    </xdr:to>
    <xdr:sp macro="" textlink="">
      <xdr:nvSpPr>
        <xdr:cNvPr id="327" name="フローチャート: 判断 326"/>
        <xdr:cNvSpPr/>
      </xdr:nvSpPr>
      <xdr:spPr>
        <a:xfrm>
          <a:off x="8699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7620</xdr:rowOff>
    </xdr:from>
    <xdr:to>
      <xdr:col>41</xdr:col>
      <xdr:colOff>101600</xdr:colOff>
      <xdr:row>83</xdr:row>
      <xdr:rowOff>109220</xdr:rowOff>
    </xdr:to>
    <xdr:sp macro="" textlink="">
      <xdr:nvSpPr>
        <xdr:cNvPr id="328" name="フローチャート: 判断 327"/>
        <xdr:cNvSpPr/>
      </xdr:nvSpPr>
      <xdr:spPr>
        <a:xfrm>
          <a:off x="7810500" y="1423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9" name="テキスト ボックス 32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0" name="テキスト ボックス 32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1" name="テキスト ボックス 33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2" name="テキスト ボックス 33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3" name="テキスト ボックス 33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19050</xdr:rowOff>
    </xdr:from>
    <xdr:to>
      <xdr:col>55</xdr:col>
      <xdr:colOff>50800</xdr:colOff>
      <xdr:row>84</xdr:row>
      <xdr:rowOff>120650</xdr:rowOff>
    </xdr:to>
    <xdr:sp macro="" textlink="">
      <xdr:nvSpPr>
        <xdr:cNvPr id="334" name="楕円 333"/>
        <xdr:cNvSpPr/>
      </xdr:nvSpPr>
      <xdr:spPr>
        <a:xfrm>
          <a:off x="104267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168910</xdr:rowOff>
    </xdr:from>
    <xdr:ext cx="469900" cy="253365"/>
    <xdr:sp macro="" textlink="">
      <xdr:nvSpPr>
        <xdr:cNvPr id="335" name="【福祉施設】&#10;一人当たり面積該当値テキスト"/>
        <xdr:cNvSpPr txBox="1"/>
      </xdr:nvSpPr>
      <xdr:spPr>
        <a:xfrm>
          <a:off x="10515600" y="143992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24130</xdr:rowOff>
    </xdr:from>
    <xdr:to>
      <xdr:col>50</xdr:col>
      <xdr:colOff>165100</xdr:colOff>
      <xdr:row>84</xdr:row>
      <xdr:rowOff>125730</xdr:rowOff>
    </xdr:to>
    <xdr:sp macro="" textlink="">
      <xdr:nvSpPr>
        <xdr:cNvPr id="336" name="楕円 335"/>
        <xdr:cNvSpPr/>
      </xdr:nvSpPr>
      <xdr:spPr>
        <a:xfrm>
          <a:off x="95885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69850</xdr:rowOff>
    </xdr:from>
    <xdr:to>
      <xdr:col>55</xdr:col>
      <xdr:colOff>0</xdr:colOff>
      <xdr:row>84</xdr:row>
      <xdr:rowOff>74930</xdr:rowOff>
    </xdr:to>
    <xdr:cxnSp macro="">
      <xdr:nvCxnSpPr>
        <xdr:cNvPr id="337" name="直線コネクタ 336"/>
        <xdr:cNvCxnSpPr/>
      </xdr:nvCxnSpPr>
      <xdr:spPr>
        <a:xfrm flipV="1">
          <a:off x="9639300" y="144716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94615</xdr:rowOff>
    </xdr:from>
    <xdr:to>
      <xdr:col>46</xdr:col>
      <xdr:colOff>38100</xdr:colOff>
      <xdr:row>83</xdr:row>
      <xdr:rowOff>24765</xdr:rowOff>
    </xdr:to>
    <xdr:sp macro="" textlink="">
      <xdr:nvSpPr>
        <xdr:cNvPr id="338" name="楕円 337"/>
        <xdr:cNvSpPr/>
      </xdr:nvSpPr>
      <xdr:spPr>
        <a:xfrm>
          <a:off x="8699500" y="141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145415</xdr:rowOff>
    </xdr:from>
    <xdr:to>
      <xdr:col>50</xdr:col>
      <xdr:colOff>114300</xdr:colOff>
      <xdr:row>84</xdr:row>
      <xdr:rowOff>74930</xdr:rowOff>
    </xdr:to>
    <xdr:cxnSp macro="">
      <xdr:nvCxnSpPr>
        <xdr:cNvPr id="339" name="直線コネクタ 338"/>
        <xdr:cNvCxnSpPr/>
      </xdr:nvCxnSpPr>
      <xdr:spPr>
        <a:xfrm>
          <a:off x="8750300" y="1420431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55880</xdr:rowOff>
    </xdr:from>
    <xdr:to>
      <xdr:col>41</xdr:col>
      <xdr:colOff>101600</xdr:colOff>
      <xdr:row>84</xdr:row>
      <xdr:rowOff>157480</xdr:rowOff>
    </xdr:to>
    <xdr:sp macro="" textlink="">
      <xdr:nvSpPr>
        <xdr:cNvPr id="340" name="楕円 339"/>
        <xdr:cNvSpPr/>
      </xdr:nvSpPr>
      <xdr:spPr>
        <a:xfrm>
          <a:off x="781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145415</xdr:rowOff>
    </xdr:from>
    <xdr:to>
      <xdr:col>45</xdr:col>
      <xdr:colOff>177800</xdr:colOff>
      <xdr:row>84</xdr:row>
      <xdr:rowOff>106680</xdr:rowOff>
    </xdr:to>
    <xdr:cxnSp macro="">
      <xdr:nvCxnSpPr>
        <xdr:cNvPr id="341" name="直線コネクタ 340"/>
        <xdr:cNvCxnSpPr/>
      </xdr:nvCxnSpPr>
      <xdr:spPr>
        <a:xfrm flipV="1">
          <a:off x="7861300" y="14204315"/>
          <a:ext cx="8890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5080</xdr:rowOff>
    </xdr:from>
    <xdr:ext cx="469900" cy="259080"/>
    <xdr:sp macro="" textlink="">
      <xdr:nvSpPr>
        <xdr:cNvPr id="342" name="n_1aveValue【福祉施設】&#10;一人当たり面積"/>
        <xdr:cNvSpPr txBox="1"/>
      </xdr:nvSpPr>
      <xdr:spPr>
        <a:xfrm>
          <a:off x="9391650" y="14063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160020</xdr:rowOff>
    </xdr:from>
    <xdr:ext cx="464185" cy="259080"/>
    <xdr:sp macro="" textlink="">
      <xdr:nvSpPr>
        <xdr:cNvPr id="343" name="n_2aveValue【福祉施設】&#10;一人当たり面積"/>
        <xdr:cNvSpPr txBox="1"/>
      </xdr:nvSpPr>
      <xdr:spPr>
        <a:xfrm>
          <a:off x="8515350" y="14390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125730</xdr:rowOff>
    </xdr:from>
    <xdr:ext cx="464185" cy="259080"/>
    <xdr:sp macro="" textlink="">
      <xdr:nvSpPr>
        <xdr:cNvPr id="344" name="n_3aveValue【福祉施設】&#10;一人当たり面積"/>
        <xdr:cNvSpPr txBox="1"/>
      </xdr:nvSpPr>
      <xdr:spPr>
        <a:xfrm>
          <a:off x="7626350" y="140131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116840</xdr:rowOff>
    </xdr:from>
    <xdr:ext cx="469900" cy="259080"/>
    <xdr:sp macro="" textlink="">
      <xdr:nvSpPr>
        <xdr:cNvPr id="345" name="n_1mainValue【福祉施設】&#10;一人当たり面積"/>
        <xdr:cNvSpPr txBox="1"/>
      </xdr:nvSpPr>
      <xdr:spPr>
        <a:xfrm>
          <a:off x="939165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41275</xdr:rowOff>
    </xdr:from>
    <xdr:ext cx="464185" cy="253365"/>
    <xdr:sp macro="" textlink="">
      <xdr:nvSpPr>
        <xdr:cNvPr id="346" name="n_2mainValue【福祉施設】&#10;一人当たり面積"/>
        <xdr:cNvSpPr txBox="1"/>
      </xdr:nvSpPr>
      <xdr:spPr>
        <a:xfrm>
          <a:off x="8515350" y="139287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148590</xdr:rowOff>
    </xdr:from>
    <xdr:ext cx="464185" cy="259080"/>
    <xdr:sp macro="" textlink="">
      <xdr:nvSpPr>
        <xdr:cNvPr id="347" name="n_3mainValue【福祉施設】&#10;一人当たり面積"/>
        <xdr:cNvSpPr txBox="1"/>
      </xdr:nvSpPr>
      <xdr:spPr>
        <a:xfrm>
          <a:off x="7626350" y="145503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2735" cy="225425"/>
    <xdr:sp macro="" textlink="">
      <xdr:nvSpPr>
        <xdr:cNvPr id="356" name="テキスト ボックス 355"/>
        <xdr:cNvSpPr txBox="1"/>
      </xdr:nvSpPr>
      <xdr:spPr>
        <a:xfrm>
          <a:off x="723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3375" cy="259080"/>
    <xdr:sp macro="" textlink="">
      <xdr:nvSpPr>
        <xdr:cNvPr id="358" name="テキスト ボックス 357"/>
        <xdr:cNvSpPr txBox="1"/>
      </xdr:nvSpPr>
      <xdr:spPr>
        <a:xfrm>
          <a:off x="422910" y="18907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9" name="直線コネクタ 358"/>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360" name="テキスト ボックス 359"/>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1" name="直線コネクタ 360"/>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362" name="テキスト ボックス 361"/>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3" name="直線コネクタ 362"/>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364" name="テキスト ボックス 363"/>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5" name="直線コネクタ 364"/>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366" name="テキスト ボックス 365"/>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1645" cy="259080"/>
    <xdr:sp macro="" textlink="">
      <xdr:nvSpPr>
        <xdr:cNvPr id="368" name="テキスト ボックス 367"/>
        <xdr:cNvSpPr txBox="1"/>
      </xdr:nvSpPr>
      <xdr:spPr>
        <a:xfrm>
          <a:off x="294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14605</xdr:rowOff>
    </xdr:from>
    <xdr:to>
      <xdr:col>24</xdr:col>
      <xdr:colOff>62865</xdr:colOff>
      <xdr:row>107</xdr:row>
      <xdr:rowOff>635</xdr:rowOff>
    </xdr:to>
    <xdr:cxnSp macro="">
      <xdr:nvCxnSpPr>
        <xdr:cNvPr id="370" name="直線コネクタ 369"/>
        <xdr:cNvCxnSpPr/>
      </xdr:nvCxnSpPr>
      <xdr:spPr>
        <a:xfrm flipV="1">
          <a:off x="4634865" y="17159605"/>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4445</xdr:rowOff>
    </xdr:from>
    <xdr:ext cx="405130" cy="259080"/>
    <xdr:sp macro="" textlink="">
      <xdr:nvSpPr>
        <xdr:cNvPr id="371" name="【市民会館】&#10;有形固定資産減価償却率最小値テキスト"/>
        <xdr:cNvSpPr txBox="1"/>
      </xdr:nvSpPr>
      <xdr:spPr>
        <a:xfrm>
          <a:off x="4673600" y="1834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635</xdr:rowOff>
    </xdr:from>
    <xdr:to>
      <xdr:col>24</xdr:col>
      <xdr:colOff>152400</xdr:colOff>
      <xdr:row>107</xdr:row>
      <xdr:rowOff>635</xdr:rowOff>
    </xdr:to>
    <xdr:cxnSp macro="">
      <xdr:nvCxnSpPr>
        <xdr:cNvPr id="372" name="直線コネクタ 371"/>
        <xdr:cNvCxnSpPr/>
      </xdr:nvCxnSpPr>
      <xdr:spPr>
        <a:xfrm>
          <a:off x="4546600" y="1834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132715</xdr:rowOff>
    </xdr:from>
    <xdr:ext cx="405130" cy="253365"/>
    <xdr:sp macro="" textlink="">
      <xdr:nvSpPr>
        <xdr:cNvPr id="373" name="【市民会館】&#10;有形固定資産減価償却率最大値テキスト"/>
        <xdr:cNvSpPr txBox="1"/>
      </xdr:nvSpPr>
      <xdr:spPr>
        <a:xfrm>
          <a:off x="4673600" y="169348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14605</xdr:rowOff>
    </xdr:from>
    <xdr:to>
      <xdr:col>24</xdr:col>
      <xdr:colOff>152400</xdr:colOff>
      <xdr:row>100</xdr:row>
      <xdr:rowOff>14605</xdr:rowOff>
    </xdr:to>
    <xdr:cxnSp macro="">
      <xdr:nvCxnSpPr>
        <xdr:cNvPr id="374" name="直線コネクタ 373"/>
        <xdr:cNvCxnSpPr/>
      </xdr:nvCxnSpPr>
      <xdr:spPr>
        <a:xfrm>
          <a:off x="4546600" y="1715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122555</xdr:rowOff>
    </xdr:from>
    <xdr:ext cx="405130" cy="253365"/>
    <xdr:sp macro="" textlink="">
      <xdr:nvSpPr>
        <xdr:cNvPr id="375" name="【市民会館】&#10;有形固定資産減価償却率平均値テキスト"/>
        <xdr:cNvSpPr txBox="1"/>
      </xdr:nvSpPr>
      <xdr:spPr>
        <a:xfrm>
          <a:off x="4673600" y="1778190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144145</xdr:rowOff>
    </xdr:from>
    <xdr:to>
      <xdr:col>24</xdr:col>
      <xdr:colOff>114300</xdr:colOff>
      <xdr:row>104</xdr:row>
      <xdr:rowOff>74930</xdr:rowOff>
    </xdr:to>
    <xdr:sp macro="" textlink="">
      <xdr:nvSpPr>
        <xdr:cNvPr id="376" name="フローチャート: 判断 375"/>
        <xdr:cNvSpPr/>
      </xdr:nvSpPr>
      <xdr:spPr>
        <a:xfrm>
          <a:off x="4584700" y="1780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55245</xdr:rowOff>
    </xdr:from>
    <xdr:to>
      <xdr:col>20</xdr:col>
      <xdr:colOff>38100</xdr:colOff>
      <xdr:row>104</xdr:row>
      <xdr:rowOff>156845</xdr:rowOff>
    </xdr:to>
    <xdr:sp macro="" textlink="">
      <xdr:nvSpPr>
        <xdr:cNvPr id="377" name="フローチャート: 判断 376"/>
        <xdr:cNvSpPr/>
      </xdr:nvSpPr>
      <xdr:spPr>
        <a:xfrm>
          <a:off x="3746500" y="178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116840</xdr:rowOff>
    </xdr:from>
    <xdr:to>
      <xdr:col>15</xdr:col>
      <xdr:colOff>101600</xdr:colOff>
      <xdr:row>105</xdr:row>
      <xdr:rowOff>46990</xdr:rowOff>
    </xdr:to>
    <xdr:sp macro="" textlink="">
      <xdr:nvSpPr>
        <xdr:cNvPr id="378" name="フローチャート: 判断 377"/>
        <xdr:cNvSpPr/>
      </xdr:nvSpPr>
      <xdr:spPr>
        <a:xfrm>
          <a:off x="2857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20955</xdr:rowOff>
    </xdr:from>
    <xdr:to>
      <xdr:col>10</xdr:col>
      <xdr:colOff>165100</xdr:colOff>
      <xdr:row>104</xdr:row>
      <xdr:rowOff>122555</xdr:rowOff>
    </xdr:to>
    <xdr:sp macro="" textlink="">
      <xdr:nvSpPr>
        <xdr:cNvPr id="379" name="フローチャート: 判断 378"/>
        <xdr:cNvSpPr/>
      </xdr:nvSpPr>
      <xdr:spPr>
        <a:xfrm>
          <a:off x="1968500" y="178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0" name="テキスト ボックス 37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1" name="テキスト ボックス 38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2" name="テキスト ボックス 38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3" name="テキスト ボックス 38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4" name="テキスト ボックス 38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98425</xdr:rowOff>
    </xdr:from>
    <xdr:to>
      <xdr:col>24</xdr:col>
      <xdr:colOff>114300</xdr:colOff>
      <xdr:row>101</xdr:row>
      <xdr:rowOff>29210</xdr:rowOff>
    </xdr:to>
    <xdr:sp macro="" textlink="">
      <xdr:nvSpPr>
        <xdr:cNvPr id="385" name="楕円 384"/>
        <xdr:cNvSpPr/>
      </xdr:nvSpPr>
      <xdr:spPr>
        <a:xfrm>
          <a:off x="4584700" y="17243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121285</xdr:rowOff>
    </xdr:from>
    <xdr:ext cx="405130" cy="253365"/>
    <xdr:sp macro="" textlink="">
      <xdr:nvSpPr>
        <xdr:cNvPr id="386" name="【市民会館】&#10;有形固定資産減価償却率該当値テキスト"/>
        <xdr:cNvSpPr txBox="1"/>
      </xdr:nvSpPr>
      <xdr:spPr>
        <a:xfrm>
          <a:off x="4673600" y="170948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158115</xdr:rowOff>
    </xdr:from>
    <xdr:to>
      <xdr:col>20</xdr:col>
      <xdr:colOff>38100</xdr:colOff>
      <xdr:row>101</xdr:row>
      <xdr:rowOff>88265</xdr:rowOff>
    </xdr:to>
    <xdr:sp macro="" textlink="">
      <xdr:nvSpPr>
        <xdr:cNvPr id="387" name="楕円 386"/>
        <xdr:cNvSpPr/>
      </xdr:nvSpPr>
      <xdr:spPr>
        <a:xfrm>
          <a:off x="3746500" y="173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149225</xdr:rowOff>
    </xdr:from>
    <xdr:to>
      <xdr:col>24</xdr:col>
      <xdr:colOff>63500</xdr:colOff>
      <xdr:row>101</xdr:row>
      <xdr:rowOff>37465</xdr:rowOff>
    </xdr:to>
    <xdr:cxnSp macro="">
      <xdr:nvCxnSpPr>
        <xdr:cNvPr id="388" name="直線コネクタ 387"/>
        <xdr:cNvCxnSpPr/>
      </xdr:nvCxnSpPr>
      <xdr:spPr>
        <a:xfrm flipV="1">
          <a:off x="3797300" y="1729422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93980</xdr:rowOff>
    </xdr:from>
    <xdr:to>
      <xdr:col>15</xdr:col>
      <xdr:colOff>101600</xdr:colOff>
      <xdr:row>101</xdr:row>
      <xdr:rowOff>24130</xdr:rowOff>
    </xdr:to>
    <xdr:sp macro="" textlink="">
      <xdr:nvSpPr>
        <xdr:cNvPr id="389" name="楕円 388"/>
        <xdr:cNvSpPr/>
      </xdr:nvSpPr>
      <xdr:spPr>
        <a:xfrm>
          <a:off x="2857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144780</xdr:rowOff>
    </xdr:from>
    <xdr:to>
      <xdr:col>19</xdr:col>
      <xdr:colOff>177800</xdr:colOff>
      <xdr:row>101</xdr:row>
      <xdr:rowOff>37465</xdr:rowOff>
    </xdr:to>
    <xdr:cxnSp macro="">
      <xdr:nvCxnSpPr>
        <xdr:cNvPr id="390" name="直線コネクタ 389"/>
        <xdr:cNvCxnSpPr/>
      </xdr:nvCxnSpPr>
      <xdr:spPr>
        <a:xfrm>
          <a:off x="2908300" y="172897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100965</xdr:rowOff>
    </xdr:from>
    <xdr:to>
      <xdr:col>10</xdr:col>
      <xdr:colOff>165100</xdr:colOff>
      <xdr:row>102</xdr:row>
      <xdr:rowOff>31115</xdr:rowOff>
    </xdr:to>
    <xdr:sp macro="" textlink="">
      <xdr:nvSpPr>
        <xdr:cNvPr id="391" name="楕円 390"/>
        <xdr:cNvSpPr/>
      </xdr:nvSpPr>
      <xdr:spPr>
        <a:xfrm>
          <a:off x="1968500" y="174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144780</xdr:rowOff>
    </xdr:from>
    <xdr:to>
      <xdr:col>15</xdr:col>
      <xdr:colOff>50800</xdr:colOff>
      <xdr:row>101</xdr:row>
      <xdr:rowOff>151765</xdr:rowOff>
    </xdr:to>
    <xdr:cxnSp macro="">
      <xdr:nvCxnSpPr>
        <xdr:cNvPr id="392" name="直線コネクタ 391"/>
        <xdr:cNvCxnSpPr/>
      </xdr:nvCxnSpPr>
      <xdr:spPr>
        <a:xfrm flipV="1">
          <a:off x="2019300" y="1728978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147955</xdr:rowOff>
    </xdr:from>
    <xdr:ext cx="405130" cy="258445"/>
    <xdr:sp macro="" textlink="">
      <xdr:nvSpPr>
        <xdr:cNvPr id="393" name="n_1aveValue【市民会館】&#10;有形固定資産減価償却率"/>
        <xdr:cNvSpPr txBox="1"/>
      </xdr:nvSpPr>
      <xdr:spPr>
        <a:xfrm>
          <a:off x="3582035" y="17978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38100</xdr:rowOff>
    </xdr:from>
    <xdr:ext cx="399415" cy="259080"/>
    <xdr:sp macro="" textlink="">
      <xdr:nvSpPr>
        <xdr:cNvPr id="394" name="n_2aveValue【市民会館】&#10;有形固定資産減価償却率"/>
        <xdr:cNvSpPr txBox="1"/>
      </xdr:nvSpPr>
      <xdr:spPr>
        <a:xfrm>
          <a:off x="2705735" y="180403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113665</xdr:rowOff>
    </xdr:from>
    <xdr:ext cx="399415" cy="258445"/>
    <xdr:sp macro="" textlink="">
      <xdr:nvSpPr>
        <xdr:cNvPr id="395" name="n_3aveValue【市民会館】&#10;有形固定資産減価償却率"/>
        <xdr:cNvSpPr txBox="1"/>
      </xdr:nvSpPr>
      <xdr:spPr>
        <a:xfrm>
          <a:off x="1816735" y="1794446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99</xdr:row>
      <xdr:rowOff>104775</xdr:rowOff>
    </xdr:from>
    <xdr:ext cx="405130" cy="259080"/>
    <xdr:sp macro="" textlink="">
      <xdr:nvSpPr>
        <xdr:cNvPr id="396" name="n_1mainValue【市民会館】&#10;有形固定資産減価償却率"/>
        <xdr:cNvSpPr txBox="1"/>
      </xdr:nvSpPr>
      <xdr:spPr>
        <a:xfrm>
          <a:off x="3582035" y="1707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99</xdr:row>
      <xdr:rowOff>40640</xdr:rowOff>
    </xdr:from>
    <xdr:ext cx="399415" cy="253365"/>
    <xdr:sp macro="" textlink="">
      <xdr:nvSpPr>
        <xdr:cNvPr id="397" name="n_2mainValue【市民会館】&#10;有形固定資産減価償却率"/>
        <xdr:cNvSpPr txBox="1"/>
      </xdr:nvSpPr>
      <xdr:spPr>
        <a:xfrm>
          <a:off x="2705735" y="1701419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100</xdr:row>
      <xdr:rowOff>47625</xdr:rowOff>
    </xdr:from>
    <xdr:ext cx="399415" cy="259080"/>
    <xdr:sp macro="" textlink="">
      <xdr:nvSpPr>
        <xdr:cNvPr id="398" name="n_3mainValue【市民会館】&#10;有形固定資産減価償却率"/>
        <xdr:cNvSpPr txBox="1"/>
      </xdr:nvSpPr>
      <xdr:spPr>
        <a:xfrm>
          <a:off x="1816735" y="171926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4170" cy="225425"/>
    <xdr:sp macro="" textlink="">
      <xdr:nvSpPr>
        <xdr:cNvPr id="407" name="テキスト ボックス 406"/>
        <xdr:cNvSpPr txBox="1"/>
      </xdr:nvSpPr>
      <xdr:spPr>
        <a:xfrm>
          <a:off x="6565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1645" cy="259080"/>
    <xdr:sp macro="" textlink="">
      <xdr:nvSpPr>
        <xdr:cNvPr id="410" name="テキスト ボックス 409"/>
        <xdr:cNvSpPr txBox="1"/>
      </xdr:nvSpPr>
      <xdr:spPr>
        <a:xfrm>
          <a:off x="6136640" y="1852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1645" cy="253365"/>
    <xdr:sp macro="" textlink="">
      <xdr:nvSpPr>
        <xdr:cNvPr id="412" name="テキスト ボックス 411"/>
        <xdr:cNvSpPr txBox="1"/>
      </xdr:nvSpPr>
      <xdr:spPr>
        <a:xfrm>
          <a:off x="6136640" y="1814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1645" cy="259080"/>
    <xdr:sp macro="" textlink="">
      <xdr:nvSpPr>
        <xdr:cNvPr id="414" name="テキスト ボックス 413"/>
        <xdr:cNvSpPr txBox="1"/>
      </xdr:nvSpPr>
      <xdr:spPr>
        <a:xfrm>
          <a:off x="6136640" y="177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1645" cy="259080"/>
    <xdr:sp macro="" textlink="">
      <xdr:nvSpPr>
        <xdr:cNvPr id="416" name="テキスト ボックス 415"/>
        <xdr:cNvSpPr txBox="1"/>
      </xdr:nvSpPr>
      <xdr:spPr>
        <a:xfrm>
          <a:off x="6136640" y="1738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1645" cy="253365"/>
    <xdr:sp macro="" textlink="">
      <xdr:nvSpPr>
        <xdr:cNvPr id="418" name="テキスト ボックス 417"/>
        <xdr:cNvSpPr txBox="1"/>
      </xdr:nvSpPr>
      <xdr:spPr>
        <a:xfrm>
          <a:off x="6136640" y="1700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1645" cy="259080"/>
    <xdr:sp macro="" textlink="">
      <xdr:nvSpPr>
        <xdr:cNvPr id="420" name="テキスト ボックス 419"/>
        <xdr:cNvSpPr txBox="1"/>
      </xdr:nvSpPr>
      <xdr:spPr>
        <a:xfrm>
          <a:off x="6136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110490</xdr:rowOff>
    </xdr:to>
    <xdr:cxnSp macro="">
      <xdr:nvCxnSpPr>
        <xdr:cNvPr id="422" name="直線コネクタ 421"/>
        <xdr:cNvCxnSpPr/>
      </xdr:nvCxnSpPr>
      <xdr:spPr>
        <a:xfrm flipV="1">
          <a:off x="10476865" y="1720977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114300</xdr:rowOff>
    </xdr:from>
    <xdr:ext cx="469900" cy="259080"/>
    <xdr:sp macro="" textlink="">
      <xdr:nvSpPr>
        <xdr:cNvPr id="423" name="【市民会館】&#10;一人当たり面積最小値テキスト"/>
        <xdr:cNvSpPr txBox="1"/>
      </xdr:nvSpPr>
      <xdr:spPr>
        <a:xfrm>
          <a:off x="10515600" y="1845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110490</xdr:rowOff>
    </xdr:from>
    <xdr:to>
      <xdr:col>55</xdr:col>
      <xdr:colOff>88900</xdr:colOff>
      <xdr:row>107</xdr:row>
      <xdr:rowOff>110490</xdr:rowOff>
    </xdr:to>
    <xdr:cxnSp macro="">
      <xdr:nvCxnSpPr>
        <xdr:cNvPr id="424" name="直線コネクタ 423"/>
        <xdr:cNvCxnSpPr/>
      </xdr:nvCxnSpPr>
      <xdr:spPr>
        <a:xfrm>
          <a:off x="10388600" y="184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11430</xdr:rowOff>
    </xdr:from>
    <xdr:ext cx="469900" cy="259080"/>
    <xdr:sp macro="" textlink="">
      <xdr:nvSpPr>
        <xdr:cNvPr id="425" name="【市民会館】&#10;一人当たり面積最大値テキスト"/>
        <xdr:cNvSpPr txBox="1"/>
      </xdr:nvSpPr>
      <xdr:spPr>
        <a:xfrm>
          <a:off x="10515600" y="16984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0.383</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26" name="直線コネクタ 425"/>
        <xdr:cNvCxnSpPr/>
      </xdr:nvCxnSpPr>
      <xdr:spPr>
        <a:xfrm>
          <a:off x="10388600" y="1720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59690</xdr:rowOff>
    </xdr:from>
    <xdr:ext cx="469900" cy="259080"/>
    <xdr:sp macro="" textlink="">
      <xdr:nvSpPr>
        <xdr:cNvPr id="427" name="【市民会館】&#10;一人当たり面積平均値テキスト"/>
        <xdr:cNvSpPr txBox="1"/>
      </xdr:nvSpPr>
      <xdr:spPr>
        <a:xfrm>
          <a:off x="10515600" y="17719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28" name="フローチャート: 判断 427"/>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429" name="フローチャート: 判断 428"/>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30" name="フローチャート: 判断 429"/>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124460</xdr:rowOff>
    </xdr:from>
    <xdr:to>
      <xdr:col>41</xdr:col>
      <xdr:colOff>101600</xdr:colOff>
      <xdr:row>105</xdr:row>
      <xdr:rowOff>54610</xdr:rowOff>
    </xdr:to>
    <xdr:sp macro="" textlink="">
      <xdr:nvSpPr>
        <xdr:cNvPr id="431" name="フローチャート: 判断 430"/>
        <xdr:cNvSpPr/>
      </xdr:nvSpPr>
      <xdr:spPr>
        <a:xfrm>
          <a:off x="7810500" y="1795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32" name="テキスト ボックス 43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3" name="テキスト ボックス 43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4" name="テキスト ボックス 43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5" name="テキスト ボックス 43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6" name="テキスト ボックス 43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37" name="楕円 436"/>
        <xdr:cNvSpPr/>
      </xdr:nvSpPr>
      <xdr:spPr>
        <a:xfrm>
          <a:off x="10426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130810</xdr:rowOff>
    </xdr:from>
    <xdr:ext cx="469900" cy="259080"/>
    <xdr:sp macro="" textlink="">
      <xdr:nvSpPr>
        <xdr:cNvPr id="438" name="【市民会館】&#10;一人当たり面積該当値テキスト"/>
        <xdr:cNvSpPr txBox="1"/>
      </xdr:nvSpPr>
      <xdr:spPr>
        <a:xfrm>
          <a:off x="10515600" y="1830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48260</xdr:rowOff>
    </xdr:from>
    <xdr:to>
      <xdr:col>50</xdr:col>
      <xdr:colOff>165100</xdr:colOff>
      <xdr:row>107</xdr:row>
      <xdr:rowOff>149860</xdr:rowOff>
    </xdr:to>
    <xdr:sp macro="" textlink="">
      <xdr:nvSpPr>
        <xdr:cNvPr id="439" name="楕円 438"/>
        <xdr:cNvSpPr/>
      </xdr:nvSpPr>
      <xdr:spPr>
        <a:xfrm>
          <a:off x="9588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99060</xdr:rowOff>
    </xdr:to>
    <xdr:cxnSp macro="">
      <xdr:nvCxnSpPr>
        <xdr:cNvPr id="440" name="直線コネクタ 439"/>
        <xdr:cNvCxnSpPr/>
      </xdr:nvCxnSpPr>
      <xdr:spPr>
        <a:xfrm flipV="1">
          <a:off x="9639300" y="184404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48260</xdr:rowOff>
    </xdr:from>
    <xdr:to>
      <xdr:col>46</xdr:col>
      <xdr:colOff>38100</xdr:colOff>
      <xdr:row>107</xdr:row>
      <xdr:rowOff>149860</xdr:rowOff>
    </xdr:to>
    <xdr:sp macro="" textlink="">
      <xdr:nvSpPr>
        <xdr:cNvPr id="441" name="楕円 440"/>
        <xdr:cNvSpPr/>
      </xdr:nvSpPr>
      <xdr:spPr>
        <a:xfrm>
          <a:off x="8699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99060</xdr:rowOff>
    </xdr:from>
    <xdr:to>
      <xdr:col>50</xdr:col>
      <xdr:colOff>114300</xdr:colOff>
      <xdr:row>107</xdr:row>
      <xdr:rowOff>99060</xdr:rowOff>
    </xdr:to>
    <xdr:cxnSp macro="">
      <xdr:nvCxnSpPr>
        <xdr:cNvPr id="442" name="直線コネクタ 441"/>
        <xdr:cNvCxnSpPr/>
      </xdr:nvCxnSpPr>
      <xdr:spPr>
        <a:xfrm>
          <a:off x="8750300" y="18444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52070</xdr:rowOff>
    </xdr:from>
    <xdr:to>
      <xdr:col>41</xdr:col>
      <xdr:colOff>101600</xdr:colOff>
      <xdr:row>107</xdr:row>
      <xdr:rowOff>153670</xdr:rowOff>
    </xdr:to>
    <xdr:sp macro="" textlink="">
      <xdr:nvSpPr>
        <xdr:cNvPr id="443" name="楕円 442"/>
        <xdr:cNvSpPr/>
      </xdr:nvSpPr>
      <xdr:spPr>
        <a:xfrm>
          <a:off x="781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99060</xdr:rowOff>
    </xdr:from>
    <xdr:to>
      <xdr:col>45</xdr:col>
      <xdr:colOff>177800</xdr:colOff>
      <xdr:row>107</xdr:row>
      <xdr:rowOff>102870</xdr:rowOff>
    </xdr:to>
    <xdr:cxnSp macro="">
      <xdr:nvCxnSpPr>
        <xdr:cNvPr id="444" name="直線コネクタ 443"/>
        <xdr:cNvCxnSpPr/>
      </xdr:nvCxnSpPr>
      <xdr:spPr>
        <a:xfrm flipV="1">
          <a:off x="7861300" y="18444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102</xdr:row>
      <xdr:rowOff>93980</xdr:rowOff>
    </xdr:from>
    <xdr:ext cx="469900" cy="259080"/>
    <xdr:sp macro="" textlink="">
      <xdr:nvSpPr>
        <xdr:cNvPr id="445" name="n_1aveValue【市民会館】&#10;一人当たり面積"/>
        <xdr:cNvSpPr txBox="1"/>
      </xdr:nvSpPr>
      <xdr:spPr>
        <a:xfrm>
          <a:off x="9391650" y="17581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102</xdr:row>
      <xdr:rowOff>113030</xdr:rowOff>
    </xdr:from>
    <xdr:ext cx="464185" cy="259080"/>
    <xdr:sp macro="" textlink="">
      <xdr:nvSpPr>
        <xdr:cNvPr id="446" name="n_2aveValue【市民会館】&#10;一人当たり面積"/>
        <xdr:cNvSpPr txBox="1"/>
      </xdr:nvSpPr>
      <xdr:spPr>
        <a:xfrm>
          <a:off x="8515350" y="176009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71120</xdr:rowOff>
    </xdr:from>
    <xdr:ext cx="464185" cy="259080"/>
    <xdr:sp macro="" textlink="">
      <xdr:nvSpPr>
        <xdr:cNvPr id="447" name="n_3aveValue【市民会館】&#10;一人当たり面積"/>
        <xdr:cNvSpPr txBox="1"/>
      </xdr:nvSpPr>
      <xdr:spPr>
        <a:xfrm>
          <a:off x="7626350" y="177304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140970</xdr:rowOff>
    </xdr:from>
    <xdr:ext cx="469900" cy="259080"/>
    <xdr:sp macro="" textlink="">
      <xdr:nvSpPr>
        <xdr:cNvPr id="448" name="n_1mainValue【市民会館】&#10;一人当たり面積"/>
        <xdr:cNvSpPr txBox="1"/>
      </xdr:nvSpPr>
      <xdr:spPr>
        <a:xfrm>
          <a:off x="9391650" y="1848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140970</xdr:rowOff>
    </xdr:from>
    <xdr:ext cx="464185" cy="259080"/>
    <xdr:sp macro="" textlink="">
      <xdr:nvSpPr>
        <xdr:cNvPr id="449" name="n_2mainValue【市民会館】&#10;一人当たり面積"/>
        <xdr:cNvSpPr txBox="1"/>
      </xdr:nvSpPr>
      <xdr:spPr>
        <a:xfrm>
          <a:off x="8515350" y="184861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144780</xdr:rowOff>
    </xdr:from>
    <xdr:ext cx="464185" cy="253365"/>
    <xdr:sp macro="" textlink="">
      <xdr:nvSpPr>
        <xdr:cNvPr id="450" name="n_3mainValue【市民会館】&#10;一人当たり面積"/>
        <xdr:cNvSpPr txBox="1"/>
      </xdr:nvSpPr>
      <xdr:spPr>
        <a:xfrm>
          <a:off x="7626350" y="184899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2735" cy="225425"/>
    <xdr:sp macro="" textlink="">
      <xdr:nvSpPr>
        <xdr:cNvPr id="475" name="テキスト ボックス 474"/>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3375" cy="253365"/>
    <xdr:sp macro="" textlink="">
      <xdr:nvSpPr>
        <xdr:cNvPr id="477" name="テキスト ボックス 476"/>
        <xdr:cNvSpPr txBox="1"/>
      </xdr:nvSpPr>
      <xdr:spPr>
        <a:xfrm>
          <a:off x="12106910" y="1128776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8" name="直線コネクタ 47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3365"/>
    <xdr:sp macro="" textlink="">
      <xdr:nvSpPr>
        <xdr:cNvPr id="479" name="テキスト ボックス 478"/>
        <xdr:cNvSpPr txBox="1"/>
      </xdr:nvSpPr>
      <xdr:spPr>
        <a:xfrm>
          <a:off x="12042775" y="108305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0" name="直線コネクタ 47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3365"/>
    <xdr:sp macro="" textlink="">
      <xdr:nvSpPr>
        <xdr:cNvPr id="481" name="テキスト ボックス 480"/>
        <xdr:cNvSpPr txBox="1"/>
      </xdr:nvSpPr>
      <xdr:spPr>
        <a:xfrm>
          <a:off x="12042775" y="103733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2" name="直線コネクタ 48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3365"/>
    <xdr:sp macro="" textlink="">
      <xdr:nvSpPr>
        <xdr:cNvPr id="483" name="テキスト ボックス 482"/>
        <xdr:cNvSpPr txBox="1"/>
      </xdr:nvSpPr>
      <xdr:spPr>
        <a:xfrm>
          <a:off x="12042775" y="99161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4" name="直線コネクタ 48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3365"/>
    <xdr:sp macro="" textlink="">
      <xdr:nvSpPr>
        <xdr:cNvPr id="485" name="テキスト ボックス 484"/>
        <xdr:cNvSpPr txBox="1"/>
      </xdr:nvSpPr>
      <xdr:spPr>
        <a:xfrm>
          <a:off x="12042775" y="94589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1645" cy="253365"/>
    <xdr:sp macro="" textlink="">
      <xdr:nvSpPr>
        <xdr:cNvPr id="487" name="テキスト ボックス 486"/>
        <xdr:cNvSpPr txBox="1"/>
      </xdr:nvSpPr>
      <xdr:spPr>
        <a:xfrm>
          <a:off x="11978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84455</xdr:rowOff>
    </xdr:from>
    <xdr:to>
      <xdr:col>85</xdr:col>
      <xdr:colOff>126365</xdr:colOff>
      <xdr:row>62</xdr:row>
      <xdr:rowOff>54610</xdr:rowOff>
    </xdr:to>
    <xdr:cxnSp macro="">
      <xdr:nvCxnSpPr>
        <xdr:cNvPr id="489" name="直線コネクタ 488"/>
        <xdr:cNvCxnSpPr/>
      </xdr:nvCxnSpPr>
      <xdr:spPr>
        <a:xfrm flipV="1">
          <a:off x="16318865" y="951420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58420</xdr:rowOff>
    </xdr:from>
    <xdr:ext cx="405130" cy="259080"/>
    <xdr:sp macro="" textlink="">
      <xdr:nvSpPr>
        <xdr:cNvPr id="490" name="【保健センター・保健所】&#10;有形固定資産減価償却率最小値テキスト"/>
        <xdr:cNvSpPr txBox="1"/>
      </xdr:nvSpPr>
      <xdr:spPr>
        <a:xfrm>
          <a:off x="16357600" y="10688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54610</xdr:rowOff>
    </xdr:from>
    <xdr:to>
      <xdr:col>86</xdr:col>
      <xdr:colOff>25400</xdr:colOff>
      <xdr:row>62</xdr:row>
      <xdr:rowOff>54610</xdr:rowOff>
    </xdr:to>
    <xdr:cxnSp macro="">
      <xdr:nvCxnSpPr>
        <xdr:cNvPr id="491" name="直線コネクタ 490"/>
        <xdr:cNvCxnSpPr/>
      </xdr:nvCxnSpPr>
      <xdr:spPr>
        <a:xfrm>
          <a:off x="16230600" y="1068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31115</xdr:rowOff>
    </xdr:from>
    <xdr:ext cx="405130" cy="253365"/>
    <xdr:sp macro="" textlink="">
      <xdr:nvSpPr>
        <xdr:cNvPr id="492" name="【保健センター・保健所】&#10;有形固定資産減価償却率最大値テキスト"/>
        <xdr:cNvSpPr txBox="1"/>
      </xdr:nvSpPr>
      <xdr:spPr>
        <a:xfrm>
          <a:off x="16357600" y="92894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84455</xdr:rowOff>
    </xdr:from>
    <xdr:to>
      <xdr:col>86</xdr:col>
      <xdr:colOff>25400</xdr:colOff>
      <xdr:row>55</xdr:row>
      <xdr:rowOff>84455</xdr:rowOff>
    </xdr:to>
    <xdr:cxnSp macro="">
      <xdr:nvCxnSpPr>
        <xdr:cNvPr id="493" name="直線コネクタ 492"/>
        <xdr:cNvCxnSpPr/>
      </xdr:nvCxnSpPr>
      <xdr:spPr>
        <a:xfrm>
          <a:off x="16230600" y="951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153670</xdr:rowOff>
    </xdr:from>
    <xdr:ext cx="405130" cy="259080"/>
    <xdr:sp macro="" textlink="">
      <xdr:nvSpPr>
        <xdr:cNvPr id="494" name="【保健センター・保健所】&#10;有形固定資産減価償却率平均値テキスト"/>
        <xdr:cNvSpPr txBox="1"/>
      </xdr:nvSpPr>
      <xdr:spPr>
        <a:xfrm>
          <a:off x="16357600" y="102692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3810</xdr:rowOff>
    </xdr:from>
    <xdr:to>
      <xdr:col>85</xdr:col>
      <xdr:colOff>177800</xdr:colOff>
      <xdr:row>60</xdr:row>
      <xdr:rowOff>105410</xdr:rowOff>
    </xdr:to>
    <xdr:sp macro="" textlink="">
      <xdr:nvSpPr>
        <xdr:cNvPr id="495" name="フローチャート: 判断 494"/>
        <xdr:cNvSpPr/>
      </xdr:nvSpPr>
      <xdr:spPr>
        <a:xfrm>
          <a:off x="162687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70485</xdr:rowOff>
    </xdr:from>
    <xdr:to>
      <xdr:col>81</xdr:col>
      <xdr:colOff>101600</xdr:colOff>
      <xdr:row>61</xdr:row>
      <xdr:rowOff>635</xdr:rowOff>
    </xdr:to>
    <xdr:sp macro="" textlink="">
      <xdr:nvSpPr>
        <xdr:cNvPr id="496" name="フローチャート: 判断 495"/>
        <xdr:cNvSpPr/>
      </xdr:nvSpPr>
      <xdr:spPr>
        <a:xfrm>
          <a:off x="15430500" y="1035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497" name="フローチャート: 判断 496"/>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3810</xdr:rowOff>
    </xdr:from>
    <xdr:to>
      <xdr:col>72</xdr:col>
      <xdr:colOff>38100</xdr:colOff>
      <xdr:row>60</xdr:row>
      <xdr:rowOff>105410</xdr:rowOff>
    </xdr:to>
    <xdr:sp macro="" textlink="">
      <xdr:nvSpPr>
        <xdr:cNvPr id="498" name="フローチャート: 判断 497"/>
        <xdr:cNvSpPr/>
      </xdr:nvSpPr>
      <xdr:spPr>
        <a:xfrm>
          <a:off x="13652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3365"/>
    <xdr:sp macro="" textlink="">
      <xdr:nvSpPr>
        <xdr:cNvPr id="499" name="テキスト ボックス 498"/>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3365"/>
    <xdr:sp macro="" textlink="">
      <xdr:nvSpPr>
        <xdr:cNvPr id="500" name="テキスト ボックス 499"/>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3365"/>
    <xdr:sp macro="" textlink="">
      <xdr:nvSpPr>
        <xdr:cNvPr id="501" name="テキスト ボックス 500"/>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3365"/>
    <xdr:sp macro="" textlink="">
      <xdr:nvSpPr>
        <xdr:cNvPr id="502" name="テキスト ボックス 501"/>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3365"/>
    <xdr:sp macro="" textlink="">
      <xdr:nvSpPr>
        <xdr:cNvPr id="503" name="テキスト ボックス 502"/>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134620</xdr:rowOff>
    </xdr:from>
    <xdr:to>
      <xdr:col>85</xdr:col>
      <xdr:colOff>177800</xdr:colOff>
      <xdr:row>58</xdr:row>
      <xdr:rowOff>64770</xdr:rowOff>
    </xdr:to>
    <xdr:sp macro="" textlink="">
      <xdr:nvSpPr>
        <xdr:cNvPr id="504" name="楕円 503"/>
        <xdr:cNvSpPr/>
      </xdr:nvSpPr>
      <xdr:spPr>
        <a:xfrm>
          <a:off x="162687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157480</xdr:rowOff>
    </xdr:from>
    <xdr:ext cx="405130" cy="253365"/>
    <xdr:sp macro="" textlink="">
      <xdr:nvSpPr>
        <xdr:cNvPr id="505" name="【保健センター・保健所】&#10;有形固定資産減価償却率該当値テキスト"/>
        <xdr:cNvSpPr txBox="1"/>
      </xdr:nvSpPr>
      <xdr:spPr>
        <a:xfrm>
          <a:off x="16357600" y="97586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06" name="楕円 505"/>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13970</xdr:rowOff>
    </xdr:from>
    <xdr:to>
      <xdr:col>85</xdr:col>
      <xdr:colOff>127000</xdr:colOff>
      <xdr:row>58</xdr:row>
      <xdr:rowOff>68580</xdr:rowOff>
    </xdr:to>
    <xdr:cxnSp macro="">
      <xdr:nvCxnSpPr>
        <xdr:cNvPr id="507" name="直線コネクタ 506"/>
        <xdr:cNvCxnSpPr/>
      </xdr:nvCxnSpPr>
      <xdr:spPr>
        <a:xfrm flipV="1">
          <a:off x="15481300" y="995807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72390</xdr:rowOff>
    </xdr:from>
    <xdr:to>
      <xdr:col>76</xdr:col>
      <xdr:colOff>165100</xdr:colOff>
      <xdr:row>59</xdr:row>
      <xdr:rowOff>2540</xdr:rowOff>
    </xdr:to>
    <xdr:sp macro="" textlink="">
      <xdr:nvSpPr>
        <xdr:cNvPr id="508" name="楕円 507"/>
        <xdr:cNvSpPr/>
      </xdr:nvSpPr>
      <xdr:spPr>
        <a:xfrm>
          <a:off x="14541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123190</xdr:rowOff>
    </xdr:to>
    <xdr:cxnSp macro="">
      <xdr:nvCxnSpPr>
        <xdr:cNvPr id="509" name="直線コネクタ 508"/>
        <xdr:cNvCxnSpPr/>
      </xdr:nvCxnSpPr>
      <xdr:spPr>
        <a:xfrm flipV="1">
          <a:off x="14592300" y="100126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139065</xdr:rowOff>
    </xdr:from>
    <xdr:to>
      <xdr:col>72</xdr:col>
      <xdr:colOff>38100</xdr:colOff>
      <xdr:row>60</xdr:row>
      <xdr:rowOff>69215</xdr:rowOff>
    </xdr:to>
    <xdr:sp macro="" textlink="">
      <xdr:nvSpPr>
        <xdr:cNvPr id="510" name="楕円 509"/>
        <xdr:cNvSpPr/>
      </xdr:nvSpPr>
      <xdr:spPr>
        <a:xfrm>
          <a:off x="136525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123190</xdr:rowOff>
    </xdr:from>
    <xdr:to>
      <xdr:col>76</xdr:col>
      <xdr:colOff>114300</xdr:colOff>
      <xdr:row>60</xdr:row>
      <xdr:rowOff>18415</xdr:rowOff>
    </xdr:to>
    <xdr:cxnSp macro="">
      <xdr:nvCxnSpPr>
        <xdr:cNvPr id="511" name="直線コネクタ 510"/>
        <xdr:cNvCxnSpPr/>
      </xdr:nvCxnSpPr>
      <xdr:spPr>
        <a:xfrm flipV="1">
          <a:off x="13703300" y="1006729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163195</xdr:rowOff>
    </xdr:from>
    <xdr:ext cx="405130" cy="259080"/>
    <xdr:sp macro="" textlink="">
      <xdr:nvSpPr>
        <xdr:cNvPr id="512" name="n_1aveValue【保健センター・保健所】&#10;有形固定資産減価償却率"/>
        <xdr:cNvSpPr txBox="1"/>
      </xdr:nvSpPr>
      <xdr:spPr>
        <a:xfrm>
          <a:off x="15266035" y="10450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7620</xdr:rowOff>
    </xdr:from>
    <xdr:ext cx="399415" cy="253365"/>
    <xdr:sp macro="" textlink="">
      <xdr:nvSpPr>
        <xdr:cNvPr id="513" name="n_2aveValue【保健センター・保健所】&#10;有形固定資産減価償却率"/>
        <xdr:cNvSpPr txBox="1"/>
      </xdr:nvSpPr>
      <xdr:spPr>
        <a:xfrm>
          <a:off x="14389735" y="104660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96520</xdr:rowOff>
    </xdr:from>
    <xdr:ext cx="399415" cy="259080"/>
    <xdr:sp macro="" textlink="">
      <xdr:nvSpPr>
        <xdr:cNvPr id="514" name="n_3aveValue【保健センター・保健所】&#10;有形固定資産減価償却率"/>
        <xdr:cNvSpPr txBox="1"/>
      </xdr:nvSpPr>
      <xdr:spPr>
        <a:xfrm>
          <a:off x="13500735" y="103835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135890</xdr:rowOff>
    </xdr:from>
    <xdr:ext cx="405130" cy="259080"/>
    <xdr:sp macro="" textlink="">
      <xdr:nvSpPr>
        <xdr:cNvPr id="515" name="n_1mainValue【保健センター・保健所】&#10;有形固定資産減価償却率"/>
        <xdr:cNvSpPr txBox="1"/>
      </xdr:nvSpPr>
      <xdr:spPr>
        <a:xfrm>
          <a:off x="15266035" y="9737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19050</xdr:rowOff>
    </xdr:from>
    <xdr:ext cx="399415" cy="253365"/>
    <xdr:sp macro="" textlink="">
      <xdr:nvSpPr>
        <xdr:cNvPr id="516" name="n_2mainValue【保健センター・保健所】&#10;有形固定資産減価償却率"/>
        <xdr:cNvSpPr txBox="1"/>
      </xdr:nvSpPr>
      <xdr:spPr>
        <a:xfrm>
          <a:off x="14389735" y="97917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86360</xdr:rowOff>
    </xdr:from>
    <xdr:ext cx="399415" cy="253365"/>
    <xdr:sp macro="" textlink="">
      <xdr:nvSpPr>
        <xdr:cNvPr id="517" name="n_3mainValue【保健センター・保健所】&#10;有形固定資産減価償却率"/>
        <xdr:cNvSpPr txBox="1"/>
      </xdr:nvSpPr>
      <xdr:spPr>
        <a:xfrm>
          <a:off x="13500735" y="100304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170" cy="225425"/>
    <xdr:sp macro="" textlink="">
      <xdr:nvSpPr>
        <xdr:cNvPr id="526" name="テキスト ボックス 525"/>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1645" cy="259080"/>
    <xdr:sp macro="" textlink="">
      <xdr:nvSpPr>
        <xdr:cNvPr id="529" name="テキスト ボックス 528"/>
        <xdr:cNvSpPr txBox="1"/>
      </xdr:nvSpPr>
      <xdr:spPr>
        <a:xfrm>
          <a:off x="17820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1645" cy="259080"/>
    <xdr:sp macro="" textlink="">
      <xdr:nvSpPr>
        <xdr:cNvPr id="531" name="テキスト ボックス 530"/>
        <xdr:cNvSpPr txBox="1"/>
      </xdr:nvSpPr>
      <xdr:spPr>
        <a:xfrm>
          <a:off x="17820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1645" cy="253365"/>
    <xdr:sp macro="" textlink="">
      <xdr:nvSpPr>
        <xdr:cNvPr id="533" name="テキスト ボックス 532"/>
        <xdr:cNvSpPr txBox="1"/>
      </xdr:nvSpPr>
      <xdr:spPr>
        <a:xfrm>
          <a:off x="17820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1645" cy="259080"/>
    <xdr:sp macro="" textlink="">
      <xdr:nvSpPr>
        <xdr:cNvPr id="535" name="テキスト ボックス 534"/>
        <xdr:cNvSpPr txBox="1"/>
      </xdr:nvSpPr>
      <xdr:spPr>
        <a:xfrm>
          <a:off x="17820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1645" cy="259080"/>
    <xdr:sp macro="" textlink="">
      <xdr:nvSpPr>
        <xdr:cNvPr id="537" name="テキスト ボックス 536"/>
        <xdr:cNvSpPr txBox="1"/>
      </xdr:nvSpPr>
      <xdr:spPr>
        <a:xfrm>
          <a:off x="17820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1645" cy="253365"/>
    <xdr:sp macro="" textlink="">
      <xdr:nvSpPr>
        <xdr:cNvPr id="539" name="テキスト ボックス 538"/>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26670</xdr:rowOff>
    </xdr:from>
    <xdr:to>
      <xdr:col>116</xdr:col>
      <xdr:colOff>62865</xdr:colOff>
      <xdr:row>64</xdr:row>
      <xdr:rowOff>3810</xdr:rowOff>
    </xdr:to>
    <xdr:cxnSp macro="">
      <xdr:nvCxnSpPr>
        <xdr:cNvPr id="541" name="直線コネクタ 540"/>
        <xdr:cNvCxnSpPr/>
      </xdr:nvCxnSpPr>
      <xdr:spPr>
        <a:xfrm flipV="1">
          <a:off x="22160865" y="96278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7620</xdr:rowOff>
    </xdr:from>
    <xdr:ext cx="469900" cy="253365"/>
    <xdr:sp macro="" textlink="">
      <xdr:nvSpPr>
        <xdr:cNvPr id="542" name="【保健センター・保健所】&#10;一人当たり面積最小値テキスト"/>
        <xdr:cNvSpPr txBox="1"/>
      </xdr:nvSpPr>
      <xdr:spPr>
        <a:xfrm>
          <a:off x="22199600" y="10980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43" name="直線コネクタ 542"/>
        <xdr:cNvCxnSpPr/>
      </xdr:nvCxnSpPr>
      <xdr:spPr>
        <a:xfrm>
          <a:off x="22072600" y="1097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144780</xdr:rowOff>
    </xdr:from>
    <xdr:ext cx="469900" cy="253365"/>
    <xdr:sp macro="" textlink="">
      <xdr:nvSpPr>
        <xdr:cNvPr id="544" name="【保健センター・保健所】&#10;一人当たり面積最大値テキスト"/>
        <xdr:cNvSpPr txBox="1"/>
      </xdr:nvSpPr>
      <xdr:spPr>
        <a:xfrm>
          <a:off x="22199600" y="94030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45" name="直線コネクタ 544"/>
        <xdr:cNvCxnSpPr/>
      </xdr:nvCxnSpPr>
      <xdr:spPr>
        <a:xfrm>
          <a:off x="22072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152400</xdr:rowOff>
    </xdr:from>
    <xdr:ext cx="469900" cy="259080"/>
    <xdr:sp macro="" textlink="">
      <xdr:nvSpPr>
        <xdr:cNvPr id="546" name="【保健センター・保健所】&#10;一人当たり面積平均値テキスト"/>
        <xdr:cNvSpPr txBox="1"/>
      </xdr:nvSpPr>
      <xdr:spPr>
        <a:xfrm>
          <a:off x="22199600" y="10610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47" name="フローチャート: 判断 546"/>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48" name="フローチャート: 判断 547"/>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549" name="フローチャート: 判断 548"/>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50" name="フローチャート: 判断 549"/>
        <xdr:cNvSpPr/>
      </xdr:nvSpPr>
      <xdr:spPr>
        <a:xfrm>
          <a:off x="19494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3365"/>
    <xdr:sp macro="" textlink="">
      <xdr:nvSpPr>
        <xdr:cNvPr id="551" name="テキスト ボックス 550"/>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3365"/>
    <xdr:sp macro="" textlink="">
      <xdr:nvSpPr>
        <xdr:cNvPr id="552" name="テキスト ボックス 551"/>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3365"/>
    <xdr:sp macro="" textlink="">
      <xdr:nvSpPr>
        <xdr:cNvPr id="553" name="テキスト ボックス 552"/>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3365"/>
    <xdr:sp macro="" textlink="">
      <xdr:nvSpPr>
        <xdr:cNvPr id="554" name="テキスト ボックス 553"/>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3365"/>
    <xdr:sp macro="" textlink="">
      <xdr:nvSpPr>
        <xdr:cNvPr id="555" name="テキスト ボックス 554"/>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162560</xdr:rowOff>
    </xdr:from>
    <xdr:to>
      <xdr:col>116</xdr:col>
      <xdr:colOff>114300</xdr:colOff>
      <xdr:row>61</xdr:row>
      <xdr:rowOff>92710</xdr:rowOff>
    </xdr:to>
    <xdr:sp macro="" textlink="">
      <xdr:nvSpPr>
        <xdr:cNvPr id="556" name="楕円 555"/>
        <xdr:cNvSpPr/>
      </xdr:nvSpPr>
      <xdr:spPr>
        <a:xfrm>
          <a:off x="22110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13970</xdr:rowOff>
    </xdr:from>
    <xdr:ext cx="469900" cy="259080"/>
    <xdr:sp macro="" textlink="">
      <xdr:nvSpPr>
        <xdr:cNvPr id="557" name="【保健センター・保健所】&#10;一人当たり面積該当値テキスト"/>
        <xdr:cNvSpPr txBox="1"/>
      </xdr:nvSpPr>
      <xdr:spPr>
        <a:xfrm>
          <a:off x="22199600" y="1030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170180</xdr:rowOff>
    </xdr:from>
    <xdr:to>
      <xdr:col>112</xdr:col>
      <xdr:colOff>38100</xdr:colOff>
      <xdr:row>61</xdr:row>
      <xdr:rowOff>100330</xdr:rowOff>
    </xdr:to>
    <xdr:sp macro="" textlink="">
      <xdr:nvSpPr>
        <xdr:cNvPr id="558" name="楕円 557"/>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41910</xdr:rowOff>
    </xdr:from>
    <xdr:to>
      <xdr:col>116</xdr:col>
      <xdr:colOff>63500</xdr:colOff>
      <xdr:row>61</xdr:row>
      <xdr:rowOff>49530</xdr:rowOff>
    </xdr:to>
    <xdr:cxnSp macro="">
      <xdr:nvCxnSpPr>
        <xdr:cNvPr id="559" name="直線コネクタ 558"/>
        <xdr:cNvCxnSpPr/>
      </xdr:nvCxnSpPr>
      <xdr:spPr>
        <a:xfrm flipV="1">
          <a:off x="21323300" y="105003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560" name="楕円 559"/>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49530</xdr:rowOff>
    </xdr:from>
    <xdr:to>
      <xdr:col>111</xdr:col>
      <xdr:colOff>177800</xdr:colOff>
      <xdr:row>61</xdr:row>
      <xdr:rowOff>57150</xdr:rowOff>
    </xdr:to>
    <xdr:cxnSp macro="">
      <xdr:nvCxnSpPr>
        <xdr:cNvPr id="561" name="直線コネクタ 560"/>
        <xdr:cNvCxnSpPr/>
      </xdr:nvCxnSpPr>
      <xdr:spPr>
        <a:xfrm flipV="1">
          <a:off x="20434300" y="10507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62" name="楕円 561"/>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148590</xdr:rowOff>
    </xdr:to>
    <xdr:cxnSp macro="">
      <xdr:nvCxnSpPr>
        <xdr:cNvPr id="563" name="直線コネクタ 562"/>
        <xdr:cNvCxnSpPr/>
      </xdr:nvCxnSpPr>
      <xdr:spPr>
        <a:xfrm flipV="1">
          <a:off x="19545300" y="105156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68580</xdr:rowOff>
    </xdr:from>
    <xdr:ext cx="469900" cy="259080"/>
    <xdr:sp macro="" textlink="">
      <xdr:nvSpPr>
        <xdr:cNvPr id="564" name="n_1aveValue【保健センター・保健所】&#10;一人当たり面積"/>
        <xdr:cNvSpPr txBox="1"/>
      </xdr:nvSpPr>
      <xdr:spPr>
        <a:xfrm>
          <a:off x="21075650" y="10698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137160</xdr:rowOff>
    </xdr:from>
    <xdr:ext cx="464185" cy="259080"/>
    <xdr:sp macro="" textlink="">
      <xdr:nvSpPr>
        <xdr:cNvPr id="565" name="n_2aveValue【保健センター・保健所】&#10;一人当たり面積"/>
        <xdr:cNvSpPr txBox="1"/>
      </xdr:nvSpPr>
      <xdr:spPr>
        <a:xfrm>
          <a:off x="20199350" y="10767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110490</xdr:rowOff>
    </xdr:from>
    <xdr:ext cx="464185" cy="253365"/>
    <xdr:sp macro="" textlink="">
      <xdr:nvSpPr>
        <xdr:cNvPr id="566" name="n_3aveValue【保健センター・保健所】&#10;一人当たり面積"/>
        <xdr:cNvSpPr txBox="1"/>
      </xdr:nvSpPr>
      <xdr:spPr>
        <a:xfrm>
          <a:off x="19310350" y="107403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116840</xdr:rowOff>
    </xdr:from>
    <xdr:ext cx="469900" cy="259080"/>
    <xdr:sp macro="" textlink="">
      <xdr:nvSpPr>
        <xdr:cNvPr id="567" name="n_1mainValue【保健センター・保健所】&#10;一人当たり面積"/>
        <xdr:cNvSpPr txBox="1"/>
      </xdr:nvSpPr>
      <xdr:spPr>
        <a:xfrm>
          <a:off x="21075650" y="1023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124460</xdr:rowOff>
    </xdr:from>
    <xdr:ext cx="464185" cy="259080"/>
    <xdr:sp macro="" textlink="">
      <xdr:nvSpPr>
        <xdr:cNvPr id="568" name="n_2mainValue【保健センター・保健所】&#10;一人当たり面積"/>
        <xdr:cNvSpPr txBox="1"/>
      </xdr:nvSpPr>
      <xdr:spPr>
        <a:xfrm>
          <a:off x="20199350" y="102400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44450</xdr:rowOff>
    </xdr:from>
    <xdr:ext cx="464185" cy="259080"/>
    <xdr:sp macro="" textlink="">
      <xdr:nvSpPr>
        <xdr:cNvPr id="569" name="n_3mainValue【保健センター・保健所】&#10;一人当たり面積"/>
        <xdr:cNvSpPr txBox="1"/>
      </xdr:nvSpPr>
      <xdr:spPr>
        <a:xfrm>
          <a:off x="19310350" y="103314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2735" cy="219710"/>
    <xdr:sp macro="" textlink="">
      <xdr:nvSpPr>
        <xdr:cNvPr id="578" name="テキスト ボックス 577"/>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0" name="直線コネクタ 57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3375" cy="259080"/>
    <xdr:sp macro="" textlink="">
      <xdr:nvSpPr>
        <xdr:cNvPr id="581" name="テキスト ボックス 580"/>
        <xdr:cNvSpPr txBox="1"/>
      </xdr:nvSpPr>
      <xdr:spPr>
        <a:xfrm>
          <a:off x="12106910" y="1477137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2" name="直線コネクタ 58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3365"/>
    <xdr:sp macro="" textlink="">
      <xdr:nvSpPr>
        <xdr:cNvPr id="583" name="テキスト ボックス 582"/>
        <xdr:cNvSpPr txBox="1"/>
      </xdr:nvSpPr>
      <xdr:spPr>
        <a:xfrm>
          <a:off x="12042775" y="1444434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4" name="直線コネクタ 58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5" name="テキスト ボックス 58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6" name="直線コネクタ 58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3365"/>
    <xdr:sp macro="" textlink="">
      <xdr:nvSpPr>
        <xdr:cNvPr id="587" name="テキスト ボックス 586"/>
        <xdr:cNvSpPr txBox="1"/>
      </xdr:nvSpPr>
      <xdr:spPr>
        <a:xfrm>
          <a:off x="12042775" y="1379156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88" name="直線コネクタ 58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89" name="テキスト ボックス 58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0" name="直線コネクタ 58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1645" cy="259080"/>
    <xdr:sp macro="" textlink="">
      <xdr:nvSpPr>
        <xdr:cNvPr id="591" name="テキスト ボックス 590"/>
        <xdr:cNvSpPr txBox="1"/>
      </xdr:nvSpPr>
      <xdr:spPr>
        <a:xfrm>
          <a:off x="11978640" y="13138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1645" cy="259080"/>
    <xdr:sp macro="" textlink="">
      <xdr:nvSpPr>
        <xdr:cNvPr id="593" name="テキスト ボックス 592"/>
        <xdr:cNvSpPr txBox="1"/>
      </xdr:nvSpPr>
      <xdr:spPr>
        <a:xfrm>
          <a:off x="11978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15240</xdr:rowOff>
    </xdr:from>
    <xdr:to>
      <xdr:col>85</xdr:col>
      <xdr:colOff>126365</xdr:colOff>
      <xdr:row>85</xdr:row>
      <xdr:rowOff>100330</xdr:rowOff>
    </xdr:to>
    <xdr:cxnSp macro="">
      <xdr:nvCxnSpPr>
        <xdr:cNvPr id="595" name="直線コネクタ 594"/>
        <xdr:cNvCxnSpPr/>
      </xdr:nvCxnSpPr>
      <xdr:spPr>
        <a:xfrm flipV="1">
          <a:off x="16318865" y="13388340"/>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104140</xdr:rowOff>
    </xdr:from>
    <xdr:ext cx="405130" cy="259080"/>
    <xdr:sp macro="" textlink="">
      <xdr:nvSpPr>
        <xdr:cNvPr id="596" name="【消防施設】&#10;有形固定資産減価償却率最小値テキスト"/>
        <xdr:cNvSpPr txBox="1"/>
      </xdr:nvSpPr>
      <xdr:spPr>
        <a:xfrm>
          <a:off x="16357600" y="1467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100330</xdr:rowOff>
    </xdr:from>
    <xdr:to>
      <xdr:col>86</xdr:col>
      <xdr:colOff>25400</xdr:colOff>
      <xdr:row>85</xdr:row>
      <xdr:rowOff>100330</xdr:rowOff>
    </xdr:to>
    <xdr:cxnSp macro="">
      <xdr:nvCxnSpPr>
        <xdr:cNvPr id="597" name="直線コネクタ 596"/>
        <xdr:cNvCxnSpPr/>
      </xdr:nvCxnSpPr>
      <xdr:spPr>
        <a:xfrm>
          <a:off x="16230600" y="1467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133350</xdr:rowOff>
    </xdr:from>
    <xdr:ext cx="405130" cy="253365"/>
    <xdr:sp macro="" textlink="">
      <xdr:nvSpPr>
        <xdr:cNvPr id="598" name="【消防施設】&#10;有形固定資産減価償却率最大値テキスト"/>
        <xdr:cNvSpPr txBox="1"/>
      </xdr:nvSpPr>
      <xdr:spPr>
        <a:xfrm>
          <a:off x="16357600" y="131635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15240</xdr:rowOff>
    </xdr:from>
    <xdr:to>
      <xdr:col>86</xdr:col>
      <xdr:colOff>25400</xdr:colOff>
      <xdr:row>78</xdr:row>
      <xdr:rowOff>15240</xdr:rowOff>
    </xdr:to>
    <xdr:cxnSp macro="">
      <xdr:nvCxnSpPr>
        <xdr:cNvPr id="599" name="直線コネクタ 598"/>
        <xdr:cNvCxnSpPr/>
      </xdr:nvCxnSpPr>
      <xdr:spPr>
        <a:xfrm>
          <a:off x="16230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123825</xdr:rowOff>
    </xdr:from>
    <xdr:ext cx="405130" cy="253365"/>
    <xdr:sp macro="" textlink="">
      <xdr:nvSpPr>
        <xdr:cNvPr id="600" name="【消防施設】&#10;有形固定資産減価償却率平均値テキスト"/>
        <xdr:cNvSpPr txBox="1"/>
      </xdr:nvSpPr>
      <xdr:spPr>
        <a:xfrm>
          <a:off x="16357600" y="1366837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145415</xdr:rowOff>
    </xdr:from>
    <xdr:to>
      <xdr:col>85</xdr:col>
      <xdr:colOff>177800</xdr:colOff>
      <xdr:row>80</xdr:row>
      <xdr:rowOff>75565</xdr:rowOff>
    </xdr:to>
    <xdr:sp macro="" textlink="">
      <xdr:nvSpPr>
        <xdr:cNvPr id="601" name="フローチャート: 判断 600"/>
        <xdr:cNvSpPr/>
      </xdr:nvSpPr>
      <xdr:spPr>
        <a:xfrm>
          <a:off x="16268700" y="1368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156845</xdr:rowOff>
    </xdr:from>
    <xdr:to>
      <xdr:col>81</xdr:col>
      <xdr:colOff>101600</xdr:colOff>
      <xdr:row>80</xdr:row>
      <xdr:rowOff>86995</xdr:rowOff>
    </xdr:to>
    <xdr:sp macro="" textlink="">
      <xdr:nvSpPr>
        <xdr:cNvPr id="602" name="フローチャート: 判断 601"/>
        <xdr:cNvSpPr/>
      </xdr:nvSpPr>
      <xdr:spPr>
        <a:xfrm>
          <a:off x="15430500" y="137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133985</xdr:rowOff>
    </xdr:from>
    <xdr:to>
      <xdr:col>76</xdr:col>
      <xdr:colOff>165100</xdr:colOff>
      <xdr:row>81</xdr:row>
      <xdr:rowOff>64135</xdr:rowOff>
    </xdr:to>
    <xdr:sp macro="" textlink="">
      <xdr:nvSpPr>
        <xdr:cNvPr id="603" name="フローチャート: 判断 602"/>
        <xdr:cNvSpPr/>
      </xdr:nvSpPr>
      <xdr:spPr>
        <a:xfrm>
          <a:off x="14541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114935</xdr:rowOff>
    </xdr:from>
    <xdr:to>
      <xdr:col>72</xdr:col>
      <xdr:colOff>38100</xdr:colOff>
      <xdr:row>83</xdr:row>
      <xdr:rowOff>45085</xdr:rowOff>
    </xdr:to>
    <xdr:sp macro="" textlink="">
      <xdr:nvSpPr>
        <xdr:cNvPr id="604" name="フローチャート: 判断 603"/>
        <xdr:cNvSpPr/>
      </xdr:nvSpPr>
      <xdr:spPr>
        <a:xfrm>
          <a:off x="13652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5" name="テキスト ボックス 60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6" name="テキスト ボックス 60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7" name="テキスト ボックス 60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08" name="テキスト ボックス 60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09" name="テキスト ボックス 60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6985</xdr:rowOff>
    </xdr:from>
    <xdr:to>
      <xdr:col>85</xdr:col>
      <xdr:colOff>177800</xdr:colOff>
      <xdr:row>79</xdr:row>
      <xdr:rowOff>109220</xdr:rowOff>
    </xdr:to>
    <xdr:sp macro="" textlink="">
      <xdr:nvSpPr>
        <xdr:cNvPr id="610" name="楕円 609"/>
        <xdr:cNvSpPr/>
      </xdr:nvSpPr>
      <xdr:spPr>
        <a:xfrm>
          <a:off x="16268700" y="13551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29845</xdr:rowOff>
    </xdr:from>
    <xdr:ext cx="405130" cy="253365"/>
    <xdr:sp macro="" textlink="">
      <xdr:nvSpPr>
        <xdr:cNvPr id="611" name="【消防施設】&#10;有形固定資産減価償却率該当値テキスト"/>
        <xdr:cNvSpPr txBox="1"/>
      </xdr:nvSpPr>
      <xdr:spPr>
        <a:xfrm>
          <a:off x="16357600" y="134029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38100</xdr:rowOff>
    </xdr:from>
    <xdr:to>
      <xdr:col>81</xdr:col>
      <xdr:colOff>101600</xdr:colOff>
      <xdr:row>79</xdr:row>
      <xdr:rowOff>139700</xdr:rowOff>
    </xdr:to>
    <xdr:sp macro="" textlink="">
      <xdr:nvSpPr>
        <xdr:cNvPr id="612" name="楕円 611"/>
        <xdr:cNvSpPr/>
      </xdr:nvSpPr>
      <xdr:spPr>
        <a:xfrm>
          <a:off x="154305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57785</xdr:rowOff>
    </xdr:from>
    <xdr:to>
      <xdr:col>85</xdr:col>
      <xdr:colOff>127000</xdr:colOff>
      <xdr:row>79</xdr:row>
      <xdr:rowOff>88900</xdr:rowOff>
    </xdr:to>
    <xdr:cxnSp macro="">
      <xdr:nvCxnSpPr>
        <xdr:cNvPr id="613" name="直線コネクタ 612"/>
        <xdr:cNvCxnSpPr/>
      </xdr:nvCxnSpPr>
      <xdr:spPr>
        <a:xfrm flipV="1">
          <a:off x="15481300" y="1360233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69215</xdr:rowOff>
    </xdr:from>
    <xdr:to>
      <xdr:col>76</xdr:col>
      <xdr:colOff>165100</xdr:colOff>
      <xdr:row>79</xdr:row>
      <xdr:rowOff>170815</xdr:rowOff>
    </xdr:to>
    <xdr:sp macro="" textlink="">
      <xdr:nvSpPr>
        <xdr:cNvPr id="614" name="楕円 613"/>
        <xdr:cNvSpPr/>
      </xdr:nvSpPr>
      <xdr:spPr>
        <a:xfrm>
          <a:off x="145415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88900</xdr:rowOff>
    </xdr:from>
    <xdr:to>
      <xdr:col>81</xdr:col>
      <xdr:colOff>50800</xdr:colOff>
      <xdr:row>79</xdr:row>
      <xdr:rowOff>120650</xdr:rowOff>
    </xdr:to>
    <xdr:cxnSp macro="">
      <xdr:nvCxnSpPr>
        <xdr:cNvPr id="615" name="直線コネクタ 614"/>
        <xdr:cNvCxnSpPr/>
      </xdr:nvCxnSpPr>
      <xdr:spPr>
        <a:xfrm flipV="1">
          <a:off x="14592300" y="136334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24765</xdr:rowOff>
    </xdr:from>
    <xdr:to>
      <xdr:col>72</xdr:col>
      <xdr:colOff>38100</xdr:colOff>
      <xdr:row>81</xdr:row>
      <xdr:rowOff>126365</xdr:rowOff>
    </xdr:to>
    <xdr:sp macro="" textlink="">
      <xdr:nvSpPr>
        <xdr:cNvPr id="616" name="楕円 615"/>
        <xdr:cNvSpPr/>
      </xdr:nvSpPr>
      <xdr:spPr>
        <a:xfrm>
          <a:off x="13652500" y="139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120650</xdr:rowOff>
    </xdr:from>
    <xdr:to>
      <xdr:col>76</xdr:col>
      <xdr:colOff>114300</xdr:colOff>
      <xdr:row>81</xdr:row>
      <xdr:rowOff>75565</xdr:rowOff>
    </xdr:to>
    <xdr:cxnSp macro="">
      <xdr:nvCxnSpPr>
        <xdr:cNvPr id="617" name="直線コネクタ 616"/>
        <xdr:cNvCxnSpPr/>
      </xdr:nvCxnSpPr>
      <xdr:spPr>
        <a:xfrm flipV="1">
          <a:off x="13703300" y="13665200"/>
          <a:ext cx="8890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78105</xdr:rowOff>
    </xdr:from>
    <xdr:ext cx="405130" cy="253365"/>
    <xdr:sp macro="" textlink="">
      <xdr:nvSpPr>
        <xdr:cNvPr id="618" name="n_1aveValue【消防施設】&#10;有形固定資産減価償却率"/>
        <xdr:cNvSpPr txBox="1"/>
      </xdr:nvSpPr>
      <xdr:spPr>
        <a:xfrm>
          <a:off x="15266035" y="137941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55245</xdr:rowOff>
    </xdr:from>
    <xdr:ext cx="399415" cy="253365"/>
    <xdr:sp macro="" textlink="">
      <xdr:nvSpPr>
        <xdr:cNvPr id="619" name="n_2aveValue【消防施設】&#10;有形固定資産減価償却率"/>
        <xdr:cNvSpPr txBox="1"/>
      </xdr:nvSpPr>
      <xdr:spPr>
        <a:xfrm>
          <a:off x="14389735" y="139426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36195</xdr:rowOff>
    </xdr:from>
    <xdr:ext cx="399415" cy="259080"/>
    <xdr:sp macro="" textlink="">
      <xdr:nvSpPr>
        <xdr:cNvPr id="620" name="n_3aveValue【消防施設】&#10;有形固定資産減価償却率"/>
        <xdr:cNvSpPr txBox="1"/>
      </xdr:nvSpPr>
      <xdr:spPr>
        <a:xfrm>
          <a:off x="13500735" y="142665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156210</xdr:rowOff>
    </xdr:from>
    <xdr:ext cx="405130" cy="253365"/>
    <xdr:sp macro="" textlink="">
      <xdr:nvSpPr>
        <xdr:cNvPr id="621" name="n_1mainValue【消防施設】&#10;有形固定資産減価償却率"/>
        <xdr:cNvSpPr txBox="1"/>
      </xdr:nvSpPr>
      <xdr:spPr>
        <a:xfrm>
          <a:off x="15266035" y="133578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15875</xdr:rowOff>
    </xdr:from>
    <xdr:ext cx="399415" cy="259080"/>
    <xdr:sp macro="" textlink="">
      <xdr:nvSpPr>
        <xdr:cNvPr id="622" name="n_2mainValue【消防施設】&#10;有形固定資産減価償却率"/>
        <xdr:cNvSpPr txBox="1"/>
      </xdr:nvSpPr>
      <xdr:spPr>
        <a:xfrm>
          <a:off x="14389735" y="133889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143510</xdr:rowOff>
    </xdr:from>
    <xdr:ext cx="399415" cy="253365"/>
    <xdr:sp macro="" textlink="">
      <xdr:nvSpPr>
        <xdr:cNvPr id="623" name="n_3mainValue【消防施設】&#10;有形固定資産減価償却率"/>
        <xdr:cNvSpPr txBox="1"/>
      </xdr:nvSpPr>
      <xdr:spPr>
        <a:xfrm>
          <a:off x="13500735" y="136880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170" cy="219710"/>
    <xdr:sp macro="" textlink="">
      <xdr:nvSpPr>
        <xdr:cNvPr id="632" name="テキスト ボックス 631"/>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1645" cy="259080"/>
    <xdr:sp macro="" textlink="">
      <xdr:nvSpPr>
        <xdr:cNvPr id="635" name="テキスト ボックス 634"/>
        <xdr:cNvSpPr txBox="1"/>
      </xdr:nvSpPr>
      <xdr:spPr>
        <a:xfrm>
          <a:off x="17820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1645" cy="259080"/>
    <xdr:sp macro="" textlink="">
      <xdr:nvSpPr>
        <xdr:cNvPr id="637" name="テキスト ボックス 636"/>
        <xdr:cNvSpPr txBox="1"/>
      </xdr:nvSpPr>
      <xdr:spPr>
        <a:xfrm>
          <a:off x="17820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1645" cy="259080"/>
    <xdr:sp macro="" textlink="">
      <xdr:nvSpPr>
        <xdr:cNvPr id="639" name="テキスト ボックス 638"/>
        <xdr:cNvSpPr txBox="1"/>
      </xdr:nvSpPr>
      <xdr:spPr>
        <a:xfrm>
          <a:off x="17820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1645" cy="259080"/>
    <xdr:sp macro="" textlink="">
      <xdr:nvSpPr>
        <xdr:cNvPr id="641" name="テキスト ボックス 640"/>
        <xdr:cNvSpPr txBox="1"/>
      </xdr:nvSpPr>
      <xdr:spPr>
        <a:xfrm>
          <a:off x="17820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1645" cy="259080"/>
    <xdr:sp macro="" textlink="">
      <xdr:nvSpPr>
        <xdr:cNvPr id="643" name="テキスト ボックス 642"/>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170815</xdr:rowOff>
    </xdr:from>
    <xdr:to>
      <xdr:col>116</xdr:col>
      <xdr:colOff>62865</xdr:colOff>
      <xdr:row>85</xdr:row>
      <xdr:rowOff>159385</xdr:rowOff>
    </xdr:to>
    <xdr:cxnSp macro="">
      <xdr:nvCxnSpPr>
        <xdr:cNvPr id="645" name="直線コネクタ 644"/>
        <xdr:cNvCxnSpPr/>
      </xdr:nvCxnSpPr>
      <xdr:spPr>
        <a:xfrm flipV="1">
          <a:off x="22160865" y="1337246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163195</xdr:rowOff>
    </xdr:from>
    <xdr:ext cx="469900" cy="259080"/>
    <xdr:sp macro="" textlink="">
      <xdr:nvSpPr>
        <xdr:cNvPr id="646" name="【消防施設】&#10;一人当たり面積最小値テキスト"/>
        <xdr:cNvSpPr txBox="1"/>
      </xdr:nvSpPr>
      <xdr:spPr>
        <a:xfrm>
          <a:off x="22199600" y="1473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159385</xdr:rowOff>
    </xdr:from>
    <xdr:to>
      <xdr:col>116</xdr:col>
      <xdr:colOff>152400</xdr:colOff>
      <xdr:row>85</xdr:row>
      <xdr:rowOff>159385</xdr:rowOff>
    </xdr:to>
    <xdr:cxnSp macro="">
      <xdr:nvCxnSpPr>
        <xdr:cNvPr id="647" name="直線コネクタ 646"/>
        <xdr:cNvCxnSpPr/>
      </xdr:nvCxnSpPr>
      <xdr:spPr>
        <a:xfrm>
          <a:off x="22072600" y="1473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117475</xdr:rowOff>
    </xdr:from>
    <xdr:ext cx="469900" cy="259080"/>
    <xdr:sp macro="" textlink="">
      <xdr:nvSpPr>
        <xdr:cNvPr id="648" name="【消防施設】&#10;一人当たり面積最大値テキスト"/>
        <xdr:cNvSpPr txBox="1"/>
      </xdr:nvSpPr>
      <xdr:spPr>
        <a:xfrm>
          <a:off x="22199600" y="13147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0.617</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170815</xdr:rowOff>
    </xdr:from>
    <xdr:to>
      <xdr:col>116</xdr:col>
      <xdr:colOff>152400</xdr:colOff>
      <xdr:row>77</xdr:row>
      <xdr:rowOff>170815</xdr:rowOff>
    </xdr:to>
    <xdr:cxnSp macro="">
      <xdr:nvCxnSpPr>
        <xdr:cNvPr id="649" name="直線コネクタ 648"/>
        <xdr:cNvCxnSpPr/>
      </xdr:nvCxnSpPr>
      <xdr:spPr>
        <a:xfrm>
          <a:off x="22072600" y="1337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95885</xdr:rowOff>
    </xdr:from>
    <xdr:ext cx="469900" cy="259080"/>
    <xdr:sp macro="" textlink="">
      <xdr:nvSpPr>
        <xdr:cNvPr id="650" name="【消防施設】&#10;一人当たり面積平均値テキスト"/>
        <xdr:cNvSpPr txBox="1"/>
      </xdr:nvSpPr>
      <xdr:spPr>
        <a:xfrm>
          <a:off x="22199600" y="14326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117475</xdr:rowOff>
    </xdr:from>
    <xdr:to>
      <xdr:col>116</xdr:col>
      <xdr:colOff>114300</xdr:colOff>
      <xdr:row>84</xdr:row>
      <xdr:rowOff>47625</xdr:rowOff>
    </xdr:to>
    <xdr:sp macro="" textlink="">
      <xdr:nvSpPr>
        <xdr:cNvPr id="651" name="フローチャート: 判断 650"/>
        <xdr:cNvSpPr/>
      </xdr:nvSpPr>
      <xdr:spPr>
        <a:xfrm>
          <a:off x="221107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76200</xdr:rowOff>
    </xdr:from>
    <xdr:to>
      <xdr:col>112</xdr:col>
      <xdr:colOff>38100</xdr:colOff>
      <xdr:row>84</xdr:row>
      <xdr:rowOff>6350</xdr:rowOff>
    </xdr:to>
    <xdr:sp macro="" textlink="">
      <xdr:nvSpPr>
        <xdr:cNvPr id="652" name="フローチャート: 判断 651"/>
        <xdr:cNvSpPr/>
      </xdr:nvSpPr>
      <xdr:spPr>
        <a:xfrm>
          <a:off x="212725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118745</xdr:rowOff>
    </xdr:to>
    <xdr:sp macro="" textlink="">
      <xdr:nvSpPr>
        <xdr:cNvPr id="653" name="フローチャート: 判断 652"/>
        <xdr:cNvSpPr/>
      </xdr:nvSpPr>
      <xdr:spPr>
        <a:xfrm>
          <a:off x="20383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140335</xdr:rowOff>
    </xdr:from>
    <xdr:to>
      <xdr:col>102</xdr:col>
      <xdr:colOff>165100</xdr:colOff>
      <xdr:row>84</xdr:row>
      <xdr:rowOff>70485</xdr:rowOff>
    </xdr:to>
    <xdr:sp macro="" textlink="">
      <xdr:nvSpPr>
        <xdr:cNvPr id="654" name="フローチャート: 判断 653"/>
        <xdr:cNvSpPr/>
      </xdr:nvSpPr>
      <xdr:spPr>
        <a:xfrm>
          <a:off x="19494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55" name="テキスト ボックス 65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56" name="テキスト ボックス 65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57" name="テキスト ボックス 65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58" name="テキスト ボックス 65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59" name="テキスト ボックス 65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74930</xdr:rowOff>
    </xdr:from>
    <xdr:to>
      <xdr:col>116</xdr:col>
      <xdr:colOff>114300</xdr:colOff>
      <xdr:row>84</xdr:row>
      <xdr:rowOff>4445</xdr:rowOff>
    </xdr:to>
    <xdr:sp macro="" textlink="">
      <xdr:nvSpPr>
        <xdr:cNvPr id="660" name="楕円 659"/>
        <xdr:cNvSpPr/>
      </xdr:nvSpPr>
      <xdr:spPr>
        <a:xfrm>
          <a:off x="22110700" y="1430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97790</xdr:rowOff>
    </xdr:from>
    <xdr:ext cx="469900" cy="253365"/>
    <xdr:sp macro="" textlink="">
      <xdr:nvSpPr>
        <xdr:cNvPr id="661" name="【消防施設】&#10;一人当たり面積該当値テキスト"/>
        <xdr:cNvSpPr txBox="1"/>
      </xdr:nvSpPr>
      <xdr:spPr>
        <a:xfrm>
          <a:off x="22199600" y="141566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74930</xdr:rowOff>
    </xdr:from>
    <xdr:to>
      <xdr:col>112</xdr:col>
      <xdr:colOff>38100</xdr:colOff>
      <xdr:row>84</xdr:row>
      <xdr:rowOff>4445</xdr:rowOff>
    </xdr:to>
    <xdr:sp macro="" textlink="">
      <xdr:nvSpPr>
        <xdr:cNvPr id="662" name="楕円 661"/>
        <xdr:cNvSpPr/>
      </xdr:nvSpPr>
      <xdr:spPr>
        <a:xfrm>
          <a:off x="21272500" y="1430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125095</xdr:rowOff>
    </xdr:from>
    <xdr:to>
      <xdr:col>116</xdr:col>
      <xdr:colOff>63500</xdr:colOff>
      <xdr:row>83</xdr:row>
      <xdr:rowOff>125095</xdr:rowOff>
    </xdr:to>
    <xdr:cxnSp macro="">
      <xdr:nvCxnSpPr>
        <xdr:cNvPr id="663" name="直線コネクタ 662"/>
        <xdr:cNvCxnSpPr/>
      </xdr:nvCxnSpPr>
      <xdr:spPr>
        <a:xfrm>
          <a:off x="21323300" y="143554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78740</xdr:rowOff>
    </xdr:from>
    <xdr:to>
      <xdr:col>107</xdr:col>
      <xdr:colOff>101600</xdr:colOff>
      <xdr:row>84</xdr:row>
      <xdr:rowOff>8890</xdr:rowOff>
    </xdr:to>
    <xdr:sp macro="" textlink="">
      <xdr:nvSpPr>
        <xdr:cNvPr id="664" name="楕円 663"/>
        <xdr:cNvSpPr/>
      </xdr:nvSpPr>
      <xdr:spPr>
        <a:xfrm>
          <a:off x="20383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125095</xdr:rowOff>
    </xdr:from>
    <xdr:to>
      <xdr:col>111</xdr:col>
      <xdr:colOff>177800</xdr:colOff>
      <xdr:row>83</xdr:row>
      <xdr:rowOff>129540</xdr:rowOff>
    </xdr:to>
    <xdr:cxnSp macro="">
      <xdr:nvCxnSpPr>
        <xdr:cNvPr id="665" name="直線コネクタ 664"/>
        <xdr:cNvCxnSpPr/>
      </xdr:nvCxnSpPr>
      <xdr:spPr>
        <a:xfrm flipV="1">
          <a:off x="20434300" y="143554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170180</xdr:rowOff>
    </xdr:from>
    <xdr:to>
      <xdr:col>102</xdr:col>
      <xdr:colOff>165100</xdr:colOff>
      <xdr:row>84</xdr:row>
      <xdr:rowOff>100330</xdr:rowOff>
    </xdr:to>
    <xdr:sp macro="" textlink="">
      <xdr:nvSpPr>
        <xdr:cNvPr id="666" name="楕円 665"/>
        <xdr:cNvSpPr/>
      </xdr:nvSpPr>
      <xdr:spPr>
        <a:xfrm>
          <a:off x="19494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129540</xdr:rowOff>
    </xdr:from>
    <xdr:to>
      <xdr:col>107</xdr:col>
      <xdr:colOff>50800</xdr:colOff>
      <xdr:row>84</xdr:row>
      <xdr:rowOff>49530</xdr:rowOff>
    </xdr:to>
    <xdr:cxnSp macro="">
      <xdr:nvCxnSpPr>
        <xdr:cNvPr id="667" name="直線コネクタ 666"/>
        <xdr:cNvCxnSpPr/>
      </xdr:nvCxnSpPr>
      <xdr:spPr>
        <a:xfrm flipV="1">
          <a:off x="19545300" y="143598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168910</xdr:rowOff>
    </xdr:from>
    <xdr:ext cx="469900" cy="253365"/>
    <xdr:sp macro="" textlink="">
      <xdr:nvSpPr>
        <xdr:cNvPr id="668" name="n_1aveValue【消防施設】&#10;一人当たり面積"/>
        <xdr:cNvSpPr txBox="1"/>
      </xdr:nvSpPr>
      <xdr:spPr>
        <a:xfrm>
          <a:off x="21075650" y="143992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109855</xdr:rowOff>
    </xdr:from>
    <xdr:ext cx="464185" cy="253365"/>
    <xdr:sp macro="" textlink="">
      <xdr:nvSpPr>
        <xdr:cNvPr id="669" name="n_2aveValue【消防施設】&#10;一人当たり面積"/>
        <xdr:cNvSpPr txBox="1"/>
      </xdr:nvSpPr>
      <xdr:spPr>
        <a:xfrm>
          <a:off x="20199350" y="145116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86995</xdr:rowOff>
    </xdr:from>
    <xdr:ext cx="464185" cy="253365"/>
    <xdr:sp macro="" textlink="">
      <xdr:nvSpPr>
        <xdr:cNvPr id="670" name="n_3aveValue【消防施設】&#10;一人当たり面積"/>
        <xdr:cNvSpPr txBox="1"/>
      </xdr:nvSpPr>
      <xdr:spPr>
        <a:xfrm>
          <a:off x="19310350" y="141458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20955</xdr:rowOff>
    </xdr:from>
    <xdr:ext cx="469900" cy="253365"/>
    <xdr:sp macro="" textlink="">
      <xdr:nvSpPr>
        <xdr:cNvPr id="671" name="n_1mainValue【消防施設】&#10;一人当たり面積"/>
        <xdr:cNvSpPr txBox="1"/>
      </xdr:nvSpPr>
      <xdr:spPr>
        <a:xfrm>
          <a:off x="21075650" y="140798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25400</xdr:rowOff>
    </xdr:from>
    <xdr:ext cx="464185" cy="259080"/>
    <xdr:sp macro="" textlink="">
      <xdr:nvSpPr>
        <xdr:cNvPr id="672" name="n_2mainValue【消防施設】&#10;一人当たり面積"/>
        <xdr:cNvSpPr txBox="1"/>
      </xdr:nvSpPr>
      <xdr:spPr>
        <a:xfrm>
          <a:off x="20199350" y="14084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91440</xdr:rowOff>
    </xdr:from>
    <xdr:ext cx="464185" cy="259080"/>
    <xdr:sp macro="" textlink="">
      <xdr:nvSpPr>
        <xdr:cNvPr id="673" name="n_3mainValue【消防施設】&#10;一人当たり面積"/>
        <xdr:cNvSpPr txBox="1"/>
      </xdr:nvSpPr>
      <xdr:spPr>
        <a:xfrm>
          <a:off x="19310350" y="144932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2735" cy="225425"/>
    <xdr:sp macro="" textlink="">
      <xdr:nvSpPr>
        <xdr:cNvPr id="682" name="テキスト ボックス 681"/>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84" name="直線コネクタ 68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3375" cy="253365"/>
    <xdr:sp macro="" textlink="">
      <xdr:nvSpPr>
        <xdr:cNvPr id="685" name="テキスト ボックス 684"/>
        <xdr:cNvSpPr txBox="1"/>
      </xdr:nvSpPr>
      <xdr:spPr>
        <a:xfrm>
          <a:off x="12106910" y="1858137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86" name="直線コネクタ 68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87" name="テキスト ボックス 68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88" name="直線コネクタ 68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3365"/>
    <xdr:sp macro="" textlink="">
      <xdr:nvSpPr>
        <xdr:cNvPr id="689" name="テキスト ボックス 688"/>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90" name="直線コネクタ 68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91" name="テキスト ボックス 69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92" name="直線コネクタ 69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93" name="テキスト ボックス 69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94" name="直線コネクタ 69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1645" cy="253365"/>
    <xdr:sp macro="" textlink="">
      <xdr:nvSpPr>
        <xdr:cNvPr id="695" name="テキスト ボックス 694"/>
        <xdr:cNvSpPr txBox="1"/>
      </xdr:nvSpPr>
      <xdr:spPr>
        <a:xfrm>
          <a:off x="11978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1645" cy="259080"/>
    <xdr:sp macro="" textlink="">
      <xdr:nvSpPr>
        <xdr:cNvPr id="697" name="テキスト ボックス 696"/>
        <xdr:cNvSpPr txBox="1"/>
      </xdr:nvSpPr>
      <xdr:spPr>
        <a:xfrm>
          <a:off x="11978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118745</xdr:rowOff>
    </xdr:from>
    <xdr:to>
      <xdr:col>85</xdr:col>
      <xdr:colOff>126365</xdr:colOff>
      <xdr:row>108</xdr:row>
      <xdr:rowOff>138430</xdr:rowOff>
    </xdr:to>
    <xdr:cxnSp macro="">
      <xdr:nvCxnSpPr>
        <xdr:cNvPr id="699" name="直線コネクタ 698"/>
        <xdr:cNvCxnSpPr/>
      </xdr:nvCxnSpPr>
      <xdr:spPr>
        <a:xfrm flipV="1">
          <a:off x="16318865" y="1709229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142240</xdr:rowOff>
    </xdr:from>
    <xdr:ext cx="340360" cy="259080"/>
    <xdr:sp macro="" textlink="">
      <xdr:nvSpPr>
        <xdr:cNvPr id="700" name="【庁舎】&#10;有形固定資産減価償却率最小値テキスト"/>
        <xdr:cNvSpPr txBox="1"/>
      </xdr:nvSpPr>
      <xdr:spPr>
        <a:xfrm>
          <a:off x="16357600" y="1865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138430</xdr:rowOff>
    </xdr:from>
    <xdr:to>
      <xdr:col>86</xdr:col>
      <xdr:colOff>25400</xdr:colOff>
      <xdr:row>108</xdr:row>
      <xdr:rowOff>138430</xdr:rowOff>
    </xdr:to>
    <xdr:cxnSp macro="">
      <xdr:nvCxnSpPr>
        <xdr:cNvPr id="701" name="直線コネクタ 700"/>
        <xdr:cNvCxnSpPr/>
      </xdr:nvCxnSpPr>
      <xdr:spPr>
        <a:xfrm>
          <a:off x="16230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65405</xdr:rowOff>
    </xdr:from>
    <xdr:ext cx="405130" cy="253365"/>
    <xdr:sp macro="" textlink="">
      <xdr:nvSpPr>
        <xdr:cNvPr id="702" name="【庁舎】&#10;有形固定資産減価償却率最大値テキスト"/>
        <xdr:cNvSpPr txBox="1"/>
      </xdr:nvSpPr>
      <xdr:spPr>
        <a:xfrm>
          <a:off x="16357600" y="168675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118745</xdr:rowOff>
    </xdr:from>
    <xdr:to>
      <xdr:col>86</xdr:col>
      <xdr:colOff>25400</xdr:colOff>
      <xdr:row>99</xdr:row>
      <xdr:rowOff>118745</xdr:rowOff>
    </xdr:to>
    <xdr:cxnSp macro="">
      <xdr:nvCxnSpPr>
        <xdr:cNvPr id="703" name="直線コネクタ 702"/>
        <xdr:cNvCxnSpPr/>
      </xdr:nvCxnSpPr>
      <xdr:spPr>
        <a:xfrm>
          <a:off x="16230600" y="1709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10160</xdr:rowOff>
    </xdr:from>
    <xdr:ext cx="405130" cy="259080"/>
    <xdr:sp macro="" textlink="">
      <xdr:nvSpPr>
        <xdr:cNvPr id="704" name="【庁舎】&#10;有形固定資産減価償却率平均値テキスト"/>
        <xdr:cNvSpPr txBox="1"/>
      </xdr:nvSpPr>
      <xdr:spPr>
        <a:xfrm>
          <a:off x="16357600" y="17840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31750</xdr:rowOff>
    </xdr:from>
    <xdr:to>
      <xdr:col>85</xdr:col>
      <xdr:colOff>177800</xdr:colOff>
      <xdr:row>104</xdr:row>
      <xdr:rowOff>133350</xdr:rowOff>
    </xdr:to>
    <xdr:sp macro="" textlink="">
      <xdr:nvSpPr>
        <xdr:cNvPr id="705" name="フローチャート: 判断 704"/>
        <xdr:cNvSpPr/>
      </xdr:nvSpPr>
      <xdr:spPr>
        <a:xfrm>
          <a:off x="162687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xdr:rowOff>
    </xdr:from>
    <xdr:to>
      <xdr:col>81</xdr:col>
      <xdr:colOff>101600</xdr:colOff>
      <xdr:row>104</xdr:row>
      <xdr:rowOff>113665</xdr:rowOff>
    </xdr:to>
    <xdr:sp macro="" textlink="">
      <xdr:nvSpPr>
        <xdr:cNvPr id="706" name="フローチャート: 判断 705"/>
        <xdr:cNvSpPr/>
      </xdr:nvSpPr>
      <xdr:spPr>
        <a:xfrm>
          <a:off x="15430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31750</xdr:rowOff>
    </xdr:from>
    <xdr:to>
      <xdr:col>76</xdr:col>
      <xdr:colOff>165100</xdr:colOff>
      <xdr:row>103</xdr:row>
      <xdr:rowOff>133350</xdr:rowOff>
    </xdr:to>
    <xdr:sp macro="" textlink="">
      <xdr:nvSpPr>
        <xdr:cNvPr id="707" name="フローチャート: 判断 706"/>
        <xdr:cNvSpPr/>
      </xdr:nvSpPr>
      <xdr:spPr>
        <a:xfrm>
          <a:off x="14541500" y="1769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80645</xdr:rowOff>
    </xdr:from>
    <xdr:to>
      <xdr:col>72</xdr:col>
      <xdr:colOff>38100</xdr:colOff>
      <xdr:row>105</xdr:row>
      <xdr:rowOff>10795</xdr:rowOff>
    </xdr:to>
    <xdr:sp macro="" textlink="">
      <xdr:nvSpPr>
        <xdr:cNvPr id="708" name="フローチャート: 判断 707"/>
        <xdr:cNvSpPr/>
      </xdr:nvSpPr>
      <xdr:spPr>
        <a:xfrm>
          <a:off x="13652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09" name="テキスト ボックス 70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0" name="テキスト ボックス 70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11" name="テキスト ボックス 71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2" name="テキスト ボックス 71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13" name="テキスト ボックス 71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153035</xdr:rowOff>
    </xdr:from>
    <xdr:to>
      <xdr:col>85</xdr:col>
      <xdr:colOff>177800</xdr:colOff>
      <xdr:row>104</xdr:row>
      <xdr:rowOff>83185</xdr:rowOff>
    </xdr:to>
    <xdr:sp macro="" textlink="">
      <xdr:nvSpPr>
        <xdr:cNvPr id="714" name="楕円 713"/>
        <xdr:cNvSpPr/>
      </xdr:nvSpPr>
      <xdr:spPr>
        <a:xfrm>
          <a:off x="16268700" y="178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4445</xdr:rowOff>
    </xdr:from>
    <xdr:ext cx="405130" cy="259080"/>
    <xdr:sp macro="" textlink="">
      <xdr:nvSpPr>
        <xdr:cNvPr id="715" name="【庁舎】&#10;有形固定資産減価償却率該当値テキスト"/>
        <xdr:cNvSpPr txBox="1"/>
      </xdr:nvSpPr>
      <xdr:spPr>
        <a:xfrm>
          <a:off x="16357600" y="17663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716" name="楕円 715"/>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32385</xdr:rowOff>
    </xdr:from>
    <xdr:to>
      <xdr:col>85</xdr:col>
      <xdr:colOff>127000</xdr:colOff>
      <xdr:row>104</xdr:row>
      <xdr:rowOff>66675</xdr:rowOff>
    </xdr:to>
    <xdr:cxnSp macro="">
      <xdr:nvCxnSpPr>
        <xdr:cNvPr id="717" name="直線コネクタ 716"/>
        <xdr:cNvCxnSpPr/>
      </xdr:nvCxnSpPr>
      <xdr:spPr>
        <a:xfrm flipV="1">
          <a:off x="15481300" y="178631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48260</xdr:rowOff>
    </xdr:from>
    <xdr:to>
      <xdr:col>76</xdr:col>
      <xdr:colOff>165100</xdr:colOff>
      <xdr:row>104</xdr:row>
      <xdr:rowOff>149860</xdr:rowOff>
    </xdr:to>
    <xdr:sp macro="" textlink="">
      <xdr:nvSpPr>
        <xdr:cNvPr id="718" name="楕円 717"/>
        <xdr:cNvSpPr/>
      </xdr:nvSpPr>
      <xdr:spPr>
        <a:xfrm>
          <a:off x="1454150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99060</xdr:rowOff>
    </xdr:to>
    <xdr:cxnSp macro="">
      <xdr:nvCxnSpPr>
        <xdr:cNvPr id="719" name="直線コネクタ 718"/>
        <xdr:cNvCxnSpPr/>
      </xdr:nvCxnSpPr>
      <xdr:spPr>
        <a:xfrm flipV="1">
          <a:off x="14592300" y="178974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111760</xdr:rowOff>
    </xdr:from>
    <xdr:to>
      <xdr:col>72</xdr:col>
      <xdr:colOff>38100</xdr:colOff>
      <xdr:row>105</xdr:row>
      <xdr:rowOff>41910</xdr:rowOff>
    </xdr:to>
    <xdr:sp macro="" textlink="">
      <xdr:nvSpPr>
        <xdr:cNvPr id="720" name="楕円 719"/>
        <xdr:cNvSpPr/>
      </xdr:nvSpPr>
      <xdr:spPr>
        <a:xfrm>
          <a:off x="1365250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99060</xdr:rowOff>
    </xdr:from>
    <xdr:to>
      <xdr:col>76</xdr:col>
      <xdr:colOff>114300</xdr:colOff>
      <xdr:row>104</xdr:row>
      <xdr:rowOff>162560</xdr:rowOff>
    </xdr:to>
    <xdr:cxnSp macro="">
      <xdr:nvCxnSpPr>
        <xdr:cNvPr id="721" name="直線コネクタ 720"/>
        <xdr:cNvCxnSpPr/>
      </xdr:nvCxnSpPr>
      <xdr:spPr>
        <a:xfrm flipV="1">
          <a:off x="13703300" y="179298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130175</xdr:rowOff>
    </xdr:from>
    <xdr:ext cx="405130" cy="259080"/>
    <xdr:sp macro="" textlink="">
      <xdr:nvSpPr>
        <xdr:cNvPr id="722" name="n_1aveValue【庁舎】&#10;有形固定資産減価償却率"/>
        <xdr:cNvSpPr txBox="1"/>
      </xdr:nvSpPr>
      <xdr:spPr>
        <a:xfrm>
          <a:off x="15266035" y="17618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149860</xdr:rowOff>
    </xdr:from>
    <xdr:ext cx="399415" cy="259080"/>
    <xdr:sp macro="" textlink="">
      <xdr:nvSpPr>
        <xdr:cNvPr id="723" name="n_2aveValue【庁舎】&#10;有形固定資産減価償却率"/>
        <xdr:cNvSpPr txBox="1"/>
      </xdr:nvSpPr>
      <xdr:spPr>
        <a:xfrm>
          <a:off x="14389735" y="174663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27305</xdr:rowOff>
    </xdr:from>
    <xdr:ext cx="399415" cy="259080"/>
    <xdr:sp macro="" textlink="">
      <xdr:nvSpPr>
        <xdr:cNvPr id="724" name="n_3aveValue【庁舎】&#10;有形固定資産減価償却率"/>
        <xdr:cNvSpPr txBox="1"/>
      </xdr:nvSpPr>
      <xdr:spPr>
        <a:xfrm>
          <a:off x="13500735" y="176866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109220</xdr:rowOff>
    </xdr:from>
    <xdr:ext cx="405130" cy="253365"/>
    <xdr:sp macro="" textlink="">
      <xdr:nvSpPr>
        <xdr:cNvPr id="725" name="n_1mainValue【庁舎】&#10;有形固定資産減価償却率"/>
        <xdr:cNvSpPr txBox="1"/>
      </xdr:nvSpPr>
      <xdr:spPr>
        <a:xfrm>
          <a:off x="15266035" y="179400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140970</xdr:rowOff>
    </xdr:from>
    <xdr:ext cx="399415" cy="259080"/>
    <xdr:sp macro="" textlink="">
      <xdr:nvSpPr>
        <xdr:cNvPr id="726" name="n_2mainValue【庁舎】&#10;有形固定資産減価償却率"/>
        <xdr:cNvSpPr txBox="1"/>
      </xdr:nvSpPr>
      <xdr:spPr>
        <a:xfrm>
          <a:off x="14389735" y="179717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33020</xdr:rowOff>
    </xdr:from>
    <xdr:ext cx="399415" cy="259080"/>
    <xdr:sp macro="" textlink="">
      <xdr:nvSpPr>
        <xdr:cNvPr id="727" name="n_3mainValue【庁舎】&#10;有形固定資産減価償却率"/>
        <xdr:cNvSpPr txBox="1"/>
      </xdr:nvSpPr>
      <xdr:spPr>
        <a:xfrm>
          <a:off x="13500735" y="180352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170" cy="225425"/>
    <xdr:sp macro="" textlink="">
      <xdr:nvSpPr>
        <xdr:cNvPr id="736" name="テキスト ボックス 735"/>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38" name="直線コネクタ 73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1645" cy="253365"/>
    <xdr:sp macro="" textlink="">
      <xdr:nvSpPr>
        <xdr:cNvPr id="739" name="テキスト ボックス 738"/>
        <xdr:cNvSpPr txBox="1"/>
      </xdr:nvSpPr>
      <xdr:spPr>
        <a:xfrm>
          <a:off x="17820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0" name="直線コネクタ 73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1645" cy="259080"/>
    <xdr:sp macro="" textlink="">
      <xdr:nvSpPr>
        <xdr:cNvPr id="741" name="テキスト ボックス 740"/>
        <xdr:cNvSpPr txBox="1"/>
      </xdr:nvSpPr>
      <xdr:spPr>
        <a:xfrm>
          <a:off x="17820640" y="1825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2" name="直線コネクタ 74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1645" cy="253365"/>
    <xdr:sp macro="" textlink="">
      <xdr:nvSpPr>
        <xdr:cNvPr id="743" name="テキスト ボックス 742"/>
        <xdr:cNvSpPr txBox="1"/>
      </xdr:nvSpPr>
      <xdr:spPr>
        <a:xfrm>
          <a:off x="17820640" y="1792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44" name="直線コネクタ 74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1645" cy="258445"/>
    <xdr:sp macro="" textlink="">
      <xdr:nvSpPr>
        <xdr:cNvPr id="745" name="テキスト ボックス 744"/>
        <xdr:cNvSpPr txBox="1"/>
      </xdr:nvSpPr>
      <xdr:spPr>
        <a:xfrm>
          <a:off x="17820640" y="1760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46" name="直線コネクタ 74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1645" cy="259080"/>
    <xdr:sp macro="" textlink="">
      <xdr:nvSpPr>
        <xdr:cNvPr id="747" name="テキスト ボックス 746"/>
        <xdr:cNvSpPr txBox="1"/>
      </xdr:nvSpPr>
      <xdr:spPr>
        <a:xfrm>
          <a:off x="17820640" y="1727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48" name="直線コネクタ 74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1645" cy="253365"/>
    <xdr:sp macro="" textlink="">
      <xdr:nvSpPr>
        <xdr:cNvPr id="749" name="テキスト ボックス 748"/>
        <xdr:cNvSpPr txBox="1"/>
      </xdr:nvSpPr>
      <xdr:spPr>
        <a:xfrm>
          <a:off x="17820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1645" cy="259080"/>
    <xdr:sp macro="" textlink="">
      <xdr:nvSpPr>
        <xdr:cNvPr id="751" name="テキスト ボックス 750"/>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55245</xdr:rowOff>
    </xdr:from>
    <xdr:to>
      <xdr:col>116</xdr:col>
      <xdr:colOff>62865</xdr:colOff>
      <xdr:row>107</xdr:row>
      <xdr:rowOff>164465</xdr:rowOff>
    </xdr:to>
    <xdr:cxnSp macro="">
      <xdr:nvCxnSpPr>
        <xdr:cNvPr id="753" name="直線コネクタ 752"/>
        <xdr:cNvCxnSpPr/>
      </xdr:nvCxnSpPr>
      <xdr:spPr>
        <a:xfrm flipV="1">
          <a:off x="22160865" y="17200245"/>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168275</xdr:rowOff>
    </xdr:from>
    <xdr:ext cx="469900" cy="253365"/>
    <xdr:sp macro="" textlink="">
      <xdr:nvSpPr>
        <xdr:cNvPr id="754" name="【庁舎】&#10;一人当たり面積最小値テキスト"/>
        <xdr:cNvSpPr txBox="1"/>
      </xdr:nvSpPr>
      <xdr:spPr>
        <a:xfrm>
          <a:off x="22199600" y="185134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164465</xdr:rowOff>
    </xdr:from>
    <xdr:to>
      <xdr:col>116</xdr:col>
      <xdr:colOff>152400</xdr:colOff>
      <xdr:row>107</xdr:row>
      <xdr:rowOff>164465</xdr:rowOff>
    </xdr:to>
    <xdr:cxnSp macro="">
      <xdr:nvCxnSpPr>
        <xdr:cNvPr id="755" name="直線コネクタ 754"/>
        <xdr:cNvCxnSpPr/>
      </xdr:nvCxnSpPr>
      <xdr:spPr>
        <a:xfrm>
          <a:off x="22072600" y="185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1905</xdr:rowOff>
    </xdr:from>
    <xdr:ext cx="469900" cy="259080"/>
    <xdr:sp macro="" textlink="">
      <xdr:nvSpPr>
        <xdr:cNvPr id="756" name="【庁舎】&#10;一人当たり面積最大値テキスト"/>
        <xdr:cNvSpPr txBox="1"/>
      </xdr:nvSpPr>
      <xdr:spPr>
        <a:xfrm>
          <a:off x="22199600" y="16975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55245</xdr:rowOff>
    </xdr:from>
    <xdr:to>
      <xdr:col>116</xdr:col>
      <xdr:colOff>152400</xdr:colOff>
      <xdr:row>100</xdr:row>
      <xdr:rowOff>55245</xdr:rowOff>
    </xdr:to>
    <xdr:cxnSp macro="">
      <xdr:nvCxnSpPr>
        <xdr:cNvPr id="757" name="直線コネクタ 756"/>
        <xdr:cNvCxnSpPr/>
      </xdr:nvCxnSpPr>
      <xdr:spPr>
        <a:xfrm>
          <a:off x="22072600" y="1720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104775</xdr:rowOff>
    </xdr:from>
    <xdr:ext cx="469900" cy="259080"/>
    <xdr:sp macro="" textlink="">
      <xdr:nvSpPr>
        <xdr:cNvPr id="758" name="【庁舎】&#10;一人当たり面積平均値テキスト"/>
        <xdr:cNvSpPr txBox="1"/>
      </xdr:nvSpPr>
      <xdr:spPr>
        <a:xfrm>
          <a:off x="22199600" y="181070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126365</xdr:rowOff>
    </xdr:from>
    <xdr:to>
      <xdr:col>116</xdr:col>
      <xdr:colOff>114300</xdr:colOff>
      <xdr:row>106</xdr:row>
      <xdr:rowOff>56515</xdr:rowOff>
    </xdr:to>
    <xdr:sp macro="" textlink="">
      <xdr:nvSpPr>
        <xdr:cNvPr id="759" name="フローチャート: 判断 758"/>
        <xdr:cNvSpPr/>
      </xdr:nvSpPr>
      <xdr:spPr>
        <a:xfrm>
          <a:off x="22110700" y="1812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110490</xdr:rowOff>
    </xdr:from>
    <xdr:to>
      <xdr:col>112</xdr:col>
      <xdr:colOff>38100</xdr:colOff>
      <xdr:row>106</xdr:row>
      <xdr:rowOff>40640</xdr:rowOff>
    </xdr:to>
    <xdr:sp macro="" textlink="">
      <xdr:nvSpPr>
        <xdr:cNvPr id="760" name="フローチャート: 判断 759"/>
        <xdr:cNvSpPr/>
      </xdr:nvSpPr>
      <xdr:spPr>
        <a:xfrm>
          <a:off x="21272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15875</xdr:rowOff>
    </xdr:from>
    <xdr:to>
      <xdr:col>107</xdr:col>
      <xdr:colOff>101600</xdr:colOff>
      <xdr:row>106</xdr:row>
      <xdr:rowOff>117475</xdr:rowOff>
    </xdr:to>
    <xdr:sp macro="" textlink="">
      <xdr:nvSpPr>
        <xdr:cNvPr id="761" name="フローチャート: 判断 760"/>
        <xdr:cNvSpPr/>
      </xdr:nvSpPr>
      <xdr:spPr>
        <a:xfrm>
          <a:off x="20383500" y="181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52070</xdr:rowOff>
    </xdr:from>
    <xdr:to>
      <xdr:col>102</xdr:col>
      <xdr:colOff>165100</xdr:colOff>
      <xdr:row>105</xdr:row>
      <xdr:rowOff>153035</xdr:rowOff>
    </xdr:to>
    <xdr:sp macro="" textlink="">
      <xdr:nvSpPr>
        <xdr:cNvPr id="762" name="フローチャート: 判断 761"/>
        <xdr:cNvSpPr/>
      </xdr:nvSpPr>
      <xdr:spPr>
        <a:xfrm>
          <a:off x="194945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3" name="テキスト ボックス 76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64" name="テキスト ボックス 76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65" name="テキスト ボックス 76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66" name="テキスト ボックス 76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67" name="テキスト ボックス 76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768" name="楕円 767"/>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116840</xdr:rowOff>
    </xdr:from>
    <xdr:ext cx="469900" cy="259080"/>
    <xdr:sp macro="" textlink="">
      <xdr:nvSpPr>
        <xdr:cNvPr id="769" name="【庁舎】&#10;一人当たり面積該当値テキスト"/>
        <xdr:cNvSpPr txBox="1"/>
      </xdr:nvSpPr>
      <xdr:spPr>
        <a:xfrm>
          <a:off x="22199600" y="1743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107315</xdr:rowOff>
    </xdr:from>
    <xdr:to>
      <xdr:col>112</xdr:col>
      <xdr:colOff>38100</xdr:colOff>
      <xdr:row>103</xdr:row>
      <xdr:rowOff>37465</xdr:rowOff>
    </xdr:to>
    <xdr:sp macro="" textlink="">
      <xdr:nvSpPr>
        <xdr:cNvPr id="770" name="楕円 769"/>
        <xdr:cNvSpPr/>
      </xdr:nvSpPr>
      <xdr:spPr>
        <a:xfrm>
          <a:off x="21272500" y="175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144780</xdr:rowOff>
    </xdr:from>
    <xdr:to>
      <xdr:col>116</xdr:col>
      <xdr:colOff>63500</xdr:colOff>
      <xdr:row>102</xdr:row>
      <xdr:rowOff>158115</xdr:rowOff>
    </xdr:to>
    <xdr:cxnSp macro="">
      <xdr:nvCxnSpPr>
        <xdr:cNvPr id="771" name="直線コネクタ 770"/>
        <xdr:cNvCxnSpPr/>
      </xdr:nvCxnSpPr>
      <xdr:spPr>
        <a:xfrm flipV="1">
          <a:off x="21323300" y="176326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120650</xdr:rowOff>
    </xdr:from>
    <xdr:to>
      <xdr:col>107</xdr:col>
      <xdr:colOff>101600</xdr:colOff>
      <xdr:row>103</xdr:row>
      <xdr:rowOff>50165</xdr:rowOff>
    </xdr:to>
    <xdr:sp macro="" textlink="">
      <xdr:nvSpPr>
        <xdr:cNvPr id="772" name="楕円 771"/>
        <xdr:cNvSpPr/>
      </xdr:nvSpPr>
      <xdr:spPr>
        <a:xfrm>
          <a:off x="20383500" y="1760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158115</xdr:rowOff>
    </xdr:from>
    <xdr:to>
      <xdr:col>111</xdr:col>
      <xdr:colOff>177800</xdr:colOff>
      <xdr:row>102</xdr:row>
      <xdr:rowOff>170815</xdr:rowOff>
    </xdr:to>
    <xdr:cxnSp macro="">
      <xdr:nvCxnSpPr>
        <xdr:cNvPr id="773" name="直線コネクタ 772"/>
        <xdr:cNvCxnSpPr/>
      </xdr:nvCxnSpPr>
      <xdr:spPr>
        <a:xfrm flipV="1">
          <a:off x="20434300" y="176460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141605</xdr:rowOff>
    </xdr:from>
    <xdr:to>
      <xdr:col>102</xdr:col>
      <xdr:colOff>165100</xdr:colOff>
      <xdr:row>103</xdr:row>
      <xdr:rowOff>71755</xdr:rowOff>
    </xdr:to>
    <xdr:sp macro="" textlink="">
      <xdr:nvSpPr>
        <xdr:cNvPr id="774" name="楕円 773"/>
        <xdr:cNvSpPr/>
      </xdr:nvSpPr>
      <xdr:spPr>
        <a:xfrm>
          <a:off x="19494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170815</xdr:rowOff>
    </xdr:from>
    <xdr:to>
      <xdr:col>107</xdr:col>
      <xdr:colOff>50800</xdr:colOff>
      <xdr:row>103</xdr:row>
      <xdr:rowOff>20955</xdr:rowOff>
    </xdr:to>
    <xdr:cxnSp macro="">
      <xdr:nvCxnSpPr>
        <xdr:cNvPr id="775" name="直線コネクタ 774"/>
        <xdr:cNvCxnSpPr/>
      </xdr:nvCxnSpPr>
      <xdr:spPr>
        <a:xfrm flipV="1">
          <a:off x="19545300" y="17658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31750</xdr:rowOff>
    </xdr:from>
    <xdr:ext cx="469900" cy="253365"/>
    <xdr:sp macro="" textlink="">
      <xdr:nvSpPr>
        <xdr:cNvPr id="776" name="n_1aveValue【庁舎】&#10;一人当たり面積"/>
        <xdr:cNvSpPr txBox="1"/>
      </xdr:nvSpPr>
      <xdr:spPr>
        <a:xfrm>
          <a:off x="21075650" y="18205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109220</xdr:rowOff>
    </xdr:from>
    <xdr:ext cx="464185" cy="253365"/>
    <xdr:sp macro="" textlink="">
      <xdr:nvSpPr>
        <xdr:cNvPr id="777" name="n_2aveValue【庁舎】&#10;一人当たり面積"/>
        <xdr:cNvSpPr txBox="1"/>
      </xdr:nvSpPr>
      <xdr:spPr>
        <a:xfrm>
          <a:off x="20199350" y="182829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144145</xdr:rowOff>
    </xdr:from>
    <xdr:ext cx="464185" cy="253365"/>
    <xdr:sp macro="" textlink="">
      <xdr:nvSpPr>
        <xdr:cNvPr id="778" name="n_3aveValue【庁舎】&#10;一人当たり面積"/>
        <xdr:cNvSpPr txBox="1"/>
      </xdr:nvSpPr>
      <xdr:spPr>
        <a:xfrm>
          <a:off x="19310350" y="181463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53975</xdr:rowOff>
    </xdr:from>
    <xdr:ext cx="469900" cy="253365"/>
    <xdr:sp macro="" textlink="">
      <xdr:nvSpPr>
        <xdr:cNvPr id="779" name="n_1mainValue【庁舎】&#10;一人当たり面積"/>
        <xdr:cNvSpPr txBox="1"/>
      </xdr:nvSpPr>
      <xdr:spPr>
        <a:xfrm>
          <a:off x="21075650" y="173704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66675</xdr:rowOff>
    </xdr:from>
    <xdr:ext cx="464185" cy="253365"/>
    <xdr:sp macro="" textlink="">
      <xdr:nvSpPr>
        <xdr:cNvPr id="780" name="n_2mainValue【庁舎】&#10;一人当たり面積"/>
        <xdr:cNvSpPr txBox="1"/>
      </xdr:nvSpPr>
      <xdr:spPr>
        <a:xfrm>
          <a:off x="20199350" y="173831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88265</xdr:rowOff>
    </xdr:from>
    <xdr:ext cx="464185" cy="253365"/>
    <xdr:sp macro="" textlink="">
      <xdr:nvSpPr>
        <xdr:cNvPr id="781" name="n_3mainValue【庁舎】&#10;一人当たり面積"/>
        <xdr:cNvSpPr txBox="1"/>
      </xdr:nvSpPr>
      <xdr:spPr>
        <a:xfrm>
          <a:off x="19310350" y="174047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類似団体と比較して特に有形固定資産減価償却率が高くなっている施設は、保健センター、消防施設、市民会館であり、特に低くなっている施設は、体育館・プールである。</a:t>
          </a:r>
        </a:p>
        <a:p>
          <a:r>
            <a:rPr kumimoji="1" lang="ja-JP" altLang="en-US" sz="1300">
              <a:latin typeface="ＭＳ Ｐゴシック"/>
              <a:ea typeface="ＭＳ Ｐゴシック"/>
            </a:rPr>
            <a:t>図書館は、改修により前年度より比率が下がった。</a:t>
          </a:r>
        </a:p>
        <a:p>
          <a:r>
            <a:rPr kumimoji="1" lang="ja-JP" altLang="en-US" sz="1300">
              <a:latin typeface="ＭＳ Ｐゴシック"/>
              <a:ea typeface="ＭＳ Ｐゴシック"/>
            </a:rPr>
            <a:t>市民会館に該当するのは千代田開発センターのみで、比率は類似団体に比べて高いが平成27年度に耐震・長寿命化改修を行っている。</a:t>
          </a:r>
        </a:p>
        <a:p>
          <a:r>
            <a:rPr kumimoji="1" lang="ja-JP" altLang="en-US" sz="1300">
              <a:latin typeface="ＭＳ Ｐゴシック"/>
              <a:ea typeface="ＭＳ Ｐゴシック"/>
            </a:rPr>
            <a:t>体育館・プールは、更新や新築により比率は類似団体平均よりも低い一方、一人当たり面積は最も広い。</a:t>
          </a:r>
        </a:p>
        <a:p>
          <a:r>
            <a:rPr kumimoji="1" lang="ja-JP" altLang="en-US" sz="1300">
              <a:latin typeface="ＭＳ Ｐゴシック"/>
              <a:ea typeface="ＭＳ Ｐゴシック"/>
            </a:rPr>
            <a:t>今後更に人口減少が進むことが見込まれることから、公共施設等総合管理計画の趣旨を踏まえた、あり方の検討や耐震対策を進めていく必要がある。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3855" cy="358775"/>
    <xdr:sp macro="" textlink="">
      <xdr:nvSpPr>
        <xdr:cNvPr id="38" name="テキスト ボックス 37"/>
        <xdr:cNvSpPr txBox="1"/>
      </xdr:nvSpPr>
      <xdr:spPr>
        <a:xfrm>
          <a:off x="3176270" y="5353050"/>
          <a:ext cx="16338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経年比較すると横ばいで推移している。微増傾向だった税収はH30年度は微減となった。</a:t>
          </a:r>
        </a:p>
        <a:p>
          <a:r>
            <a:rPr lang="ja-JP" altLang="en-US"/>
            <a:t>類似団体と比較すると財政基盤が弱いことがうかがえる。</a:t>
          </a:r>
        </a:p>
        <a:p>
          <a:r>
            <a:rPr lang="ja-JP" altLang="en-US"/>
            <a:t>中山間地域に位置し、広大な面積をかかえ、高齢化率（H30年度末37.9％）は全国平均を上回る状況ではあるが、第３次北広島町行政改革大綱に基づき、歳出抑制・削減、歳入確保の強化に取り組み、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106045</xdr:rowOff>
    </xdr:from>
    <xdr:to>
      <xdr:col>23</xdr:col>
      <xdr:colOff>133350</xdr:colOff>
      <xdr:row>45</xdr:row>
      <xdr:rowOff>80010</xdr:rowOff>
    </xdr:to>
    <xdr:cxnSp macro="">
      <xdr:nvCxnSpPr>
        <xdr:cNvPr id="66" name="直線コネクタ 65"/>
        <xdr:cNvCxnSpPr/>
      </xdr:nvCxnSpPr>
      <xdr:spPr>
        <a:xfrm flipV="1">
          <a:off x="4953000" y="627824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52070</xdr:rowOff>
    </xdr:from>
    <xdr:ext cx="762000" cy="251460"/>
    <xdr:sp macro="" textlink="">
      <xdr:nvSpPr>
        <xdr:cNvPr id="67" name="財政力最小値テキスト"/>
        <xdr:cNvSpPr txBox="1"/>
      </xdr:nvSpPr>
      <xdr:spPr>
        <a:xfrm>
          <a:off x="5041900" y="7767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80010</xdr:rowOff>
    </xdr:from>
    <xdr:to>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20955</xdr:rowOff>
    </xdr:from>
    <xdr:ext cx="762000" cy="248285"/>
    <xdr:sp macro="" textlink="">
      <xdr:nvSpPr>
        <xdr:cNvPr id="69" name="財政力最大値テキスト"/>
        <xdr:cNvSpPr txBox="1"/>
      </xdr:nvSpPr>
      <xdr:spPr>
        <a:xfrm>
          <a:off x="5041900" y="6021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106045</xdr:rowOff>
    </xdr:from>
    <xdr:to>
      <xdr:col>24</xdr:col>
      <xdr:colOff>12700</xdr:colOff>
      <xdr:row>36</xdr:row>
      <xdr:rowOff>106045</xdr:rowOff>
    </xdr:to>
    <xdr:cxnSp macro="">
      <xdr:nvCxnSpPr>
        <xdr:cNvPr id="70" name="直線コネクタ 69"/>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27305</xdr:rowOff>
    </xdr:from>
    <xdr:to>
      <xdr:col>23</xdr:col>
      <xdr:colOff>133350</xdr:colOff>
      <xdr:row>44</xdr:row>
      <xdr:rowOff>44450</xdr:rowOff>
    </xdr:to>
    <xdr:cxnSp macro="">
      <xdr:nvCxnSpPr>
        <xdr:cNvPr id="71" name="直線コネクタ 70"/>
        <xdr:cNvCxnSpPr/>
      </xdr:nvCxnSpPr>
      <xdr:spPr>
        <a:xfrm>
          <a:off x="4114800" y="75711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146050</xdr:rowOff>
    </xdr:from>
    <xdr:ext cx="762000" cy="248920"/>
    <xdr:sp macro="" textlink="">
      <xdr:nvSpPr>
        <xdr:cNvPr id="72" name="財政力平均値テキスト"/>
        <xdr:cNvSpPr txBox="1"/>
      </xdr:nvSpPr>
      <xdr:spPr>
        <a:xfrm>
          <a:off x="5041900" y="71755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129540</xdr:rowOff>
    </xdr:from>
    <xdr:to>
      <xdr:col>23</xdr:col>
      <xdr:colOff>184150</xdr:colOff>
      <xdr:row>43</xdr:row>
      <xdr:rowOff>59690</xdr:rowOff>
    </xdr:to>
    <xdr:sp macro="" textlink="">
      <xdr:nvSpPr>
        <xdr:cNvPr id="73" name="フローチャート: 判断 72"/>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27305</xdr:rowOff>
    </xdr:from>
    <xdr:to>
      <xdr:col>19</xdr:col>
      <xdr:colOff>133350</xdr:colOff>
      <xdr:row>44</xdr:row>
      <xdr:rowOff>44450</xdr:rowOff>
    </xdr:to>
    <xdr:cxnSp macro="">
      <xdr:nvCxnSpPr>
        <xdr:cNvPr id="74" name="直線コネクタ 73"/>
        <xdr:cNvCxnSpPr/>
      </xdr:nvCxnSpPr>
      <xdr:spPr>
        <a:xfrm flipV="1">
          <a:off x="3225800" y="7571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129540</xdr:rowOff>
    </xdr:from>
    <xdr:to>
      <xdr:col>19</xdr:col>
      <xdr:colOff>184150</xdr:colOff>
      <xdr:row>43</xdr:row>
      <xdr:rowOff>59690</xdr:rowOff>
    </xdr:to>
    <xdr:sp macro="" textlink="">
      <xdr:nvSpPr>
        <xdr:cNvPr id="75" name="フローチャート: 判断 74"/>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69850</xdr:rowOff>
    </xdr:from>
    <xdr:ext cx="736600" cy="259080"/>
    <xdr:sp macro="" textlink="">
      <xdr:nvSpPr>
        <xdr:cNvPr id="76" name="テキスト ボックス 75"/>
        <xdr:cNvSpPr txBox="1"/>
      </xdr:nvSpPr>
      <xdr:spPr>
        <a:xfrm>
          <a:off x="3733800" y="7099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7" name="直線コネクタ 76"/>
        <xdr:cNvCxnSpPr/>
      </xdr:nvCxnSpPr>
      <xdr:spPr>
        <a:xfrm>
          <a:off x="2336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146685</xdr:rowOff>
    </xdr:from>
    <xdr:to>
      <xdr:col>15</xdr:col>
      <xdr:colOff>133350</xdr:colOff>
      <xdr:row>43</xdr:row>
      <xdr:rowOff>76835</xdr:rowOff>
    </xdr:to>
    <xdr:sp macro="" textlink="">
      <xdr:nvSpPr>
        <xdr:cNvPr id="78" name="フローチャート: 判断 77"/>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86995</xdr:rowOff>
    </xdr:from>
    <xdr:ext cx="762000" cy="250825"/>
    <xdr:sp macro="" textlink="">
      <xdr:nvSpPr>
        <xdr:cNvPr id="79" name="テキスト ボックス 78"/>
        <xdr:cNvSpPr txBox="1"/>
      </xdr:nvSpPr>
      <xdr:spPr>
        <a:xfrm>
          <a:off x="2844800" y="71164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44450</xdr:rowOff>
    </xdr:from>
    <xdr:to>
      <xdr:col>11</xdr:col>
      <xdr:colOff>31750</xdr:colOff>
      <xdr:row>44</xdr:row>
      <xdr:rowOff>61595</xdr:rowOff>
    </xdr:to>
    <xdr:cxnSp macro="">
      <xdr:nvCxnSpPr>
        <xdr:cNvPr id="80" name="直線コネクタ 79"/>
        <xdr:cNvCxnSpPr/>
      </xdr:nvCxnSpPr>
      <xdr:spPr>
        <a:xfrm flipV="1">
          <a:off x="1447800" y="7588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45085</xdr:rowOff>
    </xdr:from>
    <xdr:to>
      <xdr:col>11</xdr:col>
      <xdr:colOff>82550</xdr:colOff>
      <xdr:row>44</xdr:row>
      <xdr:rowOff>146685</xdr:rowOff>
    </xdr:to>
    <xdr:sp macro="" textlink="">
      <xdr:nvSpPr>
        <xdr:cNvPr id="81" name="フローチャート: 判断 80"/>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132080</xdr:rowOff>
    </xdr:from>
    <xdr:ext cx="762000" cy="251460"/>
    <xdr:sp macro="" textlink="">
      <xdr:nvSpPr>
        <xdr:cNvPr id="82" name="テキスト ボックス 81"/>
        <xdr:cNvSpPr txBox="1"/>
      </xdr:nvSpPr>
      <xdr:spPr>
        <a:xfrm>
          <a:off x="1955800" y="7675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44</xdr:row>
      <xdr:rowOff>63500</xdr:rowOff>
    </xdr:from>
    <xdr:to>
      <xdr:col>7</xdr:col>
      <xdr:colOff>31750</xdr:colOff>
      <xdr:row>44</xdr:row>
      <xdr:rowOff>164465</xdr:rowOff>
    </xdr:to>
    <xdr:sp macro="" textlink="">
      <xdr:nvSpPr>
        <xdr:cNvPr id="83" name="フローチャート: 判断 82"/>
        <xdr:cNvSpPr/>
      </xdr:nvSpPr>
      <xdr:spPr>
        <a:xfrm>
          <a:off x="1397000" y="7607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149225</xdr:rowOff>
    </xdr:from>
    <xdr:ext cx="762000" cy="259080"/>
    <xdr:sp macro="" textlink="">
      <xdr:nvSpPr>
        <xdr:cNvPr id="84" name="テキスト ボックス 83"/>
        <xdr:cNvSpPr txBox="1"/>
      </xdr:nvSpPr>
      <xdr:spPr>
        <a:xfrm>
          <a:off x="1066800" y="769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137160</xdr:rowOff>
    </xdr:from>
    <xdr:ext cx="762000" cy="259080"/>
    <xdr:sp macro="" textlink="">
      <xdr:nvSpPr>
        <xdr:cNvPr id="91" name="財政力該当値テキスト"/>
        <xdr:cNvSpPr txBox="1"/>
      </xdr:nvSpPr>
      <xdr:spPr>
        <a:xfrm>
          <a:off x="5041900"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147955</xdr:rowOff>
    </xdr:from>
    <xdr:to>
      <xdr:col>19</xdr:col>
      <xdr:colOff>184150</xdr:colOff>
      <xdr:row>44</xdr:row>
      <xdr:rowOff>78105</xdr:rowOff>
    </xdr:to>
    <xdr:sp macro="" textlink="">
      <xdr:nvSpPr>
        <xdr:cNvPr id="92" name="楕円 91"/>
        <xdr:cNvSpPr/>
      </xdr:nvSpPr>
      <xdr:spPr>
        <a:xfrm>
          <a:off x="4064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63500</xdr:rowOff>
    </xdr:from>
    <xdr:ext cx="736600" cy="251460"/>
    <xdr:sp macro="" textlink="">
      <xdr:nvSpPr>
        <xdr:cNvPr id="93" name="テキスト ボックス 92"/>
        <xdr:cNvSpPr txBox="1"/>
      </xdr:nvSpPr>
      <xdr:spPr>
        <a:xfrm>
          <a:off x="3733800" y="76073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80010</xdr:rowOff>
    </xdr:from>
    <xdr:ext cx="762000" cy="259080"/>
    <xdr:sp macro="" textlink="">
      <xdr:nvSpPr>
        <xdr:cNvPr id="95" name="テキスト ボックス 94"/>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105410</xdr:rowOff>
    </xdr:from>
    <xdr:ext cx="762000" cy="259080"/>
    <xdr:sp macro="" textlink="">
      <xdr:nvSpPr>
        <xdr:cNvPr id="97" name="テキスト ボックス 96"/>
        <xdr:cNvSpPr txBox="1"/>
      </xdr:nvSpPr>
      <xdr:spPr>
        <a:xfrm>
          <a:off x="1955800" y="730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10795</xdr:rowOff>
    </xdr:from>
    <xdr:to>
      <xdr:col>7</xdr:col>
      <xdr:colOff>31750</xdr:colOff>
      <xdr:row>44</xdr:row>
      <xdr:rowOff>112395</xdr:rowOff>
    </xdr:to>
    <xdr:sp macro="" textlink="">
      <xdr:nvSpPr>
        <xdr:cNvPr id="98" name="楕円 97"/>
        <xdr:cNvSpPr/>
      </xdr:nvSpPr>
      <xdr:spPr>
        <a:xfrm>
          <a:off x="1397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122555</xdr:rowOff>
    </xdr:from>
    <xdr:ext cx="762000" cy="249555"/>
    <xdr:sp macro="" textlink="">
      <xdr:nvSpPr>
        <xdr:cNvPr id="99" name="テキスト ボックス 98"/>
        <xdr:cNvSpPr txBox="1"/>
      </xdr:nvSpPr>
      <xdr:spPr>
        <a:xfrm>
          <a:off x="1066800" y="7323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3855" cy="353060"/>
    <xdr:sp macro="" textlink="">
      <xdr:nvSpPr>
        <xdr:cNvPr id="102" name="テキスト ボックス 101"/>
        <xdr:cNvSpPr txBox="1"/>
      </xdr:nvSpPr>
      <xdr:spPr>
        <a:xfrm>
          <a:off x="3259455" y="9163050"/>
          <a:ext cx="163385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分子の人件費、扶助費、公債費等の減少より、分母の普通交付税の減少による影響が大きく、前年度より0.7％増となった。</a:t>
          </a:r>
        </a:p>
        <a:p>
          <a:r>
            <a:rPr lang="ja-JP" altLang="en-US"/>
            <a:t>公債費は減少しているが、類似団体と比較して突出して高いことから、引き続き起債抑制により公債費の縮減に努める。</a:t>
          </a: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3" name="テキスト ボックス 122"/>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114935</xdr:rowOff>
    </xdr:from>
    <xdr:to>
      <xdr:col>23</xdr:col>
      <xdr:colOff>133350</xdr:colOff>
      <xdr:row>65</xdr:row>
      <xdr:rowOff>167005</xdr:rowOff>
    </xdr:to>
    <xdr:cxnSp macro="">
      <xdr:nvCxnSpPr>
        <xdr:cNvPr id="127" name="直線コネクタ 126"/>
        <xdr:cNvCxnSpPr/>
      </xdr:nvCxnSpPr>
      <xdr:spPr>
        <a:xfrm flipV="1">
          <a:off x="4953000" y="10230485"/>
          <a:ext cx="0" cy="1080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139065</xdr:rowOff>
    </xdr:from>
    <xdr:ext cx="762000" cy="259080"/>
    <xdr:sp macro="" textlink="">
      <xdr:nvSpPr>
        <xdr:cNvPr id="128" name="財政構造の弾力性最小値テキスト"/>
        <xdr:cNvSpPr txBox="1"/>
      </xdr:nvSpPr>
      <xdr:spPr>
        <a:xfrm>
          <a:off x="5041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167005</xdr:rowOff>
    </xdr:from>
    <xdr:to>
      <xdr:col>24</xdr:col>
      <xdr:colOff>12700</xdr:colOff>
      <xdr:row>65</xdr:row>
      <xdr:rowOff>167005</xdr:rowOff>
    </xdr:to>
    <xdr:cxnSp macro="">
      <xdr:nvCxnSpPr>
        <xdr:cNvPr id="129" name="直線コネクタ 128"/>
        <xdr:cNvCxnSpPr/>
      </xdr:nvCxnSpPr>
      <xdr:spPr>
        <a:xfrm>
          <a:off x="4864100" y="1131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29845</xdr:rowOff>
    </xdr:from>
    <xdr:ext cx="762000" cy="250825"/>
    <xdr:sp macro="" textlink="">
      <xdr:nvSpPr>
        <xdr:cNvPr id="130" name="財政構造の弾力性最大値テキスト"/>
        <xdr:cNvSpPr txBox="1"/>
      </xdr:nvSpPr>
      <xdr:spPr>
        <a:xfrm>
          <a:off x="5041900" y="99739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114935</xdr:rowOff>
    </xdr:from>
    <xdr:to>
      <xdr:col>24</xdr:col>
      <xdr:colOff>12700</xdr:colOff>
      <xdr:row>59</xdr:row>
      <xdr:rowOff>114935</xdr:rowOff>
    </xdr:to>
    <xdr:cxnSp macro="">
      <xdr:nvCxnSpPr>
        <xdr:cNvPr id="131" name="直線コネクタ 130"/>
        <xdr:cNvCxnSpPr/>
      </xdr:nvCxnSpPr>
      <xdr:spPr>
        <a:xfrm>
          <a:off x="4864100" y="1023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10160</xdr:rowOff>
    </xdr:from>
    <xdr:to>
      <xdr:col>23</xdr:col>
      <xdr:colOff>133350</xdr:colOff>
      <xdr:row>64</xdr:row>
      <xdr:rowOff>44450</xdr:rowOff>
    </xdr:to>
    <xdr:cxnSp macro="">
      <xdr:nvCxnSpPr>
        <xdr:cNvPr id="132" name="直線コネクタ 131"/>
        <xdr:cNvCxnSpPr/>
      </xdr:nvCxnSpPr>
      <xdr:spPr>
        <a:xfrm>
          <a:off x="4114800" y="109829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89535</xdr:rowOff>
    </xdr:from>
    <xdr:ext cx="762000" cy="248285"/>
    <xdr:sp macro="" textlink="">
      <xdr:nvSpPr>
        <xdr:cNvPr id="133" name="財政構造の弾力性平均値テキスト"/>
        <xdr:cNvSpPr txBox="1"/>
      </xdr:nvSpPr>
      <xdr:spPr>
        <a:xfrm>
          <a:off x="5041900" y="1071943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73025</xdr:rowOff>
    </xdr:from>
    <xdr:to>
      <xdr:col>23</xdr:col>
      <xdr:colOff>184150</xdr:colOff>
      <xdr:row>64</xdr:row>
      <xdr:rowOff>3175</xdr:rowOff>
    </xdr:to>
    <xdr:sp macro="" textlink="">
      <xdr:nvSpPr>
        <xdr:cNvPr id="134" name="フローチャート: 判断 133"/>
        <xdr:cNvSpPr/>
      </xdr:nvSpPr>
      <xdr:spPr>
        <a:xfrm>
          <a:off x="49022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10160</xdr:rowOff>
    </xdr:from>
    <xdr:to>
      <xdr:col>19</xdr:col>
      <xdr:colOff>133350</xdr:colOff>
      <xdr:row>64</xdr:row>
      <xdr:rowOff>106680</xdr:rowOff>
    </xdr:to>
    <xdr:cxnSp macro="">
      <xdr:nvCxnSpPr>
        <xdr:cNvPr id="135" name="直線コネクタ 134"/>
        <xdr:cNvCxnSpPr/>
      </xdr:nvCxnSpPr>
      <xdr:spPr>
        <a:xfrm flipV="1">
          <a:off x="3225800" y="109829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53975</xdr:rowOff>
    </xdr:from>
    <xdr:to>
      <xdr:col>19</xdr:col>
      <xdr:colOff>184150</xdr:colOff>
      <xdr:row>63</xdr:row>
      <xdr:rowOff>155575</xdr:rowOff>
    </xdr:to>
    <xdr:sp macro="" textlink="">
      <xdr:nvSpPr>
        <xdr:cNvPr id="136" name="フローチャート: 判断 135"/>
        <xdr:cNvSpPr/>
      </xdr:nvSpPr>
      <xdr:spPr>
        <a:xfrm>
          <a:off x="4064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166370</xdr:rowOff>
    </xdr:from>
    <xdr:ext cx="736600" cy="251460"/>
    <xdr:sp macro="" textlink="">
      <xdr:nvSpPr>
        <xdr:cNvPr id="137" name="テキスト ボックス 136"/>
        <xdr:cNvSpPr txBox="1"/>
      </xdr:nvSpPr>
      <xdr:spPr>
        <a:xfrm>
          <a:off x="3733800" y="106248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29845</xdr:rowOff>
    </xdr:from>
    <xdr:to>
      <xdr:col>15</xdr:col>
      <xdr:colOff>82550</xdr:colOff>
      <xdr:row>64</xdr:row>
      <xdr:rowOff>106680</xdr:rowOff>
    </xdr:to>
    <xdr:cxnSp macro="">
      <xdr:nvCxnSpPr>
        <xdr:cNvPr id="138" name="直線コネクタ 137"/>
        <xdr:cNvCxnSpPr/>
      </xdr:nvCxnSpPr>
      <xdr:spPr>
        <a:xfrm>
          <a:off x="2336800" y="1100264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10160</xdr:rowOff>
    </xdr:from>
    <xdr:to>
      <xdr:col>15</xdr:col>
      <xdr:colOff>133350</xdr:colOff>
      <xdr:row>63</xdr:row>
      <xdr:rowOff>111760</xdr:rowOff>
    </xdr:to>
    <xdr:sp macro="" textlink="">
      <xdr:nvSpPr>
        <xdr:cNvPr id="139" name="フローチャート: 判断 138"/>
        <xdr:cNvSpPr/>
      </xdr:nvSpPr>
      <xdr:spPr>
        <a:xfrm>
          <a:off x="3175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121920</xdr:rowOff>
    </xdr:from>
    <xdr:ext cx="762000" cy="250190"/>
    <xdr:sp macro="" textlink="">
      <xdr:nvSpPr>
        <xdr:cNvPr id="140" name="テキスト ボックス 139"/>
        <xdr:cNvSpPr txBox="1"/>
      </xdr:nvSpPr>
      <xdr:spPr>
        <a:xfrm>
          <a:off x="2844800" y="10580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10160</xdr:rowOff>
    </xdr:from>
    <xdr:to>
      <xdr:col>11</xdr:col>
      <xdr:colOff>31750</xdr:colOff>
      <xdr:row>64</xdr:row>
      <xdr:rowOff>29845</xdr:rowOff>
    </xdr:to>
    <xdr:cxnSp macro="">
      <xdr:nvCxnSpPr>
        <xdr:cNvPr id="141" name="直線コネクタ 140"/>
        <xdr:cNvCxnSpPr/>
      </xdr:nvCxnSpPr>
      <xdr:spPr>
        <a:xfrm>
          <a:off x="1447800" y="109829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133350</xdr:rowOff>
    </xdr:from>
    <xdr:to>
      <xdr:col>11</xdr:col>
      <xdr:colOff>82550</xdr:colOff>
      <xdr:row>63</xdr:row>
      <xdr:rowOff>63500</xdr:rowOff>
    </xdr:to>
    <xdr:sp macro="" textlink="">
      <xdr:nvSpPr>
        <xdr:cNvPr id="142" name="フローチャート: 判断 141"/>
        <xdr:cNvSpPr/>
      </xdr:nvSpPr>
      <xdr:spPr>
        <a:xfrm>
          <a:off x="22860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73660</xdr:rowOff>
    </xdr:from>
    <xdr:ext cx="762000" cy="259080"/>
    <xdr:sp macro="" textlink="">
      <xdr:nvSpPr>
        <xdr:cNvPr id="143" name="テキスト ボックス 142"/>
        <xdr:cNvSpPr txBox="1"/>
      </xdr:nvSpPr>
      <xdr:spPr>
        <a:xfrm>
          <a:off x="1955800" y="1053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29845</xdr:rowOff>
    </xdr:from>
    <xdr:to>
      <xdr:col>7</xdr:col>
      <xdr:colOff>31750</xdr:colOff>
      <xdr:row>63</xdr:row>
      <xdr:rowOff>132080</xdr:rowOff>
    </xdr:to>
    <xdr:sp macro="" textlink="">
      <xdr:nvSpPr>
        <xdr:cNvPr id="144" name="フローチャート: 判断 143"/>
        <xdr:cNvSpPr/>
      </xdr:nvSpPr>
      <xdr:spPr>
        <a:xfrm>
          <a:off x="1397000" y="10831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141605</xdr:rowOff>
    </xdr:from>
    <xdr:ext cx="762000" cy="259080"/>
    <xdr:sp macro="" textlink="">
      <xdr:nvSpPr>
        <xdr:cNvPr id="145" name="テキスト ボックス 144"/>
        <xdr:cNvSpPr txBox="1"/>
      </xdr:nvSpPr>
      <xdr:spPr>
        <a:xfrm>
          <a:off x="1066800" y="1060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165100</xdr:rowOff>
    </xdr:from>
    <xdr:to>
      <xdr:col>23</xdr:col>
      <xdr:colOff>184150</xdr:colOff>
      <xdr:row>64</xdr:row>
      <xdr:rowOff>95250</xdr:rowOff>
    </xdr:to>
    <xdr:sp macro="" textlink="">
      <xdr:nvSpPr>
        <xdr:cNvPr id="151" name="楕円 150"/>
        <xdr:cNvSpPr/>
      </xdr:nvSpPr>
      <xdr:spPr>
        <a:xfrm>
          <a:off x="49022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137160</xdr:rowOff>
    </xdr:from>
    <xdr:ext cx="762000" cy="259080"/>
    <xdr:sp macro="" textlink="">
      <xdr:nvSpPr>
        <xdr:cNvPr id="152" name="財政構造の弾力性該当値テキスト"/>
        <xdr:cNvSpPr txBox="1"/>
      </xdr:nvSpPr>
      <xdr:spPr>
        <a:xfrm>
          <a:off x="5041900" y="1093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130810</xdr:rowOff>
    </xdr:from>
    <xdr:to>
      <xdr:col>19</xdr:col>
      <xdr:colOff>184150</xdr:colOff>
      <xdr:row>64</xdr:row>
      <xdr:rowOff>60960</xdr:rowOff>
    </xdr:to>
    <xdr:sp macro="" textlink="">
      <xdr:nvSpPr>
        <xdr:cNvPr id="153" name="楕円 152"/>
        <xdr:cNvSpPr/>
      </xdr:nvSpPr>
      <xdr:spPr>
        <a:xfrm>
          <a:off x="4064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45720</xdr:rowOff>
    </xdr:from>
    <xdr:ext cx="736600" cy="259080"/>
    <xdr:sp macro="" textlink="">
      <xdr:nvSpPr>
        <xdr:cNvPr id="154" name="テキスト ボックス 153"/>
        <xdr:cNvSpPr txBox="1"/>
      </xdr:nvSpPr>
      <xdr:spPr>
        <a:xfrm>
          <a:off x="3733800" y="1101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55880</xdr:rowOff>
    </xdr:from>
    <xdr:to>
      <xdr:col>15</xdr:col>
      <xdr:colOff>133350</xdr:colOff>
      <xdr:row>64</xdr:row>
      <xdr:rowOff>157480</xdr:rowOff>
    </xdr:to>
    <xdr:sp macro="" textlink="">
      <xdr:nvSpPr>
        <xdr:cNvPr id="155" name="楕円 154"/>
        <xdr:cNvSpPr/>
      </xdr:nvSpPr>
      <xdr:spPr>
        <a:xfrm>
          <a:off x="31750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142240</xdr:rowOff>
    </xdr:from>
    <xdr:ext cx="762000" cy="259080"/>
    <xdr:sp macro="" textlink="">
      <xdr:nvSpPr>
        <xdr:cNvPr id="156" name="テキスト ボックス 155"/>
        <xdr:cNvSpPr txBox="1"/>
      </xdr:nvSpPr>
      <xdr:spPr>
        <a:xfrm>
          <a:off x="2844800" y="1111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150495</xdr:rowOff>
    </xdr:from>
    <xdr:to>
      <xdr:col>11</xdr:col>
      <xdr:colOff>82550</xdr:colOff>
      <xdr:row>64</xdr:row>
      <xdr:rowOff>80645</xdr:rowOff>
    </xdr:to>
    <xdr:sp macro="" textlink="">
      <xdr:nvSpPr>
        <xdr:cNvPr id="157" name="楕円 156"/>
        <xdr:cNvSpPr/>
      </xdr:nvSpPr>
      <xdr:spPr>
        <a:xfrm>
          <a:off x="22860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65405</xdr:rowOff>
    </xdr:from>
    <xdr:ext cx="762000" cy="249555"/>
    <xdr:sp macro="" textlink="">
      <xdr:nvSpPr>
        <xdr:cNvPr id="158" name="テキスト ボックス 157"/>
        <xdr:cNvSpPr txBox="1"/>
      </xdr:nvSpPr>
      <xdr:spPr>
        <a:xfrm>
          <a:off x="1955800" y="110382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130810</xdr:rowOff>
    </xdr:from>
    <xdr:to>
      <xdr:col>7</xdr:col>
      <xdr:colOff>31750</xdr:colOff>
      <xdr:row>64</xdr:row>
      <xdr:rowOff>60960</xdr:rowOff>
    </xdr:to>
    <xdr:sp macro="" textlink="">
      <xdr:nvSpPr>
        <xdr:cNvPr id="159" name="楕円 158"/>
        <xdr:cNvSpPr/>
      </xdr:nvSpPr>
      <xdr:spPr>
        <a:xfrm>
          <a:off x="1397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45720</xdr:rowOff>
    </xdr:from>
    <xdr:ext cx="762000" cy="259080"/>
    <xdr:sp macro="" textlink="">
      <xdr:nvSpPr>
        <xdr:cNvPr id="160" name="テキスト ボックス 159"/>
        <xdr:cNvSpPr txBox="1"/>
      </xdr:nvSpPr>
      <xdr:spPr>
        <a:xfrm>
          <a:off x="1066800" y="1101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3855" cy="358775"/>
    <xdr:sp macro="" textlink="">
      <xdr:nvSpPr>
        <xdr:cNvPr id="163" name="テキスト ボックス 162"/>
        <xdr:cNvSpPr txBox="1"/>
      </xdr:nvSpPr>
      <xdr:spPr>
        <a:xfrm>
          <a:off x="4149090" y="12973050"/>
          <a:ext cx="16338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[251,841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143,922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前年度より人口１人当たり15,514円減少したのは、降雪が少なく除雪費（維持補修費）が減少したことが主な要因である。</a:t>
          </a:r>
        </a:p>
        <a:p>
          <a:r>
            <a:rPr lang="ja-JP" altLang="en-US"/>
            <a:t>人件費は減少傾向だが、人口1,000人当たり職員数は類似団体平均をかなり上回っていることから、第３次北広島町行政改革大綱に基づき、引き続き定員の適正化に努める。</a:t>
          </a:r>
        </a:p>
      </xdr:txBody>
    </xdr:sp>
    <xdr:clientData/>
  </xdr:twoCellAnchor>
  <xdr:oneCellAnchor>
    <xdr:from>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8" name="テキスト ボックス 177"/>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0" name="テキスト ボックス 179"/>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38100</xdr:rowOff>
    </xdr:from>
    <xdr:to>
      <xdr:col>23</xdr:col>
      <xdr:colOff>133350</xdr:colOff>
      <xdr:row>88</xdr:row>
      <xdr:rowOff>3810</xdr:rowOff>
    </xdr:to>
    <xdr:cxnSp macro="">
      <xdr:nvCxnSpPr>
        <xdr:cNvPr id="190" name="直線コネクタ 189"/>
        <xdr:cNvCxnSpPr/>
      </xdr:nvCxnSpPr>
      <xdr:spPr>
        <a:xfrm flipV="1">
          <a:off x="4953000" y="13925550"/>
          <a:ext cx="0" cy="11658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147320</xdr:rowOff>
    </xdr:from>
    <xdr:ext cx="762000" cy="259080"/>
    <xdr:sp macro="" textlink="">
      <xdr:nvSpPr>
        <xdr:cNvPr id="191" name="人件費・物件費等の状況最小値テキスト"/>
        <xdr:cNvSpPr txBox="1"/>
      </xdr:nvSpPr>
      <xdr:spPr>
        <a:xfrm>
          <a:off x="5041900" y="1506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260,435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3810</xdr:rowOff>
    </xdr:from>
    <xdr:to>
      <xdr:col>24</xdr:col>
      <xdr:colOff>12700</xdr:colOff>
      <xdr:row>88</xdr:row>
      <xdr:rowOff>3810</xdr:rowOff>
    </xdr:to>
    <xdr:cxnSp macro="">
      <xdr:nvCxnSpPr>
        <xdr:cNvPr id="192" name="直線コネクタ 191"/>
        <xdr:cNvCxnSpPr/>
      </xdr:nvCxnSpPr>
      <xdr:spPr>
        <a:xfrm>
          <a:off x="4864100" y="1509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124460</xdr:rowOff>
    </xdr:from>
    <xdr:ext cx="762000" cy="259080"/>
    <xdr:sp macro="" textlink="">
      <xdr:nvSpPr>
        <xdr:cNvPr id="193" name="人件費・物件費等の状況最大値テキスト"/>
        <xdr:cNvSpPr txBox="1"/>
      </xdr:nvSpPr>
      <xdr:spPr>
        <a:xfrm>
          <a:off x="5041900" y="1366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115,550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38100</xdr:rowOff>
    </xdr:from>
    <xdr:to>
      <xdr:col>24</xdr:col>
      <xdr:colOff>12700</xdr:colOff>
      <xdr:row>81</xdr:row>
      <xdr:rowOff>38100</xdr:rowOff>
    </xdr:to>
    <xdr:cxnSp macro="">
      <xdr:nvCxnSpPr>
        <xdr:cNvPr id="194" name="直線コネクタ 193"/>
        <xdr:cNvCxnSpPr/>
      </xdr:nvCxnSpPr>
      <xdr:spPr>
        <a:xfrm>
          <a:off x="4864100" y="1392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106045</xdr:rowOff>
    </xdr:from>
    <xdr:to>
      <xdr:col>23</xdr:col>
      <xdr:colOff>133350</xdr:colOff>
      <xdr:row>88</xdr:row>
      <xdr:rowOff>59055</xdr:rowOff>
    </xdr:to>
    <xdr:cxnSp macro="">
      <xdr:nvCxnSpPr>
        <xdr:cNvPr id="195" name="直線コネクタ 194"/>
        <xdr:cNvCxnSpPr/>
      </xdr:nvCxnSpPr>
      <xdr:spPr>
        <a:xfrm flipV="1">
          <a:off x="4114800" y="15022195"/>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50165</xdr:rowOff>
    </xdr:from>
    <xdr:ext cx="762000" cy="259080"/>
    <xdr:sp macro="" textlink="">
      <xdr:nvSpPr>
        <xdr:cNvPr id="196" name="人件費・物件費等の状況平均値テキスト"/>
        <xdr:cNvSpPr txBox="1"/>
      </xdr:nvSpPr>
      <xdr:spPr>
        <a:xfrm>
          <a:off x="5041900" y="14109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33655</xdr:rowOff>
    </xdr:from>
    <xdr:to>
      <xdr:col>23</xdr:col>
      <xdr:colOff>184150</xdr:colOff>
      <xdr:row>83</xdr:row>
      <xdr:rowOff>135255</xdr:rowOff>
    </xdr:to>
    <xdr:sp macro="" textlink="">
      <xdr:nvSpPr>
        <xdr:cNvPr id="197" name="フローチャート: 判断 196"/>
        <xdr:cNvSpPr/>
      </xdr:nvSpPr>
      <xdr:spPr>
        <a:xfrm>
          <a:off x="49022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19050</xdr:rowOff>
    </xdr:from>
    <xdr:to>
      <xdr:col>19</xdr:col>
      <xdr:colOff>133350</xdr:colOff>
      <xdr:row>88</xdr:row>
      <xdr:rowOff>59055</xdr:rowOff>
    </xdr:to>
    <xdr:cxnSp macro="">
      <xdr:nvCxnSpPr>
        <xdr:cNvPr id="198" name="直線コネクタ 197"/>
        <xdr:cNvCxnSpPr/>
      </xdr:nvCxnSpPr>
      <xdr:spPr>
        <a:xfrm>
          <a:off x="3225800" y="151066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23495</xdr:rowOff>
    </xdr:from>
    <xdr:to>
      <xdr:col>19</xdr:col>
      <xdr:colOff>184150</xdr:colOff>
      <xdr:row>83</xdr:row>
      <xdr:rowOff>125095</xdr:rowOff>
    </xdr:to>
    <xdr:sp macro="" textlink="">
      <xdr:nvSpPr>
        <xdr:cNvPr id="199" name="フローチャート: 判断 198"/>
        <xdr:cNvSpPr/>
      </xdr:nvSpPr>
      <xdr:spPr>
        <a:xfrm>
          <a:off x="4064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135255</xdr:rowOff>
    </xdr:from>
    <xdr:ext cx="736600" cy="248285"/>
    <xdr:sp macro="" textlink="">
      <xdr:nvSpPr>
        <xdr:cNvPr id="200" name="テキスト ボックス 199"/>
        <xdr:cNvSpPr txBox="1"/>
      </xdr:nvSpPr>
      <xdr:spPr>
        <a:xfrm>
          <a:off x="3733800" y="1402270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87</xdr:row>
      <xdr:rowOff>99060</xdr:rowOff>
    </xdr:from>
    <xdr:to>
      <xdr:col>15</xdr:col>
      <xdr:colOff>82550</xdr:colOff>
      <xdr:row>88</xdr:row>
      <xdr:rowOff>19050</xdr:rowOff>
    </xdr:to>
    <xdr:cxnSp macro="">
      <xdr:nvCxnSpPr>
        <xdr:cNvPr id="201" name="直線コネクタ 200"/>
        <xdr:cNvCxnSpPr/>
      </xdr:nvCxnSpPr>
      <xdr:spPr>
        <a:xfrm>
          <a:off x="2336800" y="1501521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12700</xdr:rowOff>
    </xdr:from>
    <xdr:to>
      <xdr:col>15</xdr:col>
      <xdr:colOff>133350</xdr:colOff>
      <xdr:row>83</xdr:row>
      <xdr:rowOff>114300</xdr:rowOff>
    </xdr:to>
    <xdr:sp macro="" textlink="">
      <xdr:nvSpPr>
        <xdr:cNvPr id="202" name="フローチャート: 判断 201"/>
        <xdr:cNvSpPr/>
      </xdr:nvSpPr>
      <xdr:spPr>
        <a:xfrm>
          <a:off x="31750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124460</xdr:rowOff>
    </xdr:from>
    <xdr:ext cx="762000" cy="259080"/>
    <xdr:sp macro="" textlink="">
      <xdr:nvSpPr>
        <xdr:cNvPr id="203" name="テキスト ボックス 202"/>
        <xdr:cNvSpPr txBox="1"/>
      </xdr:nvSpPr>
      <xdr:spPr>
        <a:xfrm>
          <a:off x="28448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87</xdr:row>
      <xdr:rowOff>99060</xdr:rowOff>
    </xdr:from>
    <xdr:to>
      <xdr:col>11</xdr:col>
      <xdr:colOff>31750</xdr:colOff>
      <xdr:row>87</xdr:row>
      <xdr:rowOff>104140</xdr:rowOff>
    </xdr:to>
    <xdr:cxnSp macro="">
      <xdr:nvCxnSpPr>
        <xdr:cNvPr id="204" name="直線コネクタ 203"/>
        <xdr:cNvCxnSpPr/>
      </xdr:nvCxnSpPr>
      <xdr:spPr>
        <a:xfrm flipV="1">
          <a:off x="1447800" y="150152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10795</xdr:rowOff>
    </xdr:from>
    <xdr:to>
      <xdr:col>11</xdr:col>
      <xdr:colOff>82550</xdr:colOff>
      <xdr:row>84</xdr:row>
      <xdr:rowOff>112395</xdr:rowOff>
    </xdr:to>
    <xdr:sp macro="" textlink="">
      <xdr:nvSpPr>
        <xdr:cNvPr id="205" name="フローチャート: 判断 204"/>
        <xdr:cNvSpPr/>
      </xdr:nvSpPr>
      <xdr:spPr>
        <a:xfrm>
          <a:off x="22860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122555</xdr:rowOff>
    </xdr:from>
    <xdr:ext cx="762000" cy="249555"/>
    <xdr:sp macro="" textlink="">
      <xdr:nvSpPr>
        <xdr:cNvPr id="206" name="テキスト ボックス 205"/>
        <xdr:cNvSpPr txBox="1"/>
      </xdr:nvSpPr>
      <xdr:spPr>
        <a:xfrm>
          <a:off x="1955800" y="14181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182,425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114935</xdr:rowOff>
    </xdr:from>
    <xdr:to>
      <xdr:col>7</xdr:col>
      <xdr:colOff>31750</xdr:colOff>
      <xdr:row>84</xdr:row>
      <xdr:rowOff>45085</xdr:rowOff>
    </xdr:to>
    <xdr:sp macro="" textlink="">
      <xdr:nvSpPr>
        <xdr:cNvPr id="207" name="フローチャート: 判断 206"/>
        <xdr:cNvSpPr/>
      </xdr:nvSpPr>
      <xdr:spPr>
        <a:xfrm>
          <a:off x="1397000" y="143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55245</xdr:rowOff>
    </xdr:from>
    <xdr:ext cx="762000" cy="248285"/>
    <xdr:sp macro="" textlink="">
      <xdr:nvSpPr>
        <xdr:cNvPr id="208" name="テキスト ボックス 207"/>
        <xdr:cNvSpPr txBox="1"/>
      </xdr:nvSpPr>
      <xdr:spPr>
        <a:xfrm>
          <a:off x="1066800" y="141141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87</xdr:row>
      <xdr:rowOff>55245</xdr:rowOff>
    </xdr:from>
    <xdr:to>
      <xdr:col>23</xdr:col>
      <xdr:colOff>184150</xdr:colOff>
      <xdr:row>87</xdr:row>
      <xdr:rowOff>156845</xdr:rowOff>
    </xdr:to>
    <xdr:sp macro="" textlink="">
      <xdr:nvSpPr>
        <xdr:cNvPr id="214" name="楕円 213"/>
        <xdr:cNvSpPr/>
      </xdr:nvSpPr>
      <xdr:spPr>
        <a:xfrm>
          <a:off x="4902200" y="149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122555</xdr:rowOff>
    </xdr:from>
    <xdr:ext cx="762000" cy="249555"/>
    <xdr:sp macro="" textlink="">
      <xdr:nvSpPr>
        <xdr:cNvPr id="215" name="人件費・物件費等の状況該当値テキスト"/>
        <xdr:cNvSpPr txBox="1"/>
      </xdr:nvSpPr>
      <xdr:spPr>
        <a:xfrm>
          <a:off x="5041900" y="148672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251,841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88</xdr:row>
      <xdr:rowOff>8255</xdr:rowOff>
    </xdr:from>
    <xdr:to>
      <xdr:col>19</xdr:col>
      <xdr:colOff>184150</xdr:colOff>
      <xdr:row>88</xdr:row>
      <xdr:rowOff>109855</xdr:rowOff>
    </xdr:to>
    <xdr:sp macro="" textlink="">
      <xdr:nvSpPr>
        <xdr:cNvPr id="216" name="楕円 215"/>
        <xdr:cNvSpPr/>
      </xdr:nvSpPr>
      <xdr:spPr>
        <a:xfrm>
          <a:off x="4064000" y="15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94615</xdr:rowOff>
    </xdr:from>
    <xdr:ext cx="736600" cy="259080"/>
    <xdr:sp macro="" textlink="">
      <xdr:nvSpPr>
        <xdr:cNvPr id="217" name="テキスト ボックス 216"/>
        <xdr:cNvSpPr txBox="1"/>
      </xdr:nvSpPr>
      <xdr:spPr>
        <a:xfrm>
          <a:off x="3733800" y="15182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267,355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87</xdr:row>
      <xdr:rowOff>139700</xdr:rowOff>
    </xdr:from>
    <xdr:to>
      <xdr:col>15</xdr:col>
      <xdr:colOff>133350</xdr:colOff>
      <xdr:row>88</xdr:row>
      <xdr:rowOff>69850</xdr:rowOff>
    </xdr:to>
    <xdr:sp macro="" textlink="">
      <xdr:nvSpPr>
        <xdr:cNvPr id="218" name="楕円 217"/>
        <xdr:cNvSpPr/>
      </xdr:nvSpPr>
      <xdr:spPr>
        <a:xfrm>
          <a:off x="3175000" y="150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54610</xdr:rowOff>
    </xdr:from>
    <xdr:ext cx="762000" cy="248920"/>
    <xdr:sp macro="" textlink="">
      <xdr:nvSpPr>
        <xdr:cNvPr id="219" name="テキスト ボックス 218"/>
        <xdr:cNvSpPr txBox="1"/>
      </xdr:nvSpPr>
      <xdr:spPr>
        <a:xfrm>
          <a:off x="2844800" y="151422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262,350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87</xdr:row>
      <xdr:rowOff>48260</xdr:rowOff>
    </xdr:from>
    <xdr:to>
      <xdr:col>11</xdr:col>
      <xdr:colOff>82550</xdr:colOff>
      <xdr:row>87</xdr:row>
      <xdr:rowOff>149860</xdr:rowOff>
    </xdr:to>
    <xdr:sp macro="" textlink="">
      <xdr:nvSpPr>
        <xdr:cNvPr id="220" name="楕円 219"/>
        <xdr:cNvSpPr/>
      </xdr:nvSpPr>
      <xdr:spPr>
        <a:xfrm>
          <a:off x="2286000" y="149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134620</xdr:rowOff>
    </xdr:from>
    <xdr:ext cx="762000" cy="248920"/>
    <xdr:sp macro="" textlink="">
      <xdr:nvSpPr>
        <xdr:cNvPr id="221" name="テキスト ボックス 220"/>
        <xdr:cNvSpPr txBox="1"/>
      </xdr:nvSpPr>
      <xdr:spPr>
        <a:xfrm>
          <a:off x="1955800" y="150507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251,026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87</xdr:row>
      <xdr:rowOff>53340</xdr:rowOff>
    </xdr:from>
    <xdr:to>
      <xdr:col>7</xdr:col>
      <xdr:colOff>31750</xdr:colOff>
      <xdr:row>87</xdr:row>
      <xdr:rowOff>154940</xdr:rowOff>
    </xdr:to>
    <xdr:sp macro="" textlink="">
      <xdr:nvSpPr>
        <xdr:cNvPr id="222" name="楕円 221"/>
        <xdr:cNvSpPr/>
      </xdr:nvSpPr>
      <xdr:spPr>
        <a:xfrm>
          <a:off x="1397000" y="149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139700</xdr:rowOff>
    </xdr:from>
    <xdr:ext cx="762000" cy="259080"/>
    <xdr:sp macro="" textlink="">
      <xdr:nvSpPr>
        <xdr:cNvPr id="223" name="テキスト ボックス 222"/>
        <xdr:cNvSpPr txBox="1"/>
      </xdr:nvSpPr>
      <xdr:spPr>
        <a:xfrm>
          <a:off x="1066800" y="1505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251,633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3855" cy="358775"/>
    <xdr:sp macro="" textlink="">
      <xdr:nvSpPr>
        <xdr:cNvPr id="226" name="テキスト ボックス 225"/>
        <xdr:cNvSpPr txBox="1"/>
      </xdr:nvSpPr>
      <xdr:spPr>
        <a:xfrm>
          <a:off x="15431770" y="12973050"/>
          <a:ext cx="16338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類似団体平均に近づき、横ばい傾向である。</a:t>
          </a:r>
        </a:p>
        <a:p>
          <a:r>
            <a:rPr lang="ja-JP" altLang="en-US"/>
            <a:t>これまでも手当の見直しや定員の適正化に取り組んできたが、引き続き第３次北広島町行政改革大綱に基づき、定員の適正化に努める。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40" name="テキスト ボックス 239"/>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2" name="テキスト ボックス 241"/>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2" name="テキスト ボックス 251"/>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90</xdr:row>
      <xdr:rowOff>70485</xdr:rowOff>
    </xdr:to>
    <xdr:cxnSp macro="">
      <xdr:nvCxnSpPr>
        <xdr:cNvPr id="254" name="直線コネクタ 253"/>
        <xdr:cNvCxnSpPr/>
      </xdr:nvCxnSpPr>
      <xdr:spPr>
        <a:xfrm flipV="1">
          <a:off x="17018000" y="13863955"/>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42545</xdr:rowOff>
    </xdr:from>
    <xdr:ext cx="762000" cy="249555"/>
    <xdr:sp macro="" textlink="">
      <xdr:nvSpPr>
        <xdr:cNvPr id="255" name="給与水準   （国との比較）最小値テキスト"/>
        <xdr:cNvSpPr txBox="1"/>
      </xdr:nvSpPr>
      <xdr:spPr>
        <a:xfrm>
          <a:off x="17106900" y="15473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100.2</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70485</xdr:rowOff>
    </xdr:from>
    <xdr:to>
      <xdr:col>81</xdr:col>
      <xdr:colOff>133350</xdr:colOff>
      <xdr:row>90</xdr:row>
      <xdr:rowOff>70485</xdr:rowOff>
    </xdr:to>
    <xdr:cxnSp macro="">
      <xdr:nvCxnSpPr>
        <xdr:cNvPr id="256" name="直線コネクタ 255"/>
        <xdr:cNvCxnSpPr/>
      </xdr:nvCxnSpPr>
      <xdr:spPr>
        <a:xfrm>
          <a:off x="169291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1460"/>
    <xdr:sp macro="" textlink="">
      <xdr:nvSpPr>
        <xdr:cNvPr id="257" name="給与水準   （国との比較）最大値テキスト"/>
        <xdr:cNvSpPr txBox="1"/>
      </xdr:nvSpPr>
      <xdr:spPr>
        <a:xfrm>
          <a:off x="171069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58" name="直線コネクタ 257"/>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17780</xdr:rowOff>
    </xdr:from>
    <xdr:to>
      <xdr:col>81</xdr:col>
      <xdr:colOff>44450</xdr:colOff>
      <xdr:row>88</xdr:row>
      <xdr:rowOff>86360</xdr:rowOff>
    </xdr:to>
    <xdr:cxnSp macro="">
      <xdr:nvCxnSpPr>
        <xdr:cNvPr id="259" name="直線コネクタ 258"/>
        <xdr:cNvCxnSpPr/>
      </xdr:nvCxnSpPr>
      <xdr:spPr>
        <a:xfrm>
          <a:off x="16179800" y="151053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101600</xdr:rowOff>
    </xdr:from>
    <xdr:ext cx="762000" cy="259080"/>
    <xdr:sp macro="" textlink="">
      <xdr:nvSpPr>
        <xdr:cNvPr id="260" name="給与水準   （国との比較）平均値テキスト"/>
        <xdr:cNvSpPr txBox="1"/>
      </xdr:nvSpPr>
      <xdr:spPr>
        <a:xfrm>
          <a:off x="17106900" y="14674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85090</xdr:rowOff>
    </xdr:from>
    <xdr:to>
      <xdr:col>81</xdr:col>
      <xdr:colOff>95250</xdr:colOff>
      <xdr:row>87</xdr:row>
      <xdr:rowOff>15240</xdr:rowOff>
    </xdr:to>
    <xdr:sp macro="" textlink="">
      <xdr:nvSpPr>
        <xdr:cNvPr id="261" name="フローチャート: 判断 260"/>
        <xdr:cNvSpPr/>
      </xdr:nvSpPr>
      <xdr:spPr>
        <a:xfrm>
          <a:off x="169672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17780</xdr:rowOff>
    </xdr:to>
    <xdr:cxnSp macro="">
      <xdr:nvCxnSpPr>
        <xdr:cNvPr id="262" name="直線コネクタ 261"/>
        <xdr:cNvCxnSpPr/>
      </xdr:nvCxnSpPr>
      <xdr:spPr>
        <a:xfrm>
          <a:off x="15290800" y="150876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102235</xdr:rowOff>
    </xdr:from>
    <xdr:to>
      <xdr:col>77</xdr:col>
      <xdr:colOff>95250</xdr:colOff>
      <xdr:row>87</xdr:row>
      <xdr:rowOff>32385</xdr:rowOff>
    </xdr:to>
    <xdr:sp macro="" textlink="">
      <xdr:nvSpPr>
        <xdr:cNvPr id="263" name="フローチャート: 判断 262"/>
        <xdr:cNvSpPr/>
      </xdr:nvSpPr>
      <xdr:spPr>
        <a:xfrm>
          <a:off x="16129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42545</xdr:rowOff>
    </xdr:from>
    <xdr:ext cx="736600" cy="249555"/>
    <xdr:sp macro="" textlink="">
      <xdr:nvSpPr>
        <xdr:cNvPr id="264" name="テキスト ボックス 263"/>
        <xdr:cNvSpPr txBox="1"/>
      </xdr:nvSpPr>
      <xdr:spPr>
        <a:xfrm>
          <a:off x="15798800" y="146157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0</xdr:rowOff>
    </xdr:from>
    <xdr:to>
      <xdr:col>72</xdr:col>
      <xdr:colOff>203200</xdr:colOff>
      <xdr:row>88</xdr:row>
      <xdr:rowOff>52070</xdr:rowOff>
    </xdr:to>
    <xdr:cxnSp macro="">
      <xdr:nvCxnSpPr>
        <xdr:cNvPr id="265" name="直線コネクタ 264"/>
        <xdr:cNvCxnSpPr/>
      </xdr:nvCxnSpPr>
      <xdr:spPr>
        <a:xfrm flipV="1">
          <a:off x="14401800" y="150876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67945</xdr:rowOff>
    </xdr:from>
    <xdr:to>
      <xdr:col>73</xdr:col>
      <xdr:colOff>44450</xdr:colOff>
      <xdr:row>86</xdr:row>
      <xdr:rowOff>169545</xdr:rowOff>
    </xdr:to>
    <xdr:sp macro="" textlink="">
      <xdr:nvSpPr>
        <xdr:cNvPr id="266" name="フローチャート: 判断 265"/>
        <xdr:cNvSpPr/>
      </xdr:nvSpPr>
      <xdr:spPr>
        <a:xfrm>
          <a:off x="15240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8255</xdr:rowOff>
    </xdr:from>
    <xdr:ext cx="762000" cy="249555"/>
    <xdr:sp macro="" textlink="">
      <xdr:nvSpPr>
        <xdr:cNvPr id="267" name="テキスト ボックス 266"/>
        <xdr:cNvSpPr txBox="1"/>
      </xdr:nvSpPr>
      <xdr:spPr>
        <a:xfrm>
          <a:off x="14909800" y="145815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102235</xdr:rowOff>
    </xdr:from>
    <xdr:to>
      <xdr:col>68</xdr:col>
      <xdr:colOff>152400</xdr:colOff>
      <xdr:row>88</xdr:row>
      <xdr:rowOff>52070</xdr:rowOff>
    </xdr:to>
    <xdr:cxnSp macro="">
      <xdr:nvCxnSpPr>
        <xdr:cNvPr id="268" name="直線コネクタ 267"/>
        <xdr:cNvCxnSpPr/>
      </xdr:nvCxnSpPr>
      <xdr:spPr>
        <a:xfrm>
          <a:off x="13512800" y="1501838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41910</xdr:rowOff>
    </xdr:from>
    <xdr:ext cx="762000" cy="250190"/>
    <xdr:sp macro="" textlink="">
      <xdr:nvSpPr>
        <xdr:cNvPr id="270" name="テキスト ボックス 269"/>
        <xdr:cNvSpPr txBox="1"/>
      </xdr:nvSpPr>
      <xdr:spPr>
        <a:xfrm>
          <a:off x="14020800" y="14443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135255</xdr:rowOff>
    </xdr:from>
    <xdr:to>
      <xdr:col>64</xdr:col>
      <xdr:colOff>152400</xdr:colOff>
      <xdr:row>85</xdr:row>
      <xdr:rowOff>65405</xdr:rowOff>
    </xdr:to>
    <xdr:sp macro="" textlink="">
      <xdr:nvSpPr>
        <xdr:cNvPr id="271" name="フローチャート: 判断 270"/>
        <xdr:cNvSpPr/>
      </xdr:nvSpPr>
      <xdr:spPr>
        <a:xfrm>
          <a:off x="13462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75565</xdr:rowOff>
    </xdr:from>
    <xdr:ext cx="762000" cy="250825"/>
    <xdr:sp macro="" textlink="">
      <xdr:nvSpPr>
        <xdr:cNvPr id="272" name="テキスト ボックス 271"/>
        <xdr:cNvSpPr txBox="1"/>
      </xdr:nvSpPr>
      <xdr:spPr>
        <a:xfrm>
          <a:off x="13131800" y="143059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35560</xdr:rowOff>
    </xdr:from>
    <xdr:to>
      <xdr:col>81</xdr:col>
      <xdr:colOff>95250</xdr:colOff>
      <xdr:row>88</xdr:row>
      <xdr:rowOff>137160</xdr:rowOff>
    </xdr:to>
    <xdr:sp macro="" textlink="">
      <xdr:nvSpPr>
        <xdr:cNvPr id="278" name="楕円 277"/>
        <xdr:cNvSpPr/>
      </xdr:nvSpPr>
      <xdr:spPr>
        <a:xfrm>
          <a:off x="16967200" y="151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7620</xdr:rowOff>
    </xdr:from>
    <xdr:ext cx="762000" cy="250190"/>
    <xdr:sp macro="" textlink="">
      <xdr:nvSpPr>
        <xdr:cNvPr id="279" name="給与水準   （国との比較）該当値テキスト"/>
        <xdr:cNvSpPr txBox="1"/>
      </xdr:nvSpPr>
      <xdr:spPr>
        <a:xfrm>
          <a:off x="17106900" y="15095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137795</xdr:rowOff>
    </xdr:from>
    <xdr:to>
      <xdr:col>77</xdr:col>
      <xdr:colOff>95250</xdr:colOff>
      <xdr:row>88</xdr:row>
      <xdr:rowOff>67945</xdr:rowOff>
    </xdr:to>
    <xdr:sp macro="" textlink="">
      <xdr:nvSpPr>
        <xdr:cNvPr id="280" name="楕円 279"/>
        <xdr:cNvSpPr/>
      </xdr:nvSpPr>
      <xdr:spPr>
        <a:xfrm>
          <a:off x="16129000" y="15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52705</xdr:rowOff>
    </xdr:from>
    <xdr:ext cx="736600" cy="250825"/>
    <xdr:sp macro="" textlink="">
      <xdr:nvSpPr>
        <xdr:cNvPr id="281" name="テキスト ボックス 280"/>
        <xdr:cNvSpPr txBox="1"/>
      </xdr:nvSpPr>
      <xdr:spPr>
        <a:xfrm>
          <a:off x="15798800" y="151403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35560</xdr:rowOff>
    </xdr:from>
    <xdr:ext cx="762000" cy="259080"/>
    <xdr:sp macro="" textlink="">
      <xdr:nvSpPr>
        <xdr:cNvPr id="283" name="テキスト ボックス 282"/>
        <xdr:cNvSpPr txBox="1"/>
      </xdr:nvSpPr>
      <xdr:spPr>
        <a:xfrm>
          <a:off x="14909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635</xdr:rowOff>
    </xdr:from>
    <xdr:to>
      <xdr:col>68</xdr:col>
      <xdr:colOff>203200</xdr:colOff>
      <xdr:row>88</xdr:row>
      <xdr:rowOff>102235</xdr:rowOff>
    </xdr:to>
    <xdr:sp macro="" textlink="">
      <xdr:nvSpPr>
        <xdr:cNvPr id="284" name="楕円 283"/>
        <xdr:cNvSpPr/>
      </xdr:nvSpPr>
      <xdr:spPr>
        <a:xfrm>
          <a:off x="14351000" y="150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86995</xdr:rowOff>
    </xdr:from>
    <xdr:ext cx="762000" cy="250825"/>
    <xdr:sp macro="" textlink="">
      <xdr:nvSpPr>
        <xdr:cNvPr id="285" name="テキスト ボックス 284"/>
        <xdr:cNvSpPr txBox="1"/>
      </xdr:nvSpPr>
      <xdr:spPr>
        <a:xfrm>
          <a:off x="14020800" y="151745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52070</xdr:rowOff>
    </xdr:from>
    <xdr:to>
      <xdr:col>64</xdr:col>
      <xdr:colOff>152400</xdr:colOff>
      <xdr:row>87</xdr:row>
      <xdr:rowOff>153035</xdr:rowOff>
    </xdr:to>
    <xdr:sp macro="" textlink="">
      <xdr:nvSpPr>
        <xdr:cNvPr id="286" name="楕円 285"/>
        <xdr:cNvSpPr/>
      </xdr:nvSpPr>
      <xdr:spPr>
        <a:xfrm>
          <a:off x="13462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137795</xdr:rowOff>
    </xdr:from>
    <xdr:ext cx="762000" cy="259080"/>
    <xdr:sp macro="" textlink="">
      <xdr:nvSpPr>
        <xdr:cNvPr id="287" name="テキスト ボックス 286"/>
        <xdr:cNvSpPr txBox="1"/>
      </xdr:nvSpPr>
      <xdr:spPr>
        <a:xfrm>
          <a:off x="13131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3855" cy="353060"/>
    <xdr:sp macro="" textlink="">
      <xdr:nvSpPr>
        <xdr:cNvPr id="290" name="テキスト ボックス 289"/>
        <xdr:cNvSpPr txBox="1"/>
      </xdr:nvSpPr>
      <xdr:spPr>
        <a:xfrm>
          <a:off x="15736570" y="9163050"/>
          <a:ext cx="163385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これまでも北広島町行政改革大綱に基づき定員の適正化に取り組んできたが、類似団体平均と比べても極めて高く、経年比較しても人口減少の影響もあり横ばい傾向である。</a:t>
          </a:r>
        </a:p>
        <a:p>
          <a:r>
            <a:rPr lang="ja-JP" altLang="en-US"/>
            <a:t>引き続き第３次北広島町行政改革大綱に基づき、定員の適正化に努める。</a:t>
          </a: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13" name="テキスト ボックス 312"/>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5" name="テキスト ボックス 314"/>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120650</xdr:rowOff>
    </xdr:from>
    <xdr:to>
      <xdr:col>81</xdr:col>
      <xdr:colOff>44450</xdr:colOff>
      <xdr:row>66</xdr:row>
      <xdr:rowOff>89535</xdr:rowOff>
    </xdr:to>
    <xdr:cxnSp macro="">
      <xdr:nvCxnSpPr>
        <xdr:cNvPr id="319" name="直線コネクタ 318"/>
        <xdr:cNvCxnSpPr/>
      </xdr:nvCxnSpPr>
      <xdr:spPr>
        <a:xfrm flipV="1">
          <a:off x="17018000" y="10064750"/>
          <a:ext cx="0" cy="1340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61595</xdr:rowOff>
    </xdr:from>
    <xdr:ext cx="762000" cy="259080"/>
    <xdr:sp macro="" textlink="">
      <xdr:nvSpPr>
        <xdr:cNvPr id="320" name="定員管理の状況最小値テキスト"/>
        <xdr:cNvSpPr txBox="1"/>
      </xdr:nvSpPr>
      <xdr:spPr>
        <a:xfrm>
          <a:off x="17106900" y="1137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89535</xdr:rowOff>
    </xdr:from>
    <xdr:to>
      <xdr:col>81</xdr:col>
      <xdr:colOff>133350</xdr:colOff>
      <xdr:row>66</xdr:row>
      <xdr:rowOff>89535</xdr:rowOff>
    </xdr:to>
    <xdr:cxnSp macro="">
      <xdr:nvCxnSpPr>
        <xdr:cNvPr id="321" name="直線コネクタ 320"/>
        <xdr:cNvCxnSpPr/>
      </xdr:nvCxnSpPr>
      <xdr:spPr>
        <a:xfrm>
          <a:off x="16929100" y="1140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34925</xdr:rowOff>
    </xdr:from>
    <xdr:ext cx="762000" cy="259080"/>
    <xdr:sp macro="" textlink="">
      <xdr:nvSpPr>
        <xdr:cNvPr id="322" name="定員管理の状況最大値テキスト"/>
        <xdr:cNvSpPr txBox="1"/>
      </xdr:nvSpPr>
      <xdr:spPr>
        <a:xfrm>
          <a:off x="17106900" y="980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120650</xdr:rowOff>
    </xdr:from>
    <xdr:to>
      <xdr:col>81</xdr:col>
      <xdr:colOff>133350</xdr:colOff>
      <xdr:row>58</xdr:row>
      <xdr:rowOff>120650</xdr:rowOff>
    </xdr:to>
    <xdr:cxnSp macro="">
      <xdr:nvCxnSpPr>
        <xdr:cNvPr id="323" name="直線コネクタ 322"/>
        <xdr:cNvCxnSpPr/>
      </xdr:nvCxnSpPr>
      <xdr:spPr>
        <a:xfrm>
          <a:off x="169291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1270</xdr:rowOff>
    </xdr:from>
    <xdr:to>
      <xdr:col>81</xdr:col>
      <xdr:colOff>44450</xdr:colOff>
      <xdr:row>66</xdr:row>
      <xdr:rowOff>15240</xdr:rowOff>
    </xdr:to>
    <xdr:cxnSp macro="">
      <xdr:nvCxnSpPr>
        <xdr:cNvPr id="324" name="直線コネクタ 323"/>
        <xdr:cNvCxnSpPr/>
      </xdr:nvCxnSpPr>
      <xdr:spPr>
        <a:xfrm>
          <a:off x="16179800" y="113169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48895</xdr:rowOff>
    </xdr:from>
    <xdr:ext cx="762000" cy="259080"/>
    <xdr:sp macro="" textlink="">
      <xdr:nvSpPr>
        <xdr:cNvPr id="325" name="定員管理の状況平均値テキスト"/>
        <xdr:cNvSpPr txBox="1"/>
      </xdr:nvSpPr>
      <xdr:spPr>
        <a:xfrm>
          <a:off x="17106900" y="103358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6" name="フローチャート: 判断 325"/>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1270</xdr:rowOff>
    </xdr:from>
    <xdr:to>
      <xdr:col>77</xdr:col>
      <xdr:colOff>44450</xdr:colOff>
      <xdr:row>66</xdr:row>
      <xdr:rowOff>61595</xdr:rowOff>
    </xdr:to>
    <xdr:cxnSp macro="">
      <xdr:nvCxnSpPr>
        <xdr:cNvPr id="327" name="直線コネクタ 326"/>
        <xdr:cNvCxnSpPr/>
      </xdr:nvCxnSpPr>
      <xdr:spPr>
        <a:xfrm flipV="1">
          <a:off x="15290800" y="113169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11430</xdr:rowOff>
    </xdr:from>
    <xdr:to>
      <xdr:col>77</xdr:col>
      <xdr:colOff>95250</xdr:colOff>
      <xdr:row>61</xdr:row>
      <xdr:rowOff>113030</xdr:rowOff>
    </xdr:to>
    <xdr:sp macro="" textlink="">
      <xdr:nvSpPr>
        <xdr:cNvPr id="328" name="フローチャート: 判断 327"/>
        <xdr:cNvSpPr/>
      </xdr:nvSpPr>
      <xdr:spPr>
        <a:xfrm>
          <a:off x="161290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123190</xdr:rowOff>
    </xdr:from>
    <xdr:ext cx="736600" cy="248920"/>
    <xdr:sp macro="" textlink="">
      <xdr:nvSpPr>
        <xdr:cNvPr id="329" name="テキスト ボックス 328"/>
        <xdr:cNvSpPr txBox="1"/>
      </xdr:nvSpPr>
      <xdr:spPr>
        <a:xfrm>
          <a:off x="15798800" y="1023874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155575</xdr:rowOff>
    </xdr:from>
    <xdr:to>
      <xdr:col>72</xdr:col>
      <xdr:colOff>203200</xdr:colOff>
      <xdr:row>66</xdr:row>
      <xdr:rowOff>61595</xdr:rowOff>
    </xdr:to>
    <xdr:cxnSp macro="">
      <xdr:nvCxnSpPr>
        <xdr:cNvPr id="330" name="直線コネクタ 329"/>
        <xdr:cNvCxnSpPr/>
      </xdr:nvCxnSpPr>
      <xdr:spPr>
        <a:xfrm>
          <a:off x="14401800" y="1129982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166370</xdr:rowOff>
    </xdr:from>
    <xdr:to>
      <xdr:col>73</xdr:col>
      <xdr:colOff>44450</xdr:colOff>
      <xdr:row>61</xdr:row>
      <xdr:rowOff>95885</xdr:rowOff>
    </xdr:to>
    <xdr:sp macro="" textlink="">
      <xdr:nvSpPr>
        <xdr:cNvPr id="331" name="フローチャート: 判断 330"/>
        <xdr:cNvSpPr/>
      </xdr:nvSpPr>
      <xdr:spPr>
        <a:xfrm>
          <a:off x="152400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106045</xdr:rowOff>
    </xdr:from>
    <xdr:ext cx="762000" cy="259080"/>
    <xdr:sp macro="" textlink="">
      <xdr:nvSpPr>
        <xdr:cNvPr id="332" name="テキスト ボックス 331"/>
        <xdr:cNvSpPr txBox="1"/>
      </xdr:nvSpPr>
      <xdr:spPr>
        <a:xfrm>
          <a:off x="14909800" y="10221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155575</xdr:rowOff>
    </xdr:from>
    <xdr:to>
      <xdr:col>68</xdr:col>
      <xdr:colOff>152400</xdr:colOff>
      <xdr:row>65</xdr:row>
      <xdr:rowOff>164465</xdr:rowOff>
    </xdr:to>
    <xdr:cxnSp macro="">
      <xdr:nvCxnSpPr>
        <xdr:cNvPr id="333" name="直線コネクタ 332"/>
        <xdr:cNvCxnSpPr/>
      </xdr:nvCxnSpPr>
      <xdr:spPr>
        <a:xfrm flipV="1">
          <a:off x="13512800" y="112998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64135</xdr:rowOff>
    </xdr:from>
    <xdr:to>
      <xdr:col>68</xdr:col>
      <xdr:colOff>203200</xdr:colOff>
      <xdr:row>62</xdr:row>
      <xdr:rowOff>166370</xdr:rowOff>
    </xdr:to>
    <xdr:sp macro="" textlink="">
      <xdr:nvSpPr>
        <xdr:cNvPr id="334" name="フローチャート: 判断 333"/>
        <xdr:cNvSpPr/>
      </xdr:nvSpPr>
      <xdr:spPr>
        <a:xfrm>
          <a:off x="14351000" y="10694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4445</xdr:rowOff>
    </xdr:from>
    <xdr:ext cx="762000" cy="259080"/>
    <xdr:sp macro="" textlink="">
      <xdr:nvSpPr>
        <xdr:cNvPr id="335" name="テキスト ボックス 334"/>
        <xdr:cNvSpPr txBox="1"/>
      </xdr:nvSpPr>
      <xdr:spPr>
        <a:xfrm>
          <a:off x="14020800" y="10462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55880</xdr:rowOff>
    </xdr:from>
    <xdr:to>
      <xdr:col>64</xdr:col>
      <xdr:colOff>152400</xdr:colOff>
      <xdr:row>62</xdr:row>
      <xdr:rowOff>157480</xdr:rowOff>
    </xdr:to>
    <xdr:sp macro="" textlink="">
      <xdr:nvSpPr>
        <xdr:cNvPr id="336" name="フローチャート: 判断 335"/>
        <xdr:cNvSpPr/>
      </xdr:nvSpPr>
      <xdr:spPr>
        <a:xfrm>
          <a:off x="134620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167640</xdr:rowOff>
    </xdr:from>
    <xdr:ext cx="762000" cy="250190"/>
    <xdr:sp macro="" textlink="">
      <xdr:nvSpPr>
        <xdr:cNvPr id="337" name="テキスト ボックス 336"/>
        <xdr:cNvSpPr txBox="1"/>
      </xdr:nvSpPr>
      <xdr:spPr>
        <a:xfrm>
          <a:off x="13131800" y="10454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8" name="テキスト ボックス 337"/>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9" name="テキスト ボックス 338"/>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40" name="テキスト ボックス 339"/>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41" name="テキスト ボックス 34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2" name="テキスト ボックス 341"/>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135890</xdr:rowOff>
    </xdr:from>
    <xdr:to>
      <xdr:col>81</xdr:col>
      <xdr:colOff>95250</xdr:colOff>
      <xdr:row>66</xdr:row>
      <xdr:rowOff>66040</xdr:rowOff>
    </xdr:to>
    <xdr:sp macro="" textlink="">
      <xdr:nvSpPr>
        <xdr:cNvPr id="343" name="楕円 342"/>
        <xdr:cNvSpPr/>
      </xdr:nvSpPr>
      <xdr:spPr>
        <a:xfrm>
          <a:off x="16967200" y="112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31750</xdr:rowOff>
    </xdr:from>
    <xdr:ext cx="762000" cy="248920"/>
    <xdr:sp macro="" textlink="">
      <xdr:nvSpPr>
        <xdr:cNvPr id="344" name="定員管理の状況該当値テキスト"/>
        <xdr:cNvSpPr txBox="1"/>
      </xdr:nvSpPr>
      <xdr:spPr>
        <a:xfrm>
          <a:off x="17106900" y="111760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121920</xdr:rowOff>
    </xdr:from>
    <xdr:to>
      <xdr:col>77</xdr:col>
      <xdr:colOff>95250</xdr:colOff>
      <xdr:row>66</xdr:row>
      <xdr:rowOff>52070</xdr:rowOff>
    </xdr:to>
    <xdr:sp macro="" textlink="">
      <xdr:nvSpPr>
        <xdr:cNvPr id="345" name="楕円 344"/>
        <xdr:cNvSpPr/>
      </xdr:nvSpPr>
      <xdr:spPr>
        <a:xfrm>
          <a:off x="16129000" y="112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36830</xdr:rowOff>
    </xdr:from>
    <xdr:ext cx="736600" cy="259080"/>
    <xdr:sp macro="" textlink="">
      <xdr:nvSpPr>
        <xdr:cNvPr id="346" name="テキスト ボックス 345"/>
        <xdr:cNvSpPr txBox="1"/>
      </xdr:nvSpPr>
      <xdr:spPr>
        <a:xfrm>
          <a:off x="15798800" y="11352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66</xdr:row>
      <xdr:rowOff>10795</xdr:rowOff>
    </xdr:from>
    <xdr:to>
      <xdr:col>73</xdr:col>
      <xdr:colOff>44450</xdr:colOff>
      <xdr:row>66</xdr:row>
      <xdr:rowOff>112395</xdr:rowOff>
    </xdr:to>
    <xdr:sp macro="" textlink="">
      <xdr:nvSpPr>
        <xdr:cNvPr id="347" name="楕円 346"/>
        <xdr:cNvSpPr/>
      </xdr:nvSpPr>
      <xdr:spPr>
        <a:xfrm>
          <a:off x="15240000" y="113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97790</xdr:rowOff>
    </xdr:from>
    <xdr:ext cx="762000" cy="251460"/>
    <xdr:sp macro="" textlink="">
      <xdr:nvSpPr>
        <xdr:cNvPr id="348" name="テキスト ボックス 347"/>
        <xdr:cNvSpPr txBox="1"/>
      </xdr:nvSpPr>
      <xdr:spPr>
        <a:xfrm>
          <a:off x="14909800" y="11413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104775</xdr:rowOff>
    </xdr:from>
    <xdr:to>
      <xdr:col>68</xdr:col>
      <xdr:colOff>203200</xdr:colOff>
      <xdr:row>66</xdr:row>
      <xdr:rowOff>34925</xdr:rowOff>
    </xdr:to>
    <xdr:sp macro="" textlink="">
      <xdr:nvSpPr>
        <xdr:cNvPr id="349" name="楕円 348"/>
        <xdr:cNvSpPr/>
      </xdr:nvSpPr>
      <xdr:spPr>
        <a:xfrm>
          <a:off x="14351000" y="112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19685</xdr:rowOff>
    </xdr:from>
    <xdr:ext cx="762000" cy="249555"/>
    <xdr:sp macro="" textlink="">
      <xdr:nvSpPr>
        <xdr:cNvPr id="350" name="テキスト ボックス 349"/>
        <xdr:cNvSpPr txBox="1"/>
      </xdr:nvSpPr>
      <xdr:spPr>
        <a:xfrm>
          <a:off x="14020800" y="113353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113665</xdr:rowOff>
    </xdr:from>
    <xdr:to>
      <xdr:col>64</xdr:col>
      <xdr:colOff>152400</xdr:colOff>
      <xdr:row>66</xdr:row>
      <xdr:rowOff>43815</xdr:rowOff>
    </xdr:to>
    <xdr:sp macro="" textlink="">
      <xdr:nvSpPr>
        <xdr:cNvPr id="351" name="楕円 350"/>
        <xdr:cNvSpPr/>
      </xdr:nvSpPr>
      <xdr:spPr>
        <a:xfrm>
          <a:off x="13462000" y="1125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29210</xdr:rowOff>
    </xdr:from>
    <xdr:ext cx="762000" cy="251460"/>
    <xdr:sp macro="" textlink="">
      <xdr:nvSpPr>
        <xdr:cNvPr id="352" name="テキスト ボックス 351"/>
        <xdr:cNvSpPr txBox="1"/>
      </xdr:nvSpPr>
      <xdr:spPr>
        <a:xfrm>
          <a:off x="13131800" y="11344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3855" cy="358775"/>
    <xdr:sp macro="" textlink="">
      <xdr:nvSpPr>
        <xdr:cNvPr id="355" name="テキスト ボックス 354"/>
        <xdr:cNvSpPr txBox="1"/>
      </xdr:nvSpPr>
      <xdr:spPr>
        <a:xfrm>
          <a:off x="15407640" y="5353050"/>
          <a:ext cx="16338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地方道路等整備事業債や過疎対策事業債等の償還が終了したことにより元利償還金が減少した一方、災害復旧等に係る基準財政需要額が増加したため、前年度より0.7％減となった。</a:t>
          </a:r>
        </a:p>
        <a:p>
          <a:r>
            <a:rPr lang="ja-JP" altLang="en-US"/>
            <a:t>喫緊の政策課題に対応するため、近年多額の借入を行っているため、しばらくは類似団体内でも高い比率で推移すると見込まれる。地方債発行の大部分を占める投資的事業の抑制や平準化により、将来へ向け数値の低下を図っていく。</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49555"/>
    <xdr:sp macro="" textlink="">
      <xdr:nvSpPr>
        <xdr:cNvPr id="374" name="テキスト ボックス 373"/>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0825"/>
    <xdr:sp macro="" textlink="">
      <xdr:nvSpPr>
        <xdr:cNvPr id="376" name="テキスト ボックス 375"/>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43</xdr:row>
      <xdr:rowOff>143510</xdr:rowOff>
    </xdr:to>
    <xdr:cxnSp macro="">
      <xdr:nvCxnSpPr>
        <xdr:cNvPr id="382" name="直線コネクタ 381"/>
        <xdr:cNvCxnSpPr/>
      </xdr:nvCxnSpPr>
      <xdr:spPr>
        <a:xfrm flipV="1">
          <a:off x="17018000" y="6357620"/>
          <a:ext cx="0" cy="11582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115570</xdr:rowOff>
    </xdr:from>
    <xdr:ext cx="762000" cy="259080"/>
    <xdr:sp macro="" textlink="">
      <xdr:nvSpPr>
        <xdr:cNvPr id="383" name="公債費負担の状況最小値テキスト"/>
        <xdr:cNvSpPr txBox="1"/>
      </xdr:nvSpPr>
      <xdr:spPr>
        <a:xfrm>
          <a:off x="17106900" y="748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4" name="直線コネクタ 383"/>
        <xdr:cNvCxnSpPr/>
      </xdr:nvCxnSpPr>
      <xdr:spPr>
        <a:xfrm>
          <a:off x="16929100" y="751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100330</xdr:rowOff>
    </xdr:from>
    <xdr:ext cx="762000" cy="248920"/>
    <xdr:sp macro="" textlink="">
      <xdr:nvSpPr>
        <xdr:cNvPr id="385" name="公債費負担の状況最大値テキスト"/>
        <xdr:cNvSpPr txBox="1"/>
      </xdr:nvSpPr>
      <xdr:spPr>
        <a:xfrm>
          <a:off x="17106900" y="61010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20320</xdr:rowOff>
    </xdr:to>
    <xdr:cxnSp macro="">
      <xdr:nvCxnSpPr>
        <xdr:cNvPr id="387" name="直線コネクタ 386"/>
        <xdr:cNvCxnSpPr/>
      </xdr:nvCxnSpPr>
      <xdr:spPr>
        <a:xfrm flipV="1">
          <a:off x="16179800" y="751586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17780</xdr:rowOff>
    </xdr:from>
    <xdr:ext cx="762000" cy="251460"/>
    <xdr:sp macro="" textlink="">
      <xdr:nvSpPr>
        <xdr:cNvPr id="388" name="公債費負担の状況平均値テキスト"/>
        <xdr:cNvSpPr txBox="1"/>
      </xdr:nvSpPr>
      <xdr:spPr>
        <a:xfrm>
          <a:off x="17106900" y="68757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9" name="フローチャート: 判断 388"/>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47625</xdr:rowOff>
    </xdr:to>
    <xdr:cxnSp macro="">
      <xdr:nvCxnSpPr>
        <xdr:cNvPr id="390" name="直線コネクタ 389"/>
        <xdr:cNvCxnSpPr/>
      </xdr:nvCxnSpPr>
      <xdr:spPr>
        <a:xfrm flipV="1">
          <a:off x="15290800" y="75641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91" name="フローチャート: 判断 39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113030</xdr:rowOff>
    </xdr:from>
    <xdr:ext cx="736600" cy="259080"/>
    <xdr:sp macro="" textlink="">
      <xdr:nvSpPr>
        <xdr:cNvPr id="392" name="テキスト ボックス 391"/>
        <xdr:cNvSpPr txBox="1"/>
      </xdr:nvSpPr>
      <xdr:spPr>
        <a:xfrm>
          <a:off x="1579880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47625</xdr:rowOff>
    </xdr:from>
    <xdr:to>
      <xdr:col>72</xdr:col>
      <xdr:colOff>203200</xdr:colOff>
      <xdr:row>44</xdr:row>
      <xdr:rowOff>75565</xdr:rowOff>
    </xdr:to>
    <xdr:cxnSp macro="">
      <xdr:nvCxnSpPr>
        <xdr:cNvPr id="393" name="直線コネクタ 392"/>
        <xdr:cNvCxnSpPr/>
      </xdr:nvCxnSpPr>
      <xdr:spPr>
        <a:xfrm flipV="1">
          <a:off x="14401800" y="75914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15240</xdr:rowOff>
    </xdr:from>
    <xdr:to>
      <xdr:col>73</xdr:col>
      <xdr:colOff>44450</xdr:colOff>
      <xdr:row>41</xdr:row>
      <xdr:rowOff>116840</xdr:rowOff>
    </xdr:to>
    <xdr:sp macro="" textlink="">
      <xdr:nvSpPr>
        <xdr:cNvPr id="394" name="フローチャート: 判断 393"/>
        <xdr:cNvSpPr/>
      </xdr:nvSpPr>
      <xdr:spPr>
        <a:xfrm>
          <a:off x="15240000" y="704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127000</xdr:rowOff>
    </xdr:from>
    <xdr:ext cx="762000" cy="259080"/>
    <xdr:sp macro="" textlink="">
      <xdr:nvSpPr>
        <xdr:cNvPr id="395" name="テキスト ボックス 394"/>
        <xdr:cNvSpPr txBox="1"/>
      </xdr:nvSpPr>
      <xdr:spPr>
        <a:xfrm>
          <a:off x="14909800" y="681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75565</xdr:rowOff>
    </xdr:from>
    <xdr:to>
      <xdr:col>68</xdr:col>
      <xdr:colOff>152400</xdr:colOff>
      <xdr:row>44</xdr:row>
      <xdr:rowOff>75565</xdr:rowOff>
    </xdr:to>
    <xdr:cxnSp macro="">
      <xdr:nvCxnSpPr>
        <xdr:cNvPr id="396" name="直線コネクタ 395"/>
        <xdr:cNvCxnSpPr/>
      </xdr:nvCxnSpPr>
      <xdr:spPr>
        <a:xfrm>
          <a:off x="13512800" y="7619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83820</xdr:rowOff>
    </xdr:from>
    <xdr:to>
      <xdr:col>68</xdr:col>
      <xdr:colOff>203200</xdr:colOff>
      <xdr:row>42</xdr:row>
      <xdr:rowOff>13970</xdr:rowOff>
    </xdr:to>
    <xdr:sp macro="" textlink="">
      <xdr:nvSpPr>
        <xdr:cNvPr id="397" name="フローチャート: 判断 396"/>
        <xdr:cNvSpPr/>
      </xdr:nvSpPr>
      <xdr:spPr>
        <a:xfrm>
          <a:off x="14351000" y="711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24130</xdr:rowOff>
    </xdr:from>
    <xdr:ext cx="762000" cy="259080"/>
    <xdr:sp macro="" textlink="">
      <xdr:nvSpPr>
        <xdr:cNvPr id="398" name="テキスト ボックス 397"/>
        <xdr:cNvSpPr txBox="1"/>
      </xdr:nvSpPr>
      <xdr:spPr>
        <a:xfrm>
          <a:off x="14020800" y="6882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160020</xdr:rowOff>
    </xdr:from>
    <xdr:to>
      <xdr:col>64</xdr:col>
      <xdr:colOff>152400</xdr:colOff>
      <xdr:row>42</xdr:row>
      <xdr:rowOff>90170</xdr:rowOff>
    </xdr:to>
    <xdr:sp macro="" textlink="">
      <xdr:nvSpPr>
        <xdr:cNvPr id="399" name="フローチャート: 判断 398"/>
        <xdr:cNvSpPr/>
      </xdr:nvSpPr>
      <xdr:spPr>
        <a:xfrm>
          <a:off x="13462000" y="718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100330</xdr:rowOff>
    </xdr:from>
    <xdr:ext cx="762000" cy="248920"/>
    <xdr:sp macro="" textlink="">
      <xdr:nvSpPr>
        <xdr:cNvPr id="400" name="テキスト ボックス 399"/>
        <xdr:cNvSpPr txBox="1"/>
      </xdr:nvSpPr>
      <xdr:spPr>
        <a:xfrm>
          <a:off x="13131800" y="69583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6" name="楕円 405"/>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160020</xdr:rowOff>
    </xdr:from>
    <xdr:ext cx="762000" cy="259080"/>
    <xdr:sp macro="" textlink="">
      <xdr:nvSpPr>
        <xdr:cNvPr id="407" name="公債費負担の状況該当値テキスト"/>
        <xdr:cNvSpPr txBox="1"/>
      </xdr:nvSpPr>
      <xdr:spPr>
        <a:xfrm>
          <a:off x="17106900" y="736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8" name="楕円 407"/>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55880</xdr:rowOff>
    </xdr:from>
    <xdr:ext cx="736600" cy="259080"/>
    <xdr:sp macro="" textlink="">
      <xdr:nvSpPr>
        <xdr:cNvPr id="409" name="テキスト ボックス 408"/>
        <xdr:cNvSpPr txBox="1"/>
      </xdr:nvSpPr>
      <xdr:spPr>
        <a:xfrm>
          <a:off x="15798800" y="759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168275</xdr:rowOff>
    </xdr:from>
    <xdr:to>
      <xdr:col>73</xdr:col>
      <xdr:colOff>44450</xdr:colOff>
      <xdr:row>44</xdr:row>
      <xdr:rowOff>98425</xdr:rowOff>
    </xdr:to>
    <xdr:sp macro="" textlink="">
      <xdr:nvSpPr>
        <xdr:cNvPr id="410" name="楕円 409"/>
        <xdr:cNvSpPr/>
      </xdr:nvSpPr>
      <xdr:spPr>
        <a:xfrm>
          <a:off x="15240000" y="75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83185</xdr:rowOff>
    </xdr:from>
    <xdr:ext cx="762000" cy="259080"/>
    <xdr:sp macro="" textlink="">
      <xdr:nvSpPr>
        <xdr:cNvPr id="411" name="テキスト ボックス 410"/>
        <xdr:cNvSpPr txBox="1"/>
      </xdr:nvSpPr>
      <xdr:spPr>
        <a:xfrm>
          <a:off x="14909800" y="7626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24765</xdr:rowOff>
    </xdr:from>
    <xdr:to>
      <xdr:col>68</xdr:col>
      <xdr:colOff>203200</xdr:colOff>
      <xdr:row>44</xdr:row>
      <xdr:rowOff>126365</xdr:rowOff>
    </xdr:to>
    <xdr:sp macro="" textlink="">
      <xdr:nvSpPr>
        <xdr:cNvPr id="412" name="楕円 411"/>
        <xdr:cNvSpPr/>
      </xdr:nvSpPr>
      <xdr:spPr>
        <a:xfrm>
          <a:off x="14351000" y="75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111125</xdr:rowOff>
    </xdr:from>
    <xdr:ext cx="762000" cy="249555"/>
    <xdr:sp macro="" textlink="">
      <xdr:nvSpPr>
        <xdr:cNvPr id="413" name="テキスト ボックス 412"/>
        <xdr:cNvSpPr txBox="1"/>
      </xdr:nvSpPr>
      <xdr:spPr>
        <a:xfrm>
          <a:off x="14020800" y="7654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24765</xdr:rowOff>
    </xdr:from>
    <xdr:to>
      <xdr:col>64</xdr:col>
      <xdr:colOff>152400</xdr:colOff>
      <xdr:row>44</xdr:row>
      <xdr:rowOff>126365</xdr:rowOff>
    </xdr:to>
    <xdr:sp macro="" textlink="">
      <xdr:nvSpPr>
        <xdr:cNvPr id="414" name="楕円 413"/>
        <xdr:cNvSpPr/>
      </xdr:nvSpPr>
      <xdr:spPr>
        <a:xfrm>
          <a:off x="13462000" y="75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111125</xdr:rowOff>
    </xdr:from>
    <xdr:ext cx="762000" cy="249555"/>
    <xdr:sp macro="" textlink="">
      <xdr:nvSpPr>
        <xdr:cNvPr id="415" name="テキスト ボックス 414"/>
        <xdr:cNvSpPr txBox="1"/>
      </xdr:nvSpPr>
      <xdr:spPr>
        <a:xfrm>
          <a:off x="13131800" y="7654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3855" cy="358775"/>
    <xdr:sp macro="" textlink="">
      <xdr:nvSpPr>
        <xdr:cNvPr id="418" name="テキスト ボックス 417"/>
        <xdr:cNvSpPr txBox="1"/>
      </xdr:nvSpPr>
      <xdr:spPr>
        <a:xfrm>
          <a:off x="15324455" y="1543050"/>
          <a:ext cx="16338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財政調整基金の取崩しにより充当可能基金は減少したが、地方債現在高と公営企業債等繰入見込額が減少したため、前年度より6.2％減となった。</a:t>
          </a:r>
        </a:p>
        <a:p>
          <a:r>
            <a:rPr lang="ja-JP" altLang="en-US"/>
            <a:t>引き続き投資的事業の抑制や平準化に取り組みつつ、充当可能基金を増やし、将来負担の軽減に取り組む。</a:t>
          </a:r>
        </a:p>
      </xdr:txBody>
    </xdr:sp>
    <xdr:clientData/>
  </xdr:twoCellAnchor>
  <xdr:oneCellAnchor>
    <xdr:from>
      <xdr:col>61</xdr:col>
      <xdr:colOff>6350</xdr:colOff>
      <xdr:row>10</xdr:row>
      <xdr:rowOff>63500</xdr:rowOff>
    </xdr:from>
    <xdr:ext cx="298450" cy="217170"/>
    <xdr:sp macro="" textlink="">
      <xdr:nvSpPr>
        <xdr:cNvPr id="429" name="テキスト ボックス 428"/>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2" name="直線コネクタ 43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33" name="テキスト ボックス 432"/>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4" name="直線コネクタ 43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5" name="テキスト ボックス 434"/>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6" name="直線コネクタ 43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7" name="テキスト ボックス 436"/>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8" name="直線コネクタ 43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9" name="テキスト ボックス 438"/>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0" name="直線コネクタ 43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1" name="テキスト ボックス 440"/>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2" name="直線コネクタ 44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3" name="テキスト ボックス 442"/>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10795</xdr:rowOff>
    </xdr:to>
    <xdr:cxnSp macro="">
      <xdr:nvCxnSpPr>
        <xdr:cNvPr id="446" name="直線コネクタ 445"/>
        <xdr:cNvCxnSpPr/>
      </xdr:nvCxnSpPr>
      <xdr:spPr>
        <a:xfrm flipV="1">
          <a:off x="17018000" y="2313305"/>
          <a:ext cx="0" cy="1469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154940</xdr:rowOff>
    </xdr:from>
    <xdr:ext cx="762000" cy="251460"/>
    <xdr:sp macro="" textlink="">
      <xdr:nvSpPr>
        <xdr:cNvPr id="447" name="将来負担の状況最小値テキスト"/>
        <xdr:cNvSpPr txBox="1"/>
      </xdr:nvSpPr>
      <xdr:spPr>
        <a:xfrm>
          <a:off x="17106900" y="3755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10795</xdr:rowOff>
    </xdr:from>
    <xdr:to>
      <xdr:col>81</xdr:col>
      <xdr:colOff>133350</xdr:colOff>
      <xdr:row>22</xdr:row>
      <xdr:rowOff>10795</xdr:rowOff>
    </xdr:to>
    <xdr:cxnSp macro="">
      <xdr:nvCxnSpPr>
        <xdr:cNvPr id="448" name="直線コネクタ 447"/>
        <xdr:cNvCxnSpPr/>
      </xdr:nvCxnSpPr>
      <xdr:spPr>
        <a:xfrm>
          <a:off x="16929100" y="3782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9"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0" name="直線コネクタ 44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64770</xdr:rowOff>
    </xdr:from>
    <xdr:to>
      <xdr:col>81</xdr:col>
      <xdr:colOff>44450</xdr:colOff>
      <xdr:row>19</xdr:row>
      <xdr:rowOff>135890</xdr:rowOff>
    </xdr:to>
    <xdr:cxnSp macro="">
      <xdr:nvCxnSpPr>
        <xdr:cNvPr id="451" name="直線コネクタ 450"/>
        <xdr:cNvCxnSpPr/>
      </xdr:nvCxnSpPr>
      <xdr:spPr>
        <a:xfrm flipV="1">
          <a:off x="16179800" y="332232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149860</xdr:rowOff>
    </xdr:from>
    <xdr:ext cx="762000" cy="259080"/>
    <xdr:sp macro="" textlink="">
      <xdr:nvSpPr>
        <xdr:cNvPr id="452" name="将来負担の状況平均値テキスト"/>
        <xdr:cNvSpPr txBox="1"/>
      </xdr:nvSpPr>
      <xdr:spPr>
        <a:xfrm>
          <a:off x="17106900" y="2550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133350</xdr:rowOff>
    </xdr:from>
    <xdr:to>
      <xdr:col>81</xdr:col>
      <xdr:colOff>95250</xdr:colOff>
      <xdr:row>16</xdr:row>
      <xdr:rowOff>63500</xdr:rowOff>
    </xdr:to>
    <xdr:sp macro="" textlink="">
      <xdr:nvSpPr>
        <xdr:cNvPr id="453" name="フローチャート: 判断 452"/>
        <xdr:cNvSpPr/>
      </xdr:nvSpPr>
      <xdr:spPr>
        <a:xfrm>
          <a:off x="16967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83820</xdr:rowOff>
    </xdr:from>
    <xdr:to>
      <xdr:col>77</xdr:col>
      <xdr:colOff>44450</xdr:colOff>
      <xdr:row>19</xdr:row>
      <xdr:rowOff>135890</xdr:rowOff>
    </xdr:to>
    <xdr:cxnSp macro="">
      <xdr:nvCxnSpPr>
        <xdr:cNvPr id="454" name="直線コネクタ 453"/>
        <xdr:cNvCxnSpPr/>
      </xdr:nvCxnSpPr>
      <xdr:spPr>
        <a:xfrm>
          <a:off x="15290800" y="33413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159385</xdr:rowOff>
    </xdr:from>
    <xdr:to>
      <xdr:col>77</xdr:col>
      <xdr:colOff>95250</xdr:colOff>
      <xdr:row>16</xdr:row>
      <xdr:rowOff>89535</xdr:rowOff>
    </xdr:to>
    <xdr:sp macro="" textlink="">
      <xdr:nvSpPr>
        <xdr:cNvPr id="455" name="フローチャート: 判断 454"/>
        <xdr:cNvSpPr/>
      </xdr:nvSpPr>
      <xdr:spPr>
        <a:xfrm>
          <a:off x="161290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99695</xdr:rowOff>
    </xdr:from>
    <xdr:ext cx="736600" cy="249555"/>
    <xdr:sp macro="" textlink="">
      <xdr:nvSpPr>
        <xdr:cNvPr id="456" name="テキスト ボックス 455"/>
        <xdr:cNvSpPr txBox="1"/>
      </xdr:nvSpPr>
      <xdr:spPr>
        <a:xfrm>
          <a:off x="15798800" y="24999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19</xdr:row>
      <xdr:rowOff>67945</xdr:rowOff>
    </xdr:from>
    <xdr:to>
      <xdr:col>72</xdr:col>
      <xdr:colOff>203200</xdr:colOff>
      <xdr:row>19</xdr:row>
      <xdr:rowOff>83820</xdr:rowOff>
    </xdr:to>
    <xdr:cxnSp macro="">
      <xdr:nvCxnSpPr>
        <xdr:cNvPr id="457" name="直線コネクタ 456"/>
        <xdr:cNvCxnSpPr/>
      </xdr:nvCxnSpPr>
      <xdr:spPr>
        <a:xfrm>
          <a:off x="14401800" y="33254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34925</xdr:rowOff>
    </xdr:from>
    <xdr:to>
      <xdr:col>73</xdr:col>
      <xdr:colOff>44450</xdr:colOff>
      <xdr:row>16</xdr:row>
      <xdr:rowOff>136525</xdr:rowOff>
    </xdr:to>
    <xdr:sp macro="" textlink="">
      <xdr:nvSpPr>
        <xdr:cNvPr id="458" name="フローチャート: 判断 457"/>
        <xdr:cNvSpPr/>
      </xdr:nvSpPr>
      <xdr:spPr>
        <a:xfrm>
          <a:off x="15240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146685</xdr:rowOff>
    </xdr:from>
    <xdr:ext cx="762000" cy="248285"/>
    <xdr:sp macro="" textlink="">
      <xdr:nvSpPr>
        <xdr:cNvPr id="459" name="テキスト ボックス 458"/>
        <xdr:cNvSpPr txBox="1"/>
      </xdr:nvSpPr>
      <xdr:spPr>
        <a:xfrm>
          <a:off x="14909800" y="25469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67945</xdr:rowOff>
    </xdr:from>
    <xdr:to>
      <xdr:col>68</xdr:col>
      <xdr:colOff>152400</xdr:colOff>
      <xdr:row>19</xdr:row>
      <xdr:rowOff>157480</xdr:rowOff>
    </xdr:to>
    <xdr:cxnSp macro="">
      <xdr:nvCxnSpPr>
        <xdr:cNvPr id="460" name="直線コネクタ 459"/>
        <xdr:cNvCxnSpPr/>
      </xdr:nvCxnSpPr>
      <xdr:spPr>
        <a:xfrm flipV="1">
          <a:off x="13512800" y="332549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118110</xdr:rowOff>
    </xdr:from>
    <xdr:to>
      <xdr:col>68</xdr:col>
      <xdr:colOff>203200</xdr:colOff>
      <xdr:row>16</xdr:row>
      <xdr:rowOff>48260</xdr:rowOff>
    </xdr:to>
    <xdr:sp macro="" textlink="">
      <xdr:nvSpPr>
        <xdr:cNvPr id="461" name="フローチャート: 判断 460"/>
        <xdr:cNvSpPr/>
      </xdr:nvSpPr>
      <xdr:spPr>
        <a:xfrm>
          <a:off x="1435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58420</xdr:rowOff>
    </xdr:from>
    <xdr:ext cx="762000" cy="259080"/>
    <xdr:sp macro="" textlink="">
      <xdr:nvSpPr>
        <xdr:cNvPr id="462" name="テキスト ボックス 461"/>
        <xdr:cNvSpPr txBox="1"/>
      </xdr:nvSpPr>
      <xdr:spPr>
        <a:xfrm>
          <a:off x="140208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90170</xdr:rowOff>
    </xdr:from>
    <xdr:to>
      <xdr:col>64</xdr:col>
      <xdr:colOff>152400</xdr:colOff>
      <xdr:row>17</xdr:row>
      <xdr:rowOff>20320</xdr:rowOff>
    </xdr:to>
    <xdr:sp macro="" textlink="">
      <xdr:nvSpPr>
        <xdr:cNvPr id="463" name="フローチャート: 判断 462"/>
        <xdr:cNvSpPr/>
      </xdr:nvSpPr>
      <xdr:spPr>
        <a:xfrm>
          <a:off x="13462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30480</xdr:rowOff>
    </xdr:from>
    <xdr:ext cx="762000" cy="250190"/>
    <xdr:sp macro="" textlink="">
      <xdr:nvSpPr>
        <xdr:cNvPr id="464" name="テキスト ボックス 463"/>
        <xdr:cNvSpPr txBox="1"/>
      </xdr:nvSpPr>
      <xdr:spPr>
        <a:xfrm>
          <a:off x="13131800" y="26022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9" name="テキスト ボックス 46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13970</xdr:rowOff>
    </xdr:from>
    <xdr:to>
      <xdr:col>81</xdr:col>
      <xdr:colOff>95250</xdr:colOff>
      <xdr:row>19</xdr:row>
      <xdr:rowOff>115570</xdr:rowOff>
    </xdr:to>
    <xdr:sp macro="" textlink="">
      <xdr:nvSpPr>
        <xdr:cNvPr id="470" name="楕円 469"/>
        <xdr:cNvSpPr/>
      </xdr:nvSpPr>
      <xdr:spPr>
        <a:xfrm>
          <a:off x="16967200" y="32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157480</xdr:rowOff>
    </xdr:from>
    <xdr:ext cx="762000" cy="248920"/>
    <xdr:sp macro="" textlink="">
      <xdr:nvSpPr>
        <xdr:cNvPr id="471" name="将来負担の状況該当値テキスト"/>
        <xdr:cNvSpPr txBox="1"/>
      </xdr:nvSpPr>
      <xdr:spPr>
        <a:xfrm>
          <a:off x="17106900" y="32435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19</xdr:row>
      <xdr:rowOff>85090</xdr:rowOff>
    </xdr:from>
    <xdr:to>
      <xdr:col>77</xdr:col>
      <xdr:colOff>95250</xdr:colOff>
      <xdr:row>20</xdr:row>
      <xdr:rowOff>15240</xdr:rowOff>
    </xdr:to>
    <xdr:sp macro="" textlink="">
      <xdr:nvSpPr>
        <xdr:cNvPr id="472" name="楕円 471"/>
        <xdr:cNvSpPr/>
      </xdr:nvSpPr>
      <xdr:spPr>
        <a:xfrm>
          <a:off x="16129000" y="33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171450</xdr:rowOff>
    </xdr:from>
    <xdr:ext cx="736600" cy="259080"/>
    <xdr:sp macro="" textlink="">
      <xdr:nvSpPr>
        <xdr:cNvPr id="473" name="テキスト ボックス 472"/>
        <xdr:cNvSpPr txBox="1"/>
      </xdr:nvSpPr>
      <xdr:spPr>
        <a:xfrm>
          <a:off x="15798800" y="3429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33020</xdr:rowOff>
    </xdr:from>
    <xdr:to>
      <xdr:col>73</xdr:col>
      <xdr:colOff>44450</xdr:colOff>
      <xdr:row>19</xdr:row>
      <xdr:rowOff>134620</xdr:rowOff>
    </xdr:to>
    <xdr:sp macro="" textlink="">
      <xdr:nvSpPr>
        <xdr:cNvPr id="474" name="楕円 473"/>
        <xdr:cNvSpPr/>
      </xdr:nvSpPr>
      <xdr:spPr>
        <a:xfrm>
          <a:off x="15240000" y="32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119380</xdr:rowOff>
    </xdr:from>
    <xdr:ext cx="762000" cy="259080"/>
    <xdr:sp macro="" textlink="">
      <xdr:nvSpPr>
        <xdr:cNvPr id="475" name="テキスト ボックス 474"/>
        <xdr:cNvSpPr txBox="1"/>
      </xdr:nvSpPr>
      <xdr:spPr>
        <a:xfrm>
          <a:off x="14909800" y="337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17780</xdr:rowOff>
    </xdr:from>
    <xdr:to>
      <xdr:col>68</xdr:col>
      <xdr:colOff>203200</xdr:colOff>
      <xdr:row>19</xdr:row>
      <xdr:rowOff>118745</xdr:rowOff>
    </xdr:to>
    <xdr:sp macro="" textlink="">
      <xdr:nvSpPr>
        <xdr:cNvPr id="476" name="楕円 475"/>
        <xdr:cNvSpPr/>
      </xdr:nvSpPr>
      <xdr:spPr>
        <a:xfrm>
          <a:off x="14351000" y="3275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103505</xdr:rowOff>
    </xdr:from>
    <xdr:ext cx="762000" cy="259080"/>
    <xdr:sp macro="" textlink="">
      <xdr:nvSpPr>
        <xdr:cNvPr id="477" name="テキスト ボックス 476"/>
        <xdr:cNvSpPr txBox="1"/>
      </xdr:nvSpPr>
      <xdr:spPr>
        <a:xfrm>
          <a:off x="14020800" y="3361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106680</xdr:rowOff>
    </xdr:from>
    <xdr:to>
      <xdr:col>64</xdr:col>
      <xdr:colOff>152400</xdr:colOff>
      <xdr:row>20</xdr:row>
      <xdr:rowOff>36830</xdr:rowOff>
    </xdr:to>
    <xdr:sp macro="" textlink="">
      <xdr:nvSpPr>
        <xdr:cNvPr id="478" name="楕円 477"/>
        <xdr:cNvSpPr/>
      </xdr:nvSpPr>
      <xdr:spPr>
        <a:xfrm>
          <a:off x="13462000" y="33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21590</xdr:rowOff>
    </xdr:from>
    <xdr:ext cx="762000" cy="259080"/>
    <xdr:sp macro="" textlink="">
      <xdr:nvSpPr>
        <xdr:cNvPr id="479" name="テキスト ボックス 478"/>
        <xdr:cNvSpPr txBox="1"/>
      </xdr:nvSpPr>
      <xdr:spPr>
        <a:xfrm>
          <a:off x="13131800" y="3450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9205" cy="251460"/>
    <xdr:sp macro="" textlink="">
      <xdr:nvSpPr>
        <xdr:cNvPr id="30" name="テキスト ボックス 29"/>
        <xdr:cNvSpPr txBox="1"/>
      </xdr:nvSpPr>
      <xdr:spPr>
        <a:xfrm>
          <a:off x="698500" y="3492500"/>
          <a:ext cx="8879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29325" cy="248920"/>
    <xdr:sp macro="" textlink="">
      <xdr:nvSpPr>
        <xdr:cNvPr id="31" name="テキスト ボックス 30"/>
        <xdr:cNvSpPr txBox="1"/>
      </xdr:nvSpPr>
      <xdr:spPr>
        <a:xfrm>
          <a:off x="698500" y="3746500"/>
          <a:ext cx="60293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78495" cy="259080"/>
    <xdr:sp macro="" textlink="">
      <xdr:nvSpPr>
        <xdr:cNvPr id="32" name="テキスト ボックス 31"/>
        <xdr:cNvSpPr txBox="1"/>
      </xdr:nvSpPr>
      <xdr:spPr>
        <a:xfrm>
          <a:off x="698500" y="4000500"/>
          <a:ext cx="8278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7640" cy="259080"/>
    <xdr:sp macro="" textlink="">
      <xdr:nvSpPr>
        <xdr:cNvPr id="33" name="テキスト ボックス 32"/>
        <xdr:cNvSpPr txBox="1"/>
      </xdr:nvSpPr>
      <xdr:spPr>
        <a:xfrm>
          <a:off x="698500" y="4254500"/>
          <a:ext cx="167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人件費は減少しているが、普通交付税の減少の影響は大きく、前年度より1.3</a:t>
          </a:r>
        </a:p>
        <a:p>
          <a:r>
            <a:rPr lang="ja-JP" altLang="en-US"/>
            <a:t>％増となった。</a:t>
          </a:r>
        </a:p>
        <a:p>
          <a:r>
            <a:rPr lang="ja-JP" altLang="en-US"/>
            <a:t>常備消防を直営していることや面積が中国地方一広い町のため支所出張所を配置しており職員数が多いことから、類似団体と比較すると高い傾向が続いている。第３次北広島町行政改革大綱に基づき、時間外勤務の縮減や定員の適正化（５年間で10人減）に取り組み、人件費の削減に努める。</a:t>
          </a:r>
        </a:p>
      </xdr:txBody>
    </xdr:sp>
    <xdr:clientData/>
  </xdr:twoCellAnchor>
  <xdr:oneCellAnchor>
    <xdr:from>
      <xdr:col>3</xdr:col>
      <xdr:colOff>123825</xdr:colOff>
      <xdr:row>29</xdr:row>
      <xdr:rowOff>107950</xdr:rowOff>
    </xdr:from>
    <xdr:ext cx="281305" cy="225425"/>
    <xdr:sp macro="" textlink="">
      <xdr:nvSpPr>
        <xdr:cNvPr id="45" name="テキスト ボックス 44"/>
        <xdr:cNvSpPr txBox="1"/>
      </xdr:nvSpPr>
      <xdr:spPr>
        <a:xfrm>
          <a:off x="723900" y="5080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0855" cy="250190"/>
    <xdr:sp macro="" textlink="">
      <xdr:nvSpPr>
        <xdr:cNvPr id="47" name="テキスト ボックス 46"/>
        <xdr:cNvSpPr txBox="1"/>
      </xdr:nvSpPr>
      <xdr:spPr>
        <a:xfrm>
          <a:off x="254000" y="7414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0855" cy="259080"/>
    <xdr:sp macro="" textlink="">
      <xdr:nvSpPr>
        <xdr:cNvPr id="49" name="テキスト ボックス 48"/>
        <xdr:cNvSpPr txBox="1"/>
      </xdr:nvSpPr>
      <xdr:spPr>
        <a:xfrm>
          <a:off x="254000" y="7033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0855" cy="259080"/>
    <xdr:sp macro="" textlink="">
      <xdr:nvSpPr>
        <xdr:cNvPr id="51" name="テキスト ボックス 50"/>
        <xdr:cNvSpPr txBox="1"/>
      </xdr:nvSpPr>
      <xdr:spPr>
        <a:xfrm>
          <a:off x="254000" y="6652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0855" cy="250190"/>
    <xdr:sp macro="" textlink="">
      <xdr:nvSpPr>
        <xdr:cNvPr id="53" name="テキスト ボックス 52"/>
        <xdr:cNvSpPr txBox="1"/>
      </xdr:nvSpPr>
      <xdr:spPr>
        <a:xfrm>
          <a:off x="254000" y="6271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0855" cy="259080"/>
    <xdr:sp macro="" textlink="">
      <xdr:nvSpPr>
        <xdr:cNvPr id="55" name="テキスト ボックス 54"/>
        <xdr:cNvSpPr txBox="1"/>
      </xdr:nvSpPr>
      <xdr:spPr>
        <a:xfrm>
          <a:off x="254000" y="5890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0855" cy="259080"/>
    <xdr:sp macro="" textlink="">
      <xdr:nvSpPr>
        <xdr:cNvPr id="57" name="テキスト ボックス 56"/>
        <xdr:cNvSpPr txBox="1"/>
      </xdr:nvSpPr>
      <xdr:spPr>
        <a:xfrm>
          <a:off x="254000" y="5509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0855" cy="250190"/>
    <xdr:sp macro="" textlink="">
      <xdr:nvSpPr>
        <xdr:cNvPr id="59" name="テキスト ボックス 58"/>
        <xdr:cNvSpPr txBox="1"/>
      </xdr:nvSpPr>
      <xdr:spPr>
        <a:xfrm>
          <a:off x="254000" y="5128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85090</xdr:rowOff>
    </xdr:to>
    <xdr:cxnSp macro="">
      <xdr:nvCxnSpPr>
        <xdr:cNvPr id="66" name="直線コネクタ 65"/>
        <xdr:cNvCxnSpPr/>
      </xdr:nvCxnSpPr>
      <xdr:spPr>
        <a:xfrm>
          <a:off x="3987800" y="632968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8890</xdr:rowOff>
    </xdr:from>
    <xdr:ext cx="762000" cy="248920"/>
    <xdr:sp macro="" textlink="">
      <xdr:nvSpPr>
        <xdr:cNvPr id="67" name="人件費平均値テキスト"/>
        <xdr:cNvSpPr txBox="1"/>
      </xdr:nvSpPr>
      <xdr:spPr>
        <a:xfrm>
          <a:off x="4914900" y="600964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39370</xdr:rowOff>
    </xdr:to>
    <xdr:cxnSp macro="">
      <xdr:nvCxnSpPr>
        <xdr:cNvPr id="69" name="直線コネクタ 68"/>
        <xdr:cNvCxnSpPr/>
      </xdr:nvCxnSpPr>
      <xdr:spPr>
        <a:xfrm flipV="1">
          <a:off x="3098800" y="63296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96520</xdr:rowOff>
    </xdr:from>
    <xdr:ext cx="719455" cy="259080"/>
    <xdr:sp macro="" textlink="">
      <xdr:nvSpPr>
        <xdr:cNvPr id="71" name="テキスト ボックス 70"/>
        <xdr:cNvSpPr txBox="1"/>
      </xdr:nvSpPr>
      <xdr:spPr>
        <a:xfrm>
          <a:off x="3606800" y="5925820"/>
          <a:ext cx="719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16510</xdr:rowOff>
    </xdr:from>
    <xdr:to>
      <xdr:col>15</xdr:col>
      <xdr:colOff>98425</xdr:colOff>
      <xdr:row>37</xdr:row>
      <xdr:rowOff>39370</xdr:rowOff>
    </xdr:to>
    <xdr:cxnSp macro="">
      <xdr:nvCxnSpPr>
        <xdr:cNvPr id="72" name="直線コネクタ 71"/>
        <xdr:cNvCxnSpPr/>
      </xdr:nvCxnSpPr>
      <xdr:spPr>
        <a:xfrm>
          <a:off x="2209800" y="6360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81280</xdr:rowOff>
    </xdr:from>
    <xdr:ext cx="762000" cy="259080"/>
    <xdr:sp macro="" textlink="">
      <xdr:nvSpPr>
        <xdr:cNvPr id="74" name="テキスト ボックス 73"/>
        <xdr:cNvSpPr txBox="1"/>
      </xdr:nvSpPr>
      <xdr:spPr>
        <a:xfrm>
          <a:off x="27178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16510</xdr:rowOff>
    </xdr:from>
    <xdr:to>
      <xdr:col>11</xdr:col>
      <xdr:colOff>9525</xdr:colOff>
      <xdr:row>37</xdr:row>
      <xdr:rowOff>16510</xdr:rowOff>
    </xdr:to>
    <xdr:cxnSp macro="">
      <xdr:nvCxnSpPr>
        <xdr:cNvPr id="75" name="直線コネクタ 74"/>
        <xdr:cNvCxnSpPr/>
      </xdr:nvCxnSpPr>
      <xdr:spPr>
        <a:xfrm>
          <a:off x="1320800" y="6360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50800</xdr:rowOff>
    </xdr:from>
    <xdr:ext cx="744855" cy="259080"/>
    <xdr:sp macro="" textlink="">
      <xdr:nvSpPr>
        <xdr:cNvPr id="77" name="テキスト ボックス 76"/>
        <xdr:cNvSpPr txBox="1"/>
      </xdr:nvSpPr>
      <xdr:spPr>
        <a:xfrm>
          <a:off x="1828800" y="588010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73660</xdr:rowOff>
    </xdr:from>
    <xdr:ext cx="744855" cy="259080"/>
    <xdr:sp macro="" textlink="">
      <xdr:nvSpPr>
        <xdr:cNvPr id="79" name="テキスト ボックス 78"/>
        <xdr:cNvSpPr txBox="1"/>
      </xdr:nvSpPr>
      <xdr:spPr>
        <a:xfrm>
          <a:off x="939800" y="5902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4855" cy="259080"/>
    <xdr:sp macro="" textlink="">
      <xdr:nvSpPr>
        <xdr:cNvPr id="82" name="テキスト ボックス 81"/>
        <xdr:cNvSpPr txBox="1"/>
      </xdr:nvSpPr>
      <xdr:spPr>
        <a:xfrm>
          <a:off x="2882900" y="7553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6350</xdr:rowOff>
    </xdr:from>
    <xdr:ext cx="762000" cy="251460"/>
    <xdr:sp macro="" textlink="">
      <xdr:nvSpPr>
        <xdr:cNvPr id="86" name="人件費該当値テキスト"/>
        <xdr:cNvSpPr txBox="1"/>
      </xdr:nvSpPr>
      <xdr:spPr>
        <a:xfrm>
          <a:off x="4914900" y="6350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21590</xdr:rowOff>
    </xdr:from>
    <xdr:ext cx="719455" cy="259080"/>
    <xdr:sp macro="" textlink="">
      <xdr:nvSpPr>
        <xdr:cNvPr id="88" name="テキスト ボックス 87"/>
        <xdr:cNvSpPr txBox="1"/>
      </xdr:nvSpPr>
      <xdr:spPr>
        <a:xfrm>
          <a:off x="3606800" y="6365240"/>
          <a:ext cx="719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74930</xdr:rowOff>
    </xdr:from>
    <xdr:ext cx="762000" cy="251460"/>
    <xdr:sp macro="" textlink="">
      <xdr:nvSpPr>
        <xdr:cNvPr id="90" name="テキスト ボックス 89"/>
        <xdr:cNvSpPr txBox="1"/>
      </xdr:nvSpPr>
      <xdr:spPr>
        <a:xfrm>
          <a:off x="2717800" y="6418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52070</xdr:rowOff>
    </xdr:from>
    <xdr:ext cx="744855" cy="251460"/>
    <xdr:sp macro="" textlink="">
      <xdr:nvSpPr>
        <xdr:cNvPr id="92" name="テキスト ボックス 91"/>
        <xdr:cNvSpPr txBox="1"/>
      </xdr:nvSpPr>
      <xdr:spPr>
        <a:xfrm>
          <a:off x="1828800" y="6395720"/>
          <a:ext cx="744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52070</xdr:rowOff>
    </xdr:from>
    <xdr:ext cx="744855" cy="251460"/>
    <xdr:sp macro="" textlink="">
      <xdr:nvSpPr>
        <xdr:cNvPr id="94" name="テキスト ボックス 93"/>
        <xdr:cNvSpPr txBox="1"/>
      </xdr:nvSpPr>
      <xdr:spPr>
        <a:xfrm>
          <a:off x="939800" y="6395720"/>
          <a:ext cx="744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類似団体と比較すると差異が小さいが、クラウド化による総務費の高止まり等の影響もあり、微増している。</a:t>
          </a:r>
        </a:p>
        <a:p>
          <a:r>
            <a:rPr lang="ja-JP" altLang="en-US"/>
            <a:t>全国平均や広島県平均より比率は低いが、引き続き可能な限り事務費の削減に努める。</a:t>
          </a:r>
        </a:p>
      </xdr:txBody>
    </xdr:sp>
    <xdr:clientData/>
  </xdr:twoCellAnchor>
  <xdr:oneCellAnchor>
    <xdr:from>
      <xdr:col>62</xdr:col>
      <xdr:colOff>6350</xdr:colOff>
      <xdr:row>9</xdr:row>
      <xdr:rowOff>107950</xdr:rowOff>
    </xdr:from>
    <xdr:ext cx="281305" cy="225425"/>
    <xdr:sp macro="" textlink="">
      <xdr:nvSpPr>
        <xdr:cNvPr id="106" name="テキスト ボックス 105"/>
        <xdr:cNvSpPr txBox="1"/>
      </xdr:nvSpPr>
      <xdr:spPr>
        <a:xfrm>
          <a:off x="12407900" y="1651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0855" cy="250190"/>
    <xdr:sp macro="" textlink="">
      <xdr:nvSpPr>
        <xdr:cNvPr id="108" name="テキスト ボックス 107"/>
        <xdr:cNvSpPr txBox="1"/>
      </xdr:nvSpPr>
      <xdr:spPr>
        <a:xfrm>
          <a:off x="11938000" y="3985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0855" cy="259080"/>
    <xdr:sp macro="" textlink="">
      <xdr:nvSpPr>
        <xdr:cNvPr id="110" name="テキスト ボックス 109"/>
        <xdr:cNvSpPr txBox="1"/>
      </xdr:nvSpPr>
      <xdr:spPr>
        <a:xfrm>
          <a:off x="11938000" y="3604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0855" cy="259080"/>
    <xdr:sp macro="" textlink="">
      <xdr:nvSpPr>
        <xdr:cNvPr id="112" name="テキスト ボックス 111"/>
        <xdr:cNvSpPr txBox="1"/>
      </xdr:nvSpPr>
      <xdr:spPr>
        <a:xfrm>
          <a:off x="11938000" y="3223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0855" cy="250190"/>
    <xdr:sp macro="" textlink="">
      <xdr:nvSpPr>
        <xdr:cNvPr id="114" name="テキスト ボックス 113"/>
        <xdr:cNvSpPr txBox="1"/>
      </xdr:nvSpPr>
      <xdr:spPr>
        <a:xfrm>
          <a:off x="11938000" y="2842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0855" cy="259080"/>
    <xdr:sp macro="" textlink="">
      <xdr:nvSpPr>
        <xdr:cNvPr id="116" name="テキスト ボックス 115"/>
        <xdr:cNvSpPr txBox="1"/>
      </xdr:nvSpPr>
      <xdr:spPr>
        <a:xfrm>
          <a:off x="11938000" y="2461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0855" cy="259080"/>
    <xdr:sp macro="" textlink="">
      <xdr:nvSpPr>
        <xdr:cNvPr id="118" name="テキスト ボックス 117"/>
        <xdr:cNvSpPr txBox="1"/>
      </xdr:nvSpPr>
      <xdr:spPr>
        <a:xfrm>
          <a:off x="11938000" y="2080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0855" cy="250190"/>
    <xdr:sp macro="" textlink="">
      <xdr:nvSpPr>
        <xdr:cNvPr id="120" name="テキスト ボックス 119"/>
        <xdr:cNvSpPr txBox="1"/>
      </xdr:nvSpPr>
      <xdr:spPr>
        <a:xfrm>
          <a:off x="11938000" y="1699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3"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54610</xdr:rowOff>
    </xdr:from>
    <xdr:ext cx="762000" cy="248920"/>
    <xdr:sp macro="" textlink="">
      <xdr:nvSpPr>
        <xdr:cNvPr id="125" name="物件費最大値テキスト"/>
        <xdr:cNvSpPr txBox="1"/>
      </xdr:nvSpPr>
      <xdr:spPr>
        <a:xfrm>
          <a:off x="16598900" y="19405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76200</xdr:rowOff>
    </xdr:to>
    <xdr:cxnSp macro="">
      <xdr:nvCxnSpPr>
        <xdr:cNvPr id="127" name="直線コネクタ 126"/>
        <xdr:cNvCxnSpPr/>
      </xdr:nvCxnSpPr>
      <xdr:spPr>
        <a:xfrm>
          <a:off x="15671800" y="27305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10160</xdr:rowOff>
    </xdr:from>
    <xdr:ext cx="762000" cy="259080"/>
    <xdr:sp macro="" textlink="">
      <xdr:nvSpPr>
        <xdr:cNvPr id="128" name="物件費平均値テキスト"/>
        <xdr:cNvSpPr txBox="1"/>
      </xdr:nvSpPr>
      <xdr:spPr>
        <a:xfrm>
          <a:off x="16598900" y="2753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158750</xdr:rowOff>
    </xdr:to>
    <xdr:cxnSp macro="">
      <xdr:nvCxnSpPr>
        <xdr:cNvPr id="130" name="直線コネクタ 129"/>
        <xdr:cNvCxnSpPr/>
      </xdr:nvCxnSpPr>
      <xdr:spPr>
        <a:xfrm>
          <a:off x="14782800" y="2667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99060</xdr:rowOff>
    </xdr:from>
    <xdr:ext cx="736600" cy="250190"/>
    <xdr:sp macro="" textlink="">
      <xdr:nvSpPr>
        <xdr:cNvPr id="132" name="テキスト ボックス 131"/>
        <xdr:cNvSpPr txBox="1"/>
      </xdr:nvSpPr>
      <xdr:spPr>
        <a:xfrm>
          <a:off x="15290800" y="28422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114300</xdr:rowOff>
    </xdr:from>
    <xdr:to>
      <xdr:col>73</xdr:col>
      <xdr:colOff>180975</xdr:colOff>
      <xdr:row>15</xdr:row>
      <xdr:rowOff>95250</xdr:rowOff>
    </xdr:to>
    <xdr:cxnSp macro="">
      <xdr:nvCxnSpPr>
        <xdr:cNvPr id="133" name="直線コネクタ 132"/>
        <xdr:cNvCxnSpPr/>
      </xdr:nvCxnSpPr>
      <xdr:spPr>
        <a:xfrm>
          <a:off x="13893800" y="25146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48260</xdr:rowOff>
    </xdr:from>
    <xdr:ext cx="762000" cy="259080"/>
    <xdr:sp macro="" textlink="">
      <xdr:nvSpPr>
        <xdr:cNvPr id="135" name="テキスト ボックス 134"/>
        <xdr:cNvSpPr txBox="1"/>
      </xdr:nvSpPr>
      <xdr:spPr>
        <a:xfrm>
          <a:off x="14401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114300</xdr:rowOff>
    </xdr:from>
    <xdr:to>
      <xdr:col>69</xdr:col>
      <xdr:colOff>92075</xdr:colOff>
      <xdr:row>15</xdr:row>
      <xdr:rowOff>31750</xdr:rowOff>
    </xdr:to>
    <xdr:cxnSp macro="">
      <xdr:nvCxnSpPr>
        <xdr:cNvPr id="136" name="直線コネクタ 135"/>
        <xdr:cNvCxnSpPr/>
      </xdr:nvCxnSpPr>
      <xdr:spPr>
        <a:xfrm flipV="1">
          <a:off x="13004800" y="25146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22860</xdr:rowOff>
    </xdr:from>
    <xdr:ext cx="744855" cy="259080"/>
    <xdr:sp macro="" textlink="">
      <xdr:nvSpPr>
        <xdr:cNvPr id="138" name="テキスト ボックス 137"/>
        <xdr:cNvSpPr txBox="1"/>
      </xdr:nvSpPr>
      <xdr:spPr>
        <a:xfrm>
          <a:off x="13512800" y="27660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39" name="フローチャート: 判断 138"/>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22860</xdr:rowOff>
    </xdr:from>
    <xdr:ext cx="762000" cy="259080"/>
    <xdr:sp macro="" textlink="">
      <xdr:nvSpPr>
        <xdr:cNvPr id="140" name="テキスト ボックス 139"/>
        <xdr:cNvSpPr txBox="1"/>
      </xdr:nvSpPr>
      <xdr:spPr>
        <a:xfrm>
          <a:off x="12623800" y="27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4855" cy="259080"/>
    <xdr:sp macro="" textlink="">
      <xdr:nvSpPr>
        <xdr:cNvPr id="142" name="テキスト ボックス 141"/>
        <xdr:cNvSpPr txBox="1"/>
      </xdr:nvSpPr>
      <xdr:spPr>
        <a:xfrm>
          <a:off x="15455900" y="4124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4855" cy="259080"/>
    <xdr:sp macro="" textlink="">
      <xdr:nvSpPr>
        <xdr:cNvPr id="143" name="テキスト ボックス 142"/>
        <xdr:cNvSpPr txBox="1"/>
      </xdr:nvSpPr>
      <xdr:spPr>
        <a:xfrm>
          <a:off x="14566900" y="4124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4855" cy="259080"/>
    <xdr:sp macro="" textlink="">
      <xdr:nvSpPr>
        <xdr:cNvPr id="145" name="テキスト ボックス 144"/>
        <xdr:cNvSpPr txBox="1"/>
      </xdr:nvSpPr>
      <xdr:spPr>
        <a:xfrm>
          <a:off x="12788900" y="4124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41910</xdr:rowOff>
    </xdr:from>
    <xdr:ext cx="762000" cy="250190"/>
    <xdr:sp macro="" textlink="">
      <xdr:nvSpPr>
        <xdr:cNvPr id="147" name="物件費該当値テキスト"/>
        <xdr:cNvSpPr txBox="1"/>
      </xdr:nvSpPr>
      <xdr:spPr>
        <a:xfrm>
          <a:off x="16598900" y="2613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48260</xdr:rowOff>
    </xdr:from>
    <xdr:ext cx="736600" cy="259080"/>
    <xdr:sp macro="" textlink="">
      <xdr:nvSpPr>
        <xdr:cNvPr id="149" name="テキスト ボックス 148"/>
        <xdr:cNvSpPr txBox="1"/>
      </xdr:nvSpPr>
      <xdr:spPr>
        <a:xfrm>
          <a:off x="15290800" y="244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0" name="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156210</xdr:rowOff>
    </xdr:from>
    <xdr:ext cx="762000" cy="250190"/>
    <xdr:sp macro="" textlink="">
      <xdr:nvSpPr>
        <xdr:cNvPr id="151" name="テキスト ボックス 150"/>
        <xdr:cNvSpPr txBox="1"/>
      </xdr:nvSpPr>
      <xdr:spPr>
        <a:xfrm>
          <a:off x="14401800" y="2385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3810</xdr:rowOff>
    </xdr:from>
    <xdr:ext cx="744855" cy="259080"/>
    <xdr:sp macro="" textlink="">
      <xdr:nvSpPr>
        <xdr:cNvPr id="153" name="テキスト ボックス 152"/>
        <xdr:cNvSpPr txBox="1"/>
      </xdr:nvSpPr>
      <xdr:spPr>
        <a:xfrm>
          <a:off x="13512800" y="22326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92710</xdr:rowOff>
    </xdr:from>
    <xdr:ext cx="762000" cy="259080"/>
    <xdr:sp macro="" textlink="">
      <xdr:nvSpPr>
        <xdr:cNvPr id="155" name="テキスト ボックス 154"/>
        <xdr:cNvSpPr txBox="1"/>
      </xdr:nvSpPr>
      <xdr:spPr>
        <a:xfrm>
          <a:off x="1262380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扶助費は減少しているが、普通交付税の減少の影響は大きく、前年度より0.3％増となった。</a:t>
          </a:r>
        </a:p>
        <a:p>
          <a:r>
            <a:rPr lang="ja-JP" altLang="en-US"/>
            <a:t>児童福祉費に係る一般財源が多いことから今後も必要性を検討、見直しを進めながら効果的な事業に努める。</a:t>
          </a:r>
        </a:p>
      </xdr:txBody>
    </xdr:sp>
    <xdr:clientData/>
  </xdr:twoCellAnchor>
  <xdr:oneCellAnchor>
    <xdr:from>
      <xdr:col>3</xdr:col>
      <xdr:colOff>123825</xdr:colOff>
      <xdr:row>49</xdr:row>
      <xdr:rowOff>107950</xdr:rowOff>
    </xdr:from>
    <xdr:ext cx="281305" cy="225425"/>
    <xdr:sp macro="" textlink="">
      <xdr:nvSpPr>
        <xdr:cNvPr id="167" name="テキスト ボックス 166"/>
        <xdr:cNvSpPr txBox="1"/>
      </xdr:nvSpPr>
      <xdr:spPr>
        <a:xfrm>
          <a:off x="723900" y="8509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0855" cy="250190"/>
    <xdr:sp macro="" textlink="">
      <xdr:nvSpPr>
        <xdr:cNvPr id="169" name="テキスト ボックス 168"/>
        <xdr:cNvSpPr txBox="1"/>
      </xdr:nvSpPr>
      <xdr:spPr>
        <a:xfrm>
          <a:off x="254000" y="10843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0855" cy="259080"/>
    <xdr:sp macro="" textlink="">
      <xdr:nvSpPr>
        <xdr:cNvPr id="171" name="テキスト ボックス 170"/>
        <xdr:cNvSpPr txBox="1"/>
      </xdr:nvSpPr>
      <xdr:spPr>
        <a:xfrm>
          <a:off x="254000" y="10462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0855" cy="259080"/>
    <xdr:sp macro="" textlink="">
      <xdr:nvSpPr>
        <xdr:cNvPr id="173" name="テキスト ボックス 172"/>
        <xdr:cNvSpPr txBox="1"/>
      </xdr:nvSpPr>
      <xdr:spPr>
        <a:xfrm>
          <a:off x="254000" y="10081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0855" cy="250190"/>
    <xdr:sp macro="" textlink="">
      <xdr:nvSpPr>
        <xdr:cNvPr id="175" name="テキスト ボックス 174"/>
        <xdr:cNvSpPr txBox="1"/>
      </xdr:nvSpPr>
      <xdr:spPr>
        <a:xfrm>
          <a:off x="254000" y="9700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0855" cy="259080"/>
    <xdr:sp macro="" textlink="">
      <xdr:nvSpPr>
        <xdr:cNvPr id="177" name="テキスト ボックス 176"/>
        <xdr:cNvSpPr txBox="1"/>
      </xdr:nvSpPr>
      <xdr:spPr>
        <a:xfrm>
          <a:off x="254000" y="9319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0855" cy="259080"/>
    <xdr:sp macro="" textlink="">
      <xdr:nvSpPr>
        <xdr:cNvPr id="179" name="テキスト ボックス 178"/>
        <xdr:cNvSpPr txBox="1"/>
      </xdr:nvSpPr>
      <xdr:spPr>
        <a:xfrm>
          <a:off x="254000" y="8938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0855" cy="250190"/>
    <xdr:sp macro="" textlink="">
      <xdr:nvSpPr>
        <xdr:cNvPr id="181" name="テキスト ボックス 180"/>
        <xdr:cNvSpPr txBox="1"/>
      </xdr:nvSpPr>
      <xdr:spPr>
        <a:xfrm>
          <a:off x="254000" y="8557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118110</xdr:rowOff>
    </xdr:from>
    <xdr:ext cx="762000" cy="259080"/>
    <xdr:sp macro="" textlink="">
      <xdr:nvSpPr>
        <xdr:cNvPr id="184"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156210</xdr:rowOff>
    </xdr:from>
    <xdr:ext cx="762000" cy="250190"/>
    <xdr:sp macro="" textlink="">
      <xdr:nvSpPr>
        <xdr:cNvPr id="186" name="扶助費最大値テキスト"/>
        <xdr:cNvSpPr txBox="1"/>
      </xdr:nvSpPr>
      <xdr:spPr>
        <a:xfrm>
          <a:off x="4914900" y="907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31750</xdr:rowOff>
    </xdr:to>
    <xdr:cxnSp macro="">
      <xdr:nvCxnSpPr>
        <xdr:cNvPr id="188" name="直線コネクタ 187"/>
        <xdr:cNvCxnSpPr/>
      </xdr:nvCxnSpPr>
      <xdr:spPr>
        <a:xfrm>
          <a:off x="3987800" y="99187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35560</xdr:rowOff>
    </xdr:from>
    <xdr:ext cx="762000" cy="259080"/>
    <xdr:sp macro="" textlink="">
      <xdr:nvSpPr>
        <xdr:cNvPr id="189"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88900</xdr:rowOff>
    </xdr:to>
    <xdr:cxnSp macro="">
      <xdr:nvCxnSpPr>
        <xdr:cNvPr id="191" name="直線コネクタ 190"/>
        <xdr:cNvCxnSpPr/>
      </xdr:nvCxnSpPr>
      <xdr:spPr>
        <a:xfrm flipV="1">
          <a:off x="3098800" y="99187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111760</xdr:rowOff>
    </xdr:from>
    <xdr:ext cx="719455" cy="248920"/>
    <xdr:sp macro="" textlink="">
      <xdr:nvSpPr>
        <xdr:cNvPr id="193" name="テキスト ボックス 192"/>
        <xdr:cNvSpPr txBox="1"/>
      </xdr:nvSpPr>
      <xdr:spPr>
        <a:xfrm>
          <a:off x="3606800" y="9541510"/>
          <a:ext cx="719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165100</xdr:rowOff>
    </xdr:from>
    <xdr:to>
      <xdr:col>15</xdr:col>
      <xdr:colOff>98425</xdr:colOff>
      <xdr:row>58</xdr:row>
      <xdr:rowOff>88900</xdr:rowOff>
    </xdr:to>
    <xdr:cxnSp macro="">
      <xdr:nvCxnSpPr>
        <xdr:cNvPr id="194" name="直線コネクタ 193"/>
        <xdr:cNvCxnSpPr/>
      </xdr:nvCxnSpPr>
      <xdr:spPr>
        <a:xfrm>
          <a:off x="2209800" y="99377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73660</xdr:rowOff>
    </xdr:from>
    <xdr:ext cx="762000" cy="259080"/>
    <xdr:sp macro="" textlink="">
      <xdr:nvSpPr>
        <xdr:cNvPr id="196" name="テキスト ボックス 195"/>
        <xdr:cNvSpPr txBox="1"/>
      </xdr:nvSpPr>
      <xdr:spPr>
        <a:xfrm>
          <a:off x="2717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107950</xdr:rowOff>
    </xdr:from>
    <xdr:to>
      <xdr:col>11</xdr:col>
      <xdr:colOff>9525</xdr:colOff>
      <xdr:row>57</xdr:row>
      <xdr:rowOff>165100</xdr:rowOff>
    </xdr:to>
    <xdr:cxnSp macro="">
      <xdr:nvCxnSpPr>
        <xdr:cNvPr id="197" name="直線コネクタ 196"/>
        <xdr:cNvCxnSpPr/>
      </xdr:nvCxnSpPr>
      <xdr:spPr>
        <a:xfrm>
          <a:off x="1320800" y="9880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54610</xdr:rowOff>
    </xdr:from>
    <xdr:ext cx="744855" cy="248920"/>
    <xdr:sp macro="" textlink="">
      <xdr:nvSpPr>
        <xdr:cNvPr id="199" name="テキスト ボックス 198"/>
        <xdr:cNvSpPr txBox="1"/>
      </xdr:nvSpPr>
      <xdr:spPr>
        <a:xfrm>
          <a:off x="1828800" y="9484360"/>
          <a:ext cx="744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0" name="フローチャート: 判断 199"/>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35560</xdr:rowOff>
    </xdr:from>
    <xdr:ext cx="744855" cy="259080"/>
    <xdr:sp macro="" textlink="">
      <xdr:nvSpPr>
        <xdr:cNvPr id="201" name="テキスト ボックス 200"/>
        <xdr:cNvSpPr txBox="1"/>
      </xdr:nvSpPr>
      <xdr:spPr>
        <a:xfrm>
          <a:off x="939800" y="946531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4855" cy="259080"/>
    <xdr:sp macro="" textlink="">
      <xdr:nvSpPr>
        <xdr:cNvPr id="204" name="テキスト ボックス 203"/>
        <xdr:cNvSpPr txBox="1"/>
      </xdr:nvSpPr>
      <xdr:spPr>
        <a:xfrm>
          <a:off x="2882900" y="10982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7" name="楕円 206"/>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124460</xdr:rowOff>
    </xdr:from>
    <xdr:ext cx="762000" cy="259080"/>
    <xdr:sp macro="" textlink="">
      <xdr:nvSpPr>
        <xdr:cNvPr id="208" name="扶助費該当値テキスト"/>
        <xdr:cNvSpPr txBox="1"/>
      </xdr:nvSpPr>
      <xdr:spPr>
        <a:xfrm>
          <a:off x="4914900"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10160</xdr:rowOff>
    </xdr:from>
    <xdr:ext cx="719455" cy="259080"/>
    <xdr:sp macro="" textlink="">
      <xdr:nvSpPr>
        <xdr:cNvPr id="210" name="テキスト ボックス 209"/>
        <xdr:cNvSpPr txBox="1"/>
      </xdr:nvSpPr>
      <xdr:spPr>
        <a:xfrm>
          <a:off x="3606800" y="9954260"/>
          <a:ext cx="719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1" name="楕円 210"/>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124460</xdr:rowOff>
    </xdr:from>
    <xdr:ext cx="762000" cy="259080"/>
    <xdr:sp macro="" textlink="">
      <xdr:nvSpPr>
        <xdr:cNvPr id="212" name="テキスト ボックス 211"/>
        <xdr:cNvSpPr txBox="1"/>
      </xdr:nvSpPr>
      <xdr:spPr>
        <a:xfrm>
          <a:off x="2717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3" name="楕円 212"/>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29210</xdr:rowOff>
    </xdr:from>
    <xdr:ext cx="744855" cy="251460"/>
    <xdr:sp macro="" textlink="">
      <xdr:nvSpPr>
        <xdr:cNvPr id="214" name="テキスト ボックス 213"/>
        <xdr:cNvSpPr txBox="1"/>
      </xdr:nvSpPr>
      <xdr:spPr>
        <a:xfrm>
          <a:off x="1828800" y="9973310"/>
          <a:ext cx="744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143510</xdr:rowOff>
    </xdr:from>
    <xdr:ext cx="744855" cy="251460"/>
    <xdr:sp macro="" textlink="">
      <xdr:nvSpPr>
        <xdr:cNvPr id="216" name="テキスト ボックス 215"/>
        <xdr:cNvSpPr txBox="1"/>
      </xdr:nvSpPr>
      <xdr:spPr>
        <a:xfrm>
          <a:off x="939800" y="9916160"/>
          <a:ext cx="744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前年度から0.9％減となった。降雪が少なかったため除雪費（維持補修費）が減少したことが主な要因である。</a:t>
          </a:r>
        </a:p>
        <a:p>
          <a:endParaRPr/>
        </a:p>
      </xdr:txBody>
    </xdr:sp>
    <xdr:clientData/>
  </xdr:twoCellAnchor>
  <xdr:oneCellAnchor>
    <xdr:from>
      <xdr:col>62</xdr:col>
      <xdr:colOff>6350</xdr:colOff>
      <xdr:row>49</xdr:row>
      <xdr:rowOff>107950</xdr:rowOff>
    </xdr:from>
    <xdr:ext cx="281305" cy="225425"/>
    <xdr:sp macro="" textlink="">
      <xdr:nvSpPr>
        <xdr:cNvPr id="228" name="テキスト ボックス 227"/>
        <xdr:cNvSpPr txBox="1"/>
      </xdr:nvSpPr>
      <xdr:spPr>
        <a:xfrm>
          <a:off x="12407900" y="8509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0855" cy="250190"/>
    <xdr:sp macro="" textlink="">
      <xdr:nvSpPr>
        <xdr:cNvPr id="230" name="テキスト ボックス 229"/>
        <xdr:cNvSpPr txBox="1"/>
      </xdr:nvSpPr>
      <xdr:spPr>
        <a:xfrm>
          <a:off x="11938000" y="10843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0855" cy="259080"/>
    <xdr:sp macro="" textlink="">
      <xdr:nvSpPr>
        <xdr:cNvPr id="232" name="テキスト ボックス 231"/>
        <xdr:cNvSpPr txBox="1"/>
      </xdr:nvSpPr>
      <xdr:spPr>
        <a:xfrm>
          <a:off x="11938000" y="1051687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0855" cy="251460"/>
    <xdr:sp macro="" textlink="">
      <xdr:nvSpPr>
        <xdr:cNvPr id="234" name="テキスト ボックス 233"/>
        <xdr:cNvSpPr txBox="1"/>
      </xdr:nvSpPr>
      <xdr:spPr>
        <a:xfrm>
          <a:off x="11938000" y="10190480"/>
          <a:ext cx="490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0855" cy="258445"/>
    <xdr:sp macro="" textlink="">
      <xdr:nvSpPr>
        <xdr:cNvPr id="236" name="テキスト ボックス 235"/>
        <xdr:cNvSpPr txBox="1"/>
      </xdr:nvSpPr>
      <xdr:spPr>
        <a:xfrm>
          <a:off x="11938000" y="9863455"/>
          <a:ext cx="4908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0855" cy="259080"/>
    <xdr:sp macro="" textlink="">
      <xdr:nvSpPr>
        <xdr:cNvPr id="238" name="テキスト ボックス 237"/>
        <xdr:cNvSpPr txBox="1"/>
      </xdr:nvSpPr>
      <xdr:spPr>
        <a:xfrm>
          <a:off x="11938000" y="9537065"/>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0855" cy="248285"/>
    <xdr:sp macro="" textlink="">
      <xdr:nvSpPr>
        <xdr:cNvPr id="240" name="テキスト ボックス 239"/>
        <xdr:cNvSpPr txBox="1"/>
      </xdr:nvSpPr>
      <xdr:spPr>
        <a:xfrm>
          <a:off x="11938000" y="9210675"/>
          <a:ext cx="4908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0855" cy="259080"/>
    <xdr:sp macro="" textlink="">
      <xdr:nvSpPr>
        <xdr:cNvPr id="242" name="テキスト ボックス 241"/>
        <xdr:cNvSpPr txBox="1"/>
      </xdr:nvSpPr>
      <xdr:spPr>
        <a:xfrm>
          <a:off x="11938000" y="888365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0855" cy="250190"/>
    <xdr:sp macro="" textlink="">
      <xdr:nvSpPr>
        <xdr:cNvPr id="244" name="テキスト ボックス 243"/>
        <xdr:cNvSpPr txBox="1"/>
      </xdr:nvSpPr>
      <xdr:spPr>
        <a:xfrm>
          <a:off x="11938000" y="8557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99695</xdr:rowOff>
    </xdr:from>
    <xdr:to>
      <xdr:col>82</xdr:col>
      <xdr:colOff>107950</xdr:colOff>
      <xdr:row>61</xdr:row>
      <xdr:rowOff>167640</xdr:rowOff>
    </xdr:to>
    <xdr:cxnSp macro="">
      <xdr:nvCxnSpPr>
        <xdr:cNvPr id="246" name="直線コネクタ 245"/>
        <xdr:cNvCxnSpPr/>
      </xdr:nvCxnSpPr>
      <xdr:spPr>
        <a:xfrm flipV="1">
          <a:off x="16510000" y="901509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139700</xdr:rowOff>
    </xdr:from>
    <xdr:ext cx="762000" cy="259080"/>
    <xdr:sp macro="" textlink="">
      <xdr:nvSpPr>
        <xdr:cNvPr id="247" name="その他最小値テキスト"/>
        <xdr:cNvSpPr txBox="1"/>
      </xdr:nvSpPr>
      <xdr:spPr>
        <a:xfrm>
          <a:off x="16598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167640</xdr:rowOff>
    </xdr:from>
    <xdr:to>
      <xdr:col>82</xdr:col>
      <xdr:colOff>196850</xdr:colOff>
      <xdr:row>61</xdr:row>
      <xdr:rowOff>167640</xdr:rowOff>
    </xdr:to>
    <xdr:cxnSp macro="">
      <xdr:nvCxnSpPr>
        <xdr:cNvPr id="248" name="直線コネクタ 247"/>
        <xdr:cNvCxnSpPr/>
      </xdr:nvCxnSpPr>
      <xdr:spPr>
        <a:xfrm>
          <a:off x="16421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14605</xdr:rowOff>
    </xdr:from>
    <xdr:ext cx="762000" cy="259080"/>
    <xdr:sp macro="" textlink="">
      <xdr:nvSpPr>
        <xdr:cNvPr id="249" name="その他最大値テキスト"/>
        <xdr:cNvSpPr txBox="1"/>
      </xdr:nvSpPr>
      <xdr:spPr>
        <a:xfrm>
          <a:off x="16598900" y="8758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99695</xdr:rowOff>
    </xdr:from>
    <xdr:to>
      <xdr:col>82</xdr:col>
      <xdr:colOff>196850</xdr:colOff>
      <xdr:row>52</xdr:row>
      <xdr:rowOff>99695</xdr:rowOff>
    </xdr:to>
    <xdr:cxnSp macro="">
      <xdr:nvCxnSpPr>
        <xdr:cNvPr id="250" name="直線コネクタ 249"/>
        <xdr:cNvCxnSpPr/>
      </xdr:nvCxnSpPr>
      <xdr:spPr>
        <a:xfrm>
          <a:off x="16421100" y="901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75565</xdr:rowOff>
    </xdr:from>
    <xdr:to>
      <xdr:col>82</xdr:col>
      <xdr:colOff>107950</xdr:colOff>
      <xdr:row>56</xdr:row>
      <xdr:rowOff>1905</xdr:rowOff>
    </xdr:to>
    <xdr:cxnSp macro="">
      <xdr:nvCxnSpPr>
        <xdr:cNvPr id="251" name="直線コネクタ 250"/>
        <xdr:cNvCxnSpPr/>
      </xdr:nvCxnSpPr>
      <xdr:spPr>
        <a:xfrm flipV="1">
          <a:off x="15671800" y="950531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10160</xdr:rowOff>
    </xdr:from>
    <xdr:ext cx="762000" cy="259080"/>
    <xdr:sp macro="" textlink="">
      <xdr:nvSpPr>
        <xdr:cNvPr id="252" name="その他平均値テキスト"/>
        <xdr:cNvSpPr txBox="1"/>
      </xdr:nvSpPr>
      <xdr:spPr>
        <a:xfrm>
          <a:off x="1659890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1905</xdr:rowOff>
    </xdr:from>
    <xdr:to>
      <xdr:col>78</xdr:col>
      <xdr:colOff>69850</xdr:colOff>
      <xdr:row>56</xdr:row>
      <xdr:rowOff>121285</xdr:rowOff>
    </xdr:to>
    <xdr:cxnSp macro="">
      <xdr:nvCxnSpPr>
        <xdr:cNvPr id="254" name="直線コネクタ 253"/>
        <xdr:cNvCxnSpPr/>
      </xdr:nvCxnSpPr>
      <xdr:spPr>
        <a:xfrm flipV="1">
          <a:off x="14782800" y="960310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59690</xdr:rowOff>
    </xdr:from>
    <xdr:to>
      <xdr:col>78</xdr:col>
      <xdr:colOff>120650</xdr:colOff>
      <xdr:row>56</xdr:row>
      <xdr:rowOff>161290</xdr:rowOff>
    </xdr:to>
    <xdr:sp macro="" textlink="">
      <xdr:nvSpPr>
        <xdr:cNvPr id="255" name="フローチャート: 判断 254"/>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146050</xdr:rowOff>
    </xdr:from>
    <xdr:ext cx="736600" cy="248920"/>
    <xdr:sp macro="" textlink="">
      <xdr:nvSpPr>
        <xdr:cNvPr id="256" name="テキスト ボックス 255"/>
        <xdr:cNvSpPr txBox="1"/>
      </xdr:nvSpPr>
      <xdr:spPr>
        <a:xfrm>
          <a:off x="15290800" y="97472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86360</xdr:rowOff>
    </xdr:from>
    <xdr:to>
      <xdr:col>73</xdr:col>
      <xdr:colOff>180975</xdr:colOff>
      <xdr:row>56</xdr:row>
      <xdr:rowOff>121285</xdr:rowOff>
    </xdr:to>
    <xdr:cxnSp macro="">
      <xdr:nvCxnSpPr>
        <xdr:cNvPr id="257" name="直線コネクタ 256"/>
        <xdr:cNvCxnSpPr/>
      </xdr:nvCxnSpPr>
      <xdr:spPr>
        <a:xfrm>
          <a:off x="13893800" y="951611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92710</xdr:rowOff>
    </xdr:from>
    <xdr:to>
      <xdr:col>74</xdr:col>
      <xdr:colOff>31750</xdr:colOff>
      <xdr:row>57</xdr:row>
      <xdr:rowOff>22860</xdr:rowOff>
    </xdr:to>
    <xdr:sp macro="" textlink="">
      <xdr:nvSpPr>
        <xdr:cNvPr id="258" name="フローチャート: 判断 257"/>
        <xdr:cNvSpPr/>
      </xdr:nvSpPr>
      <xdr:spPr>
        <a:xfrm>
          <a:off x="14732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7620</xdr:rowOff>
    </xdr:from>
    <xdr:ext cx="762000" cy="250190"/>
    <xdr:sp macro="" textlink="">
      <xdr:nvSpPr>
        <xdr:cNvPr id="259" name="テキスト ボックス 258"/>
        <xdr:cNvSpPr txBox="1"/>
      </xdr:nvSpPr>
      <xdr:spPr>
        <a:xfrm>
          <a:off x="14401800" y="9780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86360</xdr:rowOff>
    </xdr:from>
    <xdr:to>
      <xdr:col>69</xdr:col>
      <xdr:colOff>92075</xdr:colOff>
      <xdr:row>55</xdr:row>
      <xdr:rowOff>86360</xdr:rowOff>
    </xdr:to>
    <xdr:cxnSp macro="">
      <xdr:nvCxnSpPr>
        <xdr:cNvPr id="260" name="直線コネクタ 259"/>
        <xdr:cNvCxnSpPr/>
      </xdr:nvCxnSpPr>
      <xdr:spPr>
        <a:xfrm>
          <a:off x="13004800" y="9516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78740</xdr:rowOff>
    </xdr:from>
    <xdr:to>
      <xdr:col>69</xdr:col>
      <xdr:colOff>142875</xdr:colOff>
      <xdr:row>56</xdr:row>
      <xdr:rowOff>8890</xdr:rowOff>
    </xdr:to>
    <xdr:sp macro="" textlink="">
      <xdr:nvSpPr>
        <xdr:cNvPr id="261" name="フローチャート: 判断 260"/>
        <xdr:cNvSpPr/>
      </xdr:nvSpPr>
      <xdr:spPr>
        <a:xfrm>
          <a:off x="13843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165100</xdr:rowOff>
    </xdr:from>
    <xdr:ext cx="744855" cy="259080"/>
    <xdr:sp macro="" textlink="">
      <xdr:nvSpPr>
        <xdr:cNvPr id="262" name="テキスト ボックス 261"/>
        <xdr:cNvSpPr txBox="1"/>
      </xdr:nvSpPr>
      <xdr:spPr>
        <a:xfrm>
          <a:off x="13512800" y="959485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100965</xdr:rowOff>
    </xdr:from>
    <xdr:to>
      <xdr:col>65</xdr:col>
      <xdr:colOff>53975</xdr:colOff>
      <xdr:row>56</xdr:row>
      <xdr:rowOff>31115</xdr:rowOff>
    </xdr:to>
    <xdr:sp macro="" textlink="">
      <xdr:nvSpPr>
        <xdr:cNvPr id="263" name="フローチャート: 判断 262"/>
        <xdr:cNvSpPr/>
      </xdr:nvSpPr>
      <xdr:spPr>
        <a:xfrm>
          <a:off x="12954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15875</xdr:rowOff>
    </xdr:from>
    <xdr:ext cx="762000" cy="259080"/>
    <xdr:sp macro="" textlink="">
      <xdr:nvSpPr>
        <xdr:cNvPr id="264" name="テキスト ボックス 263"/>
        <xdr:cNvSpPr txBox="1"/>
      </xdr:nvSpPr>
      <xdr:spPr>
        <a:xfrm>
          <a:off x="12623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4855" cy="259080"/>
    <xdr:sp macro="" textlink="">
      <xdr:nvSpPr>
        <xdr:cNvPr id="266" name="テキスト ボックス 265"/>
        <xdr:cNvSpPr txBox="1"/>
      </xdr:nvSpPr>
      <xdr:spPr>
        <a:xfrm>
          <a:off x="15455900" y="10982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4855" cy="259080"/>
    <xdr:sp macro="" textlink="">
      <xdr:nvSpPr>
        <xdr:cNvPr id="267" name="テキスト ボックス 266"/>
        <xdr:cNvSpPr txBox="1"/>
      </xdr:nvSpPr>
      <xdr:spPr>
        <a:xfrm>
          <a:off x="14566900" y="10982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4855" cy="259080"/>
    <xdr:sp macro="" textlink="">
      <xdr:nvSpPr>
        <xdr:cNvPr id="269" name="テキスト ボックス 268"/>
        <xdr:cNvSpPr txBox="1"/>
      </xdr:nvSpPr>
      <xdr:spPr>
        <a:xfrm>
          <a:off x="12788900" y="10982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24765</xdr:rowOff>
    </xdr:from>
    <xdr:to>
      <xdr:col>82</xdr:col>
      <xdr:colOff>158750</xdr:colOff>
      <xdr:row>55</xdr:row>
      <xdr:rowOff>126365</xdr:rowOff>
    </xdr:to>
    <xdr:sp macro="" textlink="">
      <xdr:nvSpPr>
        <xdr:cNvPr id="270" name="楕円 269"/>
        <xdr:cNvSpPr/>
      </xdr:nvSpPr>
      <xdr:spPr>
        <a:xfrm>
          <a:off x="164592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41275</xdr:rowOff>
    </xdr:from>
    <xdr:ext cx="762000" cy="250825"/>
    <xdr:sp macro="" textlink="">
      <xdr:nvSpPr>
        <xdr:cNvPr id="271" name="その他該当値テキスト"/>
        <xdr:cNvSpPr txBox="1"/>
      </xdr:nvSpPr>
      <xdr:spPr>
        <a:xfrm>
          <a:off x="16598900" y="9299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122555</xdr:rowOff>
    </xdr:from>
    <xdr:to>
      <xdr:col>78</xdr:col>
      <xdr:colOff>120650</xdr:colOff>
      <xdr:row>56</xdr:row>
      <xdr:rowOff>52705</xdr:rowOff>
    </xdr:to>
    <xdr:sp macro="" textlink="">
      <xdr:nvSpPr>
        <xdr:cNvPr id="272" name="楕円 271"/>
        <xdr:cNvSpPr/>
      </xdr:nvSpPr>
      <xdr:spPr>
        <a:xfrm>
          <a:off x="156210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63500</xdr:rowOff>
    </xdr:from>
    <xdr:ext cx="736600" cy="251460"/>
    <xdr:sp macro="" textlink="">
      <xdr:nvSpPr>
        <xdr:cNvPr id="273" name="テキスト ボックス 272"/>
        <xdr:cNvSpPr txBox="1"/>
      </xdr:nvSpPr>
      <xdr:spPr>
        <a:xfrm>
          <a:off x="15290800" y="93218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70485</xdr:rowOff>
    </xdr:from>
    <xdr:to>
      <xdr:col>74</xdr:col>
      <xdr:colOff>31750</xdr:colOff>
      <xdr:row>57</xdr:row>
      <xdr:rowOff>635</xdr:rowOff>
    </xdr:to>
    <xdr:sp macro="" textlink="">
      <xdr:nvSpPr>
        <xdr:cNvPr id="274" name="楕円 273"/>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10795</xdr:rowOff>
    </xdr:from>
    <xdr:ext cx="762000" cy="258445"/>
    <xdr:sp macro="" textlink="">
      <xdr:nvSpPr>
        <xdr:cNvPr id="275" name="テキスト ボックス 274"/>
        <xdr:cNvSpPr txBox="1"/>
      </xdr:nvSpPr>
      <xdr:spPr>
        <a:xfrm>
          <a:off x="1440180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35560</xdr:rowOff>
    </xdr:from>
    <xdr:to>
      <xdr:col>69</xdr:col>
      <xdr:colOff>142875</xdr:colOff>
      <xdr:row>55</xdr:row>
      <xdr:rowOff>137160</xdr:rowOff>
    </xdr:to>
    <xdr:sp macro="" textlink="">
      <xdr:nvSpPr>
        <xdr:cNvPr id="276" name="楕円 275"/>
        <xdr:cNvSpPr/>
      </xdr:nvSpPr>
      <xdr:spPr>
        <a:xfrm>
          <a:off x="13843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147320</xdr:rowOff>
    </xdr:from>
    <xdr:ext cx="744855" cy="259080"/>
    <xdr:sp macro="" textlink="">
      <xdr:nvSpPr>
        <xdr:cNvPr id="277" name="テキスト ボックス 276"/>
        <xdr:cNvSpPr txBox="1"/>
      </xdr:nvSpPr>
      <xdr:spPr>
        <a:xfrm>
          <a:off x="13512800" y="923417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35560</xdr:rowOff>
    </xdr:from>
    <xdr:to>
      <xdr:col>65</xdr:col>
      <xdr:colOff>53975</xdr:colOff>
      <xdr:row>55</xdr:row>
      <xdr:rowOff>137160</xdr:rowOff>
    </xdr:to>
    <xdr:sp macro="" textlink="">
      <xdr:nvSpPr>
        <xdr:cNvPr id="278" name="楕円 277"/>
        <xdr:cNvSpPr/>
      </xdr:nvSpPr>
      <xdr:spPr>
        <a:xfrm>
          <a:off x="12954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147320</xdr:rowOff>
    </xdr:from>
    <xdr:ext cx="762000" cy="259080"/>
    <xdr:sp macro="" textlink="">
      <xdr:nvSpPr>
        <xdr:cNvPr id="279" name="テキスト ボックス 278"/>
        <xdr:cNvSpPr txBox="1"/>
      </xdr:nvSpPr>
      <xdr:spPr>
        <a:xfrm>
          <a:off x="12623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病院事業への補助金の減等により前年度より0.7％減となった。</a:t>
          </a:r>
        </a:p>
        <a:p>
          <a:r>
            <a:rPr lang="ja-JP" altLang="en-US"/>
            <a:t>類似団体と比較して経常的に低い傾向にあるのは、常備消防を直営していることが主な要因である。</a:t>
          </a:r>
        </a:p>
      </xdr:txBody>
    </xdr:sp>
    <xdr:clientData/>
  </xdr:twoCellAnchor>
  <xdr:oneCellAnchor>
    <xdr:from>
      <xdr:col>62</xdr:col>
      <xdr:colOff>6350</xdr:colOff>
      <xdr:row>29</xdr:row>
      <xdr:rowOff>107950</xdr:rowOff>
    </xdr:from>
    <xdr:ext cx="281305" cy="225425"/>
    <xdr:sp macro="" textlink="">
      <xdr:nvSpPr>
        <xdr:cNvPr id="291" name="テキスト ボックス 290"/>
        <xdr:cNvSpPr txBox="1"/>
      </xdr:nvSpPr>
      <xdr:spPr>
        <a:xfrm>
          <a:off x="12407900" y="5080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0855" cy="250190"/>
    <xdr:sp macro="" textlink="">
      <xdr:nvSpPr>
        <xdr:cNvPr id="293" name="テキスト ボックス 292"/>
        <xdr:cNvSpPr txBox="1"/>
      </xdr:nvSpPr>
      <xdr:spPr>
        <a:xfrm>
          <a:off x="11938000" y="7414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0855" cy="250190"/>
    <xdr:sp macro="" textlink="">
      <xdr:nvSpPr>
        <xdr:cNvPr id="295" name="テキスト ボックス 294"/>
        <xdr:cNvSpPr txBox="1"/>
      </xdr:nvSpPr>
      <xdr:spPr>
        <a:xfrm>
          <a:off x="11938000" y="69570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0855" cy="250190"/>
    <xdr:sp macro="" textlink="">
      <xdr:nvSpPr>
        <xdr:cNvPr id="297" name="テキスト ボックス 296"/>
        <xdr:cNvSpPr txBox="1"/>
      </xdr:nvSpPr>
      <xdr:spPr>
        <a:xfrm>
          <a:off x="11938000" y="64998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0855" cy="250190"/>
    <xdr:sp macro="" textlink="">
      <xdr:nvSpPr>
        <xdr:cNvPr id="299" name="テキスト ボックス 298"/>
        <xdr:cNvSpPr txBox="1"/>
      </xdr:nvSpPr>
      <xdr:spPr>
        <a:xfrm>
          <a:off x="11938000" y="60426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0855" cy="250190"/>
    <xdr:sp macro="" textlink="">
      <xdr:nvSpPr>
        <xdr:cNvPr id="301" name="テキスト ボックス 300"/>
        <xdr:cNvSpPr txBox="1"/>
      </xdr:nvSpPr>
      <xdr:spPr>
        <a:xfrm>
          <a:off x="11938000" y="55854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99695</xdr:rowOff>
    </xdr:from>
    <xdr:to>
      <xdr:col>82</xdr:col>
      <xdr:colOff>107950</xdr:colOff>
      <xdr:row>40</xdr:row>
      <xdr:rowOff>8255</xdr:rowOff>
    </xdr:to>
    <xdr:cxnSp macro="">
      <xdr:nvCxnSpPr>
        <xdr:cNvPr id="304" name="直線コネクタ 303"/>
        <xdr:cNvCxnSpPr/>
      </xdr:nvCxnSpPr>
      <xdr:spPr>
        <a:xfrm flipV="1">
          <a:off x="16510000" y="5928995"/>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151765</xdr:rowOff>
    </xdr:from>
    <xdr:ext cx="762000" cy="259080"/>
    <xdr:sp macro="" textlink="">
      <xdr:nvSpPr>
        <xdr:cNvPr id="305" name="補助費等最小値テキスト"/>
        <xdr:cNvSpPr txBox="1"/>
      </xdr:nvSpPr>
      <xdr:spPr>
        <a:xfrm>
          <a:off x="16598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8255</xdr:rowOff>
    </xdr:from>
    <xdr:to>
      <xdr:col>82</xdr:col>
      <xdr:colOff>196850</xdr:colOff>
      <xdr:row>40</xdr:row>
      <xdr:rowOff>8255</xdr:rowOff>
    </xdr:to>
    <xdr:cxnSp macro="">
      <xdr:nvCxnSpPr>
        <xdr:cNvPr id="306" name="直線コネクタ 305"/>
        <xdr:cNvCxnSpPr/>
      </xdr:nvCxnSpPr>
      <xdr:spPr>
        <a:xfrm>
          <a:off x="16421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14605</xdr:rowOff>
    </xdr:from>
    <xdr:ext cx="762000" cy="259080"/>
    <xdr:sp macro="" textlink="">
      <xdr:nvSpPr>
        <xdr:cNvPr id="307" name="補助費等最大値テキスト"/>
        <xdr:cNvSpPr txBox="1"/>
      </xdr:nvSpPr>
      <xdr:spPr>
        <a:xfrm>
          <a:off x="16598900" y="567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99695</xdr:rowOff>
    </xdr:from>
    <xdr:to>
      <xdr:col>82</xdr:col>
      <xdr:colOff>196850</xdr:colOff>
      <xdr:row>34</xdr:row>
      <xdr:rowOff>99695</xdr:rowOff>
    </xdr:to>
    <xdr:cxnSp macro="">
      <xdr:nvCxnSpPr>
        <xdr:cNvPr id="308" name="直線コネクタ 307"/>
        <xdr:cNvCxnSpPr/>
      </xdr:nvCxnSpPr>
      <xdr:spPr>
        <a:xfrm>
          <a:off x="16421100" y="59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15240</xdr:rowOff>
    </xdr:from>
    <xdr:to>
      <xdr:col>82</xdr:col>
      <xdr:colOff>107950</xdr:colOff>
      <xdr:row>35</xdr:row>
      <xdr:rowOff>46990</xdr:rowOff>
    </xdr:to>
    <xdr:cxnSp macro="">
      <xdr:nvCxnSpPr>
        <xdr:cNvPr id="309" name="直線コネクタ 308"/>
        <xdr:cNvCxnSpPr/>
      </xdr:nvCxnSpPr>
      <xdr:spPr>
        <a:xfrm flipV="1">
          <a:off x="15671800" y="60159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116840</xdr:rowOff>
    </xdr:from>
    <xdr:ext cx="762000" cy="259080"/>
    <xdr:sp macro="" textlink="">
      <xdr:nvSpPr>
        <xdr:cNvPr id="310" name="補助費等平均値テキスト"/>
        <xdr:cNvSpPr txBox="1"/>
      </xdr:nvSpPr>
      <xdr:spPr>
        <a:xfrm>
          <a:off x="16598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19685</xdr:rowOff>
    </xdr:from>
    <xdr:to>
      <xdr:col>78</xdr:col>
      <xdr:colOff>69850</xdr:colOff>
      <xdr:row>35</xdr:row>
      <xdr:rowOff>46990</xdr:rowOff>
    </xdr:to>
    <xdr:cxnSp macro="">
      <xdr:nvCxnSpPr>
        <xdr:cNvPr id="312" name="直線コネクタ 311"/>
        <xdr:cNvCxnSpPr/>
      </xdr:nvCxnSpPr>
      <xdr:spPr>
        <a:xfrm>
          <a:off x="14782800" y="60204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140335</xdr:rowOff>
    </xdr:from>
    <xdr:to>
      <xdr:col>78</xdr:col>
      <xdr:colOff>120650</xdr:colOff>
      <xdr:row>37</xdr:row>
      <xdr:rowOff>70485</xdr:rowOff>
    </xdr:to>
    <xdr:sp macro="" textlink="">
      <xdr:nvSpPr>
        <xdr:cNvPr id="313" name="フローチャート: 判断 312"/>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55245</xdr:rowOff>
    </xdr:from>
    <xdr:ext cx="736600" cy="248285"/>
    <xdr:sp macro="" textlink="">
      <xdr:nvSpPr>
        <xdr:cNvPr id="314" name="テキスト ボックス 313"/>
        <xdr:cNvSpPr txBox="1"/>
      </xdr:nvSpPr>
      <xdr:spPr>
        <a:xfrm>
          <a:off x="15290800" y="63988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19685</xdr:rowOff>
    </xdr:from>
    <xdr:to>
      <xdr:col>73</xdr:col>
      <xdr:colOff>180975</xdr:colOff>
      <xdr:row>35</xdr:row>
      <xdr:rowOff>88265</xdr:rowOff>
    </xdr:to>
    <xdr:cxnSp macro="">
      <xdr:nvCxnSpPr>
        <xdr:cNvPr id="315" name="直線コネクタ 314"/>
        <xdr:cNvCxnSpPr/>
      </xdr:nvCxnSpPr>
      <xdr:spPr>
        <a:xfrm flipV="1">
          <a:off x="13893800" y="60204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126365</xdr:rowOff>
    </xdr:from>
    <xdr:to>
      <xdr:col>74</xdr:col>
      <xdr:colOff>31750</xdr:colOff>
      <xdr:row>37</xdr:row>
      <xdr:rowOff>56515</xdr:rowOff>
    </xdr:to>
    <xdr:sp macro="" textlink="">
      <xdr:nvSpPr>
        <xdr:cNvPr id="316" name="フローチャート: 判断 315"/>
        <xdr:cNvSpPr/>
      </xdr:nvSpPr>
      <xdr:spPr>
        <a:xfrm>
          <a:off x="14732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41275</xdr:rowOff>
    </xdr:from>
    <xdr:ext cx="762000" cy="250825"/>
    <xdr:sp macro="" textlink="">
      <xdr:nvSpPr>
        <xdr:cNvPr id="317" name="テキスト ボックス 316"/>
        <xdr:cNvSpPr txBox="1"/>
      </xdr:nvSpPr>
      <xdr:spPr>
        <a:xfrm>
          <a:off x="14401800" y="63849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60960</xdr:rowOff>
    </xdr:from>
    <xdr:to>
      <xdr:col>69</xdr:col>
      <xdr:colOff>92075</xdr:colOff>
      <xdr:row>35</xdr:row>
      <xdr:rowOff>88265</xdr:rowOff>
    </xdr:to>
    <xdr:cxnSp macro="">
      <xdr:nvCxnSpPr>
        <xdr:cNvPr id="318" name="直線コネクタ 317"/>
        <xdr:cNvCxnSpPr/>
      </xdr:nvCxnSpPr>
      <xdr:spPr>
        <a:xfrm>
          <a:off x="13004800" y="60617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94615</xdr:rowOff>
    </xdr:from>
    <xdr:to>
      <xdr:col>69</xdr:col>
      <xdr:colOff>142875</xdr:colOff>
      <xdr:row>37</xdr:row>
      <xdr:rowOff>24765</xdr:rowOff>
    </xdr:to>
    <xdr:sp macro="" textlink="">
      <xdr:nvSpPr>
        <xdr:cNvPr id="319" name="フローチャート: 判断 318"/>
        <xdr:cNvSpPr/>
      </xdr:nvSpPr>
      <xdr:spPr>
        <a:xfrm>
          <a:off x="13843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9525</xdr:rowOff>
    </xdr:from>
    <xdr:ext cx="744855" cy="248285"/>
    <xdr:sp macro="" textlink="">
      <xdr:nvSpPr>
        <xdr:cNvPr id="320" name="テキスト ボックス 319"/>
        <xdr:cNvSpPr txBox="1"/>
      </xdr:nvSpPr>
      <xdr:spPr>
        <a:xfrm>
          <a:off x="13512800" y="6353175"/>
          <a:ext cx="7448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62000" cy="248285"/>
    <xdr:sp macro="" textlink="">
      <xdr:nvSpPr>
        <xdr:cNvPr id="322" name="テキスト ボックス 321"/>
        <xdr:cNvSpPr txBox="1"/>
      </xdr:nvSpPr>
      <xdr:spPr>
        <a:xfrm>
          <a:off x="12623800" y="63531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4855" cy="259080"/>
    <xdr:sp macro="" textlink="">
      <xdr:nvSpPr>
        <xdr:cNvPr id="324" name="テキスト ボックス 323"/>
        <xdr:cNvSpPr txBox="1"/>
      </xdr:nvSpPr>
      <xdr:spPr>
        <a:xfrm>
          <a:off x="15455900" y="7553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4855" cy="259080"/>
    <xdr:sp macro="" textlink="">
      <xdr:nvSpPr>
        <xdr:cNvPr id="325" name="テキスト ボックス 324"/>
        <xdr:cNvSpPr txBox="1"/>
      </xdr:nvSpPr>
      <xdr:spPr>
        <a:xfrm>
          <a:off x="14566900" y="7553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4855" cy="259080"/>
    <xdr:sp macro="" textlink="">
      <xdr:nvSpPr>
        <xdr:cNvPr id="327" name="テキスト ボックス 326"/>
        <xdr:cNvSpPr txBox="1"/>
      </xdr:nvSpPr>
      <xdr:spPr>
        <a:xfrm>
          <a:off x="12788900" y="7553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135890</xdr:rowOff>
    </xdr:from>
    <xdr:to>
      <xdr:col>82</xdr:col>
      <xdr:colOff>158750</xdr:colOff>
      <xdr:row>35</xdr:row>
      <xdr:rowOff>66040</xdr:rowOff>
    </xdr:to>
    <xdr:sp macro="" textlink="">
      <xdr:nvSpPr>
        <xdr:cNvPr id="328" name="楕円 327"/>
        <xdr:cNvSpPr/>
      </xdr:nvSpPr>
      <xdr:spPr>
        <a:xfrm>
          <a:off x="164592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44450</xdr:rowOff>
    </xdr:from>
    <xdr:ext cx="762000" cy="259080"/>
    <xdr:sp macro="" textlink="">
      <xdr:nvSpPr>
        <xdr:cNvPr id="329" name="補助費等該当値テキスト"/>
        <xdr:cNvSpPr txBox="1"/>
      </xdr:nvSpPr>
      <xdr:spPr>
        <a:xfrm>
          <a:off x="16598900" y="587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0" name="楕円 329"/>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107950</xdr:rowOff>
    </xdr:from>
    <xdr:ext cx="736600" cy="259080"/>
    <xdr:sp macro="" textlink="">
      <xdr:nvSpPr>
        <xdr:cNvPr id="331" name="テキスト ボックス 330"/>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140335</xdr:rowOff>
    </xdr:from>
    <xdr:to>
      <xdr:col>74</xdr:col>
      <xdr:colOff>31750</xdr:colOff>
      <xdr:row>35</xdr:row>
      <xdr:rowOff>70485</xdr:rowOff>
    </xdr:to>
    <xdr:sp macro="" textlink="">
      <xdr:nvSpPr>
        <xdr:cNvPr id="332" name="楕円 331"/>
        <xdr:cNvSpPr/>
      </xdr:nvSpPr>
      <xdr:spPr>
        <a:xfrm>
          <a:off x="147320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80645</xdr:rowOff>
    </xdr:from>
    <xdr:ext cx="762000" cy="259080"/>
    <xdr:sp macro="" textlink="">
      <xdr:nvSpPr>
        <xdr:cNvPr id="333" name="テキスト ボックス 332"/>
        <xdr:cNvSpPr txBox="1"/>
      </xdr:nvSpPr>
      <xdr:spPr>
        <a:xfrm>
          <a:off x="14401800" y="573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37465</xdr:rowOff>
    </xdr:from>
    <xdr:to>
      <xdr:col>69</xdr:col>
      <xdr:colOff>142875</xdr:colOff>
      <xdr:row>35</xdr:row>
      <xdr:rowOff>139065</xdr:rowOff>
    </xdr:to>
    <xdr:sp macro="" textlink="">
      <xdr:nvSpPr>
        <xdr:cNvPr id="334" name="楕円 333"/>
        <xdr:cNvSpPr/>
      </xdr:nvSpPr>
      <xdr:spPr>
        <a:xfrm>
          <a:off x="13843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149225</xdr:rowOff>
    </xdr:from>
    <xdr:ext cx="744855" cy="259080"/>
    <xdr:sp macro="" textlink="">
      <xdr:nvSpPr>
        <xdr:cNvPr id="335" name="テキスト ボックス 334"/>
        <xdr:cNvSpPr txBox="1"/>
      </xdr:nvSpPr>
      <xdr:spPr>
        <a:xfrm>
          <a:off x="13512800" y="5807075"/>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10160</xdr:rowOff>
    </xdr:from>
    <xdr:to>
      <xdr:col>65</xdr:col>
      <xdr:colOff>53975</xdr:colOff>
      <xdr:row>35</xdr:row>
      <xdr:rowOff>111760</xdr:rowOff>
    </xdr:to>
    <xdr:sp macro="" textlink="">
      <xdr:nvSpPr>
        <xdr:cNvPr id="336" name="楕円 335"/>
        <xdr:cNvSpPr/>
      </xdr:nvSpPr>
      <xdr:spPr>
        <a:xfrm>
          <a:off x="129540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121920</xdr:rowOff>
    </xdr:from>
    <xdr:ext cx="762000" cy="250190"/>
    <xdr:sp macro="" textlink="">
      <xdr:nvSpPr>
        <xdr:cNvPr id="337" name="テキスト ボックス 336"/>
        <xdr:cNvSpPr txBox="1"/>
      </xdr:nvSpPr>
      <xdr:spPr>
        <a:xfrm>
          <a:off x="12623800" y="57797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大型の投資的事業を行ってきた影響等により地方債償還額が高額で推移している。</a:t>
          </a:r>
        </a:p>
        <a:p>
          <a:r>
            <a:rPr lang="ja-JP" altLang="en-US"/>
            <a:t>引き続き投資的事業の抑制や平準化により公債費の縮減に努める。</a:t>
          </a:r>
        </a:p>
      </xdr:txBody>
    </xdr:sp>
    <xdr:clientData/>
  </xdr:twoCellAnchor>
  <xdr:oneCellAnchor>
    <xdr:from>
      <xdr:col>3</xdr:col>
      <xdr:colOff>123825</xdr:colOff>
      <xdr:row>69</xdr:row>
      <xdr:rowOff>107950</xdr:rowOff>
    </xdr:from>
    <xdr:ext cx="281305" cy="225425"/>
    <xdr:sp macro="" textlink="">
      <xdr:nvSpPr>
        <xdr:cNvPr id="349" name="テキスト ボックス 348"/>
        <xdr:cNvSpPr txBox="1"/>
      </xdr:nvSpPr>
      <xdr:spPr>
        <a:xfrm>
          <a:off x="723900" y="11938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0855" cy="250190"/>
    <xdr:sp macro="" textlink="">
      <xdr:nvSpPr>
        <xdr:cNvPr id="351" name="テキスト ボックス 350"/>
        <xdr:cNvSpPr txBox="1"/>
      </xdr:nvSpPr>
      <xdr:spPr>
        <a:xfrm>
          <a:off x="254000" y="14272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0855" cy="259080"/>
    <xdr:sp macro="" textlink="">
      <xdr:nvSpPr>
        <xdr:cNvPr id="353" name="テキスト ボックス 352"/>
        <xdr:cNvSpPr txBox="1"/>
      </xdr:nvSpPr>
      <xdr:spPr>
        <a:xfrm>
          <a:off x="254000" y="13891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0855" cy="259080"/>
    <xdr:sp macro="" textlink="">
      <xdr:nvSpPr>
        <xdr:cNvPr id="355" name="テキスト ボックス 354"/>
        <xdr:cNvSpPr txBox="1"/>
      </xdr:nvSpPr>
      <xdr:spPr>
        <a:xfrm>
          <a:off x="254000" y="13510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0855" cy="250190"/>
    <xdr:sp macro="" textlink="">
      <xdr:nvSpPr>
        <xdr:cNvPr id="357" name="テキスト ボックス 356"/>
        <xdr:cNvSpPr txBox="1"/>
      </xdr:nvSpPr>
      <xdr:spPr>
        <a:xfrm>
          <a:off x="254000" y="13129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0855" cy="259080"/>
    <xdr:sp macro="" textlink="">
      <xdr:nvSpPr>
        <xdr:cNvPr id="359" name="テキスト ボックス 358"/>
        <xdr:cNvSpPr txBox="1"/>
      </xdr:nvSpPr>
      <xdr:spPr>
        <a:xfrm>
          <a:off x="254000" y="12748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0855" cy="259080"/>
    <xdr:sp macro="" textlink="">
      <xdr:nvSpPr>
        <xdr:cNvPr id="361" name="テキスト ボックス 360"/>
        <xdr:cNvSpPr txBox="1"/>
      </xdr:nvSpPr>
      <xdr:spPr>
        <a:xfrm>
          <a:off x="254000" y="12367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0855" cy="250190"/>
    <xdr:sp macro="" textlink="">
      <xdr:nvSpPr>
        <xdr:cNvPr id="363" name="テキスト ボックス 362"/>
        <xdr:cNvSpPr txBox="1"/>
      </xdr:nvSpPr>
      <xdr:spPr>
        <a:xfrm>
          <a:off x="254000" y="11986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125730</xdr:rowOff>
    </xdr:from>
    <xdr:ext cx="762000" cy="259080"/>
    <xdr:sp macro="" textlink="">
      <xdr:nvSpPr>
        <xdr:cNvPr id="366" name="公債費最小値テキスト"/>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114300</xdr:rowOff>
    </xdr:from>
    <xdr:ext cx="762000" cy="259080"/>
    <xdr:sp macro="" textlink="">
      <xdr:nvSpPr>
        <xdr:cNvPr id="368" name="公債費最大値テキスト"/>
        <xdr:cNvSpPr txBox="1"/>
      </xdr:nvSpPr>
      <xdr:spPr>
        <a:xfrm>
          <a:off x="4914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92710</xdr:rowOff>
    </xdr:from>
    <xdr:to>
      <xdr:col>24</xdr:col>
      <xdr:colOff>25400</xdr:colOff>
      <xdr:row>81</xdr:row>
      <xdr:rowOff>92710</xdr:rowOff>
    </xdr:to>
    <xdr:cxnSp macro="">
      <xdr:nvCxnSpPr>
        <xdr:cNvPr id="370" name="直線コネクタ 369"/>
        <xdr:cNvCxnSpPr/>
      </xdr:nvCxnSpPr>
      <xdr:spPr>
        <a:xfrm>
          <a:off x="3987800" y="139801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142240</xdr:rowOff>
    </xdr:from>
    <xdr:ext cx="762000" cy="259080"/>
    <xdr:sp macro="" textlink="">
      <xdr:nvSpPr>
        <xdr:cNvPr id="371" name="公債費平均値テキスト"/>
        <xdr:cNvSpPr txBox="1"/>
      </xdr:nvSpPr>
      <xdr:spPr>
        <a:xfrm>
          <a:off x="4914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92710</xdr:rowOff>
    </xdr:from>
    <xdr:to>
      <xdr:col>19</xdr:col>
      <xdr:colOff>187325</xdr:colOff>
      <xdr:row>81</xdr:row>
      <xdr:rowOff>146050</xdr:rowOff>
    </xdr:to>
    <xdr:cxnSp macro="">
      <xdr:nvCxnSpPr>
        <xdr:cNvPr id="373" name="直線コネクタ 372"/>
        <xdr:cNvCxnSpPr/>
      </xdr:nvCxnSpPr>
      <xdr:spPr>
        <a:xfrm flipV="1">
          <a:off x="3098800" y="139801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118110</xdr:rowOff>
    </xdr:from>
    <xdr:to>
      <xdr:col>20</xdr:col>
      <xdr:colOff>38100</xdr:colOff>
      <xdr:row>78</xdr:row>
      <xdr:rowOff>48260</xdr:rowOff>
    </xdr:to>
    <xdr:sp macro="" textlink="">
      <xdr:nvSpPr>
        <xdr:cNvPr id="374" name="フローチャート: 判断 373"/>
        <xdr:cNvSpPr/>
      </xdr:nvSpPr>
      <xdr:spPr>
        <a:xfrm>
          <a:off x="3937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58420</xdr:rowOff>
    </xdr:from>
    <xdr:ext cx="719455" cy="259080"/>
    <xdr:sp macro="" textlink="">
      <xdr:nvSpPr>
        <xdr:cNvPr id="375" name="テキスト ボックス 374"/>
        <xdr:cNvSpPr txBox="1"/>
      </xdr:nvSpPr>
      <xdr:spPr>
        <a:xfrm>
          <a:off x="3606800" y="13088620"/>
          <a:ext cx="719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81</xdr:row>
      <xdr:rowOff>146050</xdr:rowOff>
    </xdr:from>
    <xdr:to>
      <xdr:col>15</xdr:col>
      <xdr:colOff>98425</xdr:colOff>
      <xdr:row>82</xdr:row>
      <xdr:rowOff>35560</xdr:rowOff>
    </xdr:to>
    <xdr:cxnSp macro="">
      <xdr:nvCxnSpPr>
        <xdr:cNvPr id="376" name="直線コネクタ 375"/>
        <xdr:cNvCxnSpPr/>
      </xdr:nvCxnSpPr>
      <xdr:spPr>
        <a:xfrm flipV="1">
          <a:off x="2209800" y="140335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110490</xdr:rowOff>
    </xdr:from>
    <xdr:to>
      <xdr:col>15</xdr:col>
      <xdr:colOff>149225</xdr:colOff>
      <xdr:row>78</xdr:row>
      <xdr:rowOff>40640</xdr:rowOff>
    </xdr:to>
    <xdr:sp macro="" textlink="">
      <xdr:nvSpPr>
        <xdr:cNvPr id="377" name="フローチャート: 判断 376"/>
        <xdr:cNvSpPr/>
      </xdr:nvSpPr>
      <xdr:spPr>
        <a:xfrm>
          <a:off x="3048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50800</xdr:rowOff>
    </xdr:from>
    <xdr:ext cx="762000" cy="259080"/>
    <xdr:sp macro="" textlink="">
      <xdr:nvSpPr>
        <xdr:cNvPr id="378" name="テキスト ボックス 377"/>
        <xdr:cNvSpPr txBox="1"/>
      </xdr:nvSpPr>
      <xdr:spPr>
        <a:xfrm>
          <a:off x="2717800" y="1308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82</xdr:row>
      <xdr:rowOff>20320</xdr:rowOff>
    </xdr:from>
    <xdr:to>
      <xdr:col>11</xdr:col>
      <xdr:colOff>9525</xdr:colOff>
      <xdr:row>82</xdr:row>
      <xdr:rowOff>35560</xdr:rowOff>
    </xdr:to>
    <xdr:cxnSp macro="">
      <xdr:nvCxnSpPr>
        <xdr:cNvPr id="379" name="直線コネクタ 378"/>
        <xdr:cNvCxnSpPr/>
      </xdr:nvCxnSpPr>
      <xdr:spPr>
        <a:xfrm>
          <a:off x="1320800" y="14079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99060</xdr:rowOff>
    </xdr:from>
    <xdr:to>
      <xdr:col>11</xdr:col>
      <xdr:colOff>60325</xdr:colOff>
      <xdr:row>79</xdr:row>
      <xdr:rowOff>29210</xdr:rowOff>
    </xdr:to>
    <xdr:sp macro="" textlink="">
      <xdr:nvSpPr>
        <xdr:cNvPr id="380" name="フローチャート: 判断 379"/>
        <xdr:cNvSpPr/>
      </xdr:nvSpPr>
      <xdr:spPr>
        <a:xfrm>
          <a:off x="21590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39370</xdr:rowOff>
    </xdr:from>
    <xdr:ext cx="744855" cy="259080"/>
    <xdr:sp macro="" textlink="">
      <xdr:nvSpPr>
        <xdr:cNvPr id="381" name="テキスト ボックス 380"/>
        <xdr:cNvSpPr txBox="1"/>
      </xdr:nvSpPr>
      <xdr:spPr>
        <a:xfrm>
          <a:off x="1828800" y="1324102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79</xdr:row>
      <xdr:rowOff>3810</xdr:rowOff>
    </xdr:from>
    <xdr:to>
      <xdr:col>6</xdr:col>
      <xdr:colOff>171450</xdr:colOff>
      <xdr:row>79</xdr:row>
      <xdr:rowOff>105410</xdr:rowOff>
    </xdr:to>
    <xdr:sp macro="" textlink="">
      <xdr:nvSpPr>
        <xdr:cNvPr id="382" name="フローチャート: 判断 381"/>
        <xdr:cNvSpPr/>
      </xdr:nvSpPr>
      <xdr:spPr>
        <a:xfrm>
          <a:off x="12700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115570</xdr:rowOff>
    </xdr:from>
    <xdr:ext cx="744855" cy="259080"/>
    <xdr:sp macro="" textlink="">
      <xdr:nvSpPr>
        <xdr:cNvPr id="383" name="テキスト ボックス 382"/>
        <xdr:cNvSpPr txBox="1"/>
      </xdr:nvSpPr>
      <xdr:spPr>
        <a:xfrm>
          <a:off x="939800" y="1331722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4855" cy="259080"/>
    <xdr:sp macro="" textlink="">
      <xdr:nvSpPr>
        <xdr:cNvPr id="386" name="テキスト ボックス 385"/>
        <xdr:cNvSpPr txBox="1"/>
      </xdr:nvSpPr>
      <xdr:spPr>
        <a:xfrm>
          <a:off x="2882900" y="14411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81</xdr:row>
      <xdr:rowOff>41910</xdr:rowOff>
    </xdr:from>
    <xdr:to>
      <xdr:col>24</xdr:col>
      <xdr:colOff>76200</xdr:colOff>
      <xdr:row>81</xdr:row>
      <xdr:rowOff>143510</xdr:rowOff>
    </xdr:to>
    <xdr:sp macro="" textlink="">
      <xdr:nvSpPr>
        <xdr:cNvPr id="389" name="楕円 388"/>
        <xdr:cNvSpPr/>
      </xdr:nvSpPr>
      <xdr:spPr>
        <a:xfrm>
          <a:off x="47752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121920</xdr:rowOff>
    </xdr:from>
    <xdr:ext cx="762000" cy="250190"/>
    <xdr:sp macro="" textlink="">
      <xdr:nvSpPr>
        <xdr:cNvPr id="390" name="公債費該当値テキスト"/>
        <xdr:cNvSpPr txBox="1"/>
      </xdr:nvSpPr>
      <xdr:spPr>
        <a:xfrm>
          <a:off x="4914900" y="1383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81</xdr:row>
      <xdr:rowOff>41910</xdr:rowOff>
    </xdr:from>
    <xdr:to>
      <xdr:col>20</xdr:col>
      <xdr:colOff>38100</xdr:colOff>
      <xdr:row>81</xdr:row>
      <xdr:rowOff>143510</xdr:rowOff>
    </xdr:to>
    <xdr:sp macro="" textlink="">
      <xdr:nvSpPr>
        <xdr:cNvPr id="391" name="楕円 390"/>
        <xdr:cNvSpPr/>
      </xdr:nvSpPr>
      <xdr:spPr>
        <a:xfrm>
          <a:off x="39370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128270</xdr:rowOff>
    </xdr:from>
    <xdr:ext cx="719455" cy="259080"/>
    <xdr:sp macro="" textlink="">
      <xdr:nvSpPr>
        <xdr:cNvPr id="392" name="テキスト ボックス 391"/>
        <xdr:cNvSpPr txBox="1"/>
      </xdr:nvSpPr>
      <xdr:spPr>
        <a:xfrm>
          <a:off x="3606800" y="14015720"/>
          <a:ext cx="719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81</xdr:row>
      <xdr:rowOff>95250</xdr:rowOff>
    </xdr:from>
    <xdr:to>
      <xdr:col>15</xdr:col>
      <xdr:colOff>149225</xdr:colOff>
      <xdr:row>82</xdr:row>
      <xdr:rowOff>25400</xdr:rowOff>
    </xdr:to>
    <xdr:sp macro="" textlink="">
      <xdr:nvSpPr>
        <xdr:cNvPr id="393" name="楕円 392"/>
        <xdr:cNvSpPr/>
      </xdr:nvSpPr>
      <xdr:spPr>
        <a:xfrm>
          <a:off x="3048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10160</xdr:rowOff>
    </xdr:from>
    <xdr:ext cx="762000" cy="259080"/>
    <xdr:sp macro="" textlink="">
      <xdr:nvSpPr>
        <xdr:cNvPr id="394" name="テキスト ボックス 393"/>
        <xdr:cNvSpPr txBox="1"/>
      </xdr:nvSpPr>
      <xdr:spPr>
        <a:xfrm>
          <a:off x="27178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81</xdr:row>
      <xdr:rowOff>156210</xdr:rowOff>
    </xdr:from>
    <xdr:to>
      <xdr:col>11</xdr:col>
      <xdr:colOff>60325</xdr:colOff>
      <xdr:row>82</xdr:row>
      <xdr:rowOff>86360</xdr:rowOff>
    </xdr:to>
    <xdr:sp macro="" textlink="">
      <xdr:nvSpPr>
        <xdr:cNvPr id="395" name="楕円 394"/>
        <xdr:cNvSpPr/>
      </xdr:nvSpPr>
      <xdr:spPr>
        <a:xfrm>
          <a:off x="21590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71120</xdr:rowOff>
    </xdr:from>
    <xdr:ext cx="744855" cy="259080"/>
    <xdr:sp macro="" textlink="">
      <xdr:nvSpPr>
        <xdr:cNvPr id="396" name="テキスト ボックス 395"/>
        <xdr:cNvSpPr txBox="1"/>
      </xdr:nvSpPr>
      <xdr:spPr>
        <a:xfrm>
          <a:off x="1828800" y="1413002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81</xdr:row>
      <xdr:rowOff>140970</xdr:rowOff>
    </xdr:from>
    <xdr:to>
      <xdr:col>6</xdr:col>
      <xdr:colOff>171450</xdr:colOff>
      <xdr:row>82</xdr:row>
      <xdr:rowOff>71120</xdr:rowOff>
    </xdr:to>
    <xdr:sp macro="" textlink="">
      <xdr:nvSpPr>
        <xdr:cNvPr id="397" name="楕円 396"/>
        <xdr:cNvSpPr/>
      </xdr:nvSpPr>
      <xdr:spPr>
        <a:xfrm>
          <a:off x="1270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55880</xdr:rowOff>
    </xdr:from>
    <xdr:ext cx="744855" cy="259080"/>
    <xdr:sp macro="" textlink="">
      <xdr:nvSpPr>
        <xdr:cNvPr id="398" name="テキスト ボックス 397"/>
        <xdr:cNvSpPr txBox="1"/>
      </xdr:nvSpPr>
      <xdr:spPr>
        <a:xfrm>
          <a:off x="939800" y="1411478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前年度から0.7％増となった。類似団体に比べて比率は低いが、本町の経常収支比率は依然として高い傾向にあることから、引き続き財政健全化対策に努める。</a:t>
          </a:r>
        </a:p>
      </xdr:txBody>
    </xdr:sp>
    <xdr:clientData/>
  </xdr:twoCellAnchor>
  <xdr:oneCellAnchor>
    <xdr:from>
      <xdr:col>62</xdr:col>
      <xdr:colOff>6350</xdr:colOff>
      <xdr:row>69</xdr:row>
      <xdr:rowOff>107950</xdr:rowOff>
    </xdr:from>
    <xdr:ext cx="281305" cy="225425"/>
    <xdr:sp macro="" textlink="">
      <xdr:nvSpPr>
        <xdr:cNvPr id="410" name="テキスト ボックス 409"/>
        <xdr:cNvSpPr txBox="1"/>
      </xdr:nvSpPr>
      <xdr:spPr>
        <a:xfrm>
          <a:off x="12407900" y="11938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0855" cy="250190"/>
    <xdr:sp macro="" textlink="">
      <xdr:nvSpPr>
        <xdr:cNvPr id="412" name="テキスト ボックス 411"/>
        <xdr:cNvSpPr txBox="1"/>
      </xdr:nvSpPr>
      <xdr:spPr>
        <a:xfrm>
          <a:off x="11938000" y="14272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0855" cy="250190"/>
    <xdr:sp macro="" textlink="">
      <xdr:nvSpPr>
        <xdr:cNvPr id="414" name="テキスト ボックス 413"/>
        <xdr:cNvSpPr txBox="1"/>
      </xdr:nvSpPr>
      <xdr:spPr>
        <a:xfrm>
          <a:off x="11938000" y="138150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0855" cy="250190"/>
    <xdr:sp macro="" textlink="">
      <xdr:nvSpPr>
        <xdr:cNvPr id="416" name="テキスト ボックス 415"/>
        <xdr:cNvSpPr txBox="1"/>
      </xdr:nvSpPr>
      <xdr:spPr>
        <a:xfrm>
          <a:off x="11938000" y="133578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0855" cy="250190"/>
    <xdr:sp macro="" textlink="">
      <xdr:nvSpPr>
        <xdr:cNvPr id="418" name="テキスト ボックス 417"/>
        <xdr:cNvSpPr txBox="1"/>
      </xdr:nvSpPr>
      <xdr:spPr>
        <a:xfrm>
          <a:off x="11938000" y="129006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0855" cy="250190"/>
    <xdr:sp macro="" textlink="">
      <xdr:nvSpPr>
        <xdr:cNvPr id="420" name="テキスト ボックス 419"/>
        <xdr:cNvSpPr txBox="1"/>
      </xdr:nvSpPr>
      <xdr:spPr>
        <a:xfrm>
          <a:off x="11938000" y="124434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0855" cy="250190"/>
    <xdr:sp macro="" textlink="">
      <xdr:nvSpPr>
        <xdr:cNvPr id="422" name="テキスト ボックス 421"/>
        <xdr:cNvSpPr txBox="1"/>
      </xdr:nvSpPr>
      <xdr:spPr>
        <a:xfrm>
          <a:off x="11938000" y="11986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113030</xdr:rowOff>
    </xdr:from>
    <xdr:to>
      <xdr:col>82</xdr:col>
      <xdr:colOff>107950</xdr:colOff>
      <xdr:row>79</xdr:row>
      <xdr:rowOff>129540</xdr:rowOff>
    </xdr:to>
    <xdr:cxnSp macro="">
      <xdr:nvCxnSpPr>
        <xdr:cNvPr id="424" name="直線コネクタ 423"/>
        <xdr:cNvCxnSpPr/>
      </xdr:nvCxnSpPr>
      <xdr:spPr>
        <a:xfrm flipV="1">
          <a:off x="16510000" y="1245743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101600</xdr:rowOff>
    </xdr:from>
    <xdr:ext cx="762000" cy="259080"/>
    <xdr:sp macro="" textlink="">
      <xdr:nvSpPr>
        <xdr:cNvPr id="425" name="公債費以外最小値テキスト"/>
        <xdr:cNvSpPr txBox="1"/>
      </xdr:nvSpPr>
      <xdr:spPr>
        <a:xfrm>
          <a:off x="16598900" y="1364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129540</xdr:rowOff>
    </xdr:from>
    <xdr:to>
      <xdr:col>82</xdr:col>
      <xdr:colOff>196850</xdr:colOff>
      <xdr:row>79</xdr:row>
      <xdr:rowOff>129540</xdr:rowOff>
    </xdr:to>
    <xdr:cxnSp macro="">
      <xdr:nvCxnSpPr>
        <xdr:cNvPr id="426" name="直線コネクタ 425"/>
        <xdr:cNvCxnSpPr/>
      </xdr:nvCxnSpPr>
      <xdr:spPr>
        <a:xfrm>
          <a:off x="16421100" y="1367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27940</xdr:rowOff>
    </xdr:from>
    <xdr:ext cx="762000" cy="259080"/>
    <xdr:sp macro="" textlink="">
      <xdr:nvSpPr>
        <xdr:cNvPr id="427" name="公債費以外最大値テキスト"/>
        <xdr:cNvSpPr txBox="1"/>
      </xdr:nvSpPr>
      <xdr:spPr>
        <a:xfrm>
          <a:off x="16598900" y="1220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113030</xdr:rowOff>
    </xdr:from>
    <xdr:to>
      <xdr:col>82</xdr:col>
      <xdr:colOff>196850</xdr:colOff>
      <xdr:row>72</xdr:row>
      <xdr:rowOff>113030</xdr:rowOff>
    </xdr:to>
    <xdr:cxnSp macro="">
      <xdr:nvCxnSpPr>
        <xdr:cNvPr id="428" name="直線コネクタ 427"/>
        <xdr:cNvCxnSpPr/>
      </xdr:nvCxnSpPr>
      <xdr:spPr>
        <a:xfrm>
          <a:off x="16421100" y="1245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109220</xdr:rowOff>
    </xdr:from>
    <xdr:to>
      <xdr:col>82</xdr:col>
      <xdr:colOff>107950</xdr:colOff>
      <xdr:row>74</xdr:row>
      <xdr:rowOff>140970</xdr:rowOff>
    </xdr:to>
    <xdr:cxnSp macro="">
      <xdr:nvCxnSpPr>
        <xdr:cNvPr id="429" name="直線コネクタ 428"/>
        <xdr:cNvCxnSpPr/>
      </xdr:nvCxnSpPr>
      <xdr:spPr>
        <a:xfrm>
          <a:off x="15671800" y="127965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165100</xdr:rowOff>
    </xdr:from>
    <xdr:ext cx="762000" cy="259080"/>
    <xdr:sp macro="" textlink="">
      <xdr:nvSpPr>
        <xdr:cNvPr id="430" name="公債費以外平均値テキスト"/>
        <xdr:cNvSpPr txBox="1"/>
      </xdr:nvSpPr>
      <xdr:spPr>
        <a:xfrm>
          <a:off x="16598900" y="13023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21590</xdr:rowOff>
    </xdr:from>
    <xdr:to>
      <xdr:col>82</xdr:col>
      <xdr:colOff>158750</xdr:colOff>
      <xdr:row>76</xdr:row>
      <xdr:rowOff>123190</xdr:rowOff>
    </xdr:to>
    <xdr:sp macro="" textlink="">
      <xdr:nvSpPr>
        <xdr:cNvPr id="431" name="フローチャート: 判断 430"/>
        <xdr:cNvSpPr/>
      </xdr:nvSpPr>
      <xdr:spPr>
        <a:xfrm>
          <a:off x="164592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109220</xdr:rowOff>
    </xdr:from>
    <xdr:to>
      <xdr:col>78</xdr:col>
      <xdr:colOff>69850</xdr:colOff>
      <xdr:row>74</xdr:row>
      <xdr:rowOff>168275</xdr:rowOff>
    </xdr:to>
    <xdr:cxnSp macro="">
      <xdr:nvCxnSpPr>
        <xdr:cNvPr id="432" name="直線コネクタ 431"/>
        <xdr:cNvCxnSpPr/>
      </xdr:nvCxnSpPr>
      <xdr:spPr>
        <a:xfrm flipV="1">
          <a:off x="14782800" y="127965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93980</xdr:rowOff>
    </xdr:from>
    <xdr:ext cx="736600" cy="259080"/>
    <xdr:sp macro="" textlink="">
      <xdr:nvSpPr>
        <xdr:cNvPr id="434" name="テキスト ボックス 433"/>
        <xdr:cNvSpPr txBox="1"/>
      </xdr:nvSpPr>
      <xdr:spPr>
        <a:xfrm>
          <a:off x="15290800" y="13124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58420</xdr:rowOff>
    </xdr:from>
    <xdr:to>
      <xdr:col>73</xdr:col>
      <xdr:colOff>180975</xdr:colOff>
      <xdr:row>74</xdr:row>
      <xdr:rowOff>168275</xdr:rowOff>
    </xdr:to>
    <xdr:cxnSp macro="">
      <xdr:nvCxnSpPr>
        <xdr:cNvPr id="435" name="直線コネクタ 434"/>
        <xdr:cNvCxnSpPr/>
      </xdr:nvCxnSpPr>
      <xdr:spPr>
        <a:xfrm>
          <a:off x="13893800" y="1274572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142240</xdr:rowOff>
    </xdr:from>
    <xdr:to>
      <xdr:col>74</xdr:col>
      <xdr:colOff>31750</xdr:colOff>
      <xdr:row>76</xdr:row>
      <xdr:rowOff>72390</xdr:rowOff>
    </xdr:to>
    <xdr:sp macro="" textlink="">
      <xdr:nvSpPr>
        <xdr:cNvPr id="436" name="フローチャート: 判断 435"/>
        <xdr:cNvSpPr/>
      </xdr:nvSpPr>
      <xdr:spPr>
        <a:xfrm>
          <a:off x="14732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57150</xdr:rowOff>
    </xdr:from>
    <xdr:ext cx="762000" cy="259080"/>
    <xdr:sp macro="" textlink="">
      <xdr:nvSpPr>
        <xdr:cNvPr id="437" name="テキスト ボックス 436"/>
        <xdr:cNvSpPr txBox="1"/>
      </xdr:nvSpPr>
      <xdr:spPr>
        <a:xfrm>
          <a:off x="14401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49530</xdr:rowOff>
    </xdr:from>
    <xdr:to>
      <xdr:col>69</xdr:col>
      <xdr:colOff>92075</xdr:colOff>
      <xdr:row>74</xdr:row>
      <xdr:rowOff>58420</xdr:rowOff>
    </xdr:to>
    <xdr:cxnSp macro="">
      <xdr:nvCxnSpPr>
        <xdr:cNvPr id="438" name="直線コネクタ 437"/>
        <xdr:cNvCxnSpPr/>
      </xdr:nvCxnSpPr>
      <xdr:spPr>
        <a:xfrm>
          <a:off x="13004800" y="127368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635</xdr:rowOff>
    </xdr:from>
    <xdr:to>
      <xdr:col>69</xdr:col>
      <xdr:colOff>142875</xdr:colOff>
      <xdr:row>75</xdr:row>
      <xdr:rowOff>102235</xdr:rowOff>
    </xdr:to>
    <xdr:sp macro="" textlink="">
      <xdr:nvSpPr>
        <xdr:cNvPr id="439" name="フローチャート: 判断 438"/>
        <xdr:cNvSpPr/>
      </xdr:nvSpPr>
      <xdr:spPr>
        <a:xfrm>
          <a:off x="13843000" y="128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86995</xdr:rowOff>
    </xdr:from>
    <xdr:ext cx="744855" cy="250825"/>
    <xdr:sp macro="" textlink="">
      <xdr:nvSpPr>
        <xdr:cNvPr id="440" name="テキスト ボックス 439"/>
        <xdr:cNvSpPr txBox="1"/>
      </xdr:nvSpPr>
      <xdr:spPr>
        <a:xfrm>
          <a:off x="13512800" y="12945745"/>
          <a:ext cx="7448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1" name="フローチャート: 判断 440"/>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105410</xdr:rowOff>
    </xdr:from>
    <xdr:ext cx="762000" cy="259080"/>
    <xdr:sp macro="" textlink="">
      <xdr:nvSpPr>
        <xdr:cNvPr id="442" name="テキスト ボックス 441"/>
        <xdr:cNvSpPr txBox="1"/>
      </xdr:nvSpPr>
      <xdr:spPr>
        <a:xfrm>
          <a:off x="12623800" y="1296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4855" cy="259080"/>
    <xdr:sp macro="" textlink="">
      <xdr:nvSpPr>
        <xdr:cNvPr id="444" name="テキスト ボックス 443"/>
        <xdr:cNvSpPr txBox="1"/>
      </xdr:nvSpPr>
      <xdr:spPr>
        <a:xfrm>
          <a:off x="15455900" y="14411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4855" cy="259080"/>
    <xdr:sp macro="" textlink="">
      <xdr:nvSpPr>
        <xdr:cNvPr id="445" name="テキスト ボックス 444"/>
        <xdr:cNvSpPr txBox="1"/>
      </xdr:nvSpPr>
      <xdr:spPr>
        <a:xfrm>
          <a:off x="14566900" y="14411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4855" cy="259080"/>
    <xdr:sp macro="" textlink="">
      <xdr:nvSpPr>
        <xdr:cNvPr id="447" name="テキスト ボックス 446"/>
        <xdr:cNvSpPr txBox="1"/>
      </xdr:nvSpPr>
      <xdr:spPr>
        <a:xfrm>
          <a:off x="12788900" y="14411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74</xdr:row>
      <xdr:rowOff>90170</xdr:rowOff>
    </xdr:from>
    <xdr:to>
      <xdr:col>82</xdr:col>
      <xdr:colOff>158750</xdr:colOff>
      <xdr:row>75</xdr:row>
      <xdr:rowOff>20320</xdr:rowOff>
    </xdr:to>
    <xdr:sp macro="" textlink="">
      <xdr:nvSpPr>
        <xdr:cNvPr id="448" name="楕円 447"/>
        <xdr:cNvSpPr/>
      </xdr:nvSpPr>
      <xdr:spPr>
        <a:xfrm>
          <a:off x="1645920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106680</xdr:rowOff>
    </xdr:from>
    <xdr:ext cx="762000" cy="259080"/>
    <xdr:sp macro="" textlink="">
      <xdr:nvSpPr>
        <xdr:cNvPr id="449" name="公債費以外該当値テキスト"/>
        <xdr:cNvSpPr txBox="1"/>
      </xdr:nvSpPr>
      <xdr:spPr>
        <a:xfrm>
          <a:off x="16598900" y="1262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57785</xdr:rowOff>
    </xdr:from>
    <xdr:to>
      <xdr:col>78</xdr:col>
      <xdr:colOff>120650</xdr:colOff>
      <xdr:row>74</xdr:row>
      <xdr:rowOff>159385</xdr:rowOff>
    </xdr:to>
    <xdr:sp macro="" textlink="">
      <xdr:nvSpPr>
        <xdr:cNvPr id="450" name="楕円 449"/>
        <xdr:cNvSpPr/>
      </xdr:nvSpPr>
      <xdr:spPr>
        <a:xfrm>
          <a:off x="156210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169545</xdr:rowOff>
    </xdr:from>
    <xdr:ext cx="736600" cy="248285"/>
    <xdr:sp macro="" textlink="">
      <xdr:nvSpPr>
        <xdr:cNvPr id="451" name="テキスト ボックス 450"/>
        <xdr:cNvSpPr txBox="1"/>
      </xdr:nvSpPr>
      <xdr:spPr>
        <a:xfrm>
          <a:off x="15290800" y="1251394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117475</xdr:rowOff>
    </xdr:from>
    <xdr:to>
      <xdr:col>74</xdr:col>
      <xdr:colOff>31750</xdr:colOff>
      <xdr:row>75</xdr:row>
      <xdr:rowOff>47625</xdr:rowOff>
    </xdr:to>
    <xdr:sp macro="" textlink="">
      <xdr:nvSpPr>
        <xdr:cNvPr id="452" name="楕円 451"/>
        <xdr:cNvSpPr/>
      </xdr:nvSpPr>
      <xdr:spPr>
        <a:xfrm>
          <a:off x="147320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57785</xdr:rowOff>
    </xdr:from>
    <xdr:ext cx="762000" cy="259080"/>
    <xdr:sp macro="" textlink="">
      <xdr:nvSpPr>
        <xdr:cNvPr id="453" name="テキスト ボックス 452"/>
        <xdr:cNvSpPr txBox="1"/>
      </xdr:nvSpPr>
      <xdr:spPr>
        <a:xfrm>
          <a:off x="14401800" y="1257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4" name="楕円 453"/>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119380</xdr:rowOff>
    </xdr:from>
    <xdr:ext cx="744855" cy="259080"/>
    <xdr:sp macro="" textlink="">
      <xdr:nvSpPr>
        <xdr:cNvPr id="455" name="テキスト ボックス 454"/>
        <xdr:cNvSpPr txBox="1"/>
      </xdr:nvSpPr>
      <xdr:spPr>
        <a:xfrm>
          <a:off x="13512800" y="1246378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170180</xdr:rowOff>
    </xdr:from>
    <xdr:to>
      <xdr:col>65</xdr:col>
      <xdr:colOff>53975</xdr:colOff>
      <xdr:row>74</xdr:row>
      <xdr:rowOff>100330</xdr:rowOff>
    </xdr:to>
    <xdr:sp macro="" textlink="">
      <xdr:nvSpPr>
        <xdr:cNvPr id="456" name="楕円 455"/>
        <xdr:cNvSpPr/>
      </xdr:nvSpPr>
      <xdr:spPr>
        <a:xfrm>
          <a:off x="129540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110490</xdr:rowOff>
    </xdr:from>
    <xdr:ext cx="762000" cy="250190"/>
    <xdr:sp macro="" textlink="">
      <xdr:nvSpPr>
        <xdr:cNvPr id="457" name="テキスト ボックス 456"/>
        <xdr:cNvSpPr txBox="1"/>
      </xdr:nvSpPr>
      <xdr:spPr>
        <a:xfrm>
          <a:off x="12623800" y="124548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広島県北広島町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4335" cy="269875"/>
    <xdr:sp macro="" textlink="">
      <xdr:nvSpPr>
        <xdr:cNvPr id="29" name="テキスト ボックス 28"/>
        <xdr:cNvSpPr txBox="1"/>
      </xdr:nvSpPr>
      <xdr:spPr>
        <a:xfrm>
          <a:off x="1676400" y="1270000"/>
          <a:ext cx="39433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14605</xdr:rowOff>
    </xdr:from>
    <xdr:to>
      <xdr:col>29</xdr:col>
      <xdr:colOff>127000</xdr:colOff>
      <xdr:row>19</xdr:row>
      <xdr:rowOff>140335</xdr:rowOff>
    </xdr:to>
    <xdr:cxnSp macro="">
      <xdr:nvCxnSpPr>
        <xdr:cNvPr id="47" name="直線コネクタ 46"/>
        <xdr:cNvCxnSpPr/>
      </xdr:nvCxnSpPr>
      <xdr:spPr>
        <a:xfrm flipV="1">
          <a:off x="5651500" y="1948180"/>
          <a:ext cx="0" cy="1497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112395</xdr:rowOff>
    </xdr:from>
    <xdr:ext cx="744855" cy="248285"/>
    <xdr:sp macro="" textlink="">
      <xdr:nvSpPr>
        <xdr:cNvPr id="48" name="人口1人当たり決算額の推移最小値テキスト130"/>
        <xdr:cNvSpPr txBox="1"/>
      </xdr:nvSpPr>
      <xdr:spPr>
        <a:xfrm>
          <a:off x="5740400" y="3417570"/>
          <a:ext cx="7448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70,102</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140335</xdr:rowOff>
    </xdr:from>
    <xdr:to>
      <xdr:col>30</xdr:col>
      <xdr:colOff>25400</xdr:colOff>
      <xdr:row>19</xdr:row>
      <xdr:rowOff>140335</xdr:rowOff>
    </xdr:to>
    <xdr:cxnSp macro="">
      <xdr:nvCxnSpPr>
        <xdr:cNvPr id="49" name="直線コネクタ 48"/>
        <xdr:cNvCxnSpPr/>
      </xdr:nvCxnSpPr>
      <xdr:spPr>
        <a:xfrm>
          <a:off x="5562600" y="3445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100965</xdr:rowOff>
    </xdr:from>
    <xdr:ext cx="744855" cy="248285"/>
    <xdr:sp macro="" textlink="">
      <xdr:nvSpPr>
        <xdr:cNvPr id="50" name="人口1人当たり決算額の推移最大値テキスト130"/>
        <xdr:cNvSpPr txBox="1"/>
      </xdr:nvSpPr>
      <xdr:spPr>
        <a:xfrm>
          <a:off x="5740400" y="1691640"/>
          <a:ext cx="7448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161,805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14605</xdr:rowOff>
    </xdr:from>
    <xdr:to>
      <xdr:col>30</xdr:col>
      <xdr:colOff>25400</xdr:colOff>
      <xdr:row>11</xdr:row>
      <xdr:rowOff>14605</xdr:rowOff>
    </xdr:to>
    <xdr:cxnSp macro="">
      <xdr:nvCxnSpPr>
        <xdr:cNvPr id="51" name="直線コネクタ 50"/>
        <xdr:cNvCxnSpPr/>
      </xdr:nvCxnSpPr>
      <xdr:spPr>
        <a:xfrm>
          <a:off x="5562600" y="19481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168275</xdr:rowOff>
    </xdr:from>
    <xdr:to>
      <xdr:col>29</xdr:col>
      <xdr:colOff>127000</xdr:colOff>
      <xdr:row>11</xdr:row>
      <xdr:rowOff>14605</xdr:rowOff>
    </xdr:to>
    <xdr:cxnSp macro="">
      <xdr:nvCxnSpPr>
        <xdr:cNvPr id="52" name="直線コネクタ 51"/>
        <xdr:cNvCxnSpPr/>
      </xdr:nvCxnSpPr>
      <xdr:spPr>
        <a:xfrm>
          <a:off x="5003800" y="1930400"/>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46990</xdr:rowOff>
    </xdr:from>
    <xdr:ext cx="744855" cy="259080"/>
    <xdr:sp macro="" textlink="">
      <xdr:nvSpPr>
        <xdr:cNvPr id="53" name="人口1人当たり決算額の推移平均値テキスト130"/>
        <xdr:cNvSpPr txBox="1"/>
      </xdr:nvSpPr>
      <xdr:spPr>
        <a:xfrm>
          <a:off x="5740400" y="2837815"/>
          <a:ext cx="7448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74930</xdr:rowOff>
    </xdr:from>
    <xdr:to>
      <xdr:col>29</xdr:col>
      <xdr:colOff>177800</xdr:colOff>
      <xdr:row>17</xdr:row>
      <xdr:rowOff>5080</xdr:rowOff>
    </xdr:to>
    <xdr:sp macro="" textlink="">
      <xdr:nvSpPr>
        <xdr:cNvPr id="54" name="フローチャート: 判断 53"/>
        <xdr:cNvSpPr/>
      </xdr:nvSpPr>
      <xdr:spPr>
        <a:xfrm>
          <a:off x="56007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10</xdr:row>
      <xdr:rowOff>168275</xdr:rowOff>
    </xdr:from>
    <xdr:to>
      <xdr:col>26</xdr:col>
      <xdr:colOff>50800</xdr:colOff>
      <xdr:row>11</xdr:row>
      <xdr:rowOff>121920</xdr:rowOff>
    </xdr:to>
    <xdr:cxnSp macro="">
      <xdr:nvCxnSpPr>
        <xdr:cNvPr id="55" name="直線コネクタ 54"/>
        <xdr:cNvCxnSpPr/>
      </xdr:nvCxnSpPr>
      <xdr:spPr>
        <a:xfrm flipV="1">
          <a:off x="4305300" y="1930400"/>
          <a:ext cx="698500" cy="1250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69850</xdr:rowOff>
    </xdr:from>
    <xdr:to>
      <xdr:col>26</xdr:col>
      <xdr:colOff>101600</xdr:colOff>
      <xdr:row>17</xdr:row>
      <xdr:rowOff>0</xdr:rowOff>
    </xdr:to>
    <xdr:sp macro="" textlink="">
      <xdr:nvSpPr>
        <xdr:cNvPr id="56" name="フローチャート: 判断 55"/>
        <xdr:cNvSpPr/>
      </xdr:nvSpPr>
      <xdr:spPr>
        <a:xfrm>
          <a:off x="495300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156210</xdr:rowOff>
    </xdr:from>
    <xdr:ext cx="736600" cy="250190"/>
    <xdr:sp macro="" textlink="">
      <xdr:nvSpPr>
        <xdr:cNvPr id="57" name="テキスト ボックス 56"/>
        <xdr:cNvSpPr txBox="1"/>
      </xdr:nvSpPr>
      <xdr:spPr>
        <a:xfrm>
          <a:off x="4622800" y="294703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11</xdr:row>
      <xdr:rowOff>67945</xdr:rowOff>
    </xdr:from>
    <xdr:to>
      <xdr:col>22</xdr:col>
      <xdr:colOff>114300</xdr:colOff>
      <xdr:row>11</xdr:row>
      <xdr:rowOff>121920</xdr:rowOff>
    </xdr:to>
    <xdr:cxnSp macro="">
      <xdr:nvCxnSpPr>
        <xdr:cNvPr id="58" name="直線コネクタ 57"/>
        <xdr:cNvCxnSpPr/>
      </xdr:nvCxnSpPr>
      <xdr:spPr>
        <a:xfrm>
          <a:off x="3606800" y="2001520"/>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9" name="フローチャート: 判断 58"/>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63500</xdr:rowOff>
    </xdr:from>
    <xdr:ext cx="762000" cy="251460"/>
    <xdr:sp macro="" textlink="">
      <xdr:nvSpPr>
        <xdr:cNvPr id="60" name="テキスト ボックス 59"/>
        <xdr:cNvSpPr txBox="1"/>
      </xdr:nvSpPr>
      <xdr:spPr>
        <a:xfrm>
          <a:off x="3924300" y="3025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11</xdr:row>
      <xdr:rowOff>67945</xdr:rowOff>
    </xdr:from>
    <xdr:to>
      <xdr:col>18</xdr:col>
      <xdr:colOff>177800</xdr:colOff>
      <xdr:row>12</xdr:row>
      <xdr:rowOff>3810</xdr:rowOff>
    </xdr:to>
    <xdr:cxnSp macro="">
      <xdr:nvCxnSpPr>
        <xdr:cNvPr id="61" name="直線コネクタ 60"/>
        <xdr:cNvCxnSpPr/>
      </xdr:nvCxnSpPr>
      <xdr:spPr>
        <a:xfrm flipV="1">
          <a:off x="2908300" y="2001520"/>
          <a:ext cx="6985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5080</xdr:rowOff>
    </xdr:from>
    <xdr:to>
      <xdr:col>19</xdr:col>
      <xdr:colOff>38100</xdr:colOff>
      <xdr:row>15</xdr:row>
      <xdr:rowOff>106680</xdr:rowOff>
    </xdr:to>
    <xdr:sp macro="" textlink="">
      <xdr:nvSpPr>
        <xdr:cNvPr id="62" name="フローチャート: 判断 61"/>
        <xdr:cNvSpPr/>
      </xdr:nvSpPr>
      <xdr:spPr>
        <a:xfrm>
          <a:off x="3556000" y="2624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91440</xdr:rowOff>
    </xdr:from>
    <xdr:ext cx="762000" cy="259080"/>
    <xdr:sp macro="" textlink="">
      <xdr:nvSpPr>
        <xdr:cNvPr id="63" name="テキスト ボックス 62"/>
        <xdr:cNvSpPr txBox="1"/>
      </xdr:nvSpPr>
      <xdr:spPr>
        <a:xfrm>
          <a:off x="3225800" y="271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117,266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27940</xdr:rowOff>
    </xdr:from>
    <xdr:to>
      <xdr:col>15</xdr:col>
      <xdr:colOff>101600</xdr:colOff>
      <xdr:row>15</xdr:row>
      <xdr:rowOff>129540</xdr:rowOff>
    </xdr:to>
    <xdr:sp macro="" textlink="">
      <xdr:nvSpPr>
        <xdr:cNvPr id="64" name="フローチャート: 判断 63"/>
        <xdr:cNvSpPr/>
      </xdr:nvSpPr>
      <xdr:spPr>
        <a:xfrm>
          <a:off x="2857500" y="2647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114300</xdr:rowOff>
    </xdr:from>
    <xdr:ext cx="762000" cy="259080"/>
    <xdr:sp macro="" textlink="">
      <xdr:nvSpPr>
        <xdr:cNvPr id="65" name="テキスト ボックス 64"/>
        <xdr:cNvSpPr txBox="1"/>
      </xdr:nvSpPr>
      <xdr:spPr>
        <a:xfrm>
          <a:off x="2527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115,862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4855" cy="259080"/>
    <xdr:sp macro="" textlink="">
      <xdr:nvSpPr>
        <xdr:cNvPr id="66" name="テキスト ボックス 65"/>
        <xdr:cNvSpPr txBox="1"/>
      </xdr:nvSpPr>
      <xdr:spPr>
        <a:xfrm>
          <a:off x="5473700" y="39598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10</xdr:row>
      <xdr:rowOff>135255</xdr:rowOff>
    </xdr:from>
    <xdr:to>
      <xdr:col>29</xdr:col>
      <xdr:colOff>177800</xdr:colOff>
      <xdr:row>11</xdr:row>
      <xdr:rowOff>65405</xdr:rowOff>
    </xdr:to>
    <xdr:sp macro="" textlink="">
      <xdr:nvSpPr>
        <xdr:cNvPr id="71" name="楕円 70"/>
        <xdr:cNvSpPr/>
      </xdr:nvSpPr>
      <xdr:spPr>
        <a:xfrm>
          <a:off x="5600700" y="189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81915</xdr:rowOff>
    </xdr:from>
    <xdr:ext cx="744855" cy="259080"/>
    <xdr:sp macro="" textlink="">
      <xdr:nvSpPr>
        <xdr:cNvPr id="72" name="人口1人当たり決算額の推移該当値テキスト130"/>
        <xdr:cNvSpPr txBox="1"/>
      </xdr:nvSpPr>
      <xdr:spPr>
        <a:xfrm>
          <a:off x="5740400" y="184404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161,805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10</xdr:row>
      <xdr:rowOff>117475</xdr:rowOff>
    </xdr:from>
    <xdr:to>
      <xdr:col>26</xdr:col>
      <xdr:colOff>101600</xdr:colOff>
      <xdr:row>11</xdr:row>
      <xdr:rowOff>47625</xdr:rowOff>
    </xdr:to>
    <xdr:sp macro="" textlink="">
      <xdr:nvSpPr>
        <xdr:cNvPr id="73" name="楕円 72"/>
        <xdr:cNvSpPr/>
      </xdr:nvSpPr>
      <xdr:spPr>
        <a:xfrm>
          <a:off x="4953000" y="187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57785</xdr:rowOff>
    </xdr:from>
    <xdr:ext cx="736600" cy="259080"/>
    <xdr:sp macro="" textlink="">
      <xdr:nvSpPr>
        <xdr:cNvPr id="74" name="テキスト ボックス 73"/>
        <xdr:cNvSpPr txBox="1"/>
      </xdr:nvSpPr>
      <xdr:spPr>
        <a:xfrm>
          <a:off x="4622800" y="164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162,887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11</xdr:row>
      <xdr:rowOff>71120</xdr:rowOff>
    </xdr:from>
    <xdr:to>
      <xdr:col>22</xdr:col>
      <xdr:colOff>165100</xdr:colOff>
      <xdr:row>12</xdr:row>
      <xdr:rowOff>1270</xdr:rowOff>
    </xdr:to>
    <xdr:sp macro="" textlink="">
      <xdr:nvSpPr>
        <xdr:cNvPr id="75" name="楕円 74"/>
        <xdr:cNvSpPr/>
      </xdr:nvSpPr>
      <xdr:spPr>
        <a:xfrm>
          <a:off x="4254500" y="200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12065</xdr:rowOff>
    </xdr:from>
    <xdr:ext cx="762000" cy="259080"/>
    <xdr:sp macro="" textlink="">
      <xdr:nvSpPr>
        <xdr:cNvPr id="76" name="テキスト ボックス 75"/>
        <xdr:cNvSpPr txBox="1"/>
      </xdr:nvSpPr>
      <xdr:spPr>
        <a:xfrm>
          <a:off x="3924300" y="1774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155,209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11</xdr:row>
      <xdr:rowOff>17780</xdr:rowOff>
    </xdr:from>
    <xdr:to>
      <xdr:col>19</xdr:col>
      <xdr:colOff>38100</xdr:colOff>
      <xdr:row>11</xdr:row>
      <xdr:rowOff>118745</xdr:rowOff>
    </xdr:to>
    <xdr:sp macro="" textlink="">
      <xdr:nvSpPr>
        <xdr:cNvPr id="77" name="楕円 76"/>
        <xdr:cNvSpPr/>
      </xdr:nvSpPr>
      <xdr:spPr>
        <a:xfrm>
          <a:off x="3556000" y="19513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128905</xdr:rowOff>
    </xdr:from>
    <xdr:ext cx="762000" cy="259080"/>
    <xdr:sp macro="" textlink="">
      <xdr:nvSpPr>
        <xdr:cNvPr id="78" name="テキスト ボックス 77"/>
        <xdr:cNvSpPr txBox="1"/>
      </xdr:nvSpPr>
      <xdr:spPr>
        <a:xfrm>
          <a:off x="3225800" y="171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158,532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11</xdr:row>
      <xdr:rowOff>124460</xdr:rowOff>
    </xdr:from>
    <xdr:to>
      <xdr:col>15</xdr:col>
      <xdr:colOff>101600</xdr:colOff>
      <xdr:row>12</xdr:row>
      <xdr:rowOff>54610</xdr:rowOff>
    </xdr:to>
    <xdr:sp macro="" textlink="">
      <xdr:nvSpPr>
        <xdr:cNvPr id="79" name="楕円 78"/>
        <xdr:cNvSpPr/>
      </xdr:nvSpPr>
      <xdr:spPr>
        <a:xfrm>
          <a:off x="2857500" y="205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64770</xdr:rowOff>
    </xdr:from>
    <xdr:ext cx="762000" cy="250190"/>
    <xdr:sp macro="" textlink="">
      <xdr:nvSpPr>
        <xdr:cNvPr id="80" name="テキスト ボックス 79"/>
        <xdr:cNvSpPr txBox="1"/>
      </xdr:nvSpPr>
      <xdr:spPr>
        <a:xfrm>
          <a:off x="2527300" y="18268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151,957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4335" cy="275590"/>
    <xdr:sp macro="" textlink="">
      <xdr:nvSpPr>
        <xdr:cNvPr id="94" name="テキスト ボックス 93"/>
        <xdr:cNvSpPr txBox="1"/>
      </xdr:nvSpPr>
      <xdr:spPr>
        <a:xfrm>
          <a:off x="1676400" y="5270500"/>
          <a:ext cx="3943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7" name="テキスト ボックス 106"/>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205740</xdr:rowOff>
    </xdr:from>
    <xdr:to>
      <xdr:col>29</xdr:col>
      <xdr:colOff>127000</xdr:colOff>
      <xdr:row>39</xdr:row>
      <xdr:rowOff>6985</xdr:rowOff>
    </xdr:to>
    <xdr:cxnSp macro="">
      <xdr:nvCxnSpPr>
        <xdr:cNvPr id="109" name="直線コネクタ 108"/>
        <xdr:cNvCxnSpPr/>
      </xdr:nvCxnSpPr>
      <xdr:spPr>
        <a:xfrm flipV="1">
          <a:off x="5651500" y="6473190"/>
          <a:ext cx="0" cy="11728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150495</xdr:rowOff>
    </xdr:from>
    <xdr:ext cx="744855" cy="259080"/>
    <xdr:sp macro="" textlink="">
      <xdr:nvSpPr>
        <xdr:cNvPr id="110" name="人口1人当たり決算額の推移最小値テキスト445"/>
        <xdr:cNvSpPr txBox="1"/>
      </xdr:nvSpPr>
      <xdr:spPr>
        <a:xfrm>
          <a:off x="5740400" y="7618095"/>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-4,714</a:t>
          </a:r>
          <a:endParaRPr kumimoji="1" lang="ja-JP" altLang="en-US" sz="1000" b="1">
            <a:latin typeface="ＭＳ Ｐゴシック"/>
            <a:ea typeface="ＭＳ Ｐゴシック"/>
          </a:endParaRPr>
        </a:p>
      </xdr:txBody>
    </xdr:sp>
    <xdr:clientData/>
  </xdr:oneCellAnchor>
  <xdr:twoCellAnchor>
    <xdr:from>
      <xdr:col>29</xdr:col>
      <xdr:colOff>38100</xdr:colOff>
      <xdr:row>39</xdr:row>
      <xdr:rowOff>6985</xdr:rowOff>
    </xdr:from>
    <xdr:to>
      <xdr:col>30</xdr:col>
      <xdr:colOff>25400</xdr:colOff>
      <xdr:row>39</xdr:row>
      <xdr:rowOff>6985</xdr:rowOff>
    </xdr:to>
    <xdr:cxnSp macro="">
      <xdr:nvCxnSpPr>
        <xdr:cNvPr id="111" name="直線コネクタ 110"/>
        <xdr:cNvCxnSpPr/>
      </xdr:nvCxnSpPr>
      <xdr:spPr>
        <a:xfrm>
          <a:off x="5562600" y="7646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292100</xdr:rowOff>
    </xdr:from>
    <xdr:ext cx="744855" cy="256540"/>
    <xdr:sp macro="" textlink="">
      <xdr:nvSpPr>
        <xdr:cNvPr id="112" name="人口1人当たり決算額の推移最大値テキスト445"/>
        <xdr:cNvSpPr txBox="1"/>
      </xdr:nvSpPr>
      <xdr:spPr>
        <a:xfrm>
          <a:off x="5740400" y="6216650"/>
          <a:ext cx="7448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56,896</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205740</xdr:rowOff>
    </xdr:from>
    <xdr:to>
      <xdr:col>30</xdr:col>
      <xdr:colOff>25400</xdr:colOff>
      <xdr:row>34</xdr:row>
      <xdr:rowOff>205740</xdr:rowOff>
    </xdr:to>
    <xdr:cxnSp macro="">
      <xdr:nvCxnSpPr>
        <xdr:cNvPr id="113" name="直線コネクタ 112"/>
        <xdr:cNvCxnSpPr/>
      </xdr:nvCxnSpPr>
      <xdr:spPr>
        <a:xfrm>
          <a:off x="5562600" y="64731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145415</xdr:rowOff>
    </xdr:from>
    <xdr:to>
      <xdr:col>29</xdr:col>
      <xdr:colOff>127000</xdr:colOff>
      <xdr:row>34</xdr:row>
      <xdr:rowOff>205740</xdr:rowOff>
    </xdr:to>
    <xdr:cxnSp macro="">
      <xdr:nvCxnSpPr>
        <xdr:cNvPr id="114" name="直線コネクタ 113"/>
        <xdr:cNvCxnSpPr/>
      </xdr:nvCxnSpPr>
      <xdr:spPr>
        <a:xfrm>
          <a:off x="5003800" y="6412865"/>
          <a:ext cx="6477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65405</xdr:rowOff>
    </xdr:from>
    <xdr:ext cx="744855" cy="255270"/>
    <xdr:sp macro="" textlink="">
      <xdr:nvSpPr>
        <xdr:cNvPr id="115" name="人口1人当たり決算額の推移平均値テキスト445"/>
        <xdr:cNvSpPr txBox="1"/>
      </xdr:nvSpPr>
      <xdr:spPr>
        <a:xfrm>
          <a:off x="5740400" y="7018655"/>
          <a:ext cx="74485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93345</xdr:rowOff>
    </xdr:from>
    <xdr:to>
      <xdr:col>29</xdr:col>
      <xdr:colOff>177800</xdr:colOff>
      <xdr:row>37</xdr:row>
      <xdr:rowOff>22860</xdr:rowOff>
    </xdr:to>
    <xdr:sp macro="" textlink="">
      <xdr:nvSpPr>
        <xdr:cNvPr id="116" name="フローチャート: 判断 115"/>
        <xdr:cNvSpPr/>
      </xdr:nvSpPr>
      <xdr:spPr>
        <a:xfrm>
          <a:off x="5600700" y="70465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76835</xdr:rowOff>
    </xdr:from>
    <xdr:to>
      <xdr:col>26</xdr:col>
      <xdr:colOff>50800</xdr:colOff>
      <xdr:row>34</xdr:row>
      <xdr:rowOff>145415</xdr:rowOff>
    </xdr:to>
    <xdr:cxnSp macro="">
      <xdr:nvCxnSpPr>
        <xdr:cNvPr id="117" name="直線コネクタ 116"/>
        <xdr:cNvCxnSpPr/>
      </xdr:nvCxnSpPr>
      <xdr:spPr>
        <a:xfrm>
          <a:off x="4305300" y="6344285"/>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91440</xdr:rowOff>
    </xdr:from>
    <xdr:to>
      <xdr:col>26</xdr:col>
      <xdr:colOff>101600</xdr:colOff>
      <xdr:row>37</xdr:row>
      <xdr:rowOff>21590</xdr:rowOff>
    </xdr:to>
    <xdr:sp macro="" textlink="">
      <xdr:nvSpPr>
        <xdr:cNvPr id="118" name="フローチャート: 判断 117"/>
        <xdr:cNvSpPr/>
      </xdr:nvSpPr>
      <xdr:spPr>
        <a:xfrm>
          <a:off x="4953000" y="7044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6985</xdr:rowOff>
    </xdr:from>
    <xdr:ext cx="736600" cy="256540"/>
    <xdr:sp macro="" textlink="">
      <xdr:nvSpPr>
        <xdr:cNvPr id="119" name="テキスト ボックス 118"/>
        <xdr:cNvSpPr txBox="1"/>
      </xdr:nvSpPr>
      <xdr:spPr>
        <a:xfrm>
          <a:off x="4622800" y="71316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321310</xdr:rowOff>
    </xdr:from>
    <xdr:to>
      <xdr:col>22</xdr:col>
      <xdr:colOff>114300</xdr:colOff>
      <xdr:row>34</xdr:row>
      <xdr:rowOff>76835</xdr:rowOff>
    </xdr:to>
    <xdr:cxnSp macro="">
      <xdr:nvCxnSpPr>
        <xdr:cNvPr id="120" name="直線コネクタ 119"/>
        <xdr:cNvCxnSpPr/>
      </xdr:nvCxnSpPr>
      <xdr:spPr>
        <a:xfrm>
          <a:off x="3606800" y="6245860"/>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98425</xdr:rowOff>
    </xdr:from>
    <xdr:to>
      <xdr:col>22</xdr:col>
      <xdr:colOff>165100</xdr:colOff>
      <xdr:row>37</xdr:row>
      <xdr:rowOff>27940</xdr:rowOff>
    </xdr:to>
    <xdr:sp macro="" textlink="">
      <xdr:nvSpPr>
        <xdr:cNvPr id="121" name="フローチャート: 判断 120"/>
        <xdr:cNvSpPr/>
      </xdr:nvSpPr>
      <xdr:spPr>
        <a:xfrm>
          <a:off x="4254500" y="70516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13335</xdr:rowOff>
    </xdr:from>
    <xdr:ext cx="762000" cy="259715"/>
    <xdr:sp macro="" textlink="">
      <xdr:nvSpPr>
        <xdr:cNvPr id="122" name="テキスト ボックス 121"/>
        <xdr:cNvSpPr txBox="1"/>
      </xdr:nvSpPr>
      <xdr:spPr>
        <a:xfrm>
          <a:off x="3924300" y="71380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321310</xdr:rowOff>
    </xdr:from>
    <xdr:to>
      <xdr:col>18</xdr:col>
      <xdr:colOff>177800</xdr:colOff>
      <xdr:row>33</xdr:row>
      <xdr:rowOff>340360</xdr:rowOff>
    </xdr:to>
    <xdr:cxnSp macro="">
      <xdr:nvCxnSpPr>
        <xdr:cNvPr id="123" name="直線コネクタ 122"/>
        <xdr:cNvCxnSpPr/>
      </xdr:nvCxnSpPr>
      <xdr:spPr>
        <a:xfrm flipV="1">
          <a:off x="2908300" y="624586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311785</xdr:rowOff>
    </xdr:from>
    <xdr:to>
      <xdr:col>19</xdr:col>
      <xdr:colOff>38100</xdr:colOff>
      <xdr:row>36</xdr:row>
      <xdr:rowOff>70485</xdr:rowOff>
    </xdr:to>
    <xdr:sp macro="" textlink="">
      <xdr:nvSpPr>
        <xdr:cNvPr id="124" name="フローチャート: 判断 123"/>
        <xdr:cNvSpPr/>
      </xdr:nvSpPr>
      <xdr:spPr>
        <a:xfrm>
          <a:off x="3556000" y="692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55245</xdr:rowOff>
    </xdr:from>
    <xdr:ext cx="762000" cy="253365"/>
    <xdr:sp macro="" textlink="">
      <xdr:nvSpPr>
        <xdr:cNvPr id="125" name="テキスト ボックス 124"/>
        <xdr:cNvSpPr txBox="1"/>
      </xdr:nvSpPr>
      <xdr:spPr>
        <a:xfrm>
          <a:off x="3225800" y="7008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30,628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270510</xdr:rowOff>
    </xdr:from>
    <xdr:to>
      <xdr:col>15</xdr:col>
      <xdr:colOff>101600</xdr:colOff>
      <xdr:row>36</xdr:row>
      <xdr:rowOff>29210</xdr:rowOff>
    </xdr:to>
    <xdr:sp macro="" textlink="">
      <xdr:nvSpPr>
        <xdr:cNvPr id="126" name="フローチャート: 判断 125"/>
        <xdr:cNvSpPr/>
      </xdr:nvSpPr>
      <xdr:spPr>
        <a:xfrm>
          <a:off x="2857500" y="6880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13970</xdr:rowOff>
    </xdr:from>
    <xdr:ext cx="762000" cy="259715"/>
    <xdr:sp macro="" textlink="">
      <xdr:nvSpPr>
        <xdr:cNvPr id="127" name="テキスト ボックス 126"/>
        <xdr:cNvSpPr txBox="1"/>
      </xdr:nvSpPr>
      <xdr:spPr>
        <a:xfrm>
          <a:off x="2527300" y="69672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32,793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4855" cy="259080"/>
    <xdr:sp macro="" textlink="">
      <xdr:nvSpPr>
        <xdr:cNvPr id="128" name="テキスト ボックス 127"/>
        <xdr:cNvSpPr txBox="1"/>
      </xdr:nvSpPr>
      <xdr:spPr>
        <a:xfrm>
          <a:off x="5473700" y="79603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154940</xdr:rowOff>
    </xdr:from>
    <xdr:to>
      <xdr:col>29</xdr:col>
      <xdr:colOff>177800</xdr:colOff>
      <xdr:row>34</xdr:row>
      <xdr:rowOff>255270</xdr:rowOff>
    </xdr:to>
    <xdr:sp macro="" textlink="">
      <xdr:nvSpPr>
        <xdr:cNvPr id="133" name="楕円 132"/>
        <xdr:cNvSpPr/>
      </xdr:nvSpPr>
      <xdr:spPr>
        <a:xfrm>
          <a:off x="5600700" y="64223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100965</xdr:rowOff>
    </xdr:from>
    <xdr:ext cx="744855" cy="254000"/>
    <xdr:sp macro="" textlink="">
      <xdr:nvSpPr>
        <xdr:cNvPr id="134" name="人口1人当たり決算額の推移該当値テキスト445"/>
        <xdr:cNvSpPr txBox="1"/>
      </xdr:nvSpPr>
      <xdr:spPr>
        <a:xfrm>
          <a:off x="5740400" y="6368415"/>
          <a:ext cx="7448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56,896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93980</xdr:rowOff>
    </xdr:from>
    <xdr:to>
      <xdr:col>26</xdr:col>
      <xdr:colOff>101600</xdr:colOff>
      <xdr:row>34</xdr:row>
      <xdr:rowOff>196215</xdr:rowOff>
    </xdr:to>
    <xdr:sp macro="" textlink="">
      <xdr:nvSpPr>
        <xdr:cNvPr id="135" name="楕円 134"/>
        <xdr:cNvSpPr/>
      </xdr:nvSpPr>
      <xdr:spPr>
        <a:xfrm>
          <a:off x="49530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205740</xdr:rowOff>
    </xdr:from>
    <xdr:ext cx="736600" cy="259715"/>
    <xdr:sp macro="" textlink="">
      <xdr:nvSpPr>
        <xdr:cNvPr id="136" name="テキスト ボックス 135"/>
        <xdr:cNvSpPr txBox="1"/>
      </xdr:nvSpPr>
      <xdr:spPr>
        <a:xfrm>
          <a:off x="4622800" y="61302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60,033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25400</xdr:rowOff>
    </xdr:from>
    <xdr:to>
      <xdr:col>22</xdr:col>
      <xdr:colOff>165100</xdr:colOff>
      <xdr:row>34</xdr:row>
      <xdr:rowOff>126365</xdr:rowOff>
    </xdr:to>
    <xdr:sp macro="" textlink="">
      <xdr:nvSpPr>
        <xdr:cNvPr id="137" name="楕円 136"/>
        <xdr:cNvSpPr/>
      </xdr:nvSpPr>
      <xdr:spPr>
        <a:xfrm>
          <a:off x="4254500" y="62928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137160</xdr:rowOff>
    </xdr:from>
    <xdr:ext cx="762000" cy="259715"/>
    <xdr:sp macro="" textlink="">
      <xdr:nvSpPr>
        <xdr:cNvPr id="138" name="テキスト ボックス 137"/>
        <xdr:cNvSpPr txBox="1"/>
      </xdr:nvSpPr>
      <xdr:spPr>
        <a:xfrm>
          <a:off x="3924300" y="60617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63,664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271780</xdr:rowOff>
    </xdr:from>
    <xdr:to>
      <xdr:col>19</xdr:col>
      <xdr:colOff>38100</xdr:colOff>
      <xdr:row>34</xdr:row>
      <xdr:rowOff>29845</xdr:rowOff>
    </xdr:to>
    <xdr:sp macro="" textlink="">
      <xdr:nvSpPr>
        <xdr:cNvPr id="139" name="楕円 138"/>
        <xdr:cNvSpPr/>
      </xdr:nvSpPr>
      <xdr:spPr>
        <a:xfrm>
          <a:off x="3556000" y="6196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40640</xdr:rowOff>
    </xdr:from>
    <xdr:ext cx="762000" cy="256540"/>
    <xdr:sp macro="" textlink="">
      <xdr:nvSpPr>
        <xdr:cNvPr id="140" name="テキスト ボックス 139"/>
        <xdr:cNvSpPr txBox="1"/>
      </xdr:nvSpPr>
      <xdr:spPr>
        <a:xfrm>
          <a:off x="3225800" y="59651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288925</xdr:rowOff>
    </xdr:from>
    <xdr:to>
      <xdr:col>15</xdr:col>
      <xdr:colOff>101600</xdr:colOff>
      <xdr:row>34</xdr:row>
      <xdr:rowOff>46990</xdr:rowOff>
    </xdr:to>
    <xdr:sp macro="" textlink="">
      <xdr:nvSpPr>
        <xdr:cNvPr id="141" name="楕円 140"/>
        <xdr:cNvSpPr/>
      </xdr:nvSpPr>
      <xdr:spPr>
        <a:xfrm>
          <a:off x="2857500" y="6213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57785</xdr:rowOff>
    </xdr:from>
    <xdr:ext cx="762000" cy="259715"/>
    <xdr:sp macro="" textlink="">
      <xdr:nvSpPr>
        <xdr:cNvPr id="142" name="テキスト ボックス 141"/>
        <xdr:cNvSpPr txBox="1"/>
      </xdr:nvSpPr>
      <xdr:spPr>
        <a:xfrm>
          <a:off x="2527300" y="59823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2740" cy="217170"/>
    <xdr:sp macro="" textlink="">
      <xdr:nvSpPr>
        <xdr:cNvPr id="40" name="テキスト ボックス 39"/>
        <xdr:cNvSpPr txBox="1"/>
      </xdr:nvSpPr>
      <xdr:spPr>
        <a:xfrm>
          <a:off x="723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78485" cy="251460"/>
    <xdr:sp macro="" textlink="">
      <xdr:nvSpPr>
        <xdr:cNvPr id="50" name="テキスト ボックス 49"/>
        <xdr:cNvSpPr txBox="1"/>
      </xdr:nvSpPr>
      <xdr:spPr>
        <a:xfrm>
          <a:off x="166370" y="5664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78485" cy="258445"/>
    <xdr:sp macro="" textlink="">
      <xdr:nvSpPr>
        <xdr:cNvPr id="52" name="テキスト ボックス 51"/>
        <xdr:cNvSpPr txBox="1"/>
      </xdr:nvSpPr>
      <xdr:spPr>
        <a:xfrm>
          <a:off x="166370" y="5337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78485" cy="259080"/>
    <xdr:sp macro="" textlink="">
      <xdr:nvSpPr>
        <xdr:cNvPr id="54" name="テキスト ボックス 53"/>
        <xdr:cNvSpPr txBox="1"/>
      </xdr:nvSpPr>
      <xdr:spPr>
        <a:xfrm>
          <a:off x="166370" y="5010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78485" cy="248920"/>
    <xdr:sp macro="" textlink="">
      <xdr:nvSpPr>
        <xdr:cNvPr id="56" name="テキスト ボックス 55"/>
        <xdr:cNvSpPr txBox="1"/>
      </xdr:nvSpPr>
      <xdr:spPr>
        <a:xfrm>
          <a:off x="166370" y="4683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161290</xdr:rowOff>
    </xdr:from>
    <xdr:to>
      <xdr:col>24</xdr:col>
      <xdr:colOff>62865</xdr:colOff>
      <xdr:row>38</xdr:row>
      <xdr:rowOff>64770</xdr:rowOff>
    </xdr:to>
    <xdr:cxnSp macro="">
      <xdr:nvCxnSpPr>
        <xdr:cNvPr id="58" name="直線コネクタ 57"/>
        <xdr:cNvCxnSpPr/>
      </xdr:nvCxnSpPr>
      <xdr:spPr>
        <a:xfrm flipV="1">
          <a:off x="4633595" y="5133340"/>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68580</xdr:rowOff>
    </xdr:from>
    <xdr:ext cx="534670" cy="259080"/>
    <xdr:sp macro="" textlink="">
      <xdr:nvSpPr>
        <xdr:cNvPr id="59" name="人件費最小値テキスト"/>
        <xdr:cNvSpPr txBox="1"/>
      </xdr:nvSpPr>
      <xdr:spPr>
        <a:xfrm>
          <a:off x="4686300" y="6583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52,589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64770</xdr:rowOff>
    </xdr:from>
    <xdr:to>
      <xdr:col>24</xdr:col>
      <xdr:colOff>152400</xdr:colOff>
      <xdr:row>38</xdr:row>
      <xdr:rowOff>64770</xdr:rowOff>
    </xdr:to>
    <xdr:cxnSp macro="">
      <xdr:nvCxnSpPr>
        <xdr:cNvPr id="60" name="直線コネクタ 59"/>
        <xdr:cNvCxnSpPr/>
      </xdr:nvCxnSpPr>
      <xdr:spPr>
        <a:xfrm>
          <a:off x="4546600" y="657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107950</xdr:rowOff>
    </xdr:from>
    <xdr:ext cx="598805" cy="259080"/>
    <xdr:sp macro="" textlink="">
      <xdr:nvSpPr>
        <xdr:cNvPr id="61" name="人件費最大値テキスト"/>
        <xdr:cNvSpPr txBox="1"/>
      </xdr:nvSpPr>
      <xdr:spPr>
        <a:xfrm>
          <a:off x="4686300" y="4908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141,186</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161290</xdr:rowOff>
    </xdr:from>
    <xdr:to>
      <xdr:col>24</xdr:col>
      <xdr:colOff>152400</xdr:colOff>
      <xdr:row>29</xdr:row>
      <xdr:rowOff>161290</xdr:rowOff>
    </xdr:to>
    <xdr:cxnSp macro="">
      <xdr:nvCxnSpPr>
        <xdr:cNvPr id="62" name="直線コネクタ 61"/>
        <xdr:cNvCxnSpPr/>
      </xdr:nvCxnSpPr>
      <xdr:spPr>
        <a:xfrm>
          <a:off x="4546600" y="513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104775</xdr:rowOff>
    </xdr:from>
    <xdr:to>
      <xdr:col>24</xdr:col>
      <xdr:colOff>63500</xdr:colOff>
      <xdr:row>29</xdr:row>
      <xdr:rowOff>161290</xdr:rowOff>
    </xdr:to>
    <xdr:cxnSp macro="">
      <xdr:nvCxnSpPr>
        <xdr:cNvPr id="63" name="直線コネクタ 62"/>
        <xdr:cNvCxnSpPr/>
      </xdr:nvCxnSpPr>
      <xdr:spPr>
        <a:xfrm>
          <a:off x="3797300" y="507682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29210</xdr:rowOff>
    </xdr:from>
    <xdr:ext cx="534670" cy="251460"/>
    <xdr:sp macro="" textlink="">
      <xdr:nvSpPr>
        <xdr:cNvPr id="64" name="人件費平均値テキスト"/>
        <xdr:cNvSpPr txBox="1"/>
      </xdr:nvSpPr>
      <xdr:spPr>
        <a:xfrm>
          <a:off x="4686300" y="60299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50165</xdr:rowOff>
    </xdr:from>
    <xdr:to>
      <xdr:col>24</xdr:col>
      <xdr:colOff>114300</xdr:colOff>
      <xdr:row>35</xdr:row>
      <xdr:rowOff>151765</xdr:rowOff>
    </xdr:to>
    <xdr:sp macro="" textlink="">
      <xdr:nvSpPr>
        <xdr:cNvPr id="65" name="フローチャート: 判断 64"/>
        <xdr:cNvSpPr/>
      </xdr:nvSpPr>
      <xdr:spPr>
        <a:xfrm>
          <a:off x="45847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104775</xdr:rowOff>
    </xdr:from>
    <xdr:to>
      <xdr:col>19</xdr:col>
      <xdr:colOff>177800</xdr:colOff>
      <xdr:row>30</xdr:row>
      <xdr:rowOff>3175</xdr:rowOff>
    </xdr:to>
    <xdr:cxnSp macro="">
      <xdr:nvCxnSpPr>
        <xdr:cNvPr id="66" name="直線コネクタ 65"/>
        <xdr:cNvCxnSpPr/>
      </xdr:nvCxnSpPr>
      <xdr:spPr>
        <a:xfrm flipV="1">
          <a:off x="2908300" y="507682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60325</xdr:rowOff>
    </xdr:from>
    <xdr:to>
      <xdr:col>20</xdr:col>
      <xdr:colOff>38100</xdr:colOff>
      <xdr:row>35</xdr:row>
      <xdr:rowOff>161925</xdr:rowOff>
    </xdr:to>
    <xdr:sp macro="" textlink="">
      <xdr:nvSpPr>
        <xdr:cNvPr id="67" name="フローチャート: 判断 66"/>
        <xdr:cNvSpPr/>
      </xdr:nvSpPr>
      <xdr:spPr>
        <a:xfrm>
          <a:off x="3746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153035</xdr:rowOff>
    </xdr:from>
    <xdr:ext cx="517525" cy="259080"/>
    <xdr:sp macro="" textlink="">
      <xdr:nvSpPr>
        <xdr:cNvPr id="68" name="テキスト ボックス 67"/>
        <xdr:cNvSpPr txBox="1"/>
      </xdr:nvSpPr>
      <xdr:spPr>
        <a:xfrm>
          <a:off x="3529965" y="615378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29</xdr:row>
      <xdr:rowOff>135890</xdr:rowOff>
    </xdr:from>
    <xdr:to>
      <xdr:col>15</xdr:col>
      <xdr:colOff>50800</xdr:colOff>
      <xdr:row>30</xdr:row>
      <xdr:rowOff>3175</xdr:rowOff>
    </xdr:to>
    <xdr:cxnSp macro="">
      <xdr:nvCxnSpPr>
        <xdr:cNvPr id="69" name="直線コネクタ 68"/>
        <xdr:cNvCxnSpPr/>
      </xdr:nvCxnSpPr>
      <xdr:spPr>
        <a:xfrm>
          <a:off x="2019300" y="51079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83820</xdr:rowOff>
    </xdr:from>
    <xdr:to>
      <xdr:col>15</xdr:col>
      <xdr:colOff>101600</xdr:colOff>
      <xdr:row>36</xdr:row>
      <xdr:rowOff>13970</xdr:rowOff>
    </xdr:to>
    <xdr:sp macro="" textlink="">
      <xdr:nvSpPr>
        <xdr:cNvPr id="70" name="フローチャート: 判断 69"/>
        <xdr:cNvSpPr/>
      </xdr:nvSpPr>
      <xdr:spPr>
        <a:xfrm>
          <a:off x="2857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5080</xdr:rowOff>
    </xdr:from>
    <xdr:ext cx="517525" cy="259080"/>
    <xdr:sp macro="" textlink="">
      <xdr:nvSpPr>
        <xdr:cNvPr id="71" name="テキスト ボックス 70"/>
        <xdr:cNvSpPr txBox="1"/>
      </xdr:nvSpPr>
      <xdr:spPr>
        <a:xfrm>
          <a:off x="2640965" y="617728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29</xdr:row>
      <xdr:rowOff>135890</xdr:rowOff>
    </xdr:from>
    <xdr:to>
      <xdr:col>10</xdr:col>
      <xdr:colOff>114300</xdr:colOff>
      <xdr:row>29</xdr:row>
      <xdr:rowOff>140335</xdr:rowOff>
    </xdr:to>
    <xdr:cxnSp macro="">
      <xdr:nvCxnSpPr>
        <xdr:cNvPr id="72" name="直線コネクタ 71"/>
        <xdr:cNvCxnSpPr/>
      </xdr:nvCxnSpPr>
      <xdr:spPr>
        <a:xfrm flipV="1">
          <a:off x="1130300" y="51079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3175</xdr:rowOff>
    </xdr:from>
    <xdr:to>
      <xdr:col>10</xdr:col>
      <xdr:colOff>165100</xdr:colOff>
      <xdr:row>34</xdr:row>
      <xdr:rowOff>104775</xdr:rowOff>
    </xdr:to>
    <xdr:sp macro="" textlink="">
      <xdr:nvSpPr>
        <xdr:cNvPr id="73" name="フローチャート: 判断 72"/>
        <xdr:cNvSpPr/>
      </xdr:nvSpPr>
      <xdr:spPr>
        <a:xfrm>
          <a:off x="1968500" y="583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95885</xdr:rowOff>
    </xdr:from>
    <xdr:ext cx="517525" cy="259080"/>
    <xdr:sp macro="" textlink="">
      <xdr:nvSpPr>
        <xdr:cNvPr id="74" name="テキスト ボックス 73"/>
        <xdr:cNvSpPr txBox="1"/>
      </xdr:nvSpPr>
      <xdr:spPr>
        <a:xfrm>
          <a:off x="1751965" y="592518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19050</xdr:rowOff>
    </xdr:from>
    <xdr:to>
      <xdr:col>6</xdr:col>
      <xdr:colOff>38100</xdr:colOff>
      <xdr:row>34</xdr:row>
      <xdr:rowOff>120650</xdr:rowOff>
    </xdr:to>
    <xdr:sp macro="" textlink="">
      <xdr:nvSpPr>
        <xdr:cNvPr id="75" name="フローチャート: 判断 74"/>
        <xdr:cNvSpPr/>
      </xdr:nvSpPr>
      <xdr:spPr>
        <a:xfrm>
          <a:off x="1079500" y="58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111760</xdr:rowOff>
    </xdr:from>
    <xdr:ext cx="517525" cy="248920"/>
    <xdr:sp macro="" textlink="">
      <xdr:nvSpPr>
        <xdr:cNvPr id="76" name="テキスト ボックス 75"/>
        <xdr:cNvSpPr txBox="1"/>
      </xdr:nvSpPr>
      <xdr:spPr>
        <a:xfrm>
          <a:off x="862965" y="59410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29</xdr:row>
      <xdr:rowOff>110490</xdr:rowOff>
    </xdr:from>
    <xdr:to>
      <xdr:col>24</xdr:col>
      <xdr:colOff>114300</xdr:colOff>
      <xdr:row>30</xdr:row>
      <xdr:rowOff>40640</xdr:rowOff>
    </xdr:to>
    <xdr:sp macro="" textlink="">
      <xdr:nvSpPr>
        <xdr:cNvPr id="82" name="楕円 81"/>
        <xdr:cNvSpPr/>
      </xdr:nvSpPr>
      <xdr:spPr>
        <a:xfrm>
          <a:off x="4584700" y="50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63500</xdr:rowOff>
    </xdr:from>
    <xdr:ext cx="598805" cy="251460"/>
    <xdr:sp macro="" textlink="">
      <xdr:nvSpPr>
        <xdr:cNvPr id="83" name="人件費該当値テキスト"/>
        <xdr:cNvSpPr txBox="1"/>
      </xdr:nvSpPr>
      <xdr:spPr>
        <a:xfrm>
          <a:off x="4686300" y="5035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141,186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29</xdr:row>
      <xdr:rowOff>53975</xdr:rowOff>
    </xdr:from>
    <xdr:to>
      <xdr:col>20</xdr:col>
      <xdr:colOff>38100</xdr:colOff>
      <xdr:row>29</xdr:row>
      <xdr:rowOff>155575</xdr:rowOff>
    </xdr:to>
    <xdr:sp macro="" textlink="">
      <xdr:nvSpPr>
        <xdr:cNvPr id="84" name="楕円 83"/>
        <xdr:cNvSpPr/>
      </xdr:nvSpPr>
      <xdr:spPr>
        <a:xfrm>
          <a:off x="3746500" y="50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28</xdr:row>
      <xdr:rowOff>635</xdr:rowOff>
    </xdr:from>
    <xdr:ext cx="581660" cy="259080"/>
    <xdr:sp macro="" textlink="">
      <xdr:nvSpPr>
        <xdr:cNvPr id="85" name="テキスト ボックス 84"/>
        <xdr:cNvSpPr txBox="1"/>
      </xdr:nvSpPr>
      <xdr:spPr>
        <a:xfrm>
          <a:off x="3497580" y="480123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29</xdr:row>
      <xdr:rowOff>123825</xdr:rowOff>
    </xdr:from>
    <xdr:to>
      <xdr:col>15</xdr:col>
      <xdr:colOff>101600</xdr:colOff>
      <xdr:row>30</xdr:row>
      <xdr:rowOff>53975</xdr:rowOff>
    </xdr:to>
    <xdr:sp macro="" textlink="">
      <xdr:nvSpPr>
        <xdr:cNvPr id="86" name="楕円 85"/>
        <xdr:cNvSpPr/>
      </xdr:nvSpPr>
      <xdr:spPr>
        <a:xfrm>
          <a:off x="2857500" y="50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28</xdr:row>
      <xdr:rowOff>70485</xdr:rowOff>
    </xdr:from>
    <xdr:ext cx="581660" cy="259080"/>
    <xdr:sp macro="" textlink="">
      <xdr:nvSpPr>
        <xdr:cNvPr id="87" name="テキスト ボックス 86"/>
        <xdr:cNvSpPr txBox="1"/>
      </xdr:nvSpPr>
      <xdr:spPr>
        <a:xfrm>
          <a:off x="2608580" y="487108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29</xdr:row>
      <xdr:rowOff>85090</xdr:rowOff>
    </xdr:from>
    <xdr:to>
      <xdr:col>10</xdr:col>
      <xdr:colOff>165100</xdr:colOff>
      <xdr:row>30</xdr:row>
      <xdr:rowOff>15240</xdr:rowOff>
    </xdr:to>
    <xdr:sp macro="" textlink="">
      <xdr:nvSpPr>
        <xdr:cNvPr id="88" name="楕円 87"/>
        <xdr:cNvSpPr/>
      </xdr:nvSpPr>
      <xdr:spPr>
        <a:xfrm>
          <a:off x="1968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28</xdr:row>
      <xdr:rowOff>31750</xdr:rowOff>
    </xdr:from>
    <xdr:ext cx="581660" cy="248920"/>
    <xdr:sp macro="" textlink="">
      <xdr:nvSpPr>
        <xdr:cNvPr id="89" name="テキスト ボックス 88"/>
        <xdr:cNvSpPr txBox="1"/>
      </xdr:nvSpPr>
      <xdr:spPr>
        <a:xfrm>
          <a:off x="1719580" y="4832350"/>
          <a:ext cx="581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29</xdr:row>
      <xdr:rowOff>89535</xdr:rowOff>
    </xdr:from>
    <xdr:to>
      <xdr:col>6</xdr:col>
      <xdr:colOff>38100</xdr:colOff>
      <xdr:row>30</xdr:row>
      <xdr:rowOff>19685</xdr:rowOff>
    </xdr:to>
    <xdr:sp macro="" textlink="">
      <xdr:nvSpPr>
        <xdr:cNvPr id="90" name="楕円 89"/>
        <xdr:cNvSpPr/>
      </xdr:nvSpPr>
      <xdr:spPr>
        <a:xfrm>
          <a:off x="1079500" y="50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28</xdr:row>
      <xdr:rowOff>36830</xdr:rowOff>
    </xdr:from>
    <xdr:ext cx="581660" cy="259080"/>
    <xdr:sp macro="" textlink="">
      <xdr:nvSpPr>
        <xdr:cNvPr id="91" name="テキスト ボックス 90"/>
        <xdr:cNvSpPr txBox="1"/>
      </xdr:nvSpPr>
      <xdr:spPr>
        <a:xfrm>
          <a:off x="830580" y="483743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2740" cy="217170"/>
    <xdr:sp macro="" textlink="">
      <xdr:nvSpPr>
        <xdr:cNvPr id="100" name="テキスト ボックス 99"/>
        <xdr:cNvSpPr txBox="1"/>
      </xdr:nvSpPr>
      <xdr:spPr>
        <a:xfrm>
          <a:off x="723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78485" cy="251460"/>
    <xdr:sp macro="" textlink="">
      <xdr:nvSpPr>
        <xdr:cNvPr id="110" name="テキスト ボックス 109"/>
        <xdr:cNvSpPr txBox="1"/>
      </xdr:nvSpPr>
      <xdr:spPr>
        <a:xfrm>
          <a:off x="166370" y="9093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78485" cy="258445"/>
    <xdr:sp macro="" textlink="">
      <xdr:nvSpPr>
        <xdr:cNvPr id="112" name="テキスト ボックス 111"/>
        <xdr:cNvSpPr txBox="1"/>
      </xdr:nvSpPr>
      <xdr:spPr>
        <a:xfrm>
          <a:off x="166370" y="8766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78485" cy="259080"/>
    <xdr:sp macro="" textlink="">
      <xdr:nvSpPr>
        <xdr:cNvPr id="114" name="テキスト ボックス 113"/>
        <xdr:cNvSpPr txBox="1"/>
      </xdr:nvSpPr>
      <xdr:spPr>
        <a:xfrm>
          <a:off x="166370" y="8439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8485" cy="248920"/>
    <xdr:sp macro="" textlink="">
      <xdr:nvSpPr>
        <xdr:cNvPr id="116" name="テキスト ボックス 115"/>
        <xdr:cNvSpPr txBox="1"/>
      </xdr:nvSpPr>
      <xdr:spPr>
        <a:xfrm>
          <a:off x="166370" y="8112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13335</xdr:rowOff>
    </xdr:from>
    <xdr:to>
      <xdr:col>24</xdr:col>
      <xdr:colOff>62865</xdr:colOff>
      <xdr:row>58</xdr:row>
      <xdr:rowOff>128270</xdr:rowOff>
    </xdr:to>
    <xdr:cxnSp macro="">
      <xdr:nvCxnSpPr>
        <xdr:cNvPr id="118" name="直線コネクタ 117"/>
        <xdr:cNvCxnSpPr/>
      </xdr:nvCxnSpPr>
      <xdr:spPr>
        <a:xfrm flipV="1">
          <a:off x="4633595" y="875728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132080</xdr:rowOff>
    </xdr:from>
    <xdr:ext cx="534670" cy="251460"/>
    <xdr:sp macro="" textlink="">
      <xdr:nvSpPr>
        <xdr:cNvPr id="119" name="物件費最小値テキスト"/>
        <xdr:cNvSpPr txBox="1"/>
      </xdr:nvSpPr>
      <xdr:spPr>
        <a:xfrm>
          <a:off x="4686300" y="100761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48,691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128270</xdr:rowOff>
    </xdr:from>
    <xdr:to>
      <xdr:col>24</xdr:col>
      <xdr:colOff>152400</xdr:colOff>
      <xdr:row>58</xdr:row>
      <xdr:rowOff>128270</xdr:rowOff>
    </xdr:to>
    <xdr:cxnSp macro="">
      <xdr:nvCxnSpPr>
        <xdr:cNvPr id="120" name="直線コネクタ 119"/>
        <xdr:cNvCxnSpPr/>
      </xdr:nvCxnSpPr>
      <xdr:spPr>
        <a:xfrm>
          <a:off x="4546600" y="1007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132080</xdr:rowOff>
    </xdr:from>
    <xdr:ext cx="598805" cy="251460"/>
    <xdr:sp macro="" textlink="">
      <xdr:nvSpPr>
        <xdr:cNvPr id="121" name="物件費最大値テキスト"/>
        <xdr:cNvSpPr txBox="1"/>
      </xdr:nvSpPr>
      <xdr:spPr>
        <a:xfrm>
          <a:off x="4686300" y="85331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129,253</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13335</xdr:rowOff>
    </xdr:from>
    <xdr:to>
      <xdr:col>24</xdr:col>
      <xdr:colOff>152400</xdr:colOff>
      <xdr:row>51</xdr:row>
      <xdr:rowOff>13335</xdr:rowOff>
    </xdr:to>
    <xdr:cxnSp macro="">
      <xdr:nvCxnSpPr>
        <xdr:cNvPr id="122" name="直線コネクタ 121"/>
        <xdr:cNvCxnSpPr/>
      </xdr:nvCxnSpPr>
      <xdr:spPr>
        <a:xfrm>
          <a:off x="4546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43180</xdr:rowOff>
    </xdr:from>
    <xdr:to>
      <xdr:col>24</xdr:col>
      <xdr:colOff>63500</xdr:colOff>
      <xdr:row>53</xdr:row>
      <xdr:rowOff>69850</xdr:rowOff>
    </xdr:to>
    <xdr:cxnSp macro="">
      <xdr:nvCxnSpPr>
        <xdr:cNvPr id="123" name="直線コネクタ 122"/>
        <xdr:cNvCxnSpPr/>
      </xdr:nvCxnSpPr>
      <xdr:spPr>
        <a:xfrm flipV="1">
          <a:off x="3797300" y="913003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34925</xdr:rowOff>
    </xdr:from>
    <xdr:ext cx="534670" cy="259080"/>
    <xdr:sp macro="" textlink="">
      <xdr:nvSpPr>
        <xdr:cNvPr id="124" name="物件費平均値テキスト"/>
        <xdr:cNvSpPr txBox="1"/>
      </xdr:nvSpPr>
      <xdr:spPr>
        <a:xfrm>
          <a:off x="4686300" y="9464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56515</xdr:rowOff>
    </xdr:from>
    <xdr:to>
      <xdr:col>24</xdr:col>
      <xdr:colOff>114300</xdr:colOff>
      <xdr:row>55</xdr:row>
      <xdr:rowOff>158115</xdr:rowOff>
    </xdr:to>
    <xdr:sp macro="" textlink="">
      <xdr:nvSpPr>
        <xdr:cNvPr id="125" name="フローチャート: 判断 124"/>
        <xdr:cNvSpPr/>
      </xdr:nvSpPr>
      <xdr:spPr>
        <a:xfrm>
          <a:off x="4584700" y="948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69850</xdr:rowOff>
    </xdr:from>
    <xdr:to>
      <xdr:col>19</xdr:col>
      <xdr:colOff>177800</xdr:colOff>
      <xdr:row>53</xdr:row>
      <xdr:rowOff>71755</xdr:rowOff>
    </xdr:to>
    <xdr:cxnSp macro="">
      <xdr:nvCxnSpPr>
        <xdr:cNvPr id="126" name="直線コネクタ 125"/>
        <xdr:cNvCxnSpPr/>
      </xdr:nvCxnSpPr>
      <xdr:spPr>
        <a:xfrm flipV="1">
          <a:off x="2908300" y="91567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106680</xdr:rowOff>
    </xdr:from>
    <xdr:to>
      <xdr:col>20</xdr:col>
      <xdr:colOff>38100</xdr:colOff>
      <xdr:row>56</xdr:row>
      <xdr:rowOff>36830</xdr:rowOff>
    </xdr:to>
    <xdr:sp macro="" textlink="">
      <xdr:nvSpPr>
        <xdr:cNvPr id="127" name="フローチャート: 判断 126"/>
        <xdr:cNvSpPr/>
      </xdr:nvSpPr>
      <xdr:spPr>
        <a:xfrm>
          <a:off x="3746500" y="95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27940</xdr:rowOff>
    </xdr:from>
    <xdr:ext cx="517525" cy="259080"/>
    <xdr:sp macro="" textlink="">
      <xdr:nvSpPr>
        <xdr:cNvPr id="128" name="テキスト ボックス 127"/>
        <xdr:cNvSpPr txBox="1"/>
      </xdr:nvSpPr>
      <xdr:spPr>
        <a:xfrm>
          <a:off x="3529965" y="962914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71755</xdr:rowOff>
    </xdr:from>
    <xdr:to>
      <xdr:col>15</xdr:col>
      <xdr:colOff>50800</xdr:colOff>
      <xdr:row>53</xdr:row>
      <xdr:rowOff>151130</xdr:rowOff>
    </xdr:to>
    <xdr:cxnSp macro="">
      <xdr:nvCxnSpPr>
        <xdr:cNvPr id="129" name="直線コネクタ 128"/>
        <xdr:cNvCxnSpPr/>
      </xdr:nvCxnSpPr>
      <xdr:spPr>
        <a:xfrm flipV="1">
          <a:off x="2019300" y="915860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72390</xdr:rowOff>
    </xdr:from>
    <xdr:to>
      <xdr:col>15</xdr:col>
      <xdr:colOff>101600</xdr:colOff>
      <xdr:row>56</xdr:row>
      <xdr:rowOff>2540</xdr:rowOff>
    </xdr:to>
    <xdr:sp macro="" textlink="">
      <xdr:nvSpPr>
        <xdr:cNvPr id="130" name="フローチャート: 判断 129"/>
        <xdr:cNvSpPr/>
      </xdr:nvSpPr>
      <xdr:spPr>
        <a:xfrm>
          <a:off x="28575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166370</xdr:rowOff>
    </xdr:from>
    <xdr:ext cx="517525" cy="251460"/>
    <xdr:sp macro="" textlink="">
      <xdr:nvSpPr>
        <xdr:cNvPr id="131" name="テキスト ボックス 130"/>
        <xdr:cNvSpPr txBox="1"/>
      </xdr:nvSpPr>
      <xdr:spPr>
        <a:xfrm>
          <a:off x="2640965" y="959612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53</xdr:row>
      <xdr:rowOff>115570</xdr:rowOff>
    </xdr:from>
    <xdr:to>
      <xdr:col>10</xdr:col>
      <xdr:colOff>114300</xdr:colOff>
      <xdr:row>53</xdr:row>
      <xdr:rowOff>151130</xdr:rowOff>
    </xdr:to>
    <xdr:cxnSp macro="">
      <xdr:nvCxnSpPr>
        <xdr:cNvPr id="132" name="直線コネクタ 131"/>
        <xdr:cNvCxnSpPr/>
      </xdr:nvCxnSpPr>
      <xdr:spPr>
        <a:xfrm>
          <a:off x="1130300" y="92024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137795</xdr:rowOff>
    </xdr:from>
    <xdr:to>
      <xdr:col>10</xdr:col>
      <xdr:colOff>165100</xdr:colOff>
      <xdr:row>55</xdr:row>
      <xdr:rowOff>67945</xdr:rowOff>
    </xdr:to>
    <xdr:sp macro="" textlink="">
      <xdr:nvSpPr>
        <xdr:cNvPr id="133" name="フローチャート: 判断 132"/>
        <xdr:cNvSpPr/>
      </xdr:nvSpPr>
      <xdr:spPr>
        <a:xfrm>
          <a:off x="1968500" y="93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59055</xdr:rowOff>
    </xdr:from>
    <xdr:ext cx="517525" cy="259080"/>
    <xdr:sp macro="" textlink="">
      <xdr:nvSpPr>
        <xdr:cNvPr id="134" name="テキスト ボックス 133"/>
        <xdr:cNvSpPr txBox="1"/>
      </xdr:nvSpPr>
      <xdr:spPr>
        <a:xfrm>
          <a:off x="1751965" y="948880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76835</xdr:rowOff>
    </xdr:from>
    <xdr:to>
      <xdr:col>6</xdr:col>
      <xdr:colOff>38100</xdr:colOff>
      <xdr:row>56</xdr:row>
      <xdr:rowOff>6985</xdr:rowOff>
    </xdr:to>
    <xdr:sp macro="" textlink="">
      <xdr:nvSpPr>
        <xdr:cNvPr id="135" name="フローチャート: 判断 134"/>
        <xdr:cNvSpPr/>
      </xdr:nvSpPr>
      <xdr:spPr>
        <a:xfrm>
          <a:off x="10795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169545</xdr:rowOff>
    </xdr:from>
    <xdr:ext cx="517525" cy="248285"/>
    <xdr:sp macro="" textlink="">
      <xdr:nvSpPr>
        <xdr:cNvPr id="136" name="テキスト ボックス 135"/>
        <xdr:cNvSpPr txBox="1"/>
      </xdr:nvSpPr>
      <xdr:spPr>
        <a:xfrm>
          <a:off x="862965" y="959929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52</xdr:row>
      <xdr:rowOff>163830</xdr:rowOff>
    </xdr:from>
    <xdr:to>
      <xdr:col>24</xdr:col>
      <xdr:colOff>114300</xdr:colOff>
      <xdr:row>53</xdr:row>
      <xdr:rowOff>93980</xdr:rowOff>
    </xdr:to>
    <xdr:sp macro="" textlink="">
      <xdr:nvSpPr>
        <xdr:cNvPr id="142" name="楕円 141"/>
        <xdr:cNvSpPr/>
      </xdr:nvSpPr>
      <xdr:spPr>
        <a:xfrm>
          <a:off x="4584700" y="90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15240</xdr:rowOff>
    </xdr:from>
    <xdr:ext cx="598805" cy="259080"/>
    <xdr:sp macro="" textlink="">
      <xdr:nvSpPr>
        <xdr:cNvPr id="143" name="物件費該当値テキスト"/>
        <xdr:cNvSpPr txBox="1"/>
      </xdr:nvSpPr>
      <xdr:spPr>
        <a:xfrm>
          <a:off x="4686300" y="893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106,405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19050</xdr:rowOff>
    </xdr:from>
    <xdr:to>
      <xdr:col>20</xdr:col>
      <xdr:colOff>38100</xdr:colOff>
      <xdr:row>53</xdr:row>
      <xdr:rowOff>120650</xdr:rowOff>
    </xdr:to>
    <xdr:sp macro="" textlink="">
      <xdr:nvSpPr>
        <xdr:cNvPr id="144" name="楕円 143"/>
        <xdr:cNvSpPr/>
      </xdr:nvSpPr>
      <xdr:spPr>
        <a:xfrm>
          <a:off x="37465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137160</xdr:rowOff>
    </xdr:from>
    <xdr:ext cx="581660" cy="259080"/>
    <xdr:sp macro="" textlink="">
      <xdr:nvSpPr>
        <xdr:cNvPr id="145" name="テキスト ボックス 144"/>
        <xdr:cNvSpPr txBox="1"/>
      </xdr:nvSpPr>
      <xdr:spPr>
        <a:xfrm>
          <a:off x="3497580" y="888111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20955</xdr:rowOff>
    </xdr:from>
    <xdr:to>
      <xdr:col>15</xdr:col>
      <xdr:colOff>101600</xdr:colOff>
      <xdr:row>53</xdr:row>
      <xdr:rowOff>122555</xdr:rowOff>
    </xdr:to>
    <xdr:sp macro="" textlink="">
      <xdr:nvSpPr>
        <xdr:cNvPr id="146" name="楕円 145"/>
        <xdr:cNvSpPr/>
      </xdr:nvSpPr>
      <xdr:spPr>
        <a:xfrm>
          <a:off x="2857500" y="91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139065</xdr:rowOff>
    </xdr:from>
    <xdr:ext cx="581660" cy="259080"/>
    <xdr:sp macro="" textlink="">
      <xdr:nvSpPr>
        <xdr:cNvPr id="147" name="テキスト ボックス 146"/>
        <xdr:cNvSpPr txBox="1"/>
      </xdr:nvSpPr>
      <xdr:spPr>
        <a:xfrm>
          <a:off x="2608580" y="888301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53</xdr:row>
      <xdr:rowOff>100330</xdr:rowOff>
    </xdr:from>
    <xdr:to>
      <xdr:col>10</xdr:col>
      <xdr:colOff>165100</xdr:colOff>
      <xdr:row>54</xdr:row>
      <xdr:rowOff>30480</xdr:rowOff>
    </xdr:to>
    <xdr:sp macro="" textlink="">
      <xdr:nvSpPr>
        <xdr:cNvPr id="148" name="楕円 147"/>
        <xdr:cNvSpPr/>
      </xdr:nvSpPr>
      <xdr:spPr>
        <a:xfrm>
          <a:off x="1968500" y="91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52</xdr:row>
      <xdr:rowOff>46990</xdr:rowOff>
    </xdr:from>
    <xdr:ext cx="517525" cy="259080"/>
    <xdr:sp macro="" textlink="">
      <xdr:nvSpPr>
        <xdr:cNvPr id="149" name="テキスト ボックス 148"/>
        <xdr:cNvSpPr txBox="1"/>
      </xdr:nvSpPr>
      <xdr:spPr>
        <a:xfrm>
          <a:off x="1751965" y="896239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53</xdr:row>
      <xdr:rowOff>64770</xdr:rowOff>
    </xdr:from>
    <xdr:to>
      <xdr:col>6</xdr:col>
      <xdr:colOff>38100</xdr:colOff>
      <xdr:row>53</xdr:row>
      <xdr:rowOff>166370</xdr:rowOff>
    </xdr:to>
    <xdr:sp macro="" textlink="">
      <xdr:nvSpPr>
        <xdr:cNvPr id="150" name="楕円 149"/>
        <xdr:cNvSpPr/>
      </xdr:nvSpPr>
      <xdr:spPr>
        <a:xfrm>
          <a:off x="10795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52</xdr:row>
      <xdr:rowOff>11430</xdr:rowOff>
    </xdr:from>
    <xdr:ext cx="581660" cy="259080"/>
    <xdr:sp macro="" textlink="">
      <xdr:nvSpPr>
        <xdr:cNvPr id="151" name="テキスト ボックス 150"/>
        <xdr:cNvSpPr txBox="1"/>
      </xdr:nvSpPr>
      <xdr:spPr>
        <a:xfrm>
          <a:off x="830580" y="892683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2740" cy="217170"/>
    <xdr:sp macro="" textlink="">
      <xdr:nvSpPr>
        <xdr:cNvPr id="160" name="テキスト ボックス 159"/>
        <xdr:cNvSpPr txBox="1"/>
      </xdr:nvSpPr>
      <xdr:spPr>
        <a:xfrm>
          <a:off x="723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1775" cy="259080"/>
    <xdr:sp macro="" textlink="">
      <xdr:nvSpPr>
        <xdr:cNvPr id="163" name="テキスト ボックス 162"/>
        <xdr:cNvSpPr txBox="1"/>
      </xdr:nvSpPr>
      <xdr:spPr>
        <a:xfrm>
          <a:off x="513080" y="13446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7" name="テキスト ボックス 166"/>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3" name="テキスト ボックス 172"/>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30480</xdr:rowOff>
    </xdr:from>
    <xdr:to>
      <xdr:col>24</xdr:col>
      <xdr:colOff>62865</xdr:colOff>
      <xdr:row>78</xdr:row>
      <xdr:rowOff>161925</xdr:rowOff>
    </xdr:to>
    <xdr:cxnSp macro="">
      <xdr:nvCxnSpPr>
        <xdr:cNvPr id="175" name="直線コネクタ 174"/>
        <xdr:cNvCxnSpPr/>
      </xdr:nvCxnSpPr>
      <xdr:spPr>
        <a:xfrm flipV="1">
          <a:off x="4633595" y="12374880"/>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166370</xdr:rowOff>
    </xdr:from>
    <xdr:ext cx="469900" cy="251460"/>
    <xdr:sp macro="" textlink="">
      <xdr:nvSpPr>
        <xdr:cNvPr id="176" name="維持補修費最小値テキスト"/>
        <xdr:cNvSpPr txBox="1"/>
      </xdr:nvSpPr>
      <xdr:spPr>
        <a:xfrm>
          <a:off x="4686300" y="13539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161925</xdr:rowOff>
    </xdr:from>
    <xdr:to>
      <xdr:col>24</xdr:col>
      <xdr:colOff>152400</xdr:colOff>
      <xdr:row>78</xdr:row>
      <xdr:rowOff>161925</xdr:rowOff>
    </xdr:to>
    <xdr:cxnSp macro="">
      <xdr:nvCxnSpPr>
        <xdr:cNvPr id="177" name="直線コネクタ 176"/>
        <xdr:cNvCxnSpPr/>
      </xdr:nvCxnSpPr>
      <xdr:spPr>
        <a:xfrm>
          <a:off x="4546600" y="1353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148590</xdr:rowOff>
    </xdr:from>
    <xdr:ext cx="534670" cy="259080"/>
    <xdr:sp macro="" textlink="">
      <xdr:nvSpPr>
        <xdr:cNvPr id="178" name="維持補修費最大値テキスト"/>
        <xdr:cNvSpPr txBox="1"/>
      </xdr:nvSpPr>
      <xdr:spPr>
        <a:xfrm>
          <a:off x="4686300" y="12150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31,862</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30480</xdr:rowOff>
    </xdr:from>
    <xdr:to>
      <xdr:col>24</xdr:col>
      <xdr:colOff>152400</xdr:colOff>
      <xdr:row>72</xdr:row>
      <xdr:rowOff>30480</xdr:rowOff>
    </xdr:to>
    <xdr:cxnSp macro="">
      <xdr:nvCxnSpPr>
        <xdr:cNvPr id="179" name="直線コネクタ 178"/>
        <xdr:cNvCxnSpPr/>
      </xdr:nvCxnSpPr>
      <xdr:spPr>
        <a:xfrm>
          <a:off x="4546600" y="1237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155575</xdr:rowOff>
    </xdr:from>
    <xdr:to>
      <xdr:col>24</xdr:col>
      <xdr:colOff>63500</xdr:colOff>
      <xdr:row>74</xdr:row>
      <xdr:rowOff>150495</xdr:rowOff>
    </xdr:to>
    <xdr:cxnSp macro="">
      <xdr:nvCxnSpPr>
        <xdr:cNvPr id="180" name="直線コネクタ 179"/>
        <xdr:cNvCxnSpPr/>
      </xdr:nvCxnSpPr>
      <xdr:spPr>
        <a:xfrm>
          <a:off x="3797300" y="12328525"/>
          <a:ext cx="838200" cy="509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53975</xdr:rowOff>
    </xdr:from>
    <xdr:ext cx="469900" cy="249555"/>
    <xdr:sp macro="" textlink="">
      <xdr:nvSpPr>
        <xdr:cNvPr id="181" name="維持補修費平均値テキスト"/>
        <xdr:cNvSpPr txBox="1"/>
      </xdr:nvSpPr>
      <xdr:spPr>
        <a:xfrm>
          <a:off x="4686300" y="1325562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75565</xdr:rowOff>
    </xdr:from>
    <xdr:to>
      <xdr:col>24</xdr:col>
      <xdr:colOff>114300</xdr:colOff>
      <xdr:row>78</xdr:row>
      <xdr:rowOff>6350</xdr:rowOff>
    </xdr:to>
    <xdr:sp macro="" textlink="">
      <xdr:nvSpPr>
        <xdr:cNvPr id="182" name="フローチャート: 判断 181"/>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155575</xdr:rowOff>
    </xdr:from>
    <xdr:to>
      <xdr:col>19</xdr:col>
      <xdr:colOff>177800</xdr:colOff>
      <xdr:row>72</xdr:row>
      <xdr:rowOff>12700</xdr:rowOff>
    </xdr:to>
    <xdr:cxnSp macro="">
      <xdr:nvCxnSpPr>
        <xdr:cNvPr id="183" name="直線コネクタ 182"/>
        <xdr:cNvCxnSpPr/>
      </xdr:nvCxnSpPr>
      <xdr:spPr>
        <a:xfrm flipV="1">
          <a:off x="2908300" y="123285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13335</xdr:rowOff>
    </xdr:from>
    <xdr:to>
      <xdr:col>20</xdr:col>
      <xdr:colOff>38100</xdr:colOff>
      <xdr:row>77</xdr:row>
      <xdr:rowOff>114935</xdr:rowOff>
    </xdr:to>
    <xdr:sp macro="" textlink="">
      <xdr:nvSpPr>
        <xdr:cNvPr id="184" name="フローチャート: 判断 183"/>
        <xdr:cNvSpPr/>
      </xdr:nvSpPr>
      <xdr:spPr>
        <a:xfrm>
          <a:off x="3746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106045</xdr:rowOff>
    </xdr:from>
    <xdr:ext cx="452755" cy="259080"/>
    <xdr:sp macro="" textlink="">
      <xdr:nvSpPr>
        <xdr:cNvPr id="185" name="テキスト ボックス 184"/>
        <xdr:cNvSpPr txBox="1"/>
      </xdr:nvSpPr>
      <xdr:spPr>
        <a:xfrm>
          <a:off x="3562350" y="1330769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72</xdr:row>
      <xdr:rowOff>12700</xdr:rowOff>
    </xdr:from>
    <xdr:to>
      <xdr:col>15</xdr:col>
      <xdr:colOff>50800</xdr:colOff>
      <xdr:row>74</xdr:row>
      <xdr:rowOff>20320</xdr:rowOff>
    </xdr:to>
    <xdr:cxnSp macro="">
      <xdr:nvCxnSpPr>
        <xdr:cNvPr id="186" name="直線コネクタ 185"/>
        <xdr:cNvCxnSpPr/>
      </xdr:nvCxnSpPr>
      <xdr:spPr>
        <a:xfrm flipV="1">
          <a:off x="2019300" y="1235710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46990</xdr:rowOff>
    </xdr:from>
    <xdr:to>
      <xdr:col>15</xdr:col>
      <xdr:colOff>101600</xdr:colOff>
      <xdr:row>77</xdr:row>
      <xdr:rowOff>148590</xdr:rowOff>
    </xdr:to>
    <xdr:sp macro="" textlink="">
      <xdr:nvSpPr>
        <xdr:cNvPr id="187" name="フローチャート: 判断 186"/>
        <xdr:cNvSpPr/>
      </xdr:nvSpPr>
      <xdr:spPr>
        <a:xfrm>
          <a:off x="2857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139700</xdr:rowOff>
    </xdr:from>
    <xdr:ext cx="452755" cy="259080"/>
    <xdr:sp macro="" textlink="">
      <xdr:nvSpPr>
        <xdr:cNvPr id="188" name="テキスト ボックス 187"/>
        <xdr:cNvSpPr txBox="1"/>
      </xdr:nvSpPr>
      <xdr:spPr>
        <a:xfrm>
          <a:off x="2673350" y="1334135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20320</xdr:rowOff>
    </xdr:from>
    <xdr:to>
      <xdr:col>10</xdr:col>
      <xdr:colOff>114300</xdr:colOff>
      <xdr:row>74</xdr:row>
      <xdr:rowOff>85090</xdr:rowOff>
    </xdr:to>
    <xdr:cxnSp macro="">
      <xdr:nvCxnSpPr>
        <xdr:cNvPr id="189" name="直線コネクタ 188"/>
        <xdr:cNvCxnSpPr/>
      </xdr:nvCxnSpPr>
      <xdr:spPr>
        <a:xfrm flipV="1">
          <a:off x="1130300" y="127076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154940</xdr:rowOff>
    </xdr:from>
    <xdr:to>
      <xdr:col>10</xdr:col>
      <xdr:colOff>165100</xdr:colOff>
      <xdr:row>77</xdr:row>
      <xdr:rowOff>85090</xdr:rowOff>
    </xdr:to>
    <xdr:sp macro="" textlink="">
      <xdr:nvSpPr>
        <xdr:cNvPr id="190" name="フローチャート: 判断 189"/>
        <xdr:cNvSpPr/>
      </xdr:nvSpPr>
      <xdr:spPr>
        <a:xfrm>
          <a:off x="1968500" y="1318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76200</xdr:rowOff>
    </xdr:from>
    <xdr:ext cx="452755" cy="250190"/>
    <xdr:sp macro="" textlink="">
      <xdr:nvSpPr>
        <xdr:cNvPr id="191" name="テキスト ボックス 190"/>
        <xdr:cNvSpPr txBox="1"/>
      </xdr:nvSpPr>
      <xdr:spPr>
        <a:xfrm>
          <a:off x="1784350" y="13277850"/>
          <a:ext cx="4527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170180</xdr:rowOff>
    </xdr:from>
    <xdr:to>
      <xdr:col>6</xdr:col>
      <xdr:colOff>38100</xdr:colOff>
      <xdr:row>77</xdr:row>
      <xdr:rowOff>100330</xdr:rowOff>
    </xdr:to>
    <xdr:sp macro="" textlink="">
      <xdr:nvSpPr>
        <xdr:cNvPr id="192" name="フローチャート: 判断 191"/>
        <xdr:cNvSpPr/>
      </xdr:nvSpPr>
      <xdr:spPr>
        <a:xfrm>
          <a:off x="10795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91440</xdr:rowOff>
    </xdr:from>
    <xdr:ext cx="452755" cy="259080"/>
    <xdr:sp macro="" textlink="">
      <xdr:nvSpPr>
        <xdr:cNvPr id="193" name="テキスト ボックス 192"/>
        <xdr:cNvSpPr txBox="1"/>
      </xdr:nvSpPr>
      <xdr:spPr>
        <a:xfrm>
          <a:off x="895350" y="1329309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99695</xdr:rowOff>
    </xdr:from>
    <xdr:to>
      <xdr:col>24</xdr:col>
      <xdr:colOff>114300</xdr:colOff>
      <xdr:row>75</xdr:row>
      <xdr:rowOff>29845</xdr:rowOff>
    </xdr:to>
    <xdr:sp macro="" textlink="">
      <xdr:nvSpPr>
        <xdr:cNvPr id="199" name="楕円 198"/>
        <xdr:cNvSpPr/>
      </xdr:nvSpPr>
      <xdr:spPr>
        <a:xfrm>
          <a:off x="45847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122555</xdr:rowOff>
    </xdr:from>
    <xdr:ext cx="534670" cy="249555"/>
    <xdr:sp macro="" textlink="">
      <xdr:nvSpPr>
        <xdr:cNvPr id="200" name="維持補修費該当値テキスト"/>
        <xdr:cNvSpPr txBox="1"/>
      </xdr:nvSpPr>
      <xdr:spPr>
        <a:xfrm>
          <a:off x="4686300" y="126384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104775</xdr:rowOff>
    </xdr:from>
    <xdr:to>
      <xdr:col>20</xdr:col>
      <xdr:colOff>38100</xdr:colOff>
      <xdr:row>72</xdr:row>
      <xdr:rowOff>34925</xdr:rowOff>
    </xdr:to>
    <xdr:sp macro="" textlink="">
      <xdr:nvSpPr>
        <xdr:cNvPr id="201" name="楕円 200"/>
        <xdr:cNvSpPr/>
      </xdr:nvSpPr>
      <xdr:spPr>
        <a:xfrm>
          <a:off x="3746500" y="122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70</xdr:row>
      <xdr:rowOff>52070</xdr:rowOff>
    </xdr:from>
    <xdr:ext cx="517525" cy="251460"/>
    <xdr:sp macro="" textlink="">
      <xdr:nvSpPr>
        <xdr:cNvPr id="202" name="テキスト ボックス 201"/>
        <xdr:cNvSpPr txBox="1"/>
      </xdr:nvSpPr>
      <xdr:spPr>
        <a:xfrm>
          <a:off x="3529965" y="1205357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133350</xdr:rowOff>
    </xdr:from>
    <xdr:to>
      <xdr:col>15</xdr:col>
      <xdr:colOff>101600</xdr:colOff>
      <xdr:row>72</xdr:row>
      <xdr:rowOff>63500</xdr:rowOff>
    </xdr:to>
    <xdr:sp macro="" textlink="">
      <xdr:nvSpPr>
        <xdr:cNvPr id="203" name="楕円 202"/>
        <xdr:cNvSpPr/>
      </xdr:nvSpPr>
      <xdr:spPr>
        <a:xfrm>
          <a:off x="285750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70</xdr:row>
      <xdr:rowOff>80010</xdr:rowOff>
    </xdr:from>
    <xdr:ext cx="517525" cy="259080"/>
    <xdr:sp macro="" textlink="">
      <xdr:nvSpPr>
        <xdr:cNvPr id="204" name="テキスト ボックス 203"/>
        <xdr:cNvSpPr txBox="1"/>
      </xdr:nvSpPr>
      <xdr:spPr>
        <a:xfrm>
          <a:off x="2640965" y="120815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140970</xdr:rowOff>
    </xdr:from>
    <xdr:to>
      <xdr:col>10</xdr:col>
      <xdr:colOff>165100</xdr:colOff>
      <xdr:row>74</xdr:row>
      <xdr:rowOff>71120</xdr:rowOff>
    </xdr:to>
    <xdr:sp macro="" textlink="">
      <xdr:nvSpPr>
        <xdr:cNvPr id="205" name="楕円 204"/>
        <xdr:cNvSpPr/>
      </xdr:nvSpPr>
      <xdr:spPr>
        <a:xfrm>
          <a:off x="1968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72</xdr:row>
      <xdr:rowOff>87630</xdr:rowOff>
    </xdr:from>
    <xdr:ext cx="517525" cy="250190"/>
    <xdr:sp macro="" textlink="">
      <xdr:nvSpPr>
        <xdr:cNvPr id="206" name="テキスト ボックス 205"/>
        <xdr:cNvSpPr txBox="1"/>
      </xdr:nvSpPr>
      <xdr:spPr>
        <a:xfrm>
          <a:off x="1751965" y="1243203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34290</xdr:rowOff>
    </xdr:from>
    <xdr:to>
      <xdr:col>6</xdr:col>
      <xdr:colOff>38100</xdr:colOff>
      <xdr:row>74</xdr:row>
      <xdr:rowOff>135890</xdr:rowOff>
    </xdr:to>
    <xdr:sp macro="" textlink="">
      <xdr:nvSpPr>
        <xdr:cNvPr id="207" name="楕円 206"/>
        <xdr:cNvSpPr/>
      </xdr:nvSpPr>
      <xdr:spPr>
        <a:xfrm>
          <a:off x="10795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72</xdr:row>
      <xdr:rowOff>152400</xdr:rowOff>
    </xdr:from>
    <xdr:ext cx="517525" cy="259080"/>
    <xdr:sp macro="" textlink="">
      <xdr:nvSpPr>
        <xdr:cNvPr id="208" name="テキスト ボックス 207"/>
        <xdr:cNvSpPr txBox="1"/>
      </xdr:nvSpPr>
      <xdr:spPr>
        <a:xfrm>
          <a:off x="862965" y="1249680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2740" cy="217170"/>
    <xdr:sp macro="" textlink="">
      <xdr:nvSpPr>
        <xdr:cNvPr id="217" name="テキスト ボックス 216"/>
        <xdr:cNvSpPr txBox="1"/>
      </xdr:nvSpPr>
      <xdr:spPr>
        <a:xfrm>
          <a:off x="723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9" name="テキスト ボックス 218"/>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21" name="テキスト ボックス 220"/>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23" name="テキスト ボックス 222"/>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8920"/>
    <xdr:sp macro="" textlink="">
      <xdr:nvSpPr>
        <xdr:cNvPr id="225" name="テキスト ボックス 224"/>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78485" cy="248920"/>
    <xdr:sp macro="" textlink="">
      <xdr:nvSpPr>
        <xdr:cNvPr id="227" name="テキスト ボックス 226"/>
        <xdr:cNvSpPr txBox="1"/>
      </xdr:nvSpPr>
      <xdr:spPr>
        <a:xfrm>
          <a:off x="166370" y="154279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8485" cy="248920"/>
    <xdr:sp macro="" textlink="">
      <xdr:nvSpPr>
        <xdr:cNvPr id="229" name="テキスト ボックス 228"/>
        <xdr:cNvSpPr txBox="1"/>
      </xdr:nvSpPr>
      <xdr:spPr>
        <a:xfrm>
          <a:off x="166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57150</xdr:rowOff>
    </xdr:from>
    <xdr:to>
      <xdr:col>24</xdr:col>
      <xdr:colOff>62865</xdr:colOff>
      <xdr:row>99</xdr:row>
      <xdr:rowOff>37465</xdr:rowOff>
    </xdr:to>
    <xdr:cxnSp macro="">
      <xdr:nvCxnSpPr>
        <xdr:cNvPr id="231" name="直線コネクタ 230"/>
        <xdr:cNvCxnSpPr/>
      </xdr:nvCxnSpPr>
      <xdr:spPr>
        <a:xfrm flipV="1">
          <a:off x="4633595" y="1565910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41275</xdr:rowOff>
    </xdr:from>
    <xdr:ext cx="534670" cy="250825"/>
    <xdr:sp macro="" textlink="">
      <xdr:nvSpPr>
        <xdr:cNvPr id="232" name="扶助費最小値テキスト"/>
        <xdr:cNvSpPr txBox="1"/>
      </xdr:nvSpPr>
      <xdr:spPr>
        <a:xfrm>
          <a:off x="4686300" y="170148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36,964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37465</xdr:rowOff>
    </xdr:from>
    <xdr:to>
      <xdr:col>24</xdr:col>
      <xdr:colOff>152400</xdr:colOff>
      <xdr:row>99</xdr:row>
      <xdr:rowOff>37465</xdr:rowOff>
    </xdr:to>
    <xdr:cxnSp macro="">
      <xdr:nvCxnSpPr>
        <xdr:cNvPr id="233" name="直線コネクタ 232"/>
        <xdr:cNvCxnSpPr/>
      </xdr:nvCxnSpPr>
      <xdr:spPr>
        <a:xfrm>
          <a:off x="4546600" y="1701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xdr:rowOff>
    </xdr:from>
    <xdr:ext cx="534670" cy="259080"/>
    <xdr:sp macro="" textlink="">
      <xdr:nvSpPr>
        <xdr:cNvPr id="234" name="扶助費最大値テキスト"/>
        <xdr:cNvSpPr txBox="1"/>
      </xdr:nvSpPr>
      <xdr:spPr>
        <a:xfrm>
          <a:off x="4686300" y="1543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96,122</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57150</xdr:rowOff>
    </xdr:from>
    <xdr:to>
      <xdr:col>24</xdr:col>
      <xdr:colOff>152400</xdr:colOff>
      <xdr:row>91</xdr:row>
      <xdr:rowOff>57150</xdr:rowOff>
    </xdr:to>
    <xdr:cxnSp macro="">
      <xdr:nvCxnSpPr>
        <xdr:cNvPr id="235" name="直線コネクタ 234"/>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147955</xdr:rowOff>
    </xdr:from>
    <xdr:to>
      <xdr:col>24</xdr:col>
      <xdr:colOff>63500</xdr:colOff>
      <xdr:row>91</xdr:row>
      <xdr:rowOff>57150</xdr:rowOff>
    </xdr:to>
    <xdr:cxnSp macro="">
      <xdr:nvCxnSpPr>
        <xdr:cNvPr id="236" name="直線コネクタ 235"/>
        <xdr:cNvCxnSpPr/>
      </xdr:nvCxnSpPr>
      <xdr:spPr>
        <a:xfrm>
          <a:off x="3797300" y="1557845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149225</xdr:rowOff>
    </xdr:from>
    <xdr:ext cx="534670" cy="259080"/>
    <xdr:sp macro="" textlink="">
      <xdr:nvSpPr>
        <xdr:cNvPr id="237" name="扶助費平均値テキスト"/>
        <xdr:cNvSpPr txBox="1"/>
      </xdr:nvSpPr>
      <xdr:spPr>
        <a:xfrm>
          <a:off x="4686300" y="1643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170815</xdr:rowOff>
    </xdr:from>
    <xdr:to>
      <xdr:col>24</xdr:col>
      <xdr:colOff>114300</xdr:colOff>
      <xdr:row>96</xdr:row>
      <xdr:rowOff>100965</xdr:rowOff>
    </xdr:to>
    <xdr:sp macro="" textlink="">
      <xdr:nvSpPr>
        <xdr:cNvPr id="238" name="フローチャート: 判断 237"/>
        <xdr:cNvSpPr/>
      </xdr:nvSpPr>
      <xdr:spPr>
        <a:xfrm>
          <a:off x="45847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72390</xdr:rowOff>
    </xdr:from>
    <xdr:to>
      <xdr:col>19</xdr:col>
      <xdr:colOff>177800</xdr:colOff>
      <xdr:row>90</xdr:row>
      <xdr:rowOff>147955</xdr:rowOff>
    </xdr:to>
    <xdr:cxnSp macro="">
      <xdr:nvCxnSpPr>
        <xdr:cNvPr id="239" name="直線コネクタ 238"/>
        <xdr:cNvCxnSpPr/>
      </xdr:nvCxnSpPr>
      <xdr:spPr>
        <a:xfrm>
          <a:off x="2908300" y="155028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160020</xdr:rowOff>
    </xdr:from>
    <xdr:to>
      <xdr:col>20</xdr:col>
      <xdr:colOff>38100</xdr:colOff>
      <xdr:row>96</xdr:row>
      <xdr:rowOff>90170</xdr:rowOff>
    </xdr:to>
    <xdr:sp macro="" textlink="">
      <xdr:nvSpPr>
        <xdr:cNvPr id="240" name="フローチャート: 判断 239"/>
        <xdr:cNvSpPr/>
      </xdr:nvSpPr>
      <xdr:spPr>
        <a:xfrm>
          <a:off x="3746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81280</xdr:rowOff>
    </xdr:from>
    <xdr:ext cx="517525" cy="259080"/>
    <xdr:sp macro="" textlink="">
      <xdr:nvSpPr>
        <xdr:cNvPr id="241" name="テキスト ボックス 240"/>
        <xdr:cNvSpPr txBox="1"/>
      </xdr:nvSpPr>
      <xdr:spPr>
        <a:xfrm>
          <a:off x="3529965" y="1654048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72390</xdr:rowOff>
    </xdr:from>
    <xdr:to>
      <xdr:col>15</xdr:col>
      <xdr:colOff>50800</xdr:colOff>
      <xdr:row>91</xdr:row>
      <xdr:rowOff>91440</xdr:rowOff>
    </xdr:to>
    <xdr:cxnSp macro="">
      <xdr:nvCxnSpPr>
        <xdr:cNvPr id="242" name="直線コネクタ 241"/>
        <xdr:cNvCxnSpPr/>
      </xdr:nvCxnSpPr>
      <xdr:spPr>
        <a:xfrm flipV="1">
          <a:off x="2019300" y="1550289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153670</xdr:rowOff>
    </xdr:from>
    <xdr:to>
      <xdr:col>15</xdr:col>
      <xdr:colOff>101600</xdr:colOff>
      <xdr:row>96</xdr:row>
      <xdr:rowOff>83820</xdr:rowOff>
    </xdr:to>
    <xdr:sp macro="" textlink="">
      <xdr:nvSpPr>
        <xdr:cNvPr id="243" name="フローチャート: 判断 242"/>
        <xdr:cNvSpPr/>
      </xdr:nvSpPr>
      <xdr:spPr>
        <a:xfrm>
          <a:off x="2857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74930</xdr:rowOff>
    </xdr:from>
    <xdr:ext cx="517525" cy="251460"/>
    <xdr:sp macro="" textlink="">
      <xdr:nvSpPr>
        <xdr:cNvPr id="244" name="テキスト ボックス 243"/>
        <xdr:cNvSpPr txBox="1"/>
      </xdr:nvSpPr>
      <xdr:spPr>
        <a:xfrm>
          <a:off x="2640965" y="1653413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91</xdr:row>
      <xdr:rowOff>91440</xdr:rowOff>
    </xdr:from>
    <xdr:to>
      <xdr:col>10</xdr:col>
      <xdr:colOff>114300</xdr:colOff>
      <xdr:row>91</xdr:row>
      <xdr:rowOff>158115</xdr:rowOff>
    </xdr:to>
    <xdr:cxnSp macro="">
      <xdr:nvCxnSpPr>
        <xdr:cNvPr id="245" name="直線コネクタ 244"/>
        <xdr:cNvCxnSpPr/>
      </xdr:nvCxnSpPr>
      <xdr:spPr>
        <a:xfrm flipV="1">
          <a:off x="1130300" y="156933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68580</xdr:rowOff>
    </xdr:from>
    <xdr:to>
      <xdr:col>10</xdr:col>
      <xdr:colOff>165100</xdr:colOff>
      <xdr:row>94</xdr:row>
      <xdr:rowOff>170180</xdr:rowOff>
    </xdr:to>
    <xdr:sp macro="" textlink="">
      <xdr:nvSpPr>
        <xdr:cNvPr id="246" name="フローチャート: 判断 245"/>
        <xdr:cNvSpPr/>
      </xdr:nvSpPr>
      <xdr:spPr>
        <a:xfrm>
          <a:off x="1968500" y="161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161290</xdr:rowOff>
    </xdr:from>
    <xdr:ext cx="517525" cy="259080"/>
    <xdr:sp macro="" textlink="">
      <xdr:nvSpPr>
        <xdr:cNvPr id="247" name="テキスト ボックス 246"/>
        <xdr:cNvSpPr txBox="1"/>
      </xdr:nvSpPr>
      <xdr:spPr>
        <a:xfrm>
          <a:off x="1751965" y="1627759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86995</xdr:rowOff>
    </xdr:from>
    <xdr:to>
      <xdr:col>6</xdr:col>
      <xdr:colOff>38100</xdr:colOff>
      <xdr:row>95</xdr:row>
      <xdr:rowOff>17780</xdr:rowOff>
    </xdr:to>
    <xdr:sp macro="" textlink="">
      <xdr:nvSpPr>
        <xdr:cNvPr id="248" name="フローチャート: 判断 247"/>
        <xdr:cNvSpPr/>
      </xdr:nvSpPr>
      <xdr:spPr>
        <a:xfrm>
          <a:off x="1079500" y="16203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8890</xdr:rowOff>
    </xdr:from>
    <xdr:ext cx="517525" cy="248920"/>
    <xdr:sp macro="" textlink="">
      <xdr:nvSpPr>
        <xdr:cNvPr id="249" name="テキスト ボックス 248"/>
        <xdr:cNvSpPr txBox="1"/>
      </xdr:nvSpPr>
      <xdr:spPr>
        <a:xfrm>
          <a:off x="862965" y="1629664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91</xdr:row>
      <xdr:rowOff>6350</xdr:rowOff>
    </xdr:from>
    <xdr:to>
      <xdr:col>24</xdr:col>
      <xdr:colOff>114300</xdr:colOff>
      <xdr:row>91</xdr:row>
      <xdr:rowOff>107950</xdr:rowOff>
    </xdr:to>
    <xdr:sp macro="" textlink="">
      <xdr:nvSpPr>
        <xdr:cNvPr id="255" name="楕円 254"/>
        <xdr:cNvSpPr/>
      </xdr:nvSpPr>
      <xdr:spPr>
        <a:xfrm>
          <a:off x="4584700" y="156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130810</xdr:rowOff>
    </xdr:from>
    <xdr:ext cx="534670" cy="259080"/>
    <xdr:sp macro="" textlink="">
      <xdr:nvSpPr>
        <xdr:cNvPr id="256" name="扶助費該当値テキスト"/>
        <xdr:cNvSpPr txBox="1"/>
      </xdr:nvSpPr>
      <xdr:spPr>
        <a:xfrm>
          <a:off x="4686300" y="15561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90</xdr:row>
      <xdr:rowOff>97790</xdr:rowOff>
    </xdr:from>
    <xdr:to>
      <xdr:col>20</xdr:col>
      <xdr:colOff>38100</xdr:colOff>
      <xdr:row>91</xdr:row>
      <xdr:rowOff>27305</xdr:rowOff>
    </xdr:to>
    <xdr:sp macro="" textlink="">
      <xdr:nvSpPr>
        <xdr:cNvPr id="257" name="楕円 256"/>
        <xdr:cNvSpPr/>
      </xdr:nvSpPr>
      <xdr:spPr>
        <a:xfrm>
          <a:off x="3746500" y="15528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89</xdr:row>
      <xdr:rowOff>43815</xdr:rowOff>
    </xdr:from>
    <xdr:ext cx="517525" cy="248285"/>
    <xdr:sp macro="" textlink="">
      <xdr:nvSpPr>
        <xdr:cNvPr id="258" name="テキスト ボックス 257"/>
        <xdr:cNvSpPr txBox="1"/>
      </xdr:nvSpPr>
      <xdr:spPr>
        <a:xfrm>
          <a:off x="3529965" y="1530286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90</xdr:row>
      <xdr:rowOff>21590</xdr:rowOff>
    </xdr:from>
    <xdr:to>
      <xdr:col>15</xdr:col>
      <xdr:colOff>101600</xdr:colOff>
      <xdr:row>90</xdr:row>
      <xdr:rowOff>123190</xdr:rowOff>
    </xdr:to>
    <xdr:sp macro="" textlink="">
      <xdr:nvSpPr>
        <xdr:cNvPr id="259" name="楕円 258"/>
        <xdr:cNvSpPr/>
      </xdr:nvSpPr>
      <xdr:spPr>
        <a:xfrm>
          <a:off x="2857500" y="154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88</xdr:row>
      <xdr:rowOff>139700</xdr:rowOff>
    </xdr:from>
    <xdr:ext cx="581660" cy="259080"/>
    <xdr:sp macro="" textlink="">
      <xdr:nvSpPr>
        <xdr:cNvPr id="260" name="テキスト ボックス 259"/>
        <xdr:cNvSpPr txBox="1"/>
      </xdr:nvSpPr>
      <xdr:spPr>
        <a:xfrm>
          <a:off x="2608580" y="1522730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91</xdr:row>
      <xdr:rowOff>40640</xdr:rowOff>
    </xdr:from>
    <xdr:to>
      <xdr:col>10</xdr:col>
      <xdr:colOff>165100</xdr:colOff>
      <xdr:row>91</xdr:row>
      <xdr:rowOff>142240</xdr:rowOff>
    </xdr:to>
    <xdr:sp macro="" textlink="">
      <xdr:nvSpPr>
        <xdr:cNvPr id="261" name="楕円 260"/>
        <xdr:cNvSpPr/>
      </xdr:nvSpPr>
      <xdr:spPr>
        <a:xfrm>
          <a:off x="1968500" y="156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89</xdr:row>
      <xdr:rowOff>158750</xdr:rowOff>
    </xdr:from>
    <xdr:ext cx="517525" cy="259080"/>
    <xdr:sp macro="" textlink="">
      <xdr:nvSpPr>
        <xdr:cNvPr id="262" name="テキスト ボックス 261"/>
        <xdr:cNvSpPr txBox="1"/>
      </xdr:nvSpPr>
      <xdr:spPr>
        <a:xfrm>
          <a:off x="1751965" y="1541780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91</xdr:row>
      <xdr:rowOff>107315</xdr:rowOff>
    </xdr:from>
    <xdr:to>
      <xdr:col>6</xdr:col>
      <xdr:colOff>38100</xdr:colOff>
      <xdr:row>92</xdr:row>
      <xdr:rowOff>37465</xdr:rowOff>
    </xdr:to>
    <xdr:sp macro="" textlink="">
      <xdr:nvSpPr>
        <xdr:cNvPr id="263" name="楕円 262"/>
        <xdr:cNvSpPr/>
      </xdr:nvSpPr>
      <xdr:spPr>
        <a:xfrm>
          <a:off x="1079500" y="157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90</xdr:row>
      <xdr:rowOff>53975</xdr:rowOff>
    </xdr:from>
    <xdr:ext cx="517525" cy="249555"/>
    <xdr:sp macro="" textlink="">
      <xdr:nvSpPr>
        <xdr:cNvPr id="264" name="テキスト ボックス 263"/>
        <xdr:cNvSpPr txBox="1"/>
      </xdr:nvSpPr>
      <xdr:spPr>
        <a:xfrm>
          <a:off x="862965" y="1548447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2740" cy="217170"/>
    <xdr:sp macro="" textlink="">
      <xdr:nvSpPr>
        <xdr:cNvPr id="273" name="テキスト ボックス 272"/>
        <xdr:cNvSpPr txBox="1"/>
      </xdr:nvSpPr>
      <xdr:spPr>
        <a:xfrm>
          <a:off x="6565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1775" cy="259080"/>
    <xdr:sp macro="" textlink="">
      <xdr:nvSpPr>
        <xdr:cNvPr id="276" name="テキスト ボックス 275"/>
        <xdr:cNvSpPr txBox="1"/>
      </xdr:nvSpPr>
      <xdr:spPr>
        <a:xfrm>
          <a:off x="6355080" y="6588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78485" cy="259080"/>
    <xdr:sp macro="" textlink="">
      <xdr:nvSpPr>
        <xdr:cNvPr id="278" name="テキスト ボックス 277"/>
        <xdr:cNvSpPr txBox="1"/>
      </xdr:nvSpPr>
      <xdr:spPr>
        <a:xfrm>
          <a:off x="6008370" y="6207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78485" cy="248920"/>
    <xdr:sp macro="" textlink="">
      <xdr:nvSpPr>
        <xdr:cNvPr id="280" name="テキスト ボックス 279"/>
        <xdr:cNvSpPr txBox="1"/>
      </xdr:nvSpPr>
      <xdr:spPr>
        <a:xfrm>
          <a:off x="6008370" y="5826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78485" cy="259080"/>
    <xdr:sp macro="" textlink="">
      <xdr:nvSpPr>
        <xdr:cNvPr id="282" name="テキスト ボックス 281"/>
        <xdr:cNvSpPr txBox="1"/>
      </xdr:nvSpPr>
      <xdr:spPr>
        <a:xfrm>
          <a:off x="6008370" y="5445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78485" cy="259080"/>
    <xdr:sp macro="" textlink="">
      <xdr:nvSpPr>
        <xdr:cNvPr id="284" name="テキスト ボックス 283"/>
        <xdr:cNvSpPr txBox="1"/>
      </xdr:nvSpPr>
      <xdr:spPr>
        <a:xfrm>
          <a:off x="6008370" y="5064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68655" cy="248920"/>
    <xdr:sp macro="" textlink="">
      <xdr:nvSpPr>
        <xdr:cNvPr id="286" name="テキスト ボックス 285"/>
        <xdr:cNvSpPr txBox="1"/>
      </xdr:nvSpPr>
      <xdr:spPr>
        <a:xfrm>
          <a:off x="5918200" y="4683760"/>
          <a:ext cx="6686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168910</xdr:rowOff>
    </xdr:from>
    <xdr:to>
      <xdr:col>54</xdr:col>
      <xdr:colOff>189865</xdr:colOff>
      <xdr:row>38</xdr:row>
      <xdr:rowOff>147955</xdr:rowOff>
    </xdr:to>
    <xdr:cxnSp macro="">
      <xdr:nvCxnSpPr>
        <xdr:cNvPr id="288" name="直線コネクタ 287"/>
        <xdr:cNvCxnSpPr/>
      </xdr:nvCxnSpPr>
      <xdr:spPr>
        <a:xfrm flipV="1">
          <a:off x="10475595" y="531241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151765</xdr:rowOff>
    </xdr:from>
    <xdr:ext cx="534670" cy="259080"/>
    <xdr:sp macro="" textlink="">
      <xdr:nvSpPr>
        <xdr:cNvPr id="289" name="補助費等最小値テキスト"/>
        <xdr:cNvSpPr txBox="1"/>
      </xdr:nvSpPr>
      <xdr:spPr>
        <a:xfrm>
          <a:off x="10528300" y="666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35,756</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147955</xdr:rowOff>
    </xdr:from>
    <xdr:to>
      <xdr:col>55</xdr:col>
      <xdr:colOff>88900</xdr:colOff>
      <xdr:row>38</xdr:row>
      <xdr:rowOff>147955</xdr:rowOff>
    </xdr:to>
    <xdr:cxnSp macro="">
      <xdr:nvCxnSpPr>
        <xdr:cNvPr id="290" name="直線コネクタ 289"/>
        <xdr:cNvCxnSpPr/>
      </xdr:nvCxnSpPr>
      <xdr:spPr>
        <a:xfrm>
          <a:off x="10388600" y="666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115570</xdr:rowOff>
    </xdr:from>
    <xdr:ext cx="598805" cy="259080"/>
    <xdr:sp macro="" textlink="">
      <xdr:nvSpPr>
        <xdr:cNvPr id="291" name="補助費等最大値テキスト"/>
        <xdr:cNvSpPr txBox="1"/>
      </xdr:nvSpPr>
      <xdr:spPr>
        <a:xfrm>
          <a:off x="10528300" y="5087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744,604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168910</xdr:rowOff>
    </xdr:from>
    <xdr:to>
      <xdr:col>55</xdr:col>
      <xdr:colOff>88900</xdr:colOff>
      <xdr:row>30</xdr:row>
      <xdr:rowOff>168910</xdr:rowOff>
    </xdr:to>
    <xdr:cxnSp macro="">
      <xdr:nvCxnSpPr>
        <xdr:cNvPr id="292" name="直線コネクタ 291"/>
        <xdr:cNvCxnSpPr/>
      </xdr:nvCxnSpPr>
      <xdr:spPr>
        <a:xfrm>
          <a:off x="10388600" y="531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135890</xdr:rowOff>
    </xdr:from>
    <xdr:to>
      <xdr:col>55</xdr:col>
      <xdr:colOff>0</xdr:colOff>
      <xdr:row>37</xdr:row>
      <xdr:rowOff>140970</xdr:rowOff>
    </xdr:to>
    <xdr:cxnSp macro="">
      <xdr:nvCxnSpPr>
        <xdr:cNvPr id="293" name="直線コネクタ 292"/>
        <xdr:cNvCxnSpPr/>
      </xdr:nvCxnSpPr>
      <xdr:spPr>
        <a:xfrm flipV="1">
          <a:off x="9639300" y="64795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129540</xdr:rowOff>
    </xdr:from>
    <xdr:ext cx="534670" cy="259080"/>
    <xdr:sp macro="" textlink="">
      <xdr:nvSpPr>
        <xdr:cNvPr id="294" name="補助費等平均値テキスト"/>
        <xdr:cNvSpPr txBox="1"/>
      </xdr:nvSpPr>
      <xdr:spPr>
        <a:xfrm>
          <a:off x="10528300" y="6473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295" name="フローチャート: 判断 294"/>
        <xdr:cNvSpPr/>
      </xdr:nvSpPr>
      <xdr:spPr>
        <a:xfrm>
          <a:off x="10426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140970</xdr:rowOff>
    </xdr:from>
    <xdr:to>
      <xdr:col>50</xdr:col>
      <xdr:colOff>114300</xdr:colOff>
      <xdr:row>37</xdr:row>
      <xdr:rowOff>158115</xdr:rowOff>
    </xdr:to>
    <xdr:cxnSp macro="">
      <xdr:nvCxnSpPr>
        <xdr:cNvPr id="296" name="直線コネクタ 295"/>
        <xdr:cNvCxnSpPr/>
      </xdr:nvCxnSpPr>
      <xdr:spPr>
        <a:xfrm flipV="1">
          <a:off x="8750300" y="64846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13335</xdr:rowOff>
    </xdr:from>
    <xdr:to>
      <xdr:col>50</xdr:col>
      <xdr:colOff>165100</xdr:colOff>
      <xdr:row>38</xdr:row>
      <xdr:rowOff>114935</xdr:rowOff>
    </xdr:to>
    <xdr:sp macro="" textlink="">
      <xdr:nvSpPr>
        <xdr:cNvPr id="297" name="フローチャート: 判断 296"/>
        <xdr:cNvSpPr/>
      </xdr:nvSpPr>
      <xdr:spPr>
        <a:xfrm>
          <a:off x="9588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106045</xdr:rowOff>
    </xdr:from>
    <xdr:ext cx="517525" cy="259080"/>
    <xdr:sp macro="" textlink="">
      <xdr:nvSpPr>
        <xdr:cNvPr id="298" name="テキスト ボックス 297"/>
        <xdr:cNvSpPr txBox="1"/>
      </xdr:nvSpPr>
      <xdr:spPr>
        <a:xfrm>
          <a:off x="9371965" y="662114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158115</xdr:rowOff>
    </xdr:from>
    <xdr:to>
      <xdr:col>45</xdr:col>
      <xdr:colOff>177800</xdr:colOff>
      <xdr:row>37</xdr:row>
      <xdr:rowOff>170180</xdr:rowOff>
    </xdr:to>
    <xdr:cxnSp macro="">
      <xdr:nvCxnSpPr>
        <xdr:cNvPr id="299" name="直線コネクタ 298"/>
        <xdr:cNvCxnSpPr/>
      </xdr:nvCxnSpPr>
      <xdr:spPr>
        <a:xfrm flipV="1">
          <a:off x="7861300" y="65017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18415</xdr:rowOff>
    </xdr:from>
    <xdr:to>
      <xdr:col>46</xdr:col>
      <xdr:colOff>38100</xdr:colOff>
      <xdr:row>38</xdr:row>
      <xdr:rowOff>120650</xdr:rowOff>
    </xdr:to>
    <xdr:sp macro="" textlink="">
      <xdr:nvSpPr>
        <xdr:cNvPr id="300" name="フローチャート: 判断 299"/>
        <xdr:cNvSpPr/>
      </xdr:nvSpPr>
      <xdr:spPr>
        <a:xfrm>
          <a:off x="8699500" y="6533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111125</xdr:rowOff>
    </xdr:from>
    <xdr:ext cx="517525" cy="249555"/>
    <xdr:sp macro="" textlink="">
      <xdr:nvSpPr>
        <xdr:cNvPr id="301" name="テキスト ボックス 300"/>
        <xdr:cNvSpPr txBox="1"/>
      </xdr:nvSpPr>
      <xdr:spPr>
        <a:xfrm>
          <a:off x="8482965" y="662622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170180</xdr:rowOff>
    </xdr:from>
    <xdr:to>
      <xdr:col>41</xdr:col>
      <xdr:colOff>50800</xdr:colOff>
      <xdr:row>38</xdr:row>
      <xdr:rowOff>25400</xdr:rowOff>
    </xdr:to>
    <xdr:cxnSp macro="">
      <xdr:nvCxnSpPr>
        <xdr:cNvPr id="302" name="直線コネクタ 301"/>
        <xdr:cNvCxnSpPr/>
      </xdr:nvCxnSpPr>
      <xdr:spPr>
        <a:xfrm flipV="1">
          <a:off x="6972300" y="65138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167005</xdr:rowOff>
    </xdr:from>
    <xdr:to>
      <xdr:col>41</xdr:col>
      <xdr:colOff>101600</xdr:colOff>
      <xdr:row>38</xdr:row>
      <xdr:rowOff>97790</xdr:rowOff>
    </xdr:to>
    <xdr:sp macro="" textlink="">
      <xdr:nvSpPr>
        <xdr:cNvPr id="303" name="フローチャート: 判断 302"/>
        <xdr:cNvSpPr/>
      </xdr:nvSpPr>
      <xdr:spPr>
        <a:xfrm>
          <a:off x="7810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88265</xdr:rowOff>
    </xdr:from>
    <xdr:ext cx="517525" cy="249555"/>
    <xdr:sp macro="" textlink="">
      <xdr:nvSpPr>
        <xdr:cNvPr id="304" name="テキスト ボックス 303"/>
        <xdr:cNvSpPr txBox="1"/>
      </xdr:nvSpPr>
      <xdr:spPr>
        <a:xfrm>
          <a:off x="7593965" y="660336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12700</xdr:rowOff>
    </xdr:from>
    <xdr:to>
      <xdr:col>36</xdr:col>
      <xdr:colOff>165100</xdr:colOff>
      <xdr:row>38</xdr:row>
      <xdr:rowOff>114300</xdr:rowOff>
    </xdr:to>
    <xdr:sp macro="" textlink="">
      <xdr:nvSpPr>
        <xdr:cNvPr id="305" name="フローチャート: 判断 304"/>
        <xdr:cNvSpPr/>
      </xdr:nvSpPr>
      <xdr:spPr>
        <a:xfrm>
          <a:off x="6921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105410</xdr:rowOff>
    </xdr:from>
    <xdr:ext cx="517525" cy="259080"/>
    <xdr:sp macro="" textlink="">
      <xdr:nvSpPr>
        <xdr:cNvPr id="306" name="テキスト ボックス 305"/>
        <xdr:cNvSpPr txBox="1"/>
      </xdr:nvSpPr>
      <xdr:spPr>
        <a:xfrm>
          <a:off x="6704965" y="66205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85090</xdr:rowOff>
    </xdr:from>
    <xdr:to>
      <xdr:col>55</xdr:col>
      <xdr:colOff>50800</xdr:colOff>
      <xdr:row>38</xdr:row>
      <xdr:rowOff>15240</xdr:rowOff>
    </xdr:to>
    <xdr:sp macro="" textlink="">
      <xdr:nvSpPr>
        <xdr:cNvPr id="312" name="楕円 311"/>
        <xdr:cNvSpPr/>
      </xdr:nvSpPr>
      <xdr:spPr>
        <a:xfrm>
          <a:off x="10426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107950</xdr:rowOff>
    </xdr:from>
    <xdr:ext cx="598805" cy="259080"/>
    <xdr:sp macro="" textlink="">
      <xdr:nvSpPr>
        <xdr:cNvPr id="313" name="補助費等該当値テキスト"/>
        <xdr:cNvSpPr txBox="1"/>
      </xdr:nvSpPr>
      <xdr:spPr>
        <a:xfrm>
          <a:off x="10528300" y="6280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132,002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90170</xdr:rowOff>
    </xdr:from>
    <xdr:to>
      <xdr:col>50</xdr:col>
      <xdr:colOff>165100</xdr:colOff>
      <xdr:row>38</xdr:row>
      <xdr:rowOff>20320</xdr:rowOff>
    </xdr:to>
    <xdr:sp macro="" textlink="">
      <xdr:nvSpPr>
        <xdr:cNvPr id="314" name="楕円 313"/>
        <xdr:cNvSpPr/>
      </xdr:nvSpPr>
      <xdr:spPr>
        <a:xfrm>
          <a:off x="958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36830</xdr:rowOff>
    </xdr:from>
    <xdr:ext cx="581660" cy="259080"/>
    <xdr:sp macro="" textlink="">
      <xdr:nvSpPr>
        <xdr:cNvPr id="315" name="テキスト ボックス 314"/>
        <xdr:cNvSpPr txBox="1"/>
      </xdr:nvSpPr>
      <xdr:spPr>
        <a:xfrm>
          <a:off x="9339580" y="620903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107315</xdr:rowOff>
    </xdr:from>
    <xdr:to>
      <xdr:col>46</xdr:col>
      <xdr:colOff>38100</xdr:colOff>
      <xdr:row>38</xdr:row>
      <xdr:rowOff>37465</xdr:rowOff>
    </xdr:to>
    <xdr:sp macro="" textlink="">
      <xdr:nvSpPr>
        <xdr:cNvPr id="316" name="楕円 315"/>
        <xdr:cNvSpPr/>
      </xdr:nvSpPr>
      <xdr:spPr>
        <a:xfrm>
          <a:off x="8699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54610</xdr:rowOff>
    </xdr:from>
    <xdr:ext cx="581660" cy="248920"/>
    <xdr:sp macro="" textlink="">
      <xdr:nvSpPr>
        <xdr:cNvPr id="317" name="テキスト ボックス 316"/>
        <xdr:cNvSpPr txBox="1"/>
      </xdr:nvSpPr>
      <xdr:spPr>
        <a:xfrm>
          <a:off x="8450580" y="6226810"/>
          <a:ext cx="581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119380</xdr:rowOff>
    </xdr:from>
    <xdr:to>
      <xdr:col>41</xdr:col>
      <xdr:colOff>101600</xdr:colOff>
      <xdr:row>38</xdr:row>
      <xdr:rowOff>49530</xdr:rowOff>
    </xdr:to>
    <xdr:sp macro="" textlink="">
      <xdr:nvSpPr>
        <xdr:cNvPr id="318" name="楕円 317"/>
        <xdr:cNvSpPr/>
      </xdr:nvSpPr>
      <xdr:spPr>
        <a:xfrm>
          <a:off x="7810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66040</xdr:rowOff>
    </xdr:from>
    <xdr:ext cx="581660" cy="248920"/>
    <xdr:sp macro="" textlink="">
      <xdr:nvSpPr>
        <xdr:cNvPr id="319" name="テキスト ボックス 318"/>
        <xdr:cNvSpPr txBox="1"/>
      </xdr:nvSpPr>
      <xdr:spPr>
        <a:xfrm>
          <a:off x="7561580" y="6238240"/>
          <a:ext cx="581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146050</xdr:rowOff>
    </xdr:from>
    <xdr:to>
      <xdr:col>36</xdr:col>
      <xdr:colOff>165100</xdr:colOff>
      <xdr:row>38</xdr:row>
      <xdr:rowOff>76200</xdr:rowOff>
    </xdr:to>
    <xdr:sp macro="" textlink="">
      <xdr:nvSpPr>
        <xdr:cNvPr id="320" name="楕円 319"/>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92710</xdr:rowOff>
    </xdr:from>
    <xdr:ext cx="517525" cy="259080"/>
    <xdr:sp macro="" textlink="">
      <xdr:nvSpPr>
        <xdr:cNvPr id="321" name="テキスト ボックス 320"/>
        <xdr:cNvSpPr txBox="1"/>
      </xdr:nvSpPr>
      <xdr:spPr>
        <a:xfrm>
          <a:off x="6704965" y="62649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2740" cy="217170"/>
    <xdr:sp macro="" textlink="">
      <xdr:nvSpPr>
        <xdr:cNvPr id="330" name="テキスト ボックス 329"/>
        <xdr:cNvSpPr txBox="1"/>
      </xdr:nvSpPr>
      <xdr:spPr>
        <a:xfrm>
          <a:off x="6565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1775" cy="259080"/>
    <xdr:sp macro="" textlink="">
      <xdr:nvSpPr>
        <xdr:cNvPr id="333" name="テキスト ボックス 332"/>
        <xdr:cNvSpPr txBox="1"/>
      </xdr:nvSpPr>
      <xdr:spPr>
        <a:xfrm>
          <a:off x="6355080" y="10072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78485" cy="250825"/>
    <xdr:sp macro="" textlink="">
      <xdr:nvSpPr>
        <xdr:cNvPr id="335" name="テキスト ボックス 334"/>
        <xdr:cNvSpPr txBox="1"/>
      </xdr:nvSpPr>
      <xdr:spPr>
        <a:xfrm>
          <a:off x="6008370" y="9745345"/>
          <a:ext cx="578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78485" cy="259080"/>
    <xdr:sp macro="" textlink="">
      <xdr:nvSpPr>
        <xdr:cNvPr id="337" name="テキスト ボックス 336"/>
        <xdr:cNvSpPr txBox="1"/>
      </xdr:nvSpPr>
      <xdr:spPr>
        <a:xfrm>
          <a:off x="6008370" y="9418955"/>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78485" cy="251460"/>
    <xdr:sp macro="" textlink="">
      <xdr:nvSpPr>
        <xdr:cNvPr id="339" name="テキスト ボックス 338"/>
        <xdr:cNvSpPr txBox="1"/>
      </xdr:nvSpPr>
      <xdr:spPr>
        <a:xfrm>
          <a:off x="6008370" y="9093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78485" cy="258445"/>
    <xdr:sp macro="" textlink="">
      <xdr:nvSpPr>
        <xdr:cNvPr id="341" name="テキスト ボックス 340"/>
        <xdr:cNvSpPr txBox="1"/>
      </xdr:nvSpPr>
      <xdr:spPr>
        <a:xfrm>
          <a:off x="6008370" y="8766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68655" cy="259080"/>
    <xdr:sp macro="" textlink="">
      <xdr:nvSpPr>
        <xdr:cNvPr id="343" name="テキスト ボックス 342"/>
        <xdr:cNvSpPr txBox="1"/>
      </xdr:nvSpPr>
      <xdr:spPr>
        <a:xfrm>
          <a:off x="5918200" y="8439150"/>
          <a:ext cx="66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68655" cy="248920"/>
    <xdr:sp macro="" textlink="">
      <xdr:nvSpPr>
        <xdr:cNvPr id="345" name="テキスト ボックス 344"/>
        <xdr:cNvSpPr txBox="1"/>
      </xdr:nvSpPr>
      <xdr:spPr>
        <a:xfrm>
          <a:off x="5918200" y="8112760"/>
          <a:ext cx="6686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46355</xdr:rowOff>
    </xdr:from>
    <xdr:to>
      <xdr:col>54</xdr:col>
      <xdr:colOff>189865</xdr:colOff>
      <xdr:row>59</xdr:row>
      <xdr:rowOff>64135</xdr:rowOff>
    </xdr:to>
    <xdr:cxnSp macro="">
      <xdr:nvCxnSpPr>
        <xdr:cNvPr id="347" name="直線コネクタ 346"/>
        <xdr:cNvCxnSpPr/>
      </xdr:nvCxnSpPr>
      <xdr:spPr>
        <a:xfrm flipV="1">
          <a:off x="10475595" y="8618855"/>
          <a:ext cx="127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67945</xdr:rowOff>
    </xdr:from>
    <xdr:ext cx="534670" cy="258445"/>
    <xdr:sp macro="" textlink="">
      <xdr:nvSpPr>
        <xdr:cNvPr id="348" name="普通建設事業費最小値テキスト"/>
        <xdr:cNvSpPr txBox="1"/>
      </xdr:nvSpPr>
      <xdr:spPr>
        <a:xfrm>
          <a:off x="10528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21,352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64135</xdr:rowOff>
    </xdr:from>
    <xdr:to>
      <xdr:col>55</xdr:col>
      <xdr:colOff>88900</xdr:colOff>
      <xdr:row>59</xdr:row>
      <xdr:rowOff>64135</xdr:rowOff>
    </xdr:to>
    <xdr:cxnSp macro="">
      <xdr:nvCxnSpPr>
        <xdr:cNvPr id="349" name="直線コネクタ 348"/>
        <xdr:cNvCxnSpPr/>
      </xdr:nvCxnSpPr>
      <xdr:spPr>
        <a:xfrm>
          <a:off x="10388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164465</xdr:rowOff>
    </xdr:from>
    <xdr:ext cx="598805" cy="259080"/>
    <xdr:sp macro="" textlink="">
      <xdr:nvSpPr>
        <xdr:cNvPr id="350" name="普通建設事業費最大値テキスト"/>
        <xdr:cNvSpPr txBox="1"/>
      </xdr:nvSpPr>
      <xdr:spPr>
        <a:xfrm>
          <a:off x="10528300" y="83940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977,328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46355</xdr:rowOff>
    </xdr:from>
    <xdr:to>
      <xdr:col>55</xdr:col>
      <xdr:colOff>88900</xdr:colOff>
      <xdr:row>50</xdr:row>
      <xdr:rowOff>46355</xdr:rowOff>
    </xdr:to>
    <xdr:cxnSp macro="">
      <xdr:nvCxnSpPr>
        <xdr:cNvPr id="351" name="直線コネクタ 350"/>
        <xdr:cNvCxnSpPr/>
      </xdr:nvCxnSpPr>
      <xdr:spPr>
        <a:xfrm>
          <a:off x="10388600" y="861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119380</xdr:rowOff>
    </xdr:from>
    <xdr:to>
      <xdr:col>55</xdr:col>
      <xdr:colOff>0</xdr:colOff>
      <xdr:row>59</xdr:row>
      <xdr:rowOff>26670</xdr:rowOff>
    </xdr:to>
    <xdr:cxnSp macro="">
      <xdr:nvCxnSpPr>
        <xdr:cNvPr id="352" name="直線コネクタ 351"/>
        <xdr:cNvCxnSpPr/>
      </xdr:nvCxnSpPr>
      <xdr:spPr>
        <a:xfrm>
          <a:off x="9639300" y="1006348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85090</xdr:rowOff>
    </xdr:from>
    <xdr:ext cx="534670" cy="259080"/>
    <xdr:sp macro="" textlink="">
      <xdr:nvSpPr>
        <xdr:cNvPr id="353" name="普通建設事業費平均値テキスト"/>
        <xdr:cNvSpPr txBox="1"/>
      </xdr:nvSpPr>
      <xdr:spPr>
        <a:xfrm>
          <a:off x="10528300" y="985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62230</xdr:rowOff>
    </xdr:from>
    <xdr:to>
      <xdr:col>55</xdr:col>
      <xdr:colOff>50800</xdr:colOff>
      <xdr:row>58</xdr:row>
      <xdr:rowOff>163830</xdr:rowOff>
    </xdr:to>
    <xdr:sp macro="" textlink="">
      <xdr:nvSpPr>
        <xdr:cNvPr id="354" name="フローチャート: 判断 353"/>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119380</xdr:rowOff>
    </xdr:from>
    <xdr:to>
      <xdr:col>50</xdr:col>
      <xdr:colOff>114300</xdr:colOff>
      <xdr:row>59</xdr:row>
      <xdr:rowOff>41910</xdr:rowOff>
    </xdr:to>
    <xdr:cxnSp macro="">
      <xdr:nvCxnSpPr>
        <xdr:cNvPr id="355" name="直線コネクタ 354"/>
        <xdr:cNvCxnSpPr/>
      </xdr:nvCxnSpPr>
      <xdr:spPr>
        <a:xfrm flipV="1">
          <a:off x="8750300" y="1006348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57785</xdr:rowOff>
    </xdr:from>
    <xdr:to>
      <xdr:col>50</xdr:col>
      <xdr:colOff>165100</xdr:colOff>
      <xdr:row>58</xdr:row>
      <xdr:rowOff>159385</xdr:rowOff>
    </xdr:to>
    <xdr:sp macro="" textlink="">
      <xdr:nvSpPr>
        <xdr:cNvPr id="356" name="フローチャート: 判断 355"/>
        <xdr:cNvSpPr/>
      </xdr:nvSpPr>
      <xdr:spPr>
        <a:xfrm>
          <a:off x="958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4445</xdr:rowOff>
    </xdr:from>
    <xdr:ext cx="517525" cy="259080"/>
    <xdr:sp macro="" textlink="">
      <xdr:nvSpPr>
        <xdr:cNvPr id="357" name="テキスト ボックス 356"/>
        <xdr:cNvSpPr txBox="1"/>
      </xdr:nvSpPr>
      <xdr:spPr>
        <a:xfrm>
          <a:off x="9371965" y="977709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50165</xdr:rowOff>
    </xdr:from>
    <xdr:to>
      <xdr:col>45</xdr:col>
      <xdr:colOff>177800</xdr:colOff>
      <xdr:row>59</xdr:row>
      <xdr:rowOff>41910</xdr:rowOff>
    </xdr:to>
    <xdr:cxnSp macro="">
      <xdr:nvCxnSpPr>
        <xdr:cNvPr id="358" name="直線コネクタ 357"/>
        <xdr:cNvCxnSpPr/>
      </xdr:nvCxnSpPr>
      <xdr:spPr>
        <a:xfrm>
          <a:off x="7861300" y="999426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31750</xdr:rowOff>
    </xdr:from>
    <xdr:to>
      <xdr:col>46</xdr:col>
      <xdr:colOff>38100</xdr:colOff>
      <xdr:row>58</xdr:row>
      <xdr:rowOff>133350</xdr:rowOff>
    </xdr:to>
    <xdr:sp macro="" textlink="">
      <xdr:nvSpPr>
        <xdr:cNvPr id="359" name="フローチャート: 判断 358"/>
        <xdr:cNvSpPr/>
      </xdr:nvSpPr>
      <xdr:spPr>
        <a:xfrm>
          <a:off x="8699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149860</xdr:rowOff>
    </xdr:from>
    <xdr:ext cx="581660" cy="259080"/>
    <xdr:sp macro="" textlink="">
      <xdr:nvSpPr>
        <xdr:cNvPr id="360" name="テキスト ボックス 359"/>
        <xdr:cNvSpPr txBox="1"/>
      </xdr:nvSpPr>
      <xdr:spPr>
        <a:xfrm>
          <a:off x="8450580" y="975106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50165</xdr:rowOff>
    </xdr:from>
    <xdr:to>
      <xdr:col>41</xdr:col>
      <xdr:colOff>50800</xdr:colOff>
      <xdr:row>58</xdr:row>
      <xdr:rowOff>94615</xdr:rowOff>
    </xdr:to>
    <xdr:cxnSp macro="">
      <xdr:nvCxnSpPr>
        <xdr:cNvPr id="361" name="直線コネクタ 360"/>
        <xdr:cNvCxnSpPr/>
      </xdr:nvCxnSpPr>
      <xdr:spPr>
        <a:xfrm flipV="1">
          <a:off x="6972300" y="99942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61595</xdr:rowOff>
    </xdr:from>
    <xdr:to>
      <xdr:col>41</xdr:col>
      <xdr:colOff>101600</xdr:colOff>
      <xdr:row>58</xdr:row>
      <xdr:rowOff>163195</xdr:rowOff>
    </xdr:to>
    <xdr:sp macro="" textlink="">
      <xdr:nvSpPr>
        <xdr:cNvPr id="362" name="フローチャート: 判断 361"/>
        <xdr:cNvSpPr/>
      </xdr:nvSpPr>
      <xdr:spPr>
        <a:xfrm>
          <a:off x="7810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154940</xdr:rowOff>
    </xdr:from>
    <xdr:ext cx="517525" cy="251460"/>
    <xdr:sp macro="" textlink="">
      <xdr:nvSpPr>
        <xdr:cNvPr id="363" name="テキスト ボックス 362"/>
        <xdr:cNvSpPr txBox="1"/>
      </xdr:nvSpPr>
      <xdr:spPr>
        <a:xfrm>
          <a:off x="7593965" y="1009904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96,635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53340</xdr:rowOff>
    </xdr:from>
    <xdr:to>
      <xdr:col>36</xdr:col>
      <xdr:colOff>165100</xdr:colOff>
      <xdr:row>58</xdr:row>
      <xdr:rowOff>154940</xdr:rowOff>
    </xdr:to>
    <xdr:sp macro="" textlink="">
      <xdr:nvSpPr>
        <xdr:cNvPr id="364" name="フローチャート: 判断 363"/>
        <xdr:cNvSpPr/>
      </xdr:nvSpPr>
      <xdr:spPr>
        <a:xfrm>
          <a:off x="6921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146050</xdr:rowOff>
    </xdr:from>
    <xdr:ext cx="581660" cy="248920"/>
    <xdr:sp macro="" textlink="">
      <xdr:nvSpPr>
        <xdr:cNvPr id="365" name="テキスト ボックス 364"/>
        <xdr:cNvSpPr txBox="1"/>
      </xdr:nvSpPr>
      <xdr:spPr>
        <a:xfrm>
          <a:off x="6672580" y="10090150"/>
          <a:ext cx="581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147320</xdr:rowOff>
    </xdr:from>
    <xdr:to>
      <xdr:col>55</xdr:col>
      <xdr:colOff>50800</xdr:colOff>
      <xdr:row>59</xdr:row>
      <xdr:rowOff>77470</xdr:rowOff>
    </xdr:to>
    <xdr:sp macro="" textlink="">
      <xdr:nvSpPr>
        <xdr:cNvPr id="371" name="楕円 370"/>
        <xdr:cNvSpPr/>
      </xdr:nvSpPr>
      <xdr:spPr>
        <a:xfrm>
          <a:off x="10426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62230</xdr:rowOff>
    </xdr:from>
    <xdr:ext cx="534670" cy="259080"/>
    <xdr:sp macro="" textlink="">
      <xdr:nvSpPr>
        <xdr:cNvPr id="372" name="普通建設事業費該当値テキスト"/>
        <xdr:cNvSpPr txBox="1"/>
      </xdr:nvSpPr>
      <xdr:spPr>
        <a:xfrm>
          <a:off x="10528300" y="10006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68580</xdr:rowOff>
    </xdr:from>
    <xdr:to>
      <xdr:col>50</xdr:col>
      <xdr:colOff>165100</xdr:colOff>
      <xdr:row>58</xdr:row>
      <xdr:rowOff>170180</xdr:rowOff>
    </xdr:to>
    <xdr:sp macro="" textlink="">
      <xdr:nvSpPr>
        <xdr:cNvPr id="373" name="楕円 372"/>
        <xdr:cNvSpPr/>
      </xdr:nvSpPr>
      <xdr:spPr>
        <a:xfrm>
          <a:off x="9588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161290</xdr:rowOff>
    </xdr:from>
    <xdr:ext cx="517525" cy="259080"/>
    <xdr:sp macro="" textlink="">
      <xdr:nvSpPr>
        <xdr:cNvPr id="374" name="テキスト ボックス 373"/>
        <xdr:cNvSpPr txBox="1"/>
      </xdr:nvSpPr>
      <xdr:spPr>
        <a:xfrm>
          <a:off x="9371965" y="1010539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162560</xdr:rowOff>
    </xdr:from>
    <xdr:to>
      <xdr:col>46</xdr:col>
      <xdr:colOff>38100</xdr:colOff>
      <xdr:row>59</xdr:row>
      <xdr:rowOff>92710</xdr:rowOff>
    </xdr:to>
    <xdr:sp macro="" textlink="">
      <xdr:nvSpPr>
        <xdr:cNvPr id="375" name="楕円 374"/>
        <xdr:cNvSpPr/>
      </xdr:nvSpPr>
      <xdr:spPr>
        <a:xfrm>
          <a:off x="8699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83820</xdr:rowOff>
    </xdr:from>
    <xdr:ext cx="517525" cy="259080"/>
    <xdr:sp macro="" textlink="">
      <xdr:nvSpPr>
        <xdr:cNvPr id="376" name="テキスト ボックス 375"/>
        <xdr:cNvSpPr txBox="1"/>
      </xdr:nvSpPr>
      <xdr:spPr>
        <a:xfrm>
          <a:off x="8482965" y="101993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170815</xdr:rowOff>
    </xdr:from>
    <xdr:to>
      <xdr:col>41</xdr:col>
      <xdr:colOff>101600</xdr:colOff>
      <xdr:row>58</xdr:row>
      <xdr:rowOff>100965</xdr:rowOff>
    </xdr:to>
    <xdr:sp macro="" textlink="">
      <xdr:nvSpPr>
        <xdr:cNvPr id="377" name="楕円 376"/>
        <xdr:cNvSpPr/>
      </xdr:nvSpPr>
      <xdr:spPr>
        <a:xfrm>
          <a:off x="7810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117475</xdr:rowOff>
    </xdr:from>
    <xdr:ext cx="581660" cy="259080"/>
    <xdr:sp macro="" textlink="">
      <xdr:nvSpPr>
        <xdr:cNvPr id="378" name="テキスト ボックス 377"/>
        <xdr:cNvSpPr txBox="1"/>
      </xdr:nvSpPr>
      <xdr:spPr>
        <a:xfrm>
          <a:off x="7561580" y="971867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43815</xdr:rowOff>
    </xdr:from>
    <xdr:to>
      <xdr:col>36</xdr:col>
      <xdr:colOff>165100</xdr:colOff>
      <xdr:row>58</xdr:row>
      <xdr:rowOff>145415</xdr:rowOff>
    </xdr:to>
    <xdr:sp macro="" textlink="">
      <xdr:nvSpPr>
        <xdr:cNvPr id="379" name="楕円 378"/>
        <xdr:cNvSpPr/>
      </xdr:nvSpPr>
      <xdr:spPr>
        <a:xfrm>
          <a:off x="6921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161925</xdr:rowOff>
    </xdr:from>
    <xdr:ext cx="581660" cy="259080"/>
    <xdr:sp macro="" textlink="">
      <xdr:nvSpPr>
        <xdr:cNvPr id="380" name="テキスト ボックス 379"/>
        <xdr:cNvSpPr txBox="1"/>
      </xdr:nvSpPr>
      <xdr:spPr>
        <a:xfrm>
          <a:off x="6672580" y="976312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107,610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2740" cy="217170"/>
    <xdr:sp macro="" textlink="">
      <xdr:nvSpPr>
        <xdr:cNvPr id="389" name="テキスト ボックス 388"/>
        <xdr:cNvSpPr txBox="1"/>
      </xdr:nvSpPr>
      <xdr:spPr>
        <a:xfrm>
          <a:off x="6565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1" name="直線コネクタ 390"/>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1775" cy="259080"/>
    <xdr:sp macro="" textlink="">
      <xdr:nvSpPr>
        <xdr:cNvPr id="392" name="テキスト ボックス 391"/>
        <xdr:cNvSpPr txBox="1"/>
      </xdr:nvSpPr>
      <xdr:spPr>
        <a:xfrm>
          <a:off x="6355080" y="13501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3" name="直線コネクタ 392"/>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78485" cy="250825"/>
    <xdr:sp macro="" textlink="">
      <xdr:nvSpPr>
        <xdr:cNvPr id="394" name="テキスト ボックス 393"/>
        <xdr:cNvSpPr txBox="1"/>
      </xdr:nvSpPr>
      <xdr:spPr>
        <a:xfrm>
          <a:off x="6008370" y="13174345"/>
          <a:ext cx="578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5" name="直線コネクタ 394"/>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78485" cy="259080"/>
    <xdr:sp macro="" textlink="">
      <xdr:nvSpPr>
        <xdr:cNvPr id="396" name="テキスト ボックス 395"/>
        <xdr:cNvSpPr txBox="1"/>
      </xdr:nvSpPr>
      <xdr:spPr>
        <a:xfrm>
          <a:off x="6008370" y="12847955"/>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7" name="直線コネクタ 396"/>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78485" cy="251460"/>
    <xdr:sp macro="" textlink="">
      <xdr:nvSpPr>
        <xdr:cNvPr id="398" name="テキスト ボックス 397"/>
        <xdr:cNvSpPr txBox="1"/>
      </xdr:nvSpPr>
      <xdr:spPr>
        <a:xfrm>
          <a:off x="6008370" y="12522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9" name="直線コネクタ 398"/>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78485" cy="258445"/>
    <xdr:sp macro="" textlink="">
      <xdr:nvSpPr>
        <xdr:cNvPr id="400" name="テキスト ボックス 399"/>
        <xdr:cNvSpPr txBox="1"/>
      </xdr:nvSpPr>
      <xdr:spPr>
        <a:xfrm>
          <a:off x="6008370" y="12195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1" name="直線コネクタ 400"/>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38100</xdr:rowOff>
    </xdr:from>
    <xdr:ext cx="668655" cy="259080"/>
    <xdr:sp macro="" textlink="">
      <xdr:nvSpPr>
        <xdr:cNvPr id="402" name="テキスト ボックス 401"/>
        <xdr:cNvSpPr txBox="1"/>
      </xdr:nvSpPr>
      <xdr:spPr>
        <a:xfrm>
          <a:off x="5918200" y="11868150"/>
          <a:ext cx="66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68655" cy="248920"/>
    <xdr:sp macro="" textlink="">
      <xdr:nvSpPr>
        <xdr:cNvPr id="404" name="テキスト ボックス 403"/>
        <xdr:cNvSpPr txBox="1"/>
      </xdr:nvSpPr>
      <xdr:spPr>
        <a:xfrm>
          <a:off x="5918200" y="11541760"/>
          <a:ext cx="6686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39370</xdr:rowOff>
    </xdr:from>
    <xdr:to>
      <xdr:col>54</xdr:col>
      <xdr:colOff>189865</xdr:colOff>
      <xdr:row>79</xdr:row>
      <xdr:rowOff>99060</xdr:rowOff>
    </xdr:to>
    <xdr:cxnSp macro="">
      <xdr:nvCxnSpPr>
        <xdr:cNvPr id="406" name="直線コネクタ 405"/>
        <xdr:cNvCxnSpPr/>
      </xdr:nvCxnSpPr>
      <xdr:spPr>
        <a:xfrm flipV="1">
          <a:off x="10475595" y="1221232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7"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8" name="直線コネクタ 407"/>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157480</xdr:rowOff>
    </xdr:from>
    <xdr:ext cx="598805" cy="248920"/>
    <xdr:sp macro="" textlink="">
      <xdr:nvSpPr>
        <xdr:cNvPr id="409" name="普通建設事業費 （ うち新規整備　）最大値テキスト"/>
        <xdr:cNvSpPr txBox="1"/>
      </xdr:nvSpPr>
      <xdr:spPr>
        <a:xfrm>
          <a:off x="10528300" y="119875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876,550</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39370</xdr:rowOff>
    </xdr:from>
    <xdr:to>
      <xdr:col>55</xdr:col>
      <xdr:colOff>88900</xdr:colOff>
      <xdr:row>71</xdr:row>
      <xdr:rowOff>39370</xdr:rowOff>
    </xdr:to>
    <xdr:cxnSp macro="">
      <xdr:nvCxnSpPr>
        <xdr:cNvPr id="410" name="直線コネクタ 409"/>
        <xdr:cNvCxnSpPr/>
      </xdr:nvCxnSpPr>
      <xdr:spPr>
        <a:xfrm>
          <a:off x="10388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85090</xdr:rowOff>
    </xdr:from>
    <xdr:to>
      <xdr:col>55</xdr:col>
      <xdr:colOff>0</xdr:colOff>
      <xdr:row>79</xdr:row>
      <xdr:rowOff>87630</xdr:rowOff>
    </xdr:to>
    <xdr:cxnSp macro="">
      <xdr:nvCxnSpPr>
        <xdr:cNvPr id="411" name="直線コネクタ 410"/>
        <xdr:cNvCxnSpPr/>
      </xdr:nvCxnSpPr>
      <xdr:spPr>
        <a:xfrm>
          <a:off x="9639300" y="136296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167640</xdr:rowOff>
    </xdr:from>
    <xdr:ext cx="534670" cy="250190"/>
    <xdr:sp macro="" textlink="">
      <xdr:nvSpPr>
        <xdr:cNvPr id="412" name="普通建設事業費 （ うち新規整備　）平均値テキスト"/>
        <xdr:cNvSpPr txBox="1"/>
      </xdr:nvSpPr>
      <xdr:spPr>
        <a:xfrm>
          <a:off x="10528300" y="133692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144780</xdr:rowOff>
    </xdr:from>
    <xdr:to>
      <xdr:col>55</xdr:col>
      <xdr:colOff>50800</xdr:colOff>
      <xdr:row>79</xdr:row>
      <xdr:rowOff>74930</xdr:rowOff>
    </xdr:to>
    <xdr:sp macro="" textlink="">
      <xdr:nvSpPr>
        <xdr:cNvPr id="413" name="フローチャート: 判断 412"/>
        <xdr:cNvSpPr/>
      </xdr:nvSpPr>
      <xdr:spPr>
        <a:xfrm>
          <a:off x="104267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85090</xdr:rowOff>
    </xdr:from>
    <xdr:to>
      <xdr:col>50</xdr:col>
      <xdr:colOff>114300</xdr:colOff>
      <xdr:row>79</xdr:row>
      <xdr:rowOff>88265</xdr:rowOff>
    </xdr:to>
    <xdr:cxnSp macro="">
      <xdr:nvCxnSpPr>
        <xdr:cNvPr id="414" name="直線コネクタ 413"/>
        <xdr:cNvCxnSpPr/>
      </xdr:nvCxnSpPr>
      <xdr:spPr>
        <a:xfrm flipV="1">
          <a:off x="8750300" y="136296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137160</xdr:rowOff>
    </xdr:from>
    <xdr:to>
      <xdr:col>50</xdr:col>
      <xdr:colOff>165100</xdr:colOff>
      <xdr:row>79</xdr:row>
      <xdr:rowOff>67310</xdr:rowOff>
    </xdr:to>
    <xdr:sp macro="" textlink="">
      <xdr:nvSpPr>
        <xdr:cNvPr id="415" name="フローチャート: 判断 414"/>
        <xdr:cNvSpPr/>
      </xdr:nvSpPr>
      <xdr:spPr>
        <a:xfrm>
          <a:off x="95885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83820</xdr:rowOff>
    </xdr:from>
    <xdr:ext cx="517525" cy="259080"/>
    <xdr:sp macro="" textlink="">
      <xdr:nvSpPr>
        <xdr:cNvPr id="416" name="テキスト ボックス 415"/>
        <xdr:cNvSpPr txBox="1"/>
      </xdr:nvSpPr>
      <xdr:spPr>
        <a:xfrm>
          <a:off x="9371965" y="132854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137795</xdr:rowOff>
    </xdr:from>
    <xdr:to>
      <xdr:col>45</xdr:col>
      <xdr:colOff>177800</xdr:colOff>
      <xdr:row>79</xdr:row>
      <xdr:rowOff>88265</xdr:rowOff>
    </xdr:to>
    <xdr:cxnSp macro="">
      <xdr:nvCxnSpPr>
        <xdr:cNvPr id="417" name="直線コネクタ 416"/>
        <xdr:cNvCxnSpPr/>
      </xdr:nvCxnSpPr>
      <xdr:spPr>
        <a:xfrm>
          <a:off x="7861300" y="1351089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120650</xdr:rowOff>
    </xdr:from>
    <xdr:to>
      <xdr:col>46</xdr:col>
      <xdr:colOff>38100</xdr:colOff>
      <xdr:row>79</xdr:row>
      <xdr:rowOff>50165</xdr:rowOff>
    </xdr:to>
    <xdr:sp macro="" textlink="">
      <xdr:nvSpPr>
        <xdr:cNvPr id="418" name="フローチャート: 判断 417"/>
        <xdr:cNvSpPr/>
      </xdr:nvSpPr>
      <xdr:spPr>
        <a:xfrm>
          <a:off x="8699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66675</xdr:rowOff>
    </xdr:from>
    <xdr:ext cx="517525" cy="248285"/>
    <xdr:sp macro="" textlink="">
      <xdr:nvSpPr>
        <xdr:cNvPr id="419" name="テキスト ボックス 418"/>
        <xdr:cNvSpPr txBox="1"/>
      </xdr:nvSpPr>
      <xdr:spPr>
        <a:xfrm>
          <a:off x="8482965" y="1326832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137795</xdr:rowOff>
    </xdr:from>
    <xdr:to>
      <xdr:col>41</xdr:col>
      <xdr:colOff>50800</xdr:colOff>
      <xdr:row>78</xdr:row>
      <xdr:rowOff>139700</xdr:rowOff>
    </xdr:to>
    <xdr:cxnSp macro="">
      <xdr:nvCxnSpPr>
        <xdr:cNvPr id="420" name="直線コネクタ 419"/>
        <xdr:cNvCxnSpPr/>
      </xdr:nvCxnSpPr>
      <xdr:spPr>
        <a:xfrm flipV="1">
          <a:off x="6972300" y="13510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163195</xdr:rowOff>
    </xdr:from>
    <xdr:to>
      <xdr:col>41</xdr:col>
      <xdr:colOff>101600</xdr:colOff>
      <xdr:row>79</xdr:row>
      <xdr:rowOff>93345</xdr:rowOff>
    </xdr:to>
    <xdr:sp macro="" textlink="">
      <xdr:nvSpPr>
        <xdr:cNvPr id="421" name="フローチャート: 判断 420"/>
        <xdr:cNvSpPr/>
      </xdr:nvSpPr>
      <xdr:spPr>
        <a:xfrm>
          <a:off x="7810500" y="1353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85090</xdr:rowOff>
    </xdr:from>
    <xdr:ext cx="517525" cy="259080"/>
    <xdr:sp macro="" textlink="">
      <xdr:nvSpPr>
        <xdr:cNvPr id="422" name="テキスト ボックス 421"/>
        <xdr:cNvSpPr txBox="1"/>
      </xdr:nvSpPr>
      <xdr:spPr>
        <a:xfrm>
          <a:off x="7593965" y="1362964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153670</xdr:rowOff>
    </xdr:from>
    <xdr:to>
      <xdr:col>36</xdr:col>
      <xdr:colOff>165100</xdr:colOff>
      <xdr:row>79</xdr:row>
      <xdr:rowOff>83820</xdr:rowOff>
    </xdr:to>
    <xdr:sp macro="" textlink="">
      <xdr:nvSpPr>
        <xdr:cNvPr id="423" name="フローチャート: 判断 422"/>
        <xdr:cNvSpPr/>
      </xdr:nvSpPr>
      <xdr:spPr>
        <a:xfrm>
          <a:off x="69215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74930</xdr:rowOff>
    </xdr:from>
    <xdr:ext cx="517525" cy="251460"/>
    <xdr:sp macro="" textlink="">
      <xdr:nvSpPr>
        <xdr:cNvPr id="424" name="テキスト ボックス 423"/>
        <xdr:cNvSpPr txBox="1"/>
      </xdr:nvSpPr>
      <xdr:spPr>
        <a:xfrm>
          <a:off x="6704965" y="1361948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36830</xdr:rowOff>
    </xdr:from>
    <xdr:to>
      <xdr:col>55</xdr:col>
      <xdr:colOff>50800</xdr:colOff>
      <xdr:row>79</xdr:row>
      <xdr:rowOff>138430</xdr:rowOff>
    </xdr:to>
    <xdr:sp macro="" textlink="">
      <xdr:nvSpPr>
        <xdr:cNvPr id="430" name="楕円 429"/>
        <xdr:cNvSpPr/>
      </xdr:nvSpPr>
      <xdr:spPr>
        <a:xfrm>
          <a:off x="10426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123190</xdr:rowOff>
    </xdr:from>
    <xdr:ext cx="469900" cy="248920"/>
    <xdr:sp macro="" textlink="">
      <xdr:nvSpPr>
        <xdr:cNvPr id="431" name="普通建設事業費 （ うち新規整備　）該当値テキスト"/>
        <xdr:cNvSpPr txBox="1"/>
      </xdr:nvSpPr>
      <xdr:spPr>
        <a:xfrm>
          <a:off x="10528300" y="134962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34290</xdr:rowOff>
    </xdr:from>
    <xdr:to>
      <xdr:col>50</xdr:col>
      <xdr:colOff>165100</xdr:colOff>
      <xdr:row>79</xdr:row>
      <xdr:rowOff>135890</xdr:rowOff>
    </xdr:to>
    <xdr:sp macro="" textlink="">
      <xdr:nvSpPr>
        <xdr:cNvPr id="432" name="楕円 431"/>
        <xdr:cNvSpPr/>
      </xdr:nvSpPr>
      <xdr:spPr>
        <a:xfrm>
          <a:off x="95885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127000</xdr:rowOff>
    </xdr:from>
    <xdr:ext cx="452755" cy="259080"/>
    <xdr:sp macro="" textlink="">
      <xdr:nvSpPr>
        <xdr:cNvPr id="433" name="テキスト ボックス 432"/>
        <xdr:cNvSpPr txBox="1"/>
      </xdr:nvSpPr>
      <xdr:spPr>
        <a:xfrm>
          <a:off x="9404350" y="1367155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37465</xdr:rowOff>
    </xdr:from>
    <xdr:to>
      <xdr:col>46</xdr:col>
      <xdr:colOff>38100</xdr:colOff>
      <xdr:row>79</xdr:row>
      <xdr:rowOff>139065</xdr:rowOff>
    </xdr:to>
    <xdr:sp macro="" textlink="">
      <xdr:nvSpPr>
        <xdr:cNvPr id="434" name="楕円 433"/>
        <xdr:cNvSpPr/>
      </xdr:nvSpPr>
      <xdr:spPr>
        <a:xfrm>
          <a:off x="86995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130175</xdr:rowOff>
    </xdr:from>
    <xdr:ext cx="452755" cy="259080"/>
    <xdr:sp macro="" textlink="">
      <xdr:nvSpPr>
        <xdr:cNvPr id="435" name="テキスト ボックス 434"/>
        <xdr:cNvSpPr txBox="1"/>
      </xdr:nvSpPr>
      <xdr:spPr>
        <a:xfrm>
          <a:off x="8515350" y="1367472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86995</xdr:rowOff>
    </xdr:from>
    <xdr:to>
      <xdr:col>41</xdr:col>
      <xdr:colOff>101600</xdr:colOff>
      <xdr:row>79</xdr:row>
      <xdr:rowOff>17780</xdr:rowOff>
    </xdr:to>
    <xdr:sp macro="" textlink="">
      <xdr:nvSpPr>
        <xdr:cNvPr id="436" name="楕円 435"/>
        <xdr:cNvSpPr/>
      </xdr:nvSpPr>
      <xdr:spPr>
        <a:xfrm>
          <a:off x="7810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33655</xdr:rowOff>
    </xdr:from>
    <xdr:ext cx="517525" cy="258445"/>
    <xdr:sp macro="" textlink="">
      <xdr:nvSpPr>
        <xdr:cNvPr id="437" name="テキスト ボックス 436"/>
        <xdr:cNvSpPr txBox="1"/>
      </xdr:nvSpPr>
      <xdr:spPr>
        <a:xfrm>
          <a:off x="7593965" y="1323530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8" name="楕円 437"/>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35560</xdr:rowOff>
    </xdr:from>
    <xdr:ext cx="517525" cy="259080"/>
    <xdr:sp macro="" textlink="">
      <xdr:nvSpPr>
        <xdr:cNvPr id="439" name="テキスト ボックス 438"/>
        <xdr:cNvSpPr txBox="1"/>
      </xdr:nvSpPr>
      <xdr:spPr>
        <a:xfrm>
          <a:off x="6704965" y="132372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2740" cy="217170"/>
    <xdr:sp macro="" textlink="">
      <xdr:nvSpPr>
        <xdr:cNvPr id="448" name="テキスト ボックス 447"/>
        <xdr:cNvSpPr txBox="1"/>
      </xdr:nvSpPr>
      <xdr:spPr>
        <a:xfrm>
          <a:off x="6565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1775" cy="259080"/>
    <xdr:sp macro="" textlink="">
      <xdr:nvSpPr>
        <xdr:cNvPr id="451" name="テキスト ボックス 450"/>
        <xdr:cNvSpPr txBox="1"/>
      </xdr:nvSpPr>
      <xdr:spPr>
        <a:xfrm>
          <a:off x="6355080" y="16930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3" name="テキスト ボックス 452"/>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7" name="テキスト ボックス 456"/>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9" name="テキスト ボックス 458"/>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78485" cy="259080"/>
    <xdr:sp macro="" textlink="">
      <xdr:nvSpPr>
        <xdr:cNvPr id="461" name="テキスト ボックス 460"/>
        <xdr:cNvSpPr txBox="1"/>
      </xdr:nvSpPr>
      <xdr:spPr>
        <a:xfrm>
          <a:off x="6008370" y="15297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8485" cy="248920"/>
    <xdr:sp macro="" textlink="">
      <xdr:nvSpPr>
        <xdr:cNvPr id="463" name="テキスト ボックス 462"/>
        <xdr:cNvSpPr txBox="1"/>
      </xdr:nvSpPr>
      <xdr:spPr>
        <a:xfrm>
          <a:off x="6008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89535</xdr:rowOff>
    </xdr:from>
    <xdr:to>
      <xdr:col>54</xdr:col>
      <xdr:colOff>189865</xdr:colOff>
      <xdr:row>98</xdr:row>
      <xdr:rowOff>127000</xdr:rowOff>
    </xdr:to>
    <xdr:cxnSp macro="">
      <xdr:nvCxnSpPr>
        <xdr:cNvPr id="465" name="直線コネクタ 464"/>
        <xdr:cNvCxnSpPr/>
      </xdr:nvCxnSpPr>
      <xdr:spPr>
        <a:xfrm flipV="1">
          <a:off x="10475595" y="15348585"/>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130810</xdr:rowOff>
    </xdr:from>
    <xdr:ext cx="469900" cy="259080"/>
    <xdr:sp macro="" textlink="">
      <xdr:nvSpPr>
        <xdr:cNvPr id="466" name="普通建設事業費 （ うち更新整備　）最小値テキスト"/>
        <xdr:cNvSpPr txBox="1"/>
      </xdr:nvSpPr>
      <xdr:spPr>
        <a:xfrm>
          <a:off x="10528300" y="1693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127000</xdr:rowOff>
    </xdr:from>
    <xdr:to>
      <xdr:col>55</xdr:col>
      <xdr:colOff>88900</xdr:colOff>
      <xdr:row>98</xdr:row>
      <xdr:rowOff>127000</xdr:rowOff>
    </xdr:to>
    <xdr:cxnSp macro="">
      <xdr:nvCxnSpPr>
        <xdr:cNvPr id="467" name="直線コネクタ 466"/>
        <xdr:cNvCxnSpPr/>
      </xdr:nvCxnSpPr>
      <xdr:spPr>
        <a:xfrm>
          <a:off x="10388600" y="1692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36195</xdr:rowOff>
    </xdr:from>
    <xdr:ext cx="598805" cy="259080"/>
    <xdr:sp macro="" textlink="">
      <xdr:nvSpPr>
        <xdr:cNvPr id="468" name="普通建設事業費 （ うち更新整備　）最大値テキスト"/>
        <xdr:cNvSpPr txBox="1"/>
      </xdr:nvSpPr>
      <xdr:spPr>
        <a:xfrm>
          <a:off x="10528300" y="15123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105,585</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89535</xdr:rowOff>
    </xdr:from>
    <xdr:to>
      <xdr:col>55</xdr:col>
      <xdr:colOff>88900</xdr:colOff>
      <xdr:row>89</xdr:row>
      <xdr:rowOff>89535</xdr:rowOff>
    </xdr:to>
    <xdr:cxnSp macro="">
      <xdr:nvCxnSpPr>
        <xdr:cNvPr id="469" name="直線コネクタ 468"/>
        <xdr:cNvCxnSpPr/>
      </xdr:nvCxnSpPr>
      <xdr:spPr>
        <a:xfrm>
          <a:off x="10388600" y="1534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55245</xdr:rowOff>
    </xdr:from>
    <xdr:to>
      <xdr:col>55</xdr:col>
      <xdr:colOff>0</xdr:colOff>
      <xdr:row>96</xdr:row>
      <xdr:rowOff>164465</xdr:rowOff>
    </xdr:to>
    <xdr:cxnSp macro="">
      <xdr:nvCxnSpPr>
        <xdr:cNvPr id="470" name="直線コネクタ 469"/>
        <xdr:cNvCxnSpPr/>
      </xdr:nvCxnSpPr>
      <xdr:spPr>
        <a:xfrm>
          <a:off x="9639300" y="15828645"/>
          <a:ext cx="838200" cy="795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0</xdr:rowOff>
    </xdr:from>
    <xdr:ext cx="534670" cy="259080"/>
    <xdr:sp macro="" textlink="">
      <xdr:nvSpPr>
        <xdr:cNvPr id="471" name="普通建設事業費 （ うち更新整備　）平均値テキスト"/>
        <xdr:cNvSpPr txBox="1"/>
      </xdr:nvSpPr>
      <xdr:spPr>
        <a:xfrm>
          <a:off x="10528300" y="16287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148590</xdr:rowOff>
    </xdr:from>
    <xdr:to>
      <xdr:col>55</xdr:col>
      <xdr:colOff>50800</xdr:colOff>
      <xdr:row>96</xdr:row>
      <xdr:rowOff>78740</xdr:rowOff>
    </xdr:to>
    <xdr:sp macro="" textlink="">
      <xdr:nvSpPr>
        <xdr:cNvPr id="472" name="フローチャート: 判断 471"/>
        <xdr:cNvSpPr/>
      </xdr:nvSpPr>
      <xdr:spPr>
        <a:xfrm>
          <a:off x="104267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55245</xdr:rowOff>
    </xdr:from>
    <xdr:to>
      <xdr:col>50</xdr:col>
      <xdr:colOff>114300</xdr:colOff>
      <xdr:row>97</xdr:row>
      <xdr:rowOff>48260</xdr:rowOff>
    </xdr:to>
    <xdr:cxnSp macro="">
      <xdr:nvCxnSpPr>
        <xdr:cNvPr id="473" name="直線コネクタ 472"/>
        <xdr:cNvCxnSpPr/>
      </xdr:nvCxnSpPr>
      <xdr:spPr>
        <a:xfrm flipV="1">
          <a:off x="8750300" y="15828645"/>
          <a:ext cx="889000" cy="850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125095</xdr:rowOff>
    </xdr:from>
    <xdr:to>
      <xdr:col>50</xdr:col>
      <xdr:colOff>165100</xdr:colOff>
      <xdr:row>96</xdr:row>
      <xdr:rowOff>55245</xdr:rowOff>
    </xdr:to>
    <xdr:sp macro="" textlink="">
      <xdr:nvSpPr>
        <xdr:cNvPr id="474" name="フローチャート: 判断 473"/>
        <xdr:cNvSpPr/>
      </xdr:nvSpPr>
      <xdr:spPr>
        <a:xfrm>
          <a:off x="9588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46355</xdr:rowOff>
    </xdr:from>
    <xdr:ext cx="517525" cy="259080"/>
    <xdr:sp macro="" textlink="">
      <xdr:nvSpPr>
        <xdr:cNvPr id="475" name="テキスト ボックス 474"/>
        <xdr:cNvSpPr txBox="1"/>
      </xdr:nvSpPr>
      <xdr:spPr>
        <a:xfrm>
          <a:off x="9371965" y="165055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15875</xdr:rowOff>
    </xdr:from>
    <xdr:to>
      <xdr:col>45</xdr:col>
      <xdr:colOff>177800</xdr:colOff>
      <xdr:row>97</xdr:row>
      <xdr:rowOff>48260</xdr:rowOff>
    </xdr:to>
    <xdr:cxnSp macro="">
      <xdr:nvCxnSpPr>
        <xdr:cNvPr id="476" name="直線コネクタ 475"/>
        <xdr:cNvCxnSpPr/>
      </xdr:nvCxnSpPr>
      <xdr:spPr>
        <a:xfrm>
          <a:off x="7861300" y="16303625"/>
          <a:ext cx="889000" cy="375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86360</xdr:rowOff>
    </xdr:from>
    <xdr:to>
      <xdr:col>46</xdr:col>
      <xdr:colOff>38100</xdr:colOff>
      <xdr:row>97</xdr:row>
      <xdr:rowOff>15875</xdr:rowOff>
    </xdr:to>
    <xdr:sp macro="" textlink="">
      <xdr:nvSpPr>
        <xdr:cNvPr id="477" name="フローチャート: 判断 476"/>
        <xdr:cNvSpPr/>
      </xdr:nvSpPr>
      <xdr:spPr>
        <a:xfrm>
          <a:off x="8699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32385</xdr:rowOff>
    </xdr:from>
    <xdr:ext cx="517525" cy="248285"/>
    <xdr:sp macro="" textlink="">
      <xdr:nvSpPr>
        <xdr:cNvPr id="478" name="テキスト ボックス 477"/>
        <xdr:cNvSpPr txBox="1"/>
      </xdr:nvSpPr>
      <xdr:spPr>
        <a:xfrm>
          <a:off x="8482965" y="1632013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15875</xdr:rowOff>
    </xdr:from>
    <xdr:to>
      <xdr:col>41</xdr:col>
      <xdr:colOff>50800</xdr:colOff>
      <xdr:row>97</xdr:row>
      <xdr:rowOff>123825</xdr:rowOff>
    </xdr:to>
    <xdr:cxnSp macro="">
      <xdr:nvCxnSpPr>
        <xdr:cNvPr id="479" name="直線コネクタ 478"/>
        <xdr:cNvCxnSpPr/>
      </xdr:nvCxnSpPr>
      <xdr:spPr>
        <a:xfrm flipV="1">
          <a:off x="6972300" y="16303625"/>
          <a:ext cx="889000" cy="450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63500</xdr:rowOff>
    </xdr:from>
    <xdr:to>
      <xdr:col>41</xdr:col>
      <xdr:colOff>101600</xdr:colOff>
      <xdr:row>95</xdr:row>
      <xdr:rowOff>165100</xdr:rowOff>
    </xdr:to>
    <xdr:sp macro="" textlink="">
      <xdr:nvSpPr>
        <xdr:cNvPr id="480" name="フローチャート: 判断 479"/>
        <xdr:cNvSpPr/>
      </xdr:nvSpPr>
      <xdr:spPr>
        <a:xfrm>
          <a:off x="7810500" y="16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156210</xdr:rowOff>
    </xdr:from>
    <xdr:ext cx="517525" cy="250190"/>
    <xdr:sp macro="" textlink="">
      <xdr:nvSpPr>
        <xdr:cNvPr id="481" name="テキスト ボックス 480"/>
        <xdr:cNvSpPr txBox="1"/>
      </xdr:nvSpPr>
      <xdr:spPr>
        <a:xfrm>
          <a:off x="7593965" y="1644396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50800</xdr:rowOff>
    </xdr:from>
    <xdr:to>
      <xdr:col>36</xdr:col>
      <xdr:colOff>165100</xdr:colOff>
      <xdr:row>95</xdr:row>
      <xdr:rowOff>152400</xdr:rowOff>
    </xdr:to>
    <xdr:sp macro="" textlink="">
      <xdr:nvSpPr>
        <xdr:cNvPr id="482" name="フローチャート: 判断 481"/>
        <xdr:cNvSpPr/>
      </xdr:nvSpPr>
      <xdr:spPr>
        <a:xfrm>
          <a:off x="6921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168910</xdr:rowOff>
    </xdr:from>
    <xdr:ext cx="517525" cy="248920"/>
    <xdr:sp macro="" textlink="">
      <xdr:nvSpPr>
        <xdr:cNvPr id="483" name="テキスト ボックス 482"/>
        <xdr:cNvSpPr txBox="1"/>
      </xdr:nvSpPr>
      <xdr:spPr>
        <a:xfrm>
          <a:off x="6704965" y="16113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113665</xdr:rowOff>
    </xdr:from>
    <xdr:to>
      <xdr:col>55</xdr:col>
      <xdr:colOff>50800</xdr:colOff>
      <xdr:row>97</xdr:row>
      <xdr:rowOff>43815</xdr:rowOff>
    </xdr:to>
    <xdr:sp macro="" textlink="">
      <xdr:nvSpPr>
        <xdr:cNvPr id="489" name="楕円 488"/>
        <xdr:cNvSpPr/>
      </xdr:nvSpPr>
      <xdr:spPr>
        <a:xfrm>
          <a:off x="104267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92075</xdr:rowOff>
    </xdr:from>
    <xdr:ext cx="534670" cy="259080"/>
    <xdr:sp macro="" textlink="">
      <xdr:nvSpPr>
        <xdr:cNvPr id="490" name="普通建設事業費 （ うち更新整備　）該当値テキスト"/>
        <xdr:cNvSpPr txBox="1"/>
      </xdr:nvSpPr>
      <xdr:spPr>
        <a:xfrm>
          <a:off x="10528300" y="16551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92</xdr:row>
      <xdr:rowOff>4445</xdr:rowOff>
    </xdr:from>
    <xdr:to>
      <xdr:col>50</xdr:col>
      <xdr:colOff>165100</xdr:colOff>
      <xdr:row>92</xdr:row>
      <xdr:rowOff>106045</xdr:rowOff>
    </xdr:to>
    <xdr:sp macro="" textlink="">
      <xdr:nvSpPr>
        <xdr:cNvPr id="491" name="楕円 490"/>
        <xdr:cNvSpPr/>
      </xdr:nvSpPr>
      <xdr:spPr>
        <a:xfrm>
          <a:off x="9588500" y="157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90</xdr:row>
      <xdr:rowOff>122555</xdr:rowOff>
    </xdr:from>
    <xdr:ext cx="517525" cy="249555"/>
    <xdr:sp macro="" textlink="">
      <xdr:nvSpPr>
        <xdr:cNvPr id="492" name="テキスト ボックス 491"/>
        <xdr:cNvSpPr txBox="1"/>
      </xdr:nvSpPr>
      <xdr:spPr>
        <a:xfrm>
          <a:off x="9371965" y="1555305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168910</xdr:rowOff>
    </xdr:from>
    <xdr:to>
      <xdr:col>46</xdr:col>
      <xdr:colOff>38100</xdr:colOff>
      <xdr:row>97</xdr:row>
      <xdr:rowOff>99060</xdr:rowOff>
    </xdr:to>
    <xdr:sp macro="" textlink="">
      <xdr:nvSpPr>
        <xdr:cNvPr id="493" name="楕円 492"/>
        <xdr:cNvSpPr/>
      </xdr:nvSpPr>
      <xdr:spPr>
        <a:xfrm>
          <a:off x="8699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90170</xdr:rowOff>
    </xdr:from>
    <xdr:ext cx="517525" cy="259080"/>
    <xdr:sp macro="" textlink="">
      <xdr:nvSpPr>
        <xdr:cNvPr id="494" name="テキスト ボックス 493"/>
        <xdr:cNvSpPr txBox="1"/>
      </xdr:nvSpPr>
      <xdr:spPr>
        <a:xfrm>
          <a:off x="8482965" y="1672082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136525</xdr:rowOff>
    </xdr:from>
    <xdr:to>
      <xdr:col>41</xdr:col>
      <xdr:colOff>101600</xdr:colOff>
      <xdr:row>95</xdr:row>
      <xdr:rowOff>66675</xdr:rowOff>
    </xdr:to>
    <xdr:sp macro="" textlink="">
      <xdr:nvSpPr>
        <xdr:cNvPr id="495" name="楕円 494"/>
        <xdr:cNvSpPr/>
      </xdr:nvSpPr>
      <xdr:spPr>
        <a:xfrm>
          <a:off x="7810500" y="162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83185</xdr:rowOff>
    </xdr:from>
    <xdr:ext cx="517525" cy="259080"/>
    <xdr:sp macro="" textlink="">
      <xdr:nvSpPr>
        <xdr:cNvPr id="496" name="テキスト ボックス 495"/>
        <xdr:cNvSpPr txBox="1"/>
      </xdr:nvSpPr>
      <xdr:spPr>
        <a:xfrm>
          <a:off x="7593965" y="1602803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73025</xdr:rowOff>
    </xdr:from>
    <xdr:to>
      <xdr:col>36</xdr:col>
      <xdr:colOff>165100</xdr:colOff>
      <xdr:row>98</xdr:row>
      <xdr:rowOff>3175</xdr:rowOff>
    </xdr:to>
    <xdr:sp macro="" textlink="">
      <xdr:nvSpPr>
        <xdr:cNvPr id="497" name="楕円 496"/>
        <xdr:cNvSpPr/>
      </xdr:nvSpPr>
      <xdr:spPr>
        <a:xfrm>
          <a:off x="6921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166370</xdr:rowOff>
    </xdr:from>
    <xdr:ext cx="517525" cy="251460"/>
    <xdr:sp macro="" textlink="">
      <xdr:nvSpPr>
        <xdr:cNvPr id="498" name="テキスト ボックス 497"/>
        <xdr:cNvSpPr txBox="1"/>
      </xdr:nvSpPr>
      <xdr:spPr>
        <a:xfrm>
          <a:off x="6704965" y="1679702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2740" cy="217170"/>
    <xdr:sp macro="" textlink="">
      <xdr:nvSpPr>
        <xdr:cNvPr id="507" name="テキスト ボックス 506"/>
        <xdr:cNvSpPr txBox="1"/>
      </xdr:nvSpPr>
      <xdr:spPr>
        <a:xfrm>
          <a:off x="12407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1775" cy="259080"/>
    <xdr:sp macro="" textlink="">
      <xdr:nvSpPr>
        <xdr:cNvPr id="510" name="テキスト ボックス 509"/>
        <xdr:cNvSpPr txBox="1"/>
      </xdr:nvSpPr>
      <xdr:spPr>
        <a:xfrm>
          <a:off x="12197080" y="6588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2" name="テキスト ボックス 51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4" name="テキスト ボックス 513"/>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6" name="テキスト ボックス 51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8" name="テキスト ボックス 51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78485" cy="248920"/>
    <xdr:sp macro="" textlink="">
      <xdr:nvSpPr>
        <xdr:cNvPr id="520" name="テキスト ボックス 519"/>
        <xdr:cNvSpPr txBox="1"/>
      </xdr:nvSpPr>
      <xdr:spPr>
        <a:xfrm>
          <a:off x="11850370" y="4683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122555</xdr:rowOff>
    </xdr:from>
    <xdr:to>
      <xdr:col>85</xdr:col>
      <xdr:colOff>126365</xdr:colOff>
      <xdr:row>39</xdr:row>
      <xdr:rowOff>44450</xdr:rowOff>
    </xdr:to>
    <xdr:cxnSp macro="">
      <xdr:nvCxnSpPr>
        <xdr:cNvPr id="522" name="直線コネクタ 521"/>
        <xdr:cNvCxnSpPr/>
      </xdr:nvCxnSpPr>
      <xdr:spPr>
        <a:xfrm flipV="1">
          <a:off x="16317595" y="543750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2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69215</xdr:rowOff>
    </xdr:from>
    <xdr:ext cx="534670" cy="259080"/>
    <xdr:sp macro="" textlink="">
      <xdr:nvSpPr>
        <xdr:cNvPr id="525" name="災害復旧事業費最大値テキスト"/>
        <xdr:cNvSpPr txBox="1"/>
      </xdr:nvSpPr>
      <xdr:spPr>
        <a:xfrm>
          <a:off x="16370300" y="521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67,902</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122555</xdr:rowOff>
    </xdr:from>
    <xdr:to>
      <xdr:col>86</xdr:col>
      <xdr:colOff>25400</xdr:colOff>
      <xdr:row>31</xdr:row>
      <xdr:rowOff>122555</xdr:rowOff>
    </xdr:to>
    <xdr:cxnSp macro="">
      <xdr:nvCxnSpPr>
        <xdr:cNvPr id="526" name="直線コネクタ 525"/>
        <xdr:cNvCxnSpPr/>
      </xdr:nvCxnSpPr>
      <xdr:spPr>
        <a:xfrm>
          <a:off x="16230600" y="543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122555</xdr:rowOff>
    </xdr:from>
    <xdr:to>
      <xdr:col>85</xdr:col>
      <xdr:colOff>127000</xdr:colOff>
      <xdr:row>36</xdr:row>
      <xdr:rowOff>27940</xdr:rowOff>
    </xdr:to>
    <xdr:cxnSp macro="">
      <xdr:nvCxnSpPr>
        <xdr:cNvPr id="527" name="直線コネクタ 526"/>
        <xdr:cNvCxnSpPr/>
      </xdr:nvCxnSpPr>
      <xdr:spPr>
        <a:xfrm flipV="1">
          <a:off x="15481300" y="5437505"/>
          <a:ext cx="83820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170180</xdr:rowOff>
    </xdr:from>
    <xdr:ext cx="469900" cy="259080"/>
    <xdr:sp macro="" textlink="">
      <xdr:nvSpPr>
        <xdr:cNvPr id="528" name="災害復旧事業費平均値テキスト"/>
        <xdr:cNvSpPr txBox="1"/>
      </xdr:nvSpPr>
      <xdr:spPr>
        <a:xfrm>
          <a:off x="16370300" y="6513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20320</xdr:rowOff>
    </xdr:from>
    <xdr:to>
      <xdr:col>85</xdr:col>
      <xdr:colOff>177800</xdr:colOff>
      <xdr:row>38</xdr:row>
      <xdr:rowOff>121920</xdr:rowOff>
    </xdr:to>
    <xdr:sp macro="" textlink="">
      <xdr:nvSpPr>
        <xdr:cNvPr id="529" name="フローチャート: 判断 528"/>
        <xdr:cNvSpPr/>
      </xdr:nvSpPr>
      <xdr:spPr>
        <a:xfrm>
          <a:off x="162687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27940</xdr:rowOff>
    </xdr:from>
    <xdr:to>
      <xdr:col>81</xdr:col>
      <xdr:colOff>50800</xdr:colOff>
      <xdr:row>39</xdr:row>
      <xdr:rowOff>21590</xdr:rowOff>
    </xdr:to>
    <xdr:cxnSp macro="">
      <xdr:nvCxnSpPr>
        <xdr:cNvPr id="530" name="直線コネクタ 529"/>
        <xdr:cNvCxnSpPr/>
      </xdr:nvCxnSpPr>
      <xdr:spPr>
        <a:xfrm flipV="1">
          <a:off x="14592300" y="620014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48260</xdr:rowOff>
    </xdr:from>
    <xdr:to>
      <xdr:col>81</xdr:col>
      <xdr:colOff>101600</xdr:colOff>
      <xdr:row>38</xdr:row>
      <xdr:rowOff>149860</xdr:rowOff>
    </xdr:to>
    <xdr:sp macro="" textlink="">
      <xdr:nvSpPr>
        <xdr:cNvPr id="531" name="フローチャート: 判断 530"/>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140970</xdr:rowOff>
    </xdr:from>
    <xdr:ext cx="452755" cy="259080"/>
    <xdr:sp macro="" textlink="">
      <xdr:nvSpPr>
        <xdr:cNvPr id="532" name="テキスト ボックス 531"/>
        <xdr:cNvSpPr txBox="1"/>
      </xdr:nvSpPr>
      <xdr:spPr>
        <a:xfrm>
          <a:off x="15246350" y="665607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21590</xdr:rowOff>
    </xdr:from>
    <xdr:to>
      <xdr:col>76</xdr:col>
      <xdr:colOff>114300</xdr:colOff>
      <xdr:row>39</xdr:row>
      <xdr:rowOff>35560</xdr:rowOff>
    </xdr:to>
    <xdr:cxnSp macro="">
      <xdr:nvCxnSpPr>
        <xdr:cNvPr id="533" name="直線コネクタ 532"/>
        <xdr:cNvCxnSpPr/>
      </xdr:nvCxnSpPr>
      <xdr:spPr>
        <a:xfrm flipV="1">
          <a:off x="13703300" y="67081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26035</xdr:rowOff>
    </xdr:from>
    <xdr:to>
      <xdr:col>76</xdr:col>
      <xdr:colOff>165100</xdr:colOff>
      <xdr:row>38</xdr:row>
      <xdr:rowOff>127635</xdr:rowOff>
    </xdr:to>
    <xdr:sp macro="" textlink="">
      <xdr:nvSpPr>
        <xdr:cNvPr id="534" name="フローチャート: 判断 533"/>
        <xdr:cNvSpPr/>
      </xdr:nvSpPr>
      <xdr:spPr>
        <a:xfrm>
          <a:off x="14541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144145</xdr:rowOff>
    </xdr:from>
    <xdr:ext cx="452755" cy="250825"/>
    <xdr:sp macro="" textlink="">
      <xdr:nvSpPr>
        <xdr:cNvPr id="535" name="テキスト ボックス 534"/>
        <xdr:cNvSpPr txBox="1"/>
      </xdr:nvSpPr>
      <xdr:spPr>
        <a:xfrm>
          <a:off x="14357350" y="6316345"/>
          <a:ext cx="4527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152400</xdr:rowOff>
    </xdr:from>
    <xdr:to>
      <xdr:col>71</xdr:col>
      <xdr:colOff>177800</xdr:colOff>
      <xdr:row>39</xdr:row>
      <xdr:rowOff>35560</xdr:rowOff>
    </xdr:to>
    <xdr:cxnSp macro="">
      <xdr:nvCxnSpPr>
        <xdr:cNvPr id="536" name="直線コネクタ 535"/>
        <xdr:cNvCxnSpPr/>
      </xdr:nvCxnSpPr>
      <xdr:spPr>
        <a:xfrm>
          <a:off x="12814300" y="66675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537" name="フローチャート: 判断 536"/>
        <xdr:cNvSpPr/>
      </xdr:nvSpPr>
      <xdr:spPr>
        <a:xfrm>
          <a:off x="13652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30480</xdr:rowOff>
    </xdr:from>
    <xdr:ext cx="452755" cy="250190"/>
    <xdr:sp macro="" textlink="">
      <xdr:nvSpPr>
        <xdr:cNvPr id="538" name="テキスト ボックス 537"/>
        <xdr:cNvSpPr txBox="1"/>
      </xdr:nvSpPr>
      <xdr:spPr>
        <a:xfrm>
          <a:off x="13468350" y="6374130"/>
          <a:ext cx="4527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19685</xdr:rowOff>
    </xdr:from>
    <xdr:to>
      <xdr:col>67</xdr:col>
      <xdr:colOff>101600</xdr:colOff>
      <xdr:row>38</xdr:row>
      <xdr:rowOff>121285</xdr:rowOff>
    </xdr:to>
    <xdr:sp macro="" textlink="">
      <xdr:nvSpPr>
        <xdr:cNvPr id="539" name="フローチャート: 判断 538"/>
        <xdr:cNvSpPr/>
      </xdr:nvSpPr>
      <xdr:spPr>
        <a:xfrm>
          <a:off x="12763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137795</xdr:rowOff>
    </xdr:from>
    <xdr:ext cx="452755" cy="259080"/>
    <xdr:sp macro="" textlink="">
      <xdr:nvSpPr>
        <xdr:cNvPr id="540" name="テキスト ボックス 539"/>
        <xdr:cNvSpPr txBox="1"/>
      </xdr:nvSpPr>
      <xdr:spPr>
        <a:xfrm>
          <a:off x="12579350" y="630999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31</xdr:row>
      <xdr:rowOff>71755</xdr:rowOff>
    </xdr:from>
    <xdr:to>
      <xdr:col>85</xdr:col>
      <xdr:colOff>177800</xdr:colOff>
      <xdr:row>32</xdr:row>
      <xdr:rowOff>1905</xdr:rowOff>
    </xdr:to>
    <xdr:sp macro="" textlink="">
      <xdr:nvSpPr>
        <xdr:cNvPr id="546" name="楕円 545"/>
        <xdr:cNvSpPr/>
      </xdr:nvSpPr>
      <xdr:spPr>
        <a:xfrm>
          <a:off x="162687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24765</xdr:rowOff>
    </xdr:from>
    <xdr:ext cx="534670" cy="259080"/>
    <xdr:sp macro="" textlink="">
      <xdr:nvSpPr>
        <xdr:cNvPr id="547" name="災害復旧事業費該当値テキスト"/>
        <xdr:cNvSpPr txBox="1"/>
      </xdr:nvSpPr>
      <xdr:spPr>
        <a:xfrm>
          <a:off x="16370300" y="5339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148590</xdr:rowOff>
    </xdr:from>
    <xdr:to>
      <xdr:col>81</xdr:col>
      <xdr:colOff>101600</xdr:colOff>
      <xdr:row>36</xdr:row>
      <xdr:rowOff>78740</xdr:rowOff>
    </xdr:to>
    <xdr:sp macro="" textlink="">
      <xdr:nvSpPr>
        <xdr:cNvPr id="548" name="楕円 547"/>
        <xdr:cNvSpPr/>
      </xdr:nvSpPr>
      <xdr:spPr>
        <a:xfrm>
          <a:off x="15430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95250</xdr:rowOff>
    </xdr:from>
    <xdr:ext cx="517525" cy="259080"/>
    <xdr:sp macro="" textlink="">
      <xdr:nvSpPr>
        <xdr:cNvPr id="549" name="テキスト ボックス 548"/>
        <xdr:cNvSpPr txBox="1"/>
      </xdr:nvSpPr>
      <xdr:spPr>
        <a:xfrm>
          <a:off x="15213965" y="59245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142240</xdr:rowOff>
    </xdr:from>
    <xdr:to>
      <xdr:col>76</xdr:col>
      <xdr:colOff>165100</xdr:colOff>
      <xdr:row>39</xdr:row>
      <xdr:rowOff>72390</xdr:rowOff>
    </xdr:to>
    <xdr:sp macro="" textlink="">
      <xdr:nvSpPr>
        <xdr:cNvPr id="550" name="楕円 549"/>
        <xdr:cNvSpPr/>
      </xdr:nvSpPr>
      <xdr:spPr>
        <a:xfrm>
          <a:off x="14541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63500</xdr:rowOff>
    </xdr:from>
    <xdr:ext cx="452755" cy="251460"/>
    <xdr:sp macro="" textlink="">
      <xdr:nvSpPr>
        <xdr:cNvPr id="551" name="テキスト ボックス 550"/>
        <xdr:cNvSpPr txBox="1"/>
      </xdr:nvSpPr>
      <xdr:spPr>
        <a:xfrm>
          <a:off x="14357350" y="675005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156210</xdr:rowOff>
    </xdr:from>
    <xdr:to>
      <xdr:col>72</xdr:col>
      <xdr:colOff>38100</xdr:colOff>
      <xdr:row>39</xdr:row>
      <xdr:rowOff>86360</xdr:rowOff>
    </xdr:to>
    <xdr:sp macro="" textlink="">
      <xdr:nvSpPr>
        <xdr:cNvPr id="552" name="楕円 551"/>
        <xdr:cNvSpPr/>
      </xdr:nvSpPr>
      <xdr:spPr>
        <a:xfrm>
          <a:off x="13652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77470</xdr:rowOff>
    </xdr:from>
    <xdr:ext cx="378460" cy="248920"/>
    <xdr:sp macro="" textlink="">
      <xdr:nvSpPr>
        <xdr:cNvPr id="553" name="テキスト ボックス 552"/>
        <xdr:cNvSpPr txBox="1"/>
      </xdr:nvSpPr>
      <xdr:spPr>
        <a:xfrm>
          <a:off x="13514070" y="67640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101600</xdr:rowOff>
    </xdr:from>
    <xdr:to>
      <xdr:col>67</xdr:col>
      <xdr:colOff>101600</xdr:colOff>
      <xdr:row>39</xdr:row>
      <xdr:rowOff>31750</xdr:rowOff>
    </xdr:to>
    <xdr:sp macro="" textlink="">
      <xdr:nvSpPr>
        <xdr:cNvPr id="554" name="楕円 553"/>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22860</xdr:rowOff>
    </xdr:from>
    <xdr:ext cx="452755" cy="259080"/>
    <xdr:sp macro="" textlink="">
      <xdr:nvSpPr>
        <xdr:cNvPr id="555" name="テキスト ボックス 554"/>
        <xdr:cNvSpPr txBox="1"/>
      </xdr:nvSpPr>
      <xdr:spPr>
        <a:xfrm>
          <a:off x="12579350" y="670941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2740" cy="217170"/>
    <xdr:sp macro="" textlink="">
      <xdr:nvSpPr>
        <xdr:cNvPr id="564" name="テキスト ボックス 563"/>
        <xdr:cNvSpPr txBox="1"/>
      </xdr:nvSpPr>
      <xdr:spPr>
        <a:xfrm>
          <a:off x="12407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1775" cy="248920"/>
    <xdr:sp macro="" textlink="">
      <xdr:nvSpPr>
        <xdr:cNvPr id="567" name="テキスト ボックス 566"/>
        <xdr:cNvSpPr txBox="1"/>
      </xdr:nvSpPr>
      <xdr:spPr>
        <a:xfrm>
          <a:off x="12197080" y="9255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1775" cy="248920"/>
    <xdr:sp macro="" textlink="">
      <xdr:nvSpPr>
        <xdr:cNvPr id="569" name="テキスト ボックス 568"/>
        <xdr:cNvSpPr txBox="1"/>
      </xdr:nvSpPr>
      <xdr:spPr>
        <a:xfrm>
          <a:off x="12197080" y="8112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1" name="直線コネクタ 57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2410" cy="259080"/>
    <xdr:sp macro="" textlink="">
      <xdr:nvSpPr>
        <xdr:cNvPr id="581" name="テキスト ボックス 580"/>
        <xdr:cNvSpPr txBox="1"/>
      </xdr:nvSpPr>
      <xdr:spPr>
        <a:xfrm>
          <a:off x="15356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2410" cy="259080"/>
    <xdr:sp macro="" textlink="">
      <xdr:nvSpPr>
        <xdr:cNvPr id="584" name="テキスト ボックス 583"/>
        <xdr:cNvSpPr txBox="1"/>
      </xdr:nvSpPr>
      <xdr:spPr>
        <a:xfrm>
          <a:off x="14467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2410" cy="259080"/>
    <xdr:sp macro="" textlink="">
      <xdr:nvSpPr>
        <xdr:cNvPr id="587" name="テキスト ボックス 586"/>
        <xdr:cNvSpPr txBox="1"/>
      </xdr:nvSpPr>
      <xdr:spPr>
        <a:xfrm>
          <a:off x="13578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2410" cy="259080"/>
    <xdr:sp macro="" textlink="">
      <xdr:nvSpPr>
        <xdr:cNvPr id="589" name="テキスト ボックス 588"/>
        <xdr:cNvSpPr txBox="1"/>
      </xdr:nvSpPr>
      <xdr:spPr>
        <a:xfrm>
          <a:off x="12689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2410" cy="259080"/>
    <xdr:sp macro="" textlink="">
      <xdr:nvSpPr>
        <xdr:cNvPr id="598" name="テキスト ボックス 597"/>
        <xdr:cNvSpPr txBox="1"/>
      </xdr:nvSpPr>
      <xdr:spPr>
        <a:xfrm>
          <a:off x="15356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2410" cy="259080"/>
    <xdr:sp macro="" textlink="">
      <xdr:nvSpPr>
        <xdr:cNvPr id="600" name="テキスト ボックス 599"/>
        <xdr:cNvSpPr txBox="1"/>
      </xdr:nvSpPr>
      <xdr:spPr>
        <a:xfrm>
          <a:off x="14467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2410" cy="259080"/>
    <xdr:sp macro="" textlink="">
      <xdr:nvSpPr>
        <xdr:cNvPr id="602" name="テキスト ボックス 601"/>
        <xdr:cNvSpPr txBox="1"/>
      </xdr:nvSpPr>
      <xdr:spPr>
        <a:xfrm>
          <a:off x="13578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2410" cy="259080"/>
    <xdr:sp macro="" textlink="">
      <xdr:nvSpPr>
        <xdr:cNvPr id="604" name="テキスト ボックス 603"/>
        <xdr:cNvSpPr txBox="1"/>
      </xdr:nvSpPr>
      <xdr:spPr>
        <a:xfrm>
          <a:off x="12689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2740" cy="217170"/>
    <xdr:sp macro="" textlink="">
      <xdr:nvSpPr>
        <xdr:cNvPr id="613" name="テキスト ボックス 612"/>
        <xdr:cNvSpPr txBox="1"/>
      </xdr:nvSpPr>
      <xdr:spPr>
        <a:xfrm>
          <a:off x="12407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31775" cy="248920"/>
    <xdr:sp macro="" textlink="">
      <xdr:nvSpPr>
        <xdr:cNvPr id="615" name="テキスト ボックス 614"/>
        <xdr:cNvSpPr txBox="1"/>
      </xdr:nvSpPr>
      <xdr:spPr>
        <a:xfrm>
          <a:off x="12197080" y="13827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17" name="テキスト ボックス 616"/>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1" name="テキスト ボックス 620"/>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78485" cy="259080"/>
    <xdr:sp macro="" textlink="">
      <xdr:nvSpPr>
        <xdr:cNvPr id="623" name="テキスト ボックス 622"/>
        <xdr:cNvSpPr txBox="1"/>
      </xdr:nvSpPr>
      <xdr:spPr>
        <a:xfrm>
          <a:off x="11850370" y="12303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78485" cy="259080"/>
    <xdr:sp macro="" textlink="">
      <xdr:nvSpPr>
        <xdr:cNvPr id="625" name="テキスト ボックス 624"/>
        <xdr:cNvSpPr txBox="1"/>
      </xdr:nvSpPr>
      <xdr:spPr>
        <a:xfrm>
          <a:off x="11850370" y="11922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8485" cy="248920"/>
    <xdr:sp macro="" textlink="">
      <xdr:nvSpPr>
        <xdr:cNvPr id="627" name="テキスト ボックス 626"/>
        <xdr:cNvSpPr txBox="1"/>
      </xdr:nvSpPr>
      <xdr:spPr>
        <a:xfrm>
          <a:off x="11850370" y="11541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123190</xdr:rowOff>
    </xdr:from>
    <xdr:to>
      <xdr:col>85</xdr:col>
      <xdr:colOff>126365</xdr:colOff>
      <xdr:row>79</xdr:row>
      <xdr:rowOff>137795</xdr:rowOff>
    </xdr:to>
    <xdr:cxnSp macro="">
      <xdr:nvCxnSpPr>
        <xdr:cNvPr id="629" name="直線コネクタ 628"/>
        <xdr:cNvCxnSpPr/>
      </xdr:nvCxnSpPr>
      <xdr:spPr>
        <a:xfrm flipV="1">
          <a:off x="16317595" y="12124690"/>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141605</xdr:rowOff>
    </xdr:from>
    <xdr:ext cx="534670" cy="259080"/>
    <xdr:sp macro="" textlink="">
      <xdr:nvSpPr>
        <xdr:cNvPr id="630" name="公債費最小値テキスト"/>
        <xdr:cNvSpPr txBox="1"/>
      </xdr:nvSpPr>
      <xdr:spPr>
        <a:xfrm>
          <a:off x="16370300" y="1368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22,668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31" name="直線コネクタ 630"/>
        <xdr:cNvCxnSpPr/>
      </xdr:nvCxnSpPr>
      <xdr:spPr>
        <a:xfrm>
          <a:off x="16230600" y="1368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69850</xdr:rowOff>
    </xdr:from>
    <xdr:ext cx="598805" cy="259080"/>
    <xdr:sp macro="" textlink="">
      <xdr:nvSpPr>
        <xdr:cNvPr id="632" name="公債費最大値テキスト"/>
        <xdr:cNvSpPr txBox="1"/>
      </xdr:nvSpPr>
      <xdr:spPr>
        <a:xfrm>
          <a:off x="16370300" y="11899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145,318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123190</xdr:rowOff>
    </xdr:from>
    <xdr:to>
      <xdr:col>86</xdr:col>
      <xdr:colOff>25400</xdr:colOff>
      <xdr:row>70</xdr:row>
      <xdr:rowOff>123190</xdr:rowOff>
    </xdr:to>
    <xdr:cxnSp macro="">
      <xdr:nvCxnSpPr>
        <xdr:cNvPr id="633" name="直線コネクタ 632"/>
        <xdr:cNvCxnSpPr/>
      </xdr:nvCxnSpPr>
      <xdr:spPr>
        <a:xfrm>
          <a:off x="16230600" y="1212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26670</xdr:rowOff>
    </xdr:from>
    <xdr:to>
      <xdr:col>85</xdr:col>
      <xdr:colOff>127000</xdr:colOff>
      <xdr:row>72</xdr:row>
      <xdr:rowOff>39370</xdr:rowOff>
    </xdr:to>
    <xdr:cxnSp macro="">
      <xdr:nvCxnSpPr>
        <xdr:cNvPr id="634" name="直線コネクタ 633"/>
        <xdr:cNvCxnSpPr/>
      </xdr:nvCxnSpPr>
      <xdr:spPr>
        <a:xfrm>
          <a:off x="15481300" y="123710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161290</xdr:rowOff>
    </xdr:from>
    <xdr:ext cx="534670" cy="259080"/>
    <xdr:sp macro="" textlink="">
      <xdr:nvSpPr>
        <xdr:cNvPr id="635" name="公債費平均値テキスト"/>
        <xdr:cNvSpPr txBox="1"/>
      </xdr:nvSpPr>
      <xdr:spPr>
        <a:xfrm>
          <a:off x="16370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11430</xdr:rowOff>
    </xdr:from>
    <xdr:to>
      <xdr:col>85</xdr:col>
      <xdr:colOff>177800</xdr:colOff>
      <xdr:row>77</xdr:row>
      <xdr:rowOff>113030</xdr:rowOff>
    </xdr:to>
    <xdr:sp macro="" textlink="">
      <xdr:nvSpPr>
        <xdr:cNvPr id="636" name="フローチャート: 判断 635"/>
        <xdr:cNvSpPr/>
      </xdr:nvSpPr>
      <xdr:spPr>
        <a:xfrm>
          <a:off x="162687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157480</xdr:rowOff>
    </xdr:from>
    <xdr:to>
      <xdr:col>81</xdr:col>
      <xdr:colOff>50800</xdr:colOff>
      <xdr:row>72</xdr:row>
      <xdr:rowOff>26670</xdr:rowOff>
    </xdr:to>
    <xdr:cxnSp macro="">
      <xdr:nvCxnSpPr>
        <xdr:cNvPr id="637" name="直線コネクタ 636"/>
        <xdr:cNvCxnSpPr/>
      </xdr:nvCxnSpPr>
      <xdr:spPr>
        <a:xfrm>
          <a:off x="14592300" y="123304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22860</xdr:rowOff>
    </xdr:from>
    <xdr:to>
      <xdr:col>81</xdr:col>
      <xdr:colOff>101600</xdr:colOff>
      <xdr:row>77</xdr:row>
      <xdr:rowOff>124460</xdr:rowOff>
    </xdr:to>
    <xdr:sp macro="" textlink="">
      <xdr:nvSpPr>
        <xdr:cNvPr id="638" name="フローチャート: 判断 637"/>
        <xdr:cNvSpPr/>
      </xdr:nvSpPr>
      <xdr:spPr>
        <a:xfrm>
          <a:off x="154305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115570</xdr:rowOff>
    </xdr:from>
    <xdr:ext cx="517525" cy="259080"/>
    <xdr:sp macro="" textlink="">
      <xdr:nvSpPr>
        <xdr:cNvPr id="639" name="テキスト ボックス 638"/>
        <xdr:cNvSpPr txBox="1"/>
      </xdr:nvSpPr>
      <xdr:spPr>
        <a:xfrm>
          <a:off x="15213965" y="1331722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61595</xdr:rowOff>
    </xdr:from>
    <xdr:to>
      <xdr:col>76</xdr:col>
      <xdr:colOff>114300</xdr:colOff>
      <xdr:row>71</xdr:row>
      <xdr:rowOff>157480</xdr:rowOff>
    </xdr:to>
    <xdr:cxnSp macro="">
      <xdr:nvCxnSpPr>
        <xdr:cNvPr id="640" name="直線コネクタ 639"/>
        <xdr:cNvCxnSpPr/>
      </xdr:nvCxnSpPr>
      <xdr:spPr>
        <a:xfrm>
          <a:off x="13703300" y="1223454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23495</xdr:rowOff>
    </xdr:from>
    <xdr:to>
      <xdr:col>76</xdr:col>
      <xdr:colOff>165100</xdr:colOff>
      <xdr:row>77</xdr:row>
      <xdr:rowOff>125095</xdr:rowOff>
    </xdr:to>
    <xdr:sp macro="" textlink="">
      <xdr:nvSpPr>
        <xdr:cNvPr id="641" name="フローチャート: 判断 640"/>
        <xdr:cNvSpPr/>
      </xdr:nvSpPr>
      <xdr:spPr>
        <a:xfrm>
          <a:off x="14541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116205</xdr:rowOff>
    </xdr:from>
    <xdr:ext cx="517525" cy="259080"/>
    <xdr:sp macro="" textlink="">
      <xdr:nvSpPr>
        <xdr:cNvPr id="642" name="テキスト ボックス 641"/>
        <xdr:cNvSpPr txBox="1"/>
      </xdr:nvSpPr>
      <xdr:spPr>
        <a:xfrm>
          <a:off x="14324965" y="133178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47625</xdr:rowOff>
    </xdr:from>
    <xdr:to>
      <xdr:col>71</xdr:col>
      <xdr:colOff>177800</xdr:colOff>
      <xdr:row>71</xdr:row>
      <xdr:rowOff>61595</xdr:rowOff>
    </xdr:to>
    <xdr:cxnSp macro="">
      <xdr:nvCxnSpPr>
        <xdr:cNvPr id="643" name="直線コネクタ 642"/>
        <xdr:cNvCxnSpPr/>
      </xdr:nvCxnSpPr>
      <xdr:spPr>
        <a:xfrm>
          <a:off x="12814300" y="122205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45085</xdr:rowOff>
    </xdr:from>
    <xdr:to>
      <xdr:col>72</xdr:col>
      <xdr:colOff>38100</xdr:colOff>
      <xdr:row>75</xdr:row>
      <xdr:rowOff>146685</xdr:rowOff>
    </xdr:to>
    <xdr:sp macro="" textlink="">
      <xdr:nvSpPr>
        <xdr:cNvPr id="644" name="フローチャート: 判断 643"/>
        <xdr:cNvSpPr/>
      </xdr:nvSpPr>
      <xdr:spPr>
        <a:xfrm>
          <a:off x="13652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137795</xdr:rowOff>
    </xdr:from>
    <xdr:ext cx="517525" cy="259080"/>
    <xdr:sp macro="" textlink="">
      <xdr:nvSpPr>
        <xdr:cNvPr id="645" name="テキスト ボックス 644"/>
        <xdr:cNvSpPr txBox="1"/>
      </xdr:nvSpPr>
      <xdr:spPr>
        <a:xfrm>
          <a:off x="13435965" y="1299654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26670</xdr:rowOff>
    </xdr:from>
    <xdr:to>
      <xdr:col>67</xdr:col>
      <xdr:colOff>101600</xdr:colOff>
      <xdr:row>75</xdr:row>
      <xdr:rowOff>128270</xdr:rowOff>
    </xdr:to>
    <xdr:sp macro="" textlink="">
      <xdr:nvSpPr>
        <xdr:cNvPr id="646" name="フローチャート: 判断 645"/>
        <xdr:cNvSpPr/>
      </xdr:nvSpPr>
      <xdr:spPr>
        <a:xfrm>
          <a:off x="127635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119380</xdr:rowOff>
    </xdr:from>
    <xdr:ext cx="517525" cy="259080"/>
    <xdr:sp macro="" textlink="">
      <xdr:nvSpPr>
        <xdr:cNvPr id="647" name="テキスト ボックス 646"/>
        <xdr:cNvSpPr txBox="1"/>
      </xdr:nvSpPr>
      <xdr:spPr>
        <a:xfrm>
          <a:off x="12546965" y="1297813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71</xdr:row>
      <xdr:rowOff>160020</xdr:rowOff>
    </xdr:from>
    <xdr:to>
      <xdr:col>85</xdr:col>
      <xdr:colOff>177800</xdr:colOff>
      <xdr:row>72</xdr:row>
      <xdr:rowOff>90170</xdr:rowOff>
    </xdr:to>
    <xdr:sp macro="" textlink="">
      <xdr:nvSpPr>
        <xdr:cNvPr id="653" name="楕円 652"/>
        <xdr:cNvSpPr/>
      </xdr:nvSpPr>
      <xdr:spPr>
        <a:xfrm>
          <a:off x="16268700" y="123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11430</xdr:rowOff>
    </xdr:from>
    <xdr:ext cx="598805" cy="259080"/>
    <xdr:sp macro="" textlink="">
      <xdr:nvSpPr>
        <xdr:cNvPr id="654" name="公債費該当値テキスト"/>
        <xdr:cNvSpPr txBox="1"/>
      </xdr:nvSpPr>
      <xdr:spPr>
        <a:xfrm>
          <a:off x="16370300" y="12184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71</xdr:row>
      <xdr:rowOff>147320</xdr:rowOff>
    </xdr:from>
    <xdr:to>
      <xdr:col>81</xdr:col>
      <xdr:colOff>101600</xdr:colOff>
      <xdr:row>72</xdr:row>
      <xdr:rowOff>77470</xdr:rowOff>
    </xdr:to>
    <xdr:sp macro="" textlink="">
      <xdr:nvSpPr>
        <xdr:cNvPr id="655" name="楕円 654"/>
        <xdr:cNvSpPr/>
      </xdr:nvSpPr>
      <xdr:spPr>
        <a:xfrm>
          <a:off x="15430500" y="123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70</xdr:row>
      <xdr:rowOff>93980</xdr:rowOff>
    </xdr:from>
    <xdr:ext cx="581660" cy="259080"/>
    <xdr:sp macro="" textlink="">
      <xdr:nvSpPr>
        <xdr:cNvPr id="656" name="テキスト ボックス 655"/>
        <xdr:cNvSpPr txBox="1"/>
      </xdr:nvSpPr>
      <xdr:spPr>
        <a:xfrm>
          <a:off x="15181580" y="1209548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106680</xdr:rowOff>
    </xdr:from>
    <xdr:to>
      <xdr:col>76</xdr:col>
      <xdr:colOff>165100</xdr:colOff>
      <xdr:row>72</xdr:row>
      <xdr:rowOff>36830</xdr:rowOff>
    </xdr:to>
    <xdr:sp macro="" textlink="">
      <xdr:nvSpPr>
        <xdr:cNvPr id="657" name="楕円 656"/>
        <xdr:cNvSpPr/>
      </xdr:nvSpPr>
      <xdr:spPr>
        <a:xfrm>
          <a:off x="14541500" y="122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70</xdr:row>
      <xdr:rowOff>53340</xdr:rowOff>
    </xdr:from>
    <xdr:ext cx="581660" cy="250190"/>
    <xdr:sp macro="" textlink="">
      <xdr:nvSpPr>
        <xdr:cNvPr id="658" name="テキスト ボックス 657"/>
        <xdr:cNvSpPr txBox="1"/>
      </xdr:nvSpPr>
      <xdr:spPr>
        <a:xfrm>
          <a:off x="14292580" y="12054840"/>
          <a:ext cx="581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10795</xdr:rowOff>
    </xdr:from>
    <xdr:to>
      <xdr:col>72</xdr:col>
      <xdr:colOff>38100</xdr:colOff>
      <xdr:row>71</xdr:row>
      <xdr:rowOff>112395</xdr:rowOff>
    </xdr:to>
    <xdr:sp macro="" textlink="">
      <xdr:nvSpPr>
        <xdr:cNvPr id="659" name="楕円 658"/>
        <xdr:cNvSpPr/>
      </xdr:nvSpPr>
      <xdr:spPr>
        <a:xfrm>
          <a:off x="13652500" y="121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69</xdr:row>
      <xdr:rowOff>128905</xdr:rowOff>
    </xdr:from>
    <xdr:ext cx="581660" cy="259080"/>
    <xdr:sp macro="" textlink="">
      <xdr:nvSpPr>
        <xdr:cNvPr id="660" name="テキスト ボックス 659"/>
        <xdr:cNvSpPr txBox="1"/>
      </xdr:nvSpPr>
      <xdr:spPr>
        <a:xfrm>
          <a:off x="13403580" y="1195895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70</xdr:row>
      <xdr:rowOff>168275</xdr:rowOff>
    </xdr:from>
    <xdr:to>
      <xdr:col>67</xdr:col>
      <xdr:colOff>101600</xdr:colOff>
      <xdr:row>71</xdr:row>
      <xdr:rowOff>98425</xdr:rowOff>
    </xdr:to>
    <xdr:sp macro="" textlink="">
      <xdr:nvSpPr>
        <xdr:cNvPr id="661" name="楕円 660"/>
        <xdr:cNvSpPr/>
      </xdr:nvSpPr>
      <xdr:spPr>
        <a:xfrm>
          <a:off x="12763500" y="121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69</xdr:row>
      <xdr:rowOff>114935</xdr:rowOff>
    </xdr:from>
    <xdr:ext cx="581660" cy="259080"/>
    <xdr:sp macro="" textlink="">
      <xdr:nvSpPr>
        <xdr:cNvPr id="662" name="テキスト ボックス 661"/>
        <xdr:cNvSpPr txBox="1"/>
      </xdr:nvSpPr>
      <xdr:spPr>
        <a:xfrm>
          <a:off x="12514580" y="1194498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2740" cy="217170"/>
    <xdr:sp macro="" textlink="">
      <xdr:nvSpPr>
        <xdr:cNvPr id="671" name="テキスト ボックス 670"/>
        <xdr:cNvSpPr txBox="1"/>
      </xdr:nvSpPr>
      <xdr:spPr>
        <a:xfrm>
          <a:off x="12407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31775" cy="248920"/>
    <xdr:sp macro="" textlink="">
      <xdr:nvSpPr>
        <xdr:cNvPr id="674" name="テキスト ボックス 673"/>
        <xdr:cNvSpPr txBox="1"/>
      </xdr:nvSpPr>
      <xdr:spPr>
        <a:xfrm>
          <a:off x="12197080" y="167995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8920"/>
    <xdr:sp macro="" textlink="">
      <xdr:nvSpPr>
        <xdr:cNvPr id="676" name="テキスト ボックス 675"/>
        <xdr:cNvSpPr txBox="1"/>
      </xdr:nvSpPr>
      <xdr:spPr>
        <a:xfrm>
          <a:off x="11914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78485" cy="248920"/>
    <xdr:sp macro="" textlink="">
      <xdr:nvSpPr>
        <xdr:cNvPr id="678" name="テキスト ボックス 677"/>
        <xdr:cNvSpPr txBox="1"/>
      </xdr:nvSpPr>
      <xdr:spPr>
        <a:xfrm>
          <a:off x="11850370" y="158851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78485" cy="248920"/>
    <xdr:sp macro="" textlink="">
      <xdr:nvSpPr>
        <xdr:cNvPr id="680" name="テキスト ボックス 679"/>
        <xdr:cNvSpPr txBox="1"/>
      </xdr:nvSpPr>
      <xdr:spPr>
        <a:xfrm>
          <a:off x="11850370" y="154279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8485" cy="248920"/>
    <xdr:sp macro="" textlink="">
      <xdr:nvSpPr>
        <xdr:cNvPr id="682" name="テキスト ボックス 681"/>
        <xdr:cNvSpPr txBox="1"/>
      </xdr:nvSpPr>
      <xdr:spPr>
        <a:xfrm>
          <a:off x="11850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20955</xdr:rowOff>
    </xdr:from>
    <xdr:to>
      <xdr:col>85</xdr:col>
      <xdr:colOff>126365</xdr:colOff>
      <xdr:row>98</xdr:row>
      <xdr:rowOff>128270</xdr:rowOff>
    </xdr:to>
    <xdr:cxnSp macro="">
      <xdr:nvCxnSpPr>
        <xdr:cNvPr id="684" name="直線コネクタ 683"/>
        <xdr:cNvCxnSpPr/>
      </xdr:nvCxnSpPr>
      <xdr:spPr>
        <a:xfrm flipV="1">
          <a:off x="16317595" y="1545145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132080</xdr:rowOff>
    </xdr:from>
    <xdr:ext cx="469900" cy="251460"/>
    <xdr:sp macro="" textlink="">
      <xdr:nvSpPr>
        <xdr:cNvPr id="685" name="積立金最小値テキスト"/>
        <xdr:cNvSpPr txBox="1"/>
      </xdr:nvSpPr>
      <xdr:spPr>
        <a:xfrm>
          <a:off x="16370300" y="169341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128270</xdr:rowOff>
    </xdr:from>
    <xdr:to>
      <xdr:col>86</xdr:col>
      <xdr:colOff>25400</xdr:colOff>
      <xdr:row>98</xdr:row>
      <xdr:rowOff>128270</xdr:rowOff>
    </xdr:to>
    <xdr:cxnSp macro="">
      <xdr:nvCxnSpPr>
        <xdr:cNvPr id="686" name="直線コネクタ 685"/>
        <xdr:cNvCxnSpPr/>
      </xdr:nvCxnSpPr>
      <xdr:spPr>
        <a:xfrm>
          <a:off x="16230600" y="1693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139065</xdr:rowOff>
    </xdr:from>
    <xdr:ext cx="598805" cy="259080"/>
    <xdr:sp macro="" textlink="">
      <xdr:nvSpPr>
        <xdr:cNvPr id="687" name="積立金最大値テキスト"/>
        <xdr:cNvSpPr txBox="1"/>
      </xdr:nvSpPr>
      <xdr:spPr>
        <a:xfrm>
          <a:off x="16370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162,975</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20955</xdr:rowOff>
    </xdr:from>
    <xdr:to>
      <xdr:col>86</xdr:col>
      <xdr:colOff>25400</xdr:colOff>
      <xdr:row>90</xdr:row>
      <xdr:rowOff>20955</xdr:rowOff>
    </xdr:to>
    <xdr:cxnSp macro="">
      <xdr:nvCxnSpPr>
        <xdr:cNvPr id="688" name="直線コネクタ 687"/>
        <xdr:cNvCxnSpPr/>
      </xdr:nvCxnSpPr>
      <xdr:spPr>
        <a:xfrm>
          <a:off x="16230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43180</xdr:rowOff>
    </xdr:from>
    <xdr:to>
      <xdr:col>85</xdr:col>
      <xdr:colOff>127000</xdr:colOff>
      <xdr:row>97</xdr:row>
      <xdr:rowOff>82550</xdr:rowOff>
    </xdr:to>
    <xdr:cxnSp macro="">
      <xdr:nvCxnSpPr>
        <xdr:cNvPr id="689" name="直線コネクタ 688"/>
        <xdr:cNvCxnSpPr/>
      </xdr:nvCxnSpPr>
      <xdr:spPr>
        <a:xfrm>
          <a:off x="15481300" y="1667383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57150</xdr:rowOff>
    </xdr:from>
    <xdr:ext cx="534670" cy="259080"/>
    <xdr:sp macro="" textlink="">
      <xdr:nvSpPr>
        <xdr:cNvPr id="690" name="積立金平均値テキスト"/>
        <xdr:cNvSpPr txBox="1"/>
      </xdr:nvSpPr>
      <xdr:spPr>
        <a:xfrm>
          <a:off x="16370300" y="16687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78740</xdr:rowOff>
    </xdr:from>
    <xdr:to>
      <xdr:col>85</xdr:col>
      <xdr:colOff>177800</xdr:colOff>
      <xdr:row>98</xdr:row>
      <xdr:rowOff>8890</xdr:rowOff>
    </xdr:to>
    <xdr:sp macro="" textlink="">
      <xdr:nvSpPr>
        <xdr:cNvPr id="691" name="フローチャート: 判断 690"/>
        <xdr:cNvSpPr/>
      </xdr:nvSpPr>
      <xdr:spPr>
        <a:xfrm>
          <a:off x="162687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43180</xdr:rowOff>
    </xdr:from>
    <xdr:to>
      <xdr:col>81</xdr:col>
      <xdr:colOff>50800</xdr:colOff>
      <xdr:row>97</xdr:row>
      <xdr:rowOff>86995</xdr:rowOff>
    </xdr:to>
    <xdr:cxnSp macro="">
      <xdr:nvCxnSpPr>
        <xdr:cNvPr id="692" name="直線コネクタ 691"/>
        <xdr:cNvCxnSpPr/>
      </xdr:nvCxnSpPr>
      <xdr:spPr>
        <a:xfrm flipV="1">
          <a:off x="14592300" y="166738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61595</xdr:rowOff>
    </xdr:from>
    <xdr:to>
      <xdr:col>81</xdr:col>
      <xdr:colOff>101600</xdr:colOff>
      <xdr:row>97</xdr:row>
      <xdr:rowOff>163195</xdr:rowOff>
    </xdr:to>
    <xdr:sp macro="" textlink="">
      <xdr:nvSpPr>
        <xdr:cNvPr id="693" name="フローチャート: 判断 692"/>
        <xdr:cNvSpPr/>
      </xdr:nvSpPr>
      <xdr:spPr>
        <a:xfrm>
          <a:off x="15430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154940</xdr:rowOff>
    </xdr:from>
    <xdr:ext cx="517525" cy="251460"/>
    <xdr:sp macro="" textlink="">
      <xdr:nvSpPr>
        <xdr:cNvPr id="694" name="テキスト ボックス 693"/>
        <xdr:cNvSpPr txBox="1"/>
      </xdr:nvSpPr>
      <xdr:spPr>
        <a:xfrm>
          <a:off x="15213965" y="1678559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86995</xdr:rowOff>
    </xdr:from>
    <xdr:to>
      <xdr:col>76</xdr:col>
      <xdr:colOff>114300</xdr:colOff>
      <xdr:row>97</xdr:row>
      <xdr:rowOff>101600</xdr:rowOff>
    </xdr:to>
    <xdr:cxnSp macro="">
      <xdr:nvCxnSpPr>
        <xdr:cNvPr id="695" name="直線コネクタ 694"/>
        <xdr:cNvCxnSpPr/>
      </xdr:nvCxnSpPr>
      <xdr:spPr>
        <a:xfrm flipV="1">
          <a:off x="13703300" y="167176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78105</xdr:rowOff>
    </xdr:from>
    <xdr:to>
      <xdr:col>76</xdr:col>
      <xdr:colOff>165100</xdr:colOff>
      <xdr:row>97</xdr:row>
      <xdr:rowOff>8255</xdr:rowOff>
    </xdr:to>
    <xdr:sp macro="" textlink="">
      <xdr:nvSpPr>
        <xdr:cNvPr id="696" name="フローチャート: 判断 695"/>
        <xdr:cNvSpPr/>
      </xdr:nvSpPr>
      <xdr:spPr>
        <a:xfrm>
          <a:off x="14541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25400</xdr:rowOff>
    </xdr:from>
    <xdr:ext cx="517525" cy="259080"/>
    <xdr:sp macro="" textlink="">
      <xdr:nvSpPr>
        <xdr:cNvPr id="697" name="テキスト ボックス 696"/>
        <xdr:cNvSpPr txBox="1"/>
      </xdr:nvSpPr>
      <xdr:spPr>
        <a:xfrm>
          <a:off x="14324965" y="163131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101600</xdr:rowOff>
    </xdr:from>
    <xdr:to>
      <xdr:col>71</xdr:col>
      <xdr:colOff>177800</xdr:colOff>
      <xdr:row>97</xdr:row>
      <xdr:rowOff>120650</xdr:rowOff>
    </xdr:to>
    <xdr:cxnSp macro="">
      <xdr:nvCxnSpPr>
        <xdr:cNvPr id="698" name="直線コネクタ 697"/>
        <xdr:cNvCxnSpPr/>
      </xdr:nvCxnSpPr>
      <xdr:spPr>
        <a:xfrm flipV="1">
          <a:off x="12814300" y="167322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147955</xdr:rowOff>
    </xdr:from>
    <xdr:to>
      <xdr:col>72</xdr:col>
      <xdr:colOff>38100</xdr:colOff>
      <xdr:row>97</xdr:row>
      <xdr:rowOff>78105</xdr:rowOff>
    </xdr:to>
    <xdr:sp macro="" textlink="">
      <xdr:nvSpPr>
        <xdr:cNvPr id="699" name="フローチャート: 判断 698"/>
        <xdr:cNvSpPr/>
      </xdr:nvSpPr>
      <xdr:spPr>
        <a:xfrm>
          <a:off x="13652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94615</xdr:rowOff>
    </xdr:from>
    <xdr:ext cx="517525" cy="259080"/>
    <xdr:sp macro="" textlink="">
      <xdr:nvSpPr>
        <xdr:cNvPr id="700" name="テキスト ボックス 699"/>
        <xdr:cNvSpPr txBox="1"/>
      </xdr:nvSpPr>
      <xdr:spPr>
        <a:xfrm>
          <a:off x="13435965" y="1638236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29210</xdr:rowOff>
    </xdr:from>
    <xdr:to>
      <xdr:col>67</xdr:col>
      <xdr:colOff>101600</xdr:colOff>
      <xdr:row>97</xdr:row>
      <xdr:rowOff>130810</xdr:rowOff>
    </xdr:to>
    <xdr:sp macro="" textlink="">
      <xdr:nvSpPr>
        <xdr:cNvPr id="701" name="フローチャート: 判断 700"/>
        <xdr:cNvSpPr/>
      </xdr:nvSpPr>
      <xdr:spPr>
        <a:xfrm>
          <a:off x="12763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147320</xdr:rowOff>
    </xdr:from>
    <xdr:ext cx="517525" cy="259080"/>
    <xdr:sp macro="" textlink="">
      <xdr:nvSpPr>
        <xdr:cNvPr id="702" name="テキスト ボックス 701"/>
        <xdr:cNvSpPr txBox="1"/>
      </xdr:nvSpPr>
      <xdr:spPr>
        <a:xfrm>
          <a:off x="12546965" y="164350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31750</xdr:rowOff>
    </xdr:from>
    <xdr:to>
      <xdr:col>85</xdr:col>
      <xdr:colOff>177800</xdr:colOff>
      <xdr:row>97</xdr:row>
      <xdr:rowOff>133350</xdr:rowOff>
    </xdr:to>
    <xdr:sp macro="" textlink="">
      <xdr:nvSpPr>
        <xdr:cNvPr id="708" name="楕円 707"/>
        <xdr:cNvSpPr/>
      </xdr:nvSpPr>
      <xdr:spPr>
        <a:xfrm>
          <a:off x="162687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54610</xdr:rowOff>
    </xdr:from>
    <xdr:ext cx="534670" cy="248920"/>
    <xdr:sp macro="" textlink="">
      <xdr:nvSpPr>
        <xdr:cNvPr id="709" name="積立金該当値テキスト"/>
        <xdr:cNvSpPr txBox="1"/>
      </xdr:nvSpPr>
      <xdr:spPr>
        <a:xfrm>
          <a:off x="16370300" y="165138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163830</xdr:rowOff>
    </xdr:from>
    <xdr:to>
      <xdr:col>81</xdr:col>
      <xdr:colOff>101600</xdr:colOff>
      <xdr:row>97</xdr:row>
      <xdr:rowOff>93980</xdr:rowOff>
    </xdr:to>
    <xdr:sp macro="" textlink="">
      <xdr:nvSpPr>
        <xdr:cNvPr id="710" name="楕円 709"/>
        <xdr:cNvSpPr/>
      </xdr:nvSpPr>
      <xdr:spPr>
        <a:xfrm>
          <a:off x="15430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110490</xdr:rowOff>
    </xdr:from>
    <xdr:ext cx="517525" cy="250190"/>
    <xdr:sp macro="" textlink="">
      <xdr:nvSpPr>
        <xdr:cNvPr id="711" name="テキスト ボックス 710"/>
        <xdr:cNvSpPr txBox="1"/>
      </xdr:nvSpPr>
      <xdr:spPr>
        <a:xfrm>
          <a:off x="15213965" y="1639824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36195</xdr:rowOff>
    </xdr:from>
    <xdr:to>
      <xdr:col>76</xdr:col>
      <xdr:colOff>165100</xdr:colOff>
      <xdr:row>97</xdr:row>
      <xdr:rowOff>137795</xdr:rowOff>
    </xdr:to>
    <xdr:sp macro="" textlink="">
      <xdr:nvSpPr>
        <xdr:cNvPr id="712" name="楕円 711"/>
        <xdr:cNvSpPr/>
      </xdr:nvSpPr>
      <xdr:spPr>
        <a:xfrm>
          <a:off x="145415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128905</xdr:rowOff>
    </xdr:from>
    <xdr:ext cx="517525" cy="259080"/>
    <xdr:sp macro="" textlink="">
      <xdr:nvSpPr>
        <xdr:cNvPr id="713" name="テキスト ボックス 712"/>
        <xdr:cNvSpPr txBox="1"/>
      </xdr:nvSpPr>
      <xdr:spPr>
        <a:xfrm>
          <a:off x="14324965" y="167595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50800</xdr:rowOff>
    </xdr:from>
    <xdr:to>
      <xdr:col>72</xdr:col>
      <xdr:colOff>38100</xdr:colOff>
      <xdr:row>97</xdr:row>
      <xdr:rowOff>152400</xdr:rowOff>
    </xdr:to>
    <xdr:sp macro="" textlink="">
      <xdr:nvSpPr>
        <xdr:cNvPr id="714" name="楕円 713"/>
        <xdr:cNvSpPr/>
      </xdr:nvSpPr>
      <xdr:spPr>
        <a:xfrm>
          <a:off x="13652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143510</xdr:rowOff>
    </xdr:from>
    <xdr:ext cx="517525" cy="251460"/>
    <xdr:sp macro="" textlink="">
      <xdr:nvSpPr>
        <xdr:cNvPr id="715" name="テキスト ボックス 714"/>
        <xdr:cNvSpPr txBox="1"/>
      </xdr:nvSpPr>
      <xdr:spPr>
        <a:xfrm>
          <a:off x="13435965" y="1677416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69850</xdr:rowOff>
    </xdr:from>
    <xdr:to>
      <xdr:col>67</xdr:col>
      <xdr:colOff>101600</xdr:colOff>
      <xdr:row>97</xdr:row>
      <xdr:rowOff>171450</xdr:rowOff>
    </xdr:to>
    <xdr:sp macro="" textlink="">
      <xdr:nvSpPr>
        <xdr:cNvPr id="716" name="楕円 715"/>
        <xdr:cNvSpPr/>
      </xdr:nvSpPr>
      <xdr:spPr>
        <a:xfrm>
          <a:off x="12763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162560</xdr:rowOff>
    </xdr:from>
    <xdr:ext cx="517525" cy="259080"/>
    <xdr:sp macro="" textlink="">
      <xdr:nvSpPr>
        <xdr:cNvPr id="717" name="テキスト ボックス 716"/>
        <xdr:cNvSpPr txBox="1"/>
      </xdr:nvSpPr>
      <xdr:spPr>
        <a:xfrm>
          <a:off x="12546965" y="167932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2740" cy="217170"/>
    <xdr:sp macro="" textlink="">
      <xdr:nvSpPr>
        <xdr:cNvPr id="726" name="テキスト ボックス 725"/>
        <xdr:cNvSpPr txBox="1"/>
      </xdr:nvSpPr>
      <xdr:spPr>
        <a:xfrm>
          <a:off x="18249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31775" cy="248920"/>
    <xdr:sp macro="" textlink="">
      <xdr:nvSpPr>
        <xdr:cNvPr id="729" name="テキスト ボックス 728"/>
        <xdr:cNvSpPr txBox="1"/>
      </xdr:nvSpPr>
      <xdr:spPr>
        <a:xfrm>
          <a:off x="18039080" y="63982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31" name="テキスト ボックス 730"/>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48920"/>
    <xdr:sp macro="" textlink="">
      <xdr:nvSpPr>
        <xdr:cNvPr id="733" name="テキスト ボックス 732"/>
        <xdr:cNvSpPr txBox="1"/>
      </xdr:nvSpPr>
      <xdr:spPr>
        <a:xfrm>
          <a:off x="17756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5" name="テキスト ボックス 734"/>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71120</xdr:rowOff>
    </xdr:from>
    <xdr:to>
      <xdr:col>116</xdr:col>
      <xdr:colOff>62865</xdr:colOff>
      <xdr:row>38</xdr:row>
      <xdr:rowOff>25400</xdr:rowOff>
    </xdr:to>
    <xdr:cxnSp macro="">
      <xdr:nvCxnSpPr>
        <xdr:cNvPr id="737" name="直線コネクタ 736"/>
        <xdr:cNvCxnSpPr/>
      </xdr:nvCxnSpPr>
      <xdr:spPr>
        <a:xfrm flipV="1">
          <a:off x="22159595" y="5386070"/>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1460"/>
    <xdr:sp macro="" textlink="">
      <xdr:nvSpPr>
        <xdr:cNvPr id="738" name="投資及び出資金最小値テキスト"/>
        <xdr:cNvSpPr txBox="1"/>
      </xdr:nvSpPr>
      <xdr:spPr>
        <a:xfrm>
          <a:off x="22212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17780</xdr:rowOff>
    </xdr:from>
    <xdr:ext cx="534670" cy="251460"/>
    <xdr:sp macro="" textlink="">
      <xdr:nvSpPr>
        <xdr:cNvPr id="740" name="投資及び出資金最大値テキスト"/>
        <xdr:cNvSpPr txBox="1"/>
      </xdr:nvSpPr>
      <xdr:spPr>
        <a:xfrm>
          <a:off x="22212300" y="5161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20,197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71120</xdr:rowOff>
    </xdr:from>
    <xdr:to>
      <xdr:col>116</xdr:col>
      <xdr:colOff>152400</xdr:colOff>
      <xdr:row>31</xdr:row>
      <xdr:rowOff>71120</xdr:rowOff>
    </xdr:to>
    <xdr:cxnSp macro="">
      <xdr:nvCxnSpPr>
        <xdr:cNvPr id="741" name="直線コネクタ 740"/>
        <xdr:cNvCxnSpPr/>
      </xdr:nvCxnSpPr>
      <xdr:spPr>
        <a:xfrm>
          <a:off x="22072600" y="538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167005</xdr:rowOff>
    </xdr:from>
    <xdr:ext cx="469900" cy="250825"/>
    <xdr:sp macro="" textlink="">
      <xdr:nvSpPr>
        <xdr:cNvPr id="743" name="投資及び出資金平均値テキスト"/>
        <xdr:cNvSpPr txBox="1"/>
      </xdr:nvSpPr>
      <xdr:spPr>
        <a:xfrm>
          <a:off x="22212300" y="616775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144145</xdr:rowOff>
    </xdr:from>
    <xdr:to>
      <xdr:col>116</xdr:col>
      <xdr:colOff>114300</xdr:colOff>
      <xdr:row>37</xdr:row>
      <xdr:rowOff>74930</xdr:rowOff>
    </xdr:to>
    <xdr:sp macro="" textlink="">
      <xdr:nvSpPr>
        <xdr:cNvPr id="744" name="フローチャート: 判断 743"/>
        <xdr:cNvSpPr/>
      </xdr:nvSpPr>
      <xdr:spPr>
        <a:xfrm>
          <a:off x="22110700" y="6316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155575</xdr:rowOff>
    </xdr:from>
    <xdr:to>
      <xdr:col>112</xdr:col>
      <xdr:colOff>38100</xdr:colOff>
      <xdr:row>37</xdr:row>
      <xdr:rowOff>86360</xdr:rowOff>
    </xdr:to>
    <xdr:sp macro="" textlink="">
      <xdr:nvSpPr>
        <xdr:cNvPr id="746" name="フローチャート: 判断 745"/>
        <xdr:cNvSpPr/>
      </xdr:nvSpPr>
      <xdr:spPr>
        <a:xfrm>
          <a:off x="21272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102870</xdr:rowOff>
    </xdr:from>
    <xdr:ext cx="452755" cy="259080"/>
    <xdr:sp macro="" textlink="">
      <xdr:nvSpPr>
        <xdr:cNvPr id="747" name="テキスト ボックス 746"/>
        <xdr:cNvSpPr txBox="1"/>
      </xdr:nvSpPr>
      <xdr:spPr>
        <a:xfrm>
          <a:off x="21088350" y="610362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749" name="フローチャート: 判断 748"/>
        <xdr:cNvSpPr/>
      </xdr:nvSpPr>
      <xdr:spPr>
        <a:xfrm>
          <a:off x="2038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109220</xdr:rowOff>
    </xdr:from>
    <xdr:ext cx="452755" cy="251460"/>
    <xdr:sp macro="" textlink="">
      <xdr:nvSpPr>
        <xdr:cNvPr id="750" name="テキスト ボックス 749"/>
        <xdr:cNvSpPr txBox="1"/>
      </xdr:nvSpPr>
      <xdr:spPr>
        <a:xfrm>
          <a:off x="20199350" y="610997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30480</xdr:rowOff>
    </xdr:from>
    <xdr:to>
      <xdr:col>102</xdr:col>
      <xdr:colOff>165100</xdr:colOff>
      <xdr:row>37</xdr:row>
      <xdr:rowOff>132080</xdr:rowOff>
    </xdr:to>
    <xdr:sp macro="" textlink="">
      <xdr:nvSpPr>
        <xdr:cNvPr id="752" name="フローチャート: 判断 751"/>
        <xdr:cNvSpPr/>
      </xdr:nvSpPr>
      <xdr:spPr>
        <a:xfrm>
          <a:off x="19494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148590</xdr:rowOff>
    </xdr:from>
    <xdr:ext cx="452755" cy="259080"/>
    <xdr:sp macro="" textlink="">
      <xdr:nvSpPr>
        <xdr:cNvPr id="753" name="テキスト ボックス 752"/>
        <xdr:cNvSpPr txBox="1"/>
      </xdr:nvSpPr>
      <xdr:spPr>
        <a:xfrm>
          <a:off x="19310350" y="614934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43815</xdr:rowOff>
    </xdr:from>
    <xdr:to>
      <xdr:col>98</xdr:col>
      <xdr:colOff>38100</xdr:colOff>
      <xdr:row>37</xdr:row>
      <xdr:rowOff>145415</xdr:rowOff>
    </xdr:to>
    <xdr:sp macro="" textlink="">
      <xdr:nvSpPr>
        <xdr:cNvPr id="754" name="フローチャート: 判断 753"/>
        <xdr:cNvSpPr/>
      </xdr:nvSpPr>
      <xdr:spPr>
        <a:xfrm>
          <a:off x="18605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161925</xdr:rowOff>
    </xdr:from>
    <xdr:ext cx="452755" cy="259080"/>
    <xdr:sp macro="" textlink="">
      <xdr:nvSpPr>
        <xdr:cNvPr id="755" name="テキスト ボックス 754"/>
        <xdr:cNvSpPr txBox="1"/>
      </xdr:nvSpPr>
      <xdr:spPr>
        <a:xfrm>
          <a:off x="18421350" y="616267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60960</xdr:rowOff>
    </xdr:from>
    <xdr:ext cx="249555" cy="259080"/>
    <xdr:sp macro="" textlink="">
      <xdr:nvSpPr>
        <xdr:cNvPr id="762"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32410" cy="259080"/>
    <xdr:sp macro="" textlink="">
      <xdr:nvSpPr>
        <xdr:cNvPr id="764" name="テキスト ボックス 763"/>
        <xdr:cNvSpPr txBox="1"/>
      </xdr:nvSpPr>
      <xdr:spPr>
        <a:xfrm>
          <a:off x="21198840" y="658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32410" cy="259080"/>
    <xdr:sp macro="" textlink="">
      <xdr:nvSpPr>
        <xdr:cNvPr id="766" name="テキスト ボックス 765"/>
        <xdr:cNvSpPr txBox="1"/>
      </xdr:nvSpPr>
      <xdr:spPr>
        <a:xfrm>
          <a:off x="20309840" y="658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32410" cy="259080"/>
    <xdr:sp macro="" textlink="">
      <xdr:nvSpPr>
        <xdr:cNvPr id="768" name="テキスト ボックス 767"/>
        <xdr:cNvSpPr txBox="1"/>
      </xdr:nvSpPr>
      <xdr:spPr>
        <a:xfrm>
          <a:off x="19420840" y="658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32410" cy="259080"/>
    <xdr:sp macro="" textlink="">
      <xdr:nvSpPr>
        <xdr:cNvPr id="770" name="テキスト ボックス 769"/>
        <xdr:cNvSpPr txBox="1"/>
      </xdr:nvSpPr>
      <xdr:spPr>
        <a:xfrm>
          <a:off x="18531840" y="658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2740" cy="217170"/>
    <xdr:sp macro="" textlink="">
      <xdr:nvSpPr>
        <xdr:cNvPr id="779" name="テキスト ボックス 778"/>
        <xdr:cNvSpPr txBox="1"/>
      </xdr:nvSpPr>
      <xdr:spPr>
        <a:xfrm>
          <a:off x="18249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31775" cy="248920"/>
    <xdr:sp macro="" textlink="">
      <xdr:nvSpPr>
        <xdr:cNvPr id="782" name="テキスト ボックス 781"/>
        <xdr:cNvSpPr txBox="1"/>
      </xdr:nvSpPr>
      <xdr:spPr>
        <a:xfrm>
          <a:off x="18039080" y="98272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4" name="テキスト ボックス 783"/>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48920"/>
    <xdr:sp macro="" textlink="">
      <xdr:nvSpPr>
        <xdr:cNvPr id="786" name="テキスト ボックス 785"/>
        <xdr:cNvSpPr txBox="1"/>
      </xdr:nvSpPr>
      <xdr:spPr>
        <a:xfrm>
          <a:off x="17756505" y="8684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8" name="テキスト ボックス 787"/>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97790</xdr:rowOff>
    </xdr:from>
    <xdr:to>
      <xdr:col>116</xdr:col>
      <xdr:colOff>62865</xdr:colOff>
      <xdr:row>58</xdr:row>
      <xdr:rowOff>25400</xdr:rowOff>
    </xdr:to>
    <xdr:cxnSp macro="">
      <xdr:nvCxnSpPr>
        <xdr:cNvPr id="790" name="直線コネクタ 789"/>
        <xdr:cNvCxnSpPr/>
      </xdr:nvCxnSpPr>
      <xdr:spPr>
        <a:xfrm flipV="1">
          <a:off x="22159595" y="86702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9555" cy="251460"/>
    <xdr:sp macro="" textlink="">
      <xdr:nvSpPr>
        <xdr:cNvPr id="791" name="貸付金最小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2" name="直線コネクタ 791"/>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44450</xdr:rowOff>
    </xdr:from>
    <xdr:ext cx="534670" cy="259080"/>
    <xdr:sp macro="" textlink="">
      <xdr:nvSpPr>
        <xdr:cNvPr id="793" name="貸付金最大値テキスト"/>
        <xdr:cNvSpPr txBox="1"/>
      </xdr:nvSpPr>
      <xdr:spPr>
        <a:xfrm>
          <a:off x="22212300" y="844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22,737</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97790</xdr:rowOff>
    </xdr:from>
    <xdr:to>
      <xdr:col>116</xdr:col>
      <xdr:colOff>152400</xdr:colOff>
      <xdr:row>50</xdr:row>
      <xdr:rowOff>97790</xdr:rowOff>
    </xdr:to>
    <xdr:cxnSp macro="">
      <xdr:nvCxnSpPr>
        <xdr:cNvPr id="794" name="直線コネクタ 793"/>
        <xdr:cNvCxnSpPr/>
      </xdr:nvCxnSpPr>
      <xdr:spPr>
        <a:xfrm>
          <a:off x="22072600" y="867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139065</xdr:rowOff>
    </xdr:from>
    <xdr:to>
      <xdr:col>116</xdr:col>
      <xdr:colOff>63500</xdr:colOff>
      <xdr:row>57</xdr:row>
      <xdr:rowOff>148590</xdr:rowOff>
    </xdr:to>
    <xdr:cxnSp macro="">
      <xdr:nvCxnSpPr>
        <xdr:cNvPr id="795" name="直線コネクタ 794"/>
        <xdr:cNvCxnSpPr/>
      </xdr:nvCxnSpPr>
      <xdr:spPr>
        <a:xfrm>
          <a:off x="21323300" y="99117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156845</xdr:rowOff>
    </xdr:from>
    <xdr:ext cx="469900" cy="249555"/>
    <xdr:sp macro="" textlink="">
      <xdr:nvSpPr>
        <xdr:cNvPr id="796" name="貸付金平均値テキスト"/>
        <xdr:cNvSpPr txBox="1"/>
      </xdr:nvSpPr>
      <xdr:spPr>
        <a:xfrm>
          <a:off x="22212300" y="958659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133985</xdr:rowOff>
    </xdr:from>
    <xdr:to>
      <xdr:col>116</xdr:col>
      <xdr:colOff>114300</xdr:colOff>
      <xdr:row>57</xdr:row>
      <xdr:rowOff>64135</xdr:rowOff>
    </xdr:to>
    <xdr:sp macro="" textlink="">
      <xdr:nvSpPr>
        <xdr:cNvPr id="797" name="フローチャート: 判断 796"/>
        <xdr:cNvSpPr/>
      </xdr:nvSpPr>
      <xdr:spPr>
        <a:xfrm>
          <a:off x="221107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139065</xdr:rowOff>
    </xdr:from>
    <xdr:to>
      <xdr:col>111</xdr:col>
      <xdr:colOff>177800</xdr:colOff>
      <xdr:row>57</xdr:row>
      <xdr:rowOff>162560</xdr:rowOff>
    </xdr:to>
    <xdr:cxnSp macro="">
      <xdr:nvCxnSpPr>
        <xdr:cNvPr id="798" name="直線コネクタ 797"/>
        <xdr:cNvCxnSpPr/>
      </xdr:nvCxnSpPr>
      <xdr:spPr>
        <a:xfrm flipV="1">
          <a:off x="20434300" y="99117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1270</xdr:rowOff>
    </xdr:from>
    <xdr:to>
      <xdr:col>112</xdr:col>
      <xdr:colOff>38100</xdr:colOff>
      <xdr:row>57</xdr:row>
      <xdr:rowOff>102870</xdr:rowOff>
    </xdr:to>
    <xdr:sp macro="" textlink="">
      <xdr:nvSpPr>
        <xdr:cNvPr id="799" name="フローチャート: 判断 798"/>
        <xdr:cNvSpPr/>
      </xdr:nvSpPr>
      <xdr:spPr>
        <a:xfrm>
          <a:off x="21272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119380</xdr:rowOff>
    </xdr:from>
    <xdr:ext cx="452755" cy="259080"/>
    <xdr:sp macro="" textlink="">
      <xdr:nvSpPr>
        <xdr:cNvPr id="800" name="テキスト ボックス 799"/>
        <xdr:cNvSpPr txBox="1"/>
      </xdr:nvSpPr>
      <xdr:spPr>
        <a:xfrm>
          <a:off x="21088350" y="954913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160655</xdr:rowOff>
    </xdr:from>
    <xdr:to>
      <xdr:col>107</xdr:col>
      <xdr:colOff>50800</xdr:colOff>
      <xdr:row>57</xdr:row>
      <xdr:rowOff>162560</xdr:rowOff>
    </xdr:to>
    <xdr:cxnSp macro="">
      <xdr:nvCxnSpPr>
        <xdr:cNvPr id="801" name="直線コネクタ 800"/>
        <xdr:cNvCxnSpPr/>
      </xdr:nvCxnSpPr>
      <xdr:spPr>
        <a:xfrm>
          <a:off x="19545300" y="99333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140335</xdr:rowOff>
    </xdr:from>
    <xdr:to>
      <xdr:col>107</xdr:col>
      <xdr:colOff>101600</xdr:colOff>
      <xdr:row>57</xdr:row>
      <xdr:rowOff>70485</xdr:rowOff>
    </xdr:to>
    <xdr:sp macro="" textlink="">
      <xdr:nvSpPr>
        <xdr:cNvPr id="802" name="フローチャート: 判断 801"/>
        <xdr:cNvSpPr/>
      </xdr:nvSpPr>
      <xdr:spPr>
        <a:xfrm>
          <a:off x="20383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86995</xdr:rowOff>
    </xdr:from>
    <xdr:ext cx="452755" cy="250825"/>
    <xdr:sp macro="" textlink="">
      <xdr:nvSpPr>
        <xdr:cNvPr id="803" name="テキスト ボックス 802"/>
        <xdr:cNvSpPr txBox="1"/>
      </xdr:nvSpPr>
      <xdr:spPr>
        <a:xfrm>
          <a:off x="20199350" y="9516745"/>
          <a:ext cx="4527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158750</xdr:rowOff>
    </xdr:from>
    <xdr:to>
      <xdr:col>102</xdr:col>
      <xdr:colOff>114300</xdr:colOff>
      <xdr:row>57</xdr:row>
      <xdr:rowOff>160655</xdr:rowOff>
    </xdr:to>
    <xdr:cxnSp macro="">
      <xdr:nvCxnSpPr>
        <xdr:cNvPr id="804" name="直線コネクタ 803"/>
        <xdr:cNvCxnSpPr/>
      </xdr:nvCxnSpPr>
      <xdr:spPr>
        <a:xfrm>
          <a:off x="18656300" y="99314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135890</xdr:rowOff>
    </xdr:from>
    <xdr:to>
      <xdr:col>102</xdr:col>
      <xdr:colOff>165100</xdr:colOff>
      <xdr:row>57</xdr:row>
      <xdr:rowOff>66040</xdr:rowOff>
    </xdr:to>
    <xdr:sp macro="" textlink="">
      <xdr:nvSpPr>
        <xdr:cNvPr id="805" name="フローチャート: 判断 804"/>
        <xdr:cNvSpPr/>
      </xdr:nvSpPr>
      <xdr:spPr>
        <a:xfrm>
          <a:off x="19494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82550</xdr:rowOff>
    </xdr:from>
    <xdr:ext cx="452755" cy="259080"/>
    <xdr:sp macro="" textlink="">
      <xdr:nvSpPr>
        <xdr:cNvPr id="806" name="テキスト ボックス 805"/>
        <xdr:cNvSpPr txBox="1"/>
      </xdr:nvSpPr>
      <xdr:spPr>
        <a:xfrm>
          <a:off x="19310350" y="951230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91440</xdr:rowOff>
    </xdr:from>
    <xdr:to>
      <xdr:col>98</xdr:col>
      <xdr:colOff>38100</xdr:colOff>
      <xdr:row>57</xdr:row>
      <xdr:rowOff>21590</xdr:rowOff>
    </xdr:to>
    <xdr:sp macro="" textlink="">
      <xdr:nvSpPr>
        <xdr:cNvPr id="807" name="フローチャート: 判断 806"/>
        <xdr:cNvSpPr/>
      </xdr:nvSpPr>
      <xdr:spPr>
        <a:xfrm>
          <a:off x="18605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38100</xdr:rowOff>
    </xdr:from>
    <xdr:ext cx="452755" cy="259080"/>
    <xdr:sp macro="" textlink="">
      <xdr:nvSpPr>
        <xdr:cNvPr id="808" name="テキスト ボックス 807"/>
        <xdr:cNvSpPr txBox="1"/>
      </xdr:nvSpPr>
      <xdr:spPr>
        <a:xfrm>
          <a:off x="18421350" y="946785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97790</xdr:rowOff>
    </xdr:from>
    <xdr:to>
      <xdr:col>116</xdr:col>
      <xdr:colOff>114300</xdr:colOff>
      <xdr:row>58</xdr:row>
      <xdr:rowOff>27940</xdr:rowOff>
    </xdr:to>
    <xdr:sp macro="" textlink="">
      <xdr:nvSpPr>
        <xdr:cNvPr id="814" name="楕円 813"/>
        <xdr:cNvSpPr/>
      </xdr:nvSpPr>
      <xdr:spPr>
        <a:xfrm>
          <a:off x="22110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13335</xdr:rowOff>
    </xdr:from>
    <xdr:ext cx="378460" cy="259080"/>
    <xdr:sp macro="" textlink="">
      <xdr:nvSpPr>
        <xdr:cNvPr id="815" name="貸付金該当値テキスト"/>
        <xdr:cNvSpPr txBox="1"/>
      </xdr:nvSpPr>
      <xdr:spPr>
        <a:xfrm>
          <a:off x="22212300" y="9785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88265</xdr:rowOff>
    </xdr:from>
    <xdr:to>
      <xdr:col>112</xdr:col>
      <xdr:colOff>38100</xdr:colOff>
      <xdr:row>58</xdr:row>
      <xdr:rowOff>18415</xdr:rowOff>
    </xdr:to>
    <xdr:sp macro="" textlink="">
      <xdr:nvSpPr>
        <xdr:cNvPr id="816" name="楕円 815"/>
        <xdr:cNvSpPr/>
      </xdr:nvSpPr>
      <xdr:spPr>
        <a:xfrm>
          <a:off x="21272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9525</xdr:rowOff>
    </xdr:from>
    <xdr:ext cx="452755" cy="248285"/>
    <xdr:sp macro="" textlink="">
      <xdr:nvSpPr>
        <xdr:cNvPr id="817" name="テキスト ボックス 816"/>
        <xdr:cNvSpPr txBox="1"/>
      </xdr:nvSpPr>
      <xdr:spPr>
        <a:xfrm>
          <a:off x="21088350" y="9953625"/>
          <a:ext cx="4527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111760</xdr:rowOff>
    </xdr:from>
    <xdr:to>
      <xdr:col>107</xdr:col>
      <xdr:colOff>101600</xdr:colOff>
      <xdr:row>58</xdr:row>
      <xdr:rowOff>41910</xdr:rowOff>
    </xdr:to>
    <xdr:sp macro="" textlink="">
      <xdr:nvSpPr>
        <xdr:cNvPr id="818" name="楕円 817"/>
        <xdr:cNvSpPr/>
      </xdr:nvSpPr>
      <xdr:spPr>
        <a:xfrm>
          <a:off x="20383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33020</xdr:rowOff>
    </xdr:from>
    <xdr:ext cx="378460" cy="259080"/>
    <xdr:sp macro="" textlink="">
      <xdr:nvSpPr>
        <xdr:cNvPr id="819" name="テキスト ボックス 818"/>
        <xdr:cNvSpPr txBox="1"/>
      </xdr:nvSpPr>
      <xdr:spPr>
        <a:xfrm>
          <a:off x="20245070" y="9977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109855</xdr:rowOff>
    </xdr:from>
    <xdr:to>
      <xdr:col>102</xdr:col>
      <xdr:colOff>165100</xdr:colOff>
      <xdr:row>58</xdr:row>
      <xdr:rowOff>40640</xdr:rowOff>
    </xdr:to>
    <xdr:sp macro="" textlink="">
      <xdr:nvSpPr>
        <xdr:cNvPr id="820" name="楕円 819"/>
        <xdr:cNvSpPr/>
      </xdr:nvSpPr>
      <xdr:spPr>
        <a:xfrm>
          <a:off x="19494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31115</xdr:rowOff>
    </xdr:from>
    <xdr:ext cx="378460" cy="249555"/>
    <xdr:sp macro="" textlink="">
      <xdr:nvSpPr>
        <xdr:cNvPr id="821" name="テキスト ボックス 820"/>
        <xdr:cNvSpPr txBox="1"/>
      </xdr:nvSpPr>
      <xdr:spPr>
        <a:xfrm>
          <a:off x="19356070" y="99752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107950</xdr:rowOff>
    </xdr:from>
    <xdr:to>
      <xdr:col>98</xdr:col>
      <xdr:colOff>38100</xdr:colOff>
      <xdr:row>58</xdr:row>
      <xdr:rowOff>38100</xdr:rowOff>
    </xdr:to>
    <xdr:sp macro="" textlink="">
      <xdr:nvSpPr>
        <xdr:cNvPr id="822" name="楕円 821"/>
        <xdr:cNvSpPr/>
      </xdr:nvSpPr>
      <xdr:spPr>
        <a:xfrm>
          <a:off x="18605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29210</xdr:rowOff>
    </xdr:from>
    <xdr:ext cx="378460" cy="251460"/>
    <xdr:sp macro="" textlink="">
      <xdr:nvSpPr>
        <xdr:cNvPr id="823" name="テキスト ボックス 822"/>
        <xdr:cNvSpPr txBox="1"/>
      </xdr:nvSpPr>
      <xdr:spPr>
        <a:xfrm>
          <a:off x="18467070" y="99733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2740" cy="217170"/>
    <xdr:sp macro="" textlink="">
      <xdr:nvSpPr>
        <xdr:cNvPr id="832" name="テキスト ボックス 831"/>
        <xdr:cNvSpPr txBox="1"/>
      </xdr:nvSpPr>
      <xdr:spPr>
        <a:xfrm>
          <a:off x="18249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1775" cy="248920"/>
    <xdr:sp macro="" textlink="">
      <xdr:nvSpPr>
        <xdr:cNvPr id="834" name="テキスト ボックス 833"/>
        <xdr:cNvSpPr txBox="1"/>
      </xdr:nvSpPr>
      <xdr:spPr>
        <a:xfrm>
          <a:off x="18039080" y="13827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40" name="テキスト ボックス 839"/>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78485" cy="259080"/>
    <xdr:sp macro="" textlink="">
      <xdr:nvSpPr>
        <xdr:cNvPr id="844" name="テキスト ボックス 843"/>
        <xdr:cNvSpPr txBox="1"/>
      </xdr:nvSpPr>
      <xdr:spPr>
        <a:xfrm>
          <a:off x="17692370" y="11922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78485" cy="248920"/>
    <xdr:sp macro="" textlink="">
      <xdr:nvSpPr>
        <xdr:cNvPr id="846" name="テキスト ボックス 845"/>
        <xdr:cNvSpPr txBox="1"/>
      </xdr:nvSpPr>
      <xdr:spPr>
        <a:xfrm>
          <a:off x="17692370" y="11541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31750</xdr:rowOff>
    </xdr:from>
    <xdr:to>
      <xdr:col>116</xdr:col>
      <xdr:colOff>62865</xdr:colOff>
      <xdr:row>78</xdr:row>
      <xdr:rowOff>161925</xdr:rowOff>
    </xdr:to>
    <xdr:cxnSp macro="">
      <xdr:nvCxnSpPr>
        <xdr:cNvPr id="848" name="直線コネクタ 847"/>
        <xdr:cNvCxnSpPr/>
      </xdr:nvCxnSpPr>
      <xdr:spPr>
        <a:xfrm flipV="1">
          <a:off x="22159595" y="1203325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166370</xdr:rowOff>
    </xdr:from>
    <xdr:ext cx="534670" cy="251460"/>
    <xdr:sp macro="" textlink="">
      <xdr:nvSpPr>
        <xdr:cNvPr id="849" name="繰出金最小値テキスト"/>
        <xdr:cNvSpPr txBox="1"/>
      </xdr:nvSpPr>
      <xdr:spPr>
        <a:xfrm>
          <a:off x="22212300" y="13539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161925</xdr:rowOff>
    </xdr:from>
    <xdr:to>
      <xdr:col>116</xdr:col>
      <xdr:colOff>152400</xdr:colOff>
      <xdr:row>78</xdr:row>
      <xdr:rowOff>161925</xdr:rowOff>
    </xdr:to>
    <xdr:cxnSp macro="">
      <xdr:nvCxnSpPr>
        <xdr:cNvPr id="850" name="直線コネクタ 849"/>
        <xdr:cNvCxnSpPr/>
      </xdr:nvCxnSpPr>
      <xdr:spPr>
        <a:xfrm>
          <a:off x="22072600" y="1353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149860</xdr:rowOff>
    </xdr:from>
    <xdr:ext cx="598805" cy="259080"/>
    <xdr:sp macro="" textlink="">
      <xdr:nvSpPr>
        <xdr:cNvPr id="851" name="繰出金最大値テキスト"/>
        <xdr:cNvSpPr txBox="1"/>
      </xdr:nvSpPr>
      <xdr:spPr>
        <a:xfrm>
          <a:off x="22212300" y="11808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101,658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31750</xdr:rowOff>
    </xdr:from>
    <xdr:to>
      <xdr:col>116</xdr:col>
      <xdr:colOff>152400</xdr:colOff>
      <xdr:row>70</xdr:row>
      <xdr:rowOff>31750</xdr:rowOff>
    </xdr:to>
    <xdr:cxnSp macro="">
      <xdr:nvCxnSpPr>
        <xdr:cNvPr id="852" name="直線コネクタ 851"/>
        <xdr:cNvCxnSpPr/>
      </xdr:nvCxnSpPr>
      <xdr:spPr>
        <a:xfrm>
          <a:off x="22072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147320</xdr:rowOff>
    </xdr:from>
    <xdr:to>
      <xdr:col>116</xdr:col>
      <xdr:colOff>63500</xdr:colOff>
      <xdr:row>70</xdr:row>
      <xdr:rowOff>165100</xdr:rowOff>
    </xdr:to>
    <xdr:cxnSp macro="">
      <xdr:nvCxnSpPr>
        <xdr:cNvPr id="853" name="直線コネクタ 852"/>
        <xdr:cNvCxnSpPr/>
      </xdr:nvCxnSpPr>
      <xdr:spPr>
        <a:xfrm>
          <a:off x="21323300" y="121488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125095</xdr:rowOff>
    </xdr:from>
    <xdr:ext cx="534670" cy="258445"/>
    <xdr:sp macro="" textlink="">
      <xdr:nvSpPr>
        <xdr:cNvPr id="854" name="繰出金平均値テキスト"/>
        <xdr:cNvSpPr txBox="1"/>
      </xdr:nvSpPr>
      <xdr:spPr>
        <a:xfrm>
          <a:off x="22212300" y="128123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146685</xdr:rowOff>
    </xdr:from>
    <xdr:to>
      <xdr:col>116</xdr:col>
      <xdr:colOff>114300</xdr:colOff>
      <xdr:row>75</xdr:row>
      <xdr:rowOff>76835</xdr:rowOff>
    </xdr:to>
    <xdr:sp macro="" textlink="">
      <xdr:nvSpPr>
        <xdr:cNvPr id="855" name="フローチャート: 判断 854"/>
        <xdr:cNvSpPr/>
      </xdr:nvSpPr>
      <xdr:spPr>
        <a:xfrm>
          <a:off x="221107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33655</xdr:rowOff>
    </xdr:from>
    <xdr:to>
      <xdr:col>111</xdr:col>
      <xdr:colOff>177800</xdr:colOff>
      <xdr:row>70</xdr:row>
      <xdr:rowOff>147320</xdr:rowOff>
    </xdr:to>
    <xdr:cxnSp macro="">
      <xdr:nvCxnSpPr>
        <xdr:cNvPr id="856" name="直線コネクタ 855"/>
        <xdr:cNvCxnSpPr/>
      </xdr:nvCxnSpPr>
      <xdr:spPr>
        <a:xfrm>
          <a:off x="20434300" y="1203515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143510</xdr:rowOff>
    </xdr:from>
    <xdr:to>
      <xdr:col>112</xdr:col>
      <xdr:colOff>38100</xdr:colOff>
      <xdr:row>75</xdr:row>
      <xdr:rowOff>73660</xdr:rowOff>
    </xdr:to>
    <xdr:sp macro="" textlink="">
      <xdr:nvSpPr>
        <xdr:cNvPr id="857" name="フローチャート: 判断 856"/>
        <xdr:cNvSpPr/>
      </xdr:nvSpPr>
      <xdr:spPr>
        <a:xfrm>
          <a:off x="21272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64770</xdr:rowOff>
    </xdr:from>
    <xdr:ext cx="517525" cy="250190"/>
    <xdr:sp macro="" textlink="">
      <xdr:nvSpPr>
        <xdr:cNvPr id="858" name="テキスト ボックス 857"/>
        <xdr:cNvSpPr txBox="1"/>
      </xdr:nvSpPr>
      <xdr:spPr>
        <a:xfrm>
          <a:off x="21055965" y="1292352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69</xdr:row>
      <xdr:rowOff>127635</xdr:rowOff>
    </xdr:from>
    <xdr:to>
      <xdr:col>107</xdr:col>
      <xdr:colOff>50800</xdr:colOff>
      <xdr:row>70</xdr:row>
      <xdr:rowOff>33655</xdr:rowOff>
    </xdr:to>
    <xdr:cxnSp macro="">
      <xdr:nvCxnSpPr>
        <xdr:cNvPr id="859" name="直線コネクタ 858"/>
        <xdr:cNvCxnSpPr/>
      </xdr:nvCxnSpPr>
      <xdr:spPr>
        <a:xfrm>
          <a:off x="19545300" y="1195768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99695</xdr:rowOff>
    </xdr:from>
    <xdr:to>
      <xdr:col>107</xdr:col>
      <xdr:colOff>101600</xdr:colOff>
      <xdr:row>75</xdr:row>
      <xdr:rowOff>29845</xdr:rowOff>
    </xdr:to>
    <xdr:sp macro="" textlink="">
      <xdr:nvSpPr>
        <xdr:cNvPr id="860" name="フローチャート: 判断 859"/>
        <xdr:cNvSpPr/>
      </xdr:nvSpPr>
      <xdr:spPr>
        <a:xfrm>
          <a:off x="20383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20955</xdr:rowOff>
    </xdr:from>
    <xdr:ext cx="517525" cy="248285"/>
    <xdr:sp macro="" textlink="">
      <xdr:nvSpPr>
        <xdr:cNvPr id="861" name="テキスト ボックス 860"/>
        <xdr:cNvSpPr txBox="1"/>
      </xdr:nvSpPr>
      <xdr:spPr>
        <a:xfrm>
          <a:off x="20166965" y="1287970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69</xdr:row>
      <xdr:rowOff>127635</xdr:rowOff>
    </xdr:from>
    <xdr:to>
      <xdr:col>102</xdr:col>
      <xdr:colOff>114300</xdr:colOff>
      <xdr:row>70</xdr:row>
      <xdr:rowOff>38735</xdr:rowOff>
    </xdr:to>
    <xdr:cxnSp macro="">
      <xdr:nvCxnSpPr>
        <xdr:cNvPr id="862" name="直線コネクタ 861"/>
        <xdr:cNvCxnSpPr/>
      </xdr:nvCxnSpPr>
      <xdr:spPr>
        <a:xfrm flipV="1">
          <a:off x="18656300" y="1195768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24765</xdr:rowOff>
    </xdr:from>
    <xdr:to>
      <xdr:col>102</xdr:col>
      <xdr:colOff>165100</xdr:colOff>
      <xdr:row>73</xdr:row>
      <xdr:rowOff>126365</xdr:rowOff>
    </xdr:to>
    <xdr:sp macro="" textlink="">
      <xdr:nvSpPr>
        <xdr:cNvPr id="863" name="フローチャート: 判断 862"/>
        <xdr:cNvSpPr/>
      </xdr:nvSpPr>
      <xdr:spPr>
        <a:xfrm>
          <a:off x="19494500" y="1254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117475</xdr:rowOff>
    </xdr:from>
    <xdr:ext cx="517525" cy="259080"/>
    <xdr:sp macro="" textlink="">
      <xdr:nvSpPr>
        <xdr:cNvPr id="864" name="テキスト ボックス 863"/>
        <xdr:cNvSpPr txBox="1"/>
      </xdr:nvSpPr>
      <xdr:spPr>
        <a:xfrm>
          <a:off x="19277965" y="1263332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64135</xdr:rowOff>
    </xdr:from>
    <xdr:to>
      <xdr:col>98</xdr:col>
      <xdr:colOff>38100</xdr:colOff>
      <xdr:row>73</xdr:row>
      <xdr:rowOff>166370</xdr:rowOff>
    </xdr:to>
    <xdr:sp macro="" textlink="">
      <xdr:nvSpPr>
        <xdr:cNvPr id="865" name="フローチャート: 判断 864"/>
        <xdr:cNvSpPr/>
      </xdr:nvSpPr>
      <xdr:spPr>
        <a:xfrm>
          <a:off x="18605500" y="12579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156845</xdr:rowOff>
    </xdr:from>
    <xdr:ext cx="517525" cy="249555"/>
    <xdr:sp macro="" textlink="">
      <xdr:nvSpPr>
        <xdr:cNvPr id="866" name="テキスト ボックス 865"/>
        <xdr:cNvSpPr txBox="1"/>
      </xdr:nvSpPr>
      <xdr:spPr>
        <a:xfrm>
          <a:off x="18388965" y="1267269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70,312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70</xdr:row>
      <xdr:rowOff>114300</xdr:rowOff>
    </xdr:from>
    <xdr:to>
      <xdr:col>116</xdr:col>
      <xdr:colOff>114300</xdr:colOff>
      <xdr:row>71</xdr:row>
      <xdr:rowOff>44450</xdr:rowOff>
    </xdr:to>
    <xdr:sp macro="" textlink="">
      <xdr:nvSpPr>
        <xdr:cNvPr id="872" name="楕円 871"/>
        <xdr:cNvSpPr/>
      </xdr:nvSpPr>
      <xdr:spPr>
        <a:xfrm>
          <a:off x="221107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137160</xdr:rowOff>
    </xdr:from>
    <xdr:ext cx="534670" cy="259080"/>
    <xdr:sp macro="" textlink="">
      <xdr:nvSpPr>
        <xdr:cNvPr id="873" name="繰出金該当値テキスト"/>
        <xdr:cNvSpPr txBox="1"/>
      </xdr:nvSpPr>
      <xdr:spPr>
        <a:xfrm>
          <a:off x="22212300" y="1196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96520</xdr:rowOff>
    </xdr:from>
    <xdr:to>
      <xdr:col>112</xdr:col>
      <xdr:colOff>38100</xdr:colOff>
      <xdr:row>71</xdr:row>
      <xdr:rowOff>26670</xdr:rowOff>
    </xdr:to>
    <xdr:sp macro="" textlink="">
      <xdr:nvSpPr>
        <xdr:cNvPr id="874" name="楕円 873"/>
        <xdr:cNvSpPr/>
      </xdr:nvSpPr>
      <xdr:spPr>
        <a:xfrm>
          <a:off x="21272500" y="120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69</xdr:row>
      <xdr:rowOff>43180</xdr:rowOff>
    </xdr:from>
    <xdr:ext cx="517525" cy="248920"/>
    <xdr:sp macro="" textlink="">
      <xdr:nvSpPr>
        <xdr:cNvPr id="875" name="テキスト ボックス 874"/>
        <xdr:cNvSpPr txBox="1"/>
      </xdr:nvSpPr>
      <xdr:spPr>
        <a:xfrm>
          <a:off x="21055965" y="1187323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95,611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69</xdr:row>
      <xdr:rowOff>154940</xdr:rowOff>
    </xdr:from>
    <xdr:to>
      <xdr:col>107</xdr:col>
      <xdr:colOff>101600</xdr:colOff>
      <xdr:row>70</xdr:row>
      <xdr:rowOff>84455</xdr:rowOff>
    </xdr:to>
    <xdr:sp macro="" textlink="">
      <xdr:nvSpPr>
        <xdr:cNvPr id="876" name="楕円 875"/>
        <xdr:cNvSpPr/>
      </xdr:nvSpPr>
      <xdr:spPr>
        <a:xfrm>
          <a:off x="20383500" y="11984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68</xdr:row>
      <xdr:rowOff>100965</xdr:rowOff>
    </xdr:from>
    <xdr:ext cx="581660" cy="248285"/>
    <xdr:sp macro="" textlink="">
      <xdr:nvSpPr>
        <xdr:cNvPr id="877" name="テキスト ボックス 876"/>
        <xdr:cNvSpPr txBox="1"/>
      </xdr:nvSpPr>
      <xdr:spPr>
        <a:xfrm>
          <a:off x="20134580" y="11759565"/>
          <a:ext cx="5816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69</xdr:row>
      <xdr:rowOff>76835</xdr:rowOff>
    </xdr:from>
    <xdr:to>
      <xdr:col>102</xdr:col>
      <xdr:colOff>165100</xdr:colOff>
      <xdr:row>70</xdr:row>
      <xdr:rowOff>6985</xdr:rowOff>
    </xdr:to>
    <xdr:sp macro="" textlink="">
      <xdr:nvSpPr>
        <xdr:cNvPr id="878" name="楕円 877"/>
        <xdr:cNvSpPr/>
      </xdr:nvSpPr>
      <xdr:spPr>
        <a:xfrm>
          <a:off x="19494500" y="119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68</xdr:row>
      <xdr:rowOff>23495</xdr:rowOff>
    </xdr:from>
    <xdr:ext cx="581660" cy="259080"/>
    <xdr:sp macro="" textlink="">
      <xdr:nvSpPr>
        <xdr:cNvPr id="879" name="テキスト ボックス 878"/>
        <xdr:cNvSpPr txBox="1"/>
      </xdr:nvSpPr>
      <xdr:spPr>
        <a:xfrm>
          <a:off x="19245580" y="1168209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105,627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69</xdr:row>
      <xdr:rowOff>159385</xdr:rowOff>
    </xdr:from>
    <xdr:to>
      <xdr:col>98</xdr:col>
      <xdr:colOff>38100</xdr:colOff>
      <xdr:row>70</xdr:row>
      <xdr:rowOff>89535</xdr:rowOff>
    </xdr:to>
    <xdr:sp macro="" textlink="">
      <xdr:nvSpPr>
        <xdr:cNvPr id="880" name="楕円 879"/>
        <xdr:cNvSpPr/>
      </xdr:nvSpPr>
      <xdr:spPr>
        <a:xfrm>
          <a:off x="18605500" y="119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68</xdr:row>
      <xdr:rowOff>106045</xdr:rowOff>
    </xdr:from>
    <xdr:ext cx="581660" cy="259080"/>
    <xdr:sp macro="" textlink="">
      <xdr:nvSpPr>
        <xdr:cNvPr id="881" name="テキスト ボックス 880"/>
        <xdr:cNvSpPr txBox="1"/>
      </xdr:nvSpPr>
      <xdr:spPr>
        <a:xfrm>
          <a:off x="18356580" y="1176464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2740" cy="217170"/>
    <xdr:sp macro="" textlink="">
      <xdr:nvSpPr>
        <xdr:cNvPr id="890" name="テキスト ボックス 889"/>
        <xdr:cNvSpPr txBox="1"/>
      </xdr:nvSpPr>
      <xdr:spPr>
        <a:xfrm>
          <a:off x="18249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1775" cy="248920"/>
    <xdr:sp macro="" textlink="">
      <xdr:nvSpPr>
        <xdr:cNvPr id="893" name="テキスト ボックス 892"/>
        <xdr:cNvSpPr txBox="1"/>
      </xdr:nvSpPr>
      <xdr:spPr>
        <a:xfrm>
          <a:off x="18039080" y="16113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1775" cy="248920"/>
    <xdr:sp macro="" textlink="">
      <xdr:nvSpPr>
        <xdr:cNvPr id="895" name="テキスト ボックス 894"/>
        <xdr:cNvSpPr txBox="1"/>
      </xdr:nvSpPr>
      <xdr:spPr>
        <a:xfrm>
          <a:off x="18039080" y="14970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2410" cy="259080"/>
    <xdr:sp macro="" textlink="">
      <xdr:nvSpPr>
        <xdr:cNvPr id="907" name="テキスト ボックス 906"/>
        <xdr:cNvSpPr txBox="1"/>
      </xdr:nvSpPr>
      <xdr:spPr>
        <a:xfrm>
          <a:off x="21198840" y="16297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2410" cy="259080"/>
    <xdr:sp macro="" textlink="">
      <xdr:nvSpPr>
        <xdr:cNvPr id="910" name="テキスト ボックス 909"/>
        <xdr:cNvSpPr txBox="1"/>
      </xdr:nvSpPr>
      <xdr:spPr>
        <a:xfrm>
          <a:off x="20309840" y="16297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2410" cy="259080"/>
    <xdr:sp macro="" textlink="">
      <xdr:nvSpPr>
        <xdr:cNvPr id="913" name="テキスト ボックス 912"/>
        <xdr:cNvSpPr txBox="1"/>
      </xdr:nvSpPr>
      <xdr:spPr>
        <a:xfrm>
          <a:off x="19420840" y="16297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2410" cy="259080"/>
    <xdr:sp macro="" textlink="">
      <xdr:nvSpPr>
        <xdr:cNvPr id="915" name="テキスト ボックス 914"/>
        <xdr:cNvSpPr txBox="1"/>
      </xdr:nvSpPr>
      <xdr:spPr>
        <a:xfrm>
          <a:off x="18531840" y="16297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2410" cy="259080"/>
    <xdr:sp macro="" textlink="">
      <xdr:nvSpPr>
        <xdr:cNvPr id="924" name="テキスト ボックス 923"/>
        <xdr:cNvSpPr txBox="1"/>
      </xdr:nvSpPr>
      <xdr:spPr>
        <a:xfrm>
          <a:off x="21198840" y="15980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2410" cy="259080"/>
    <xdr:sp macro="" textlink="">
      <xdr:nvSpPr>
        <xdr:cNvPr id="926" name="テキスト ボックス 925"/>
        <xdr:cNvSpPr txBox="1"/>
      </xdr:nvSpPr>
      <xdr:spPr>
        <a:xfrm>
          <a:off x="20309840" y="15980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2410" cy="259080"/>
    <xdr:sp macro="" textlink="">
      <xdr:nvSpPr>
        <xdr:cNvPr id="928" name="テキスト ボックス 927"/>
        <xdr:cNvSpPr txBox="1"/>
      </xdr:nvSpPr>
      <xdr:spPr>
        <a:xfrm>
          <a:off x="19420840" y="15980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2410" cy="259080"/>
    <xdr:sp macro="" textlink="">
      <xdr:nvSpPr>
        <xdr:cNvPr id="930" name="テキスト ボックス 929"/>
        <xdr:cNvSpPr txBox="1"/>
      </xdr:nvSpPr>
      <xdr:spPr>
        <a:xfrm>
          <a:off x="18531840" y="15980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歳出決算総額は、住民一人当たり852,922円となっている。主な構成項目である人件費は、住民一人当たり141,186円となり前年度より3,450円下がったが、引き続き類似団体内で最も高くなった。面積が広大なため支所の数と職員配置数が多いこと、常備消防を直営していることが主な要因である。補助費等は、住民一人</a:t>
          </a:r>
        </a:p>
        <a:p>
          <a:r>
            <a:rPr lang="ja-JP" altLang="en-US"/>
            <a:t>当たり132,002円となり前年度より2,636円上がった。主な要因は、多面的機能支払交付金、病院事業への補助金の増である。公債費は、住民一人当たり124,890円となり前年度より1,024円下がった。経年比較すると減少しているが、依然として類似団体平均と比較して２倍以上上回る状況のため、引き続き投資的事業の抑</a:t>
          </a:r>
        </a:p>
        <a:p>
          <a:r>
            <a:rPr lang="ja-JP" altLang="en-US"/>
            <a:t>制や平準化により公債費の圧縮に努める。</a:t>
          </a:r>
        </a:p>
        <a:p>
          <a:r>
            <a:rPr lang="ja-JP" altLang="en-US"/>
            <a:t>その他、維持補修費は、除雪費の減により前年度より13,355円下がり、災害復旧事業費は、H29年7月発生災害、H30年7月発生災害への復旧対応が続いたため前年度より40,047円高くなった。扶助費が類似団体と比べて高いのは、福祉事務所設置町であることが主な要因であ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18,780
18,266
646.20
16,339,890
16,017,866
165,444
9,350,170
16,525,259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15.2
87.8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2740" cy="217170"/>
    <xdr:sp macro="" textlink="">
      <xdr:nvSpPr>
        <xdr:cNvPr id="40" name="テキスト ボックス 39"/>
        <xdr:cNvSpPr txBox="1"/>
      </xdr:nvSpPr>
      <xdr:spPr>
        <a:xfrm>
          <a:off x="723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0215" cy="248920"/>
    <xdr:sp macro="" textlink="">
      <xdr:nvSpPr>
        <xdr:cNvPr id="42" name="テキスト ボックス 41"/>
        <xdr:cNvSpPr txBox="1"/>
      </xdr:nvSpPr>
      <xdr:spPr>
        <a:xfrm>
          <a:off x="294640" y="69697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0215" cy="259080"/>
    <xdr:sp macro="" textlink="">
      <xdr:nvSpPr>
        <xdr:cNvPr id="44" name="テキスト ボックス 43"/>
        <xdr:cNvSpPr txBox="1"/>
      </xdr:nvSpPr>
      <xdr:spPr>
        <a:xfrm>
          <a:off x="294640" y="6588760"/>
          <a:ext cx="450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0215" cy="259080"/>
    <xdr:sp macro="" textlink="">
      <xdr:nvSpPr>
        <xdr:cNvPr id="46" name="テキスト ボックス 45"/>
        <xdr:cNvSpPr txBox="1"/>
      </xdr:nvSpPr>
      <xdr:spPr>
        <a:xfrm>
          <a:off x="294640" y="6207760"/>
          <a:ext cx="450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0215" cy="248920"/>
    <xdr:sp macro="" textlink="">
      <xdr:nvSpPr>
        <xdr:cNvPr id="48" name="テキスト ボックス 47"/>
        <xdr:cNvSpPr txBox="1"/>
      </xdr:nvSpPr>
      <xdr:spPr>
        <a:xfrm>
          <a:off x="294640" y="58267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0215" cy="259080"/>
    <xdr:sp macro="" textlink="">
      <xdr:nvSpPr>
        <xdr:cNvPr id="50" name="テキスト ボックス 49"/>
        <xdr:cNvSpPr txBox="1"/>
      </xdr:nvSpPr>
      <xdr:spPr>
        <a:xfrm>
          <a:off x="294640" y="5445760"/>
          <a:ext cx="450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0215" cy="259080"/>
    <xdr:sp macro="" textlink="">
      <xdr:nvSpPr>
        <xdr:cNvPr id="52" name="テキスト ボックス 51"/>
        <xdr:cNvSpPr txBox="1"/>
      </xdr:nvSpPr>
      <xdr:spPr>
        <a:xfrm>
          <a:off x="294640" y="5064760"/>
          <a:ext cx="450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0215" cy="248920"/>
    <xdr:sp macro="" textlink="">
      <xdr:nvSpPr>
        <xdr:cNvPr id="54" name="テキスト ボックス 53"/>
        <xdr:cNvSpPr txBox="1"/>
      </xdr:nvSpPr>
      <xdr:spPr>
        <a:xfrm>
          <a:off x="294640" y="46837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24765</xdr:rowOff>
    </xdr:from>
    <xdr:to>
      <xdr:col>24</xdr:col>
      <xdr:colOff>62865</xdr:colOff>
      <xdr:row>38</xdr:row>
      <xdr:rowOff>163195</xdr:rowOff>
    </xdr:to>
    <xdr:cxnSp macro="">
      <xdr:nvCxnSpPr>
        <xdr:cNvPr id="56" name="直線コネクタ 55"/>
        <xdr:cNvCxnSpPr/>
      </xdr:nvCxnSpPr>
      <xdr:spPr>
        <a:xfrm flipV="1">
          <a:off x="4633595" y="5168265"/>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167005</xdr:rowOff>
    </xdr:from>
    <xdr:ext cx="469900" cy="250825"/>
    <xdr:sp macro="" textlink="">
      <xdr:nvSpPr>
        <xdr:cNvPr id="57" name="議会費最小値テキスト"/>
        <xdr:cNvSpPr txBox="1"/>
      </xdr:nvSpPr>
      <xdr:spPr>
        <a:xfrm>
          <a:off x="4686300" y="66821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163195</xdr:rowOff>
    </xdr:from>
    <xdr:to>
      <xdr:col>24</xdr:col>
      <xdr:colOff>152400</xdr:colOff>
      <xdr:row>38</xdr:row>
      <xdr:rowOff>163195</xdr:rowOff>
    </xdr:to>
    <xdr:cxnSp macro="">
      <xdr:nvCxnSpPr>
        <xdr:cNvPr id="58" name="直線コネクタ 57"/>
        <xdr:cNvCxnSpPr/>
      </xdr:nvCxnSpPr>
      <xdr:spPr>
        <a:xfrm>
          <a:off x="4546600" y="667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143510</xdr:rowOff>
    </xdr:from>
    <xdr:ext cx="469900" cy="251460"/>
    <xdr:sp macro="" textlink="">
      <xdr:nvSpPr>
        <xdr:cNvPr id="59" name="議会費最大値テキスト"/>
        <xdr:cNvSpPr txBox="1"/>
      </xdr:nvSpPr>
      <xdr:spPr>
        <a:xfrm>
          <a:off x="4686300" y="49441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8,101</a:t>
          </a:r>
          <a:endParaRPr kumimoji="1" lang="ja-JP" altLang="en-US" sz="1000" b="1">
            <a:latin typeface="ＭＳ Ｐゴシック"/>
          </a:endParaRPr>
        </a:p>
      </xdr:txBody>
    </xdr:sp>
    <xdr:clientData/>
  </xdr:oneCellAnchor>
  <xdr:twoCellAnchor>
    <xdr:from>
      <xdr:col>23</xdr:col>
      <xdr:colOff>165100</xdr:colOff>
      <xdr:row>30</xdr:row>
      <xdr:rowOff>24765</xdr:rowOff>
    </xdr:from>
    <xdr:to>
      <xdr:col>24</xdr:col>
      <xdr:colOff>152400</xdr:colOff>
      <xdr:row>30</xdr:row>
      <xdr:rowOff>24765</xdr:rowOff>
    </xdr:to>
    <xdr:cxnSp macro="">
      <xdr:nvCxnSpPr>
        <xdr:cNvPr id="60" name="直線コネクタ 59"/>
        <xdr:cNvCxnSpPr/>
      </xdr:nvCxnSpPr>
      <xdr:spPr>
        <a:xfrm>
          <a:off x="4546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111125</xdr:rowOff>
    </xdr:from>
    <xdr:to>
      <xdr:col>24</xdr:col>
      <xdr:colOff>63500</xdr:colOff>
      <xdr:row>36</xdr:row>
      <xdr:rowOff>31115</xdr:rowOff>
    </xdr:to>
    <xdr:cxnSp macro="">
      <xdr:nvCxnSpPr>
        <xdr:cNvPr id="61" name="直線コネクタ 60"/>
        <xdr:cNvCxnSpPr/>
      </xdr:nvCxnSpPr>
      <xdr:spPr>
        <a:xfrm flipV="1">
          <a:off x="3797300" y="611187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171450</xdr:rowOff>
    </xdr:from>
    <xdr:ext cx="469900" cy="259080"/>
    <xdr:sp macro="" textlink="">
      <xdr:nvSpPr>
        <xdr:cNvPr id="62" name="議会費平均値テキスト"/>
        <xdr:cNvSpPr txBox="1"/>
      </xdr:nvSpPr>
      <xdr:spPr>
        <a:xfrm>
          <a:off x="4686300" y="5829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148590</xdr:rowOff>
    </xdr:from>
    <xdr:to>
      <xdr:col>24</xdr:col>
      <xdr:colOff>114300</xdr:colOff>
      <xdr:row>35</xdr:row>
      <xdr:rowOff>78740</xdr:rowOff>
    </xdr:to>
    <xdr:sp macro="" textlink="">
      <xdr:nvSpPr>
        <xdr:cNvPr id="63" name="フローチャート: 判断 62"/>
        <xdr:cNvSpPr/>
      </xdr:nvSpPr>
      <xdr:spPr>
        <a:xfrm>
          <a:off x="45847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47625</xdr:rowOff>
    </xdr:from>
    <xdr:to>
      <xdr:col>19</xdr:col>
      <xdr:colOff>177800</xdr:colOff>
      <xdr:row>36</xdr:row>
      <xdr:rowOff>31115</xdr:rowOff>
    </xdr:to>
    <xdr:cxnSp macro="">
      <xdr:nvCxnSpPr>
        <xdr:cNvPr id="64" name="直線コネクタ 63"/>
        <xdr:cNvCxnSpPr/>
      </xdr:nvCxnSpPr>
      <xdr:spPr>
        <a:xfrm>
          <a:off x="2908300" y="604837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111760</xdr:rowOff>
    </xdr:from>
    <xdr:ext cx="452755" cy="248920"/>
    <xdr:sp macro="" textlink="">
      <xdr:nvSpPr>
        <xdr:cNvPr id="66" name="テキスト ボックス 65"/>
        <xdr:cNvSpPr txBox="1"/>
      </xdr:nvSpPr>
      <xdr:spPr>
        <a:xfrm>
          <a:off x="3562350" y="5769610"/>
          <a:ext cx="452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9525</xdr:rowOff>
    </xdr:from>
    <xdr:to>
      <xdr:col>15</xdr:col>
      <xdr:colOff>50800</xdr:colOff>
      <xdr:row>35</xdr:row>
      <xdr:rowOff>47625</xdr:rowOff>
    </xdr:to>
    <xdr:cxnSp macro="">
      <xdr:nvCxnSpPr>
        <xdr:cNvPr id="67" name="直線コネクタ 66"/>
        <xdr:cNvCxnSpPr/>
      </xdr:nvCxnSpPr>
      <xdr:spPr>
        <a:xfrm>
          <a:off x="2019300" y="583882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30480</xdr:rowOff>
    </xdr:from>
    <xdr:to>
      <xdr:col>15</xdr:col>
      <xdr:colOff>101600</xdr:colOff>
      <xdr:row>35</xdr:row>
      <xdr:rowOff>132080</xdr:rowOff>
    </xdr:to>
    <xdr:sp macro="" textlink="">
      <xdr:nvSpPr>
        <xdr:cNvPr id="68" name="フローチャート: 判断 67"/>
        <xdr:cNvSpPr/>
      </xdr:nvSpPr>
      <xdr:spPr>
        <a:xfrm>
          <a:off x="2857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123190</xdr:rowOff>
    </xdr:from>
    <xdr:ext cx="452755" cy="248920"/>
    <xdr:sp macro="" textlink="">
      <xdr:nvSpPr>
        <xdr:cNvPr id="69" name="テキスト ボックス 68"/>
        <xdr:cNvSpPr txBox="1"/>
      </xdr:nvSpPr>
      <xdr:spPr>
        <a:xfrm>
          <a:off x="2673350" y="6123940"/>
          <a:ext cx="452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9525</xdr:rowOff>
    </xdr:from>
    <xdr:to>
      <xdr:col>10</xdr:col>
      <xdr:colOff>114300</xdr:colOff>
      <xdr:row>34</xdr:row>
      <xdr:rowOff>117475</xdr:rowOff>
    </xdr:to>
    <xdr:cxnSp macro="">
      <xdr:nvCxnSpPr>
        <xdr:cNvPr id="70" name="直線コネクタ 69"/>
        <xdr:cNvCxnSpPr/>
      </xdr:nvCxnSpPr>
      <xdr:spPr>
        <a:xfrm flipV="1">
          <a:off x="1130300" y="583882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635</xdr:rowOff>
    </xdr:from>
    <xdr:to>
      <xdr:col>10</xdr:col>
      <xdr:colOff>165100</xdr:colOff>
      <xdr:row>34</xdr:row>
      <xdr:rowOff>102235</xdr:rowOff>
    </xdr:to>
    <xdr:sp macro="" textlink="">
      <xdr:nvSpPr>
        <xdr:cNvPr id="71" name="フローチャート: 判断 70"/>
        <xdr:cNvSpPr/>
      </xdr:nvSpPr>
      <xdr:spPr>
        <a:xfrm>
          <a:off x="1968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93345</xdr:rowOff>
    </xdr:from>
    <xdr:ext cx="452755" cy="259080"/>
    <xdr:sp macro="" textlink="">
      <xdr:nvSpPr>
        <xdr:cNvPr id="72" name="テキスト ボックス 71"/>
        <xdr:cNvSpPr txBox="1"/>
      </xdr:nvSpPr>
      <xdr:spPr>
        <a:xfrm>
          <a:off x="1784350" y="592264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63500</xdr:rowOff>
    </xdr:from>
    <xdr:to>
      <xdr:col>6</xdr:col>
      <xdr:colOff>38100</xdr:colOff>
      <xdr:row>34</xdr:row>
      <xdr:rowOff>164465</xdr:rowOff>
    </xdr:to>
    <xdr:sp macro="" textlink="">
      <xdr:nvSpPr>
        <xdr:cNvPr id="73" name="フローチャート: 判断 72"/>
        <xdr:cNvSpPr/>
      </xdr:nvSpPr>
      <xdr:spPr>
        <a:xfrm>
          <a:off x="1079500" y="5892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9525</xdr:rowOff>
    </xdr:from>
    <xdr:ext cx="452755" cy="248285"/>
    <xdr:sp macro="" textlink="">
      <xdr:nvSpPr>
        <xdr:cNvPr id="74" name="テキスト ボックス 73"/>
        <xdr:cNvSpPr txBox="1"/>
      </xdr:nvSpPr>
      <xdr:spPr>
        <a:xfrm>
          <a:off x="895350" y="5667375"/>
          <a:ext cx="4527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60325</xdr:rowOff>
    </xdr:from>
    <xdr:to>
      <xdr:col>24</xdr:col>
      <xdr:colOff>114300</xdr:colOff>
      <xdr:row>35</xdr:row>
      <xdr:rowOff>161925</xdr:rowOff>
    </xdr:to>
    <xdr:sp macro="" textlink="">
      <xdr:nvSpPr>
        <xdr:cNvPr id="80" name="楕円 79"/>
        <xdr:cNvSpPr/>
      </xdr:nvSpPr>
      <xdr:spPr>
        <a:xfrm>
          <a:off x="4584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38735</xdr:rowOff>
    </xdr:from>
    <xdr:ext cx="469900" cy="259080"/>
    <xdr:sp macro="" textlink="">
      <xdr:nvSpPr>
        <xdr:cNvPr id="81" name="議会費該当値テキスト"/>
        <xdr:cNvSpPr txBox="1"/>
      </xdr:nvSpPr>
      <xdr:spPr>
        <a:xfrm>
          <a:off x="4686300" y="6039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151765</xdr:rowOff>
    </xdr:from>
    <xdr:to>
      <xdr:col>20</xdr:col>
      <xdr:colOff>38100</xdr:colOff>
      <xdr:row>36</xdr:row>
      <xdr:rowOff>81915</xdr:rowOff>
    </xdr:to>
    <xdr:sp macro="" textlink="">
      <xdr:nvSpPr>
        <xdr:cNvPr id="82" name="楕円 81"/>
        <xdr:cNvSpPr/>
      </xdr:nvSpPr>
      <xdr:spPr>
        <a:xfrm>
          <a:off x="3746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73025</xdr:rowOff>
    </xdr:from>
    <xdr:ext cx="452755" cy="259080"/>
    <xdr:sp macro="" textlink="">
      <xdr:nvSpPr>
        <xdr:cNvPr id="83" name="テキスト ボックス 82"/>
        <xdr:cNvSpPr txBox="1"/>
      </xdr:nvSpPr>
      <xdr:spPr>
        <a:xfrm>
          <a:off x="3562350" y="624522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168275</xdr:rowOff>
    </xdr:from>
    <xdr:to>
      <xdr:col>15</xdr:col>
      <xdr:colOff>101600</xdr:colOff>
      <xdr:row>35</xdr:row>
      <xdr:rowOff>98425</xdr:rowOff>
    </xdr:to>
    <xdr:sp macro="" textlink="">
      <xdr:nvSpPr>
        <xdr:cNvPr id="84" name="楕円 83"/>
        <xdr:cNvSpPr/>
      </xdr:nvSpPr>
      <xdr:spPr>
        <a:xfrm>
          <a:off x="2857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114935</xdr:rowOff>
    </xdr:from>
    <xdr:ext cx="452755" cy="259080"/>
    <xdr:sp macro="" textlink="">
      <xdr:nvSpPr>
        <xdr:cNvPr id="85" name="テキスト ボックス 84"/>
        <xdr:cNvSpPr txBox="1"/>
      </xdr:nvSpPr>
      <xdr:spPr>
        <a:xfrm>
          <a:off x="2673350" y="577278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130175</xdr:rowOff>
    </xdr:from>
    <xdr:to>
      <xdr:col>10</xdr:col>
      <xdr:colOff>165100</xdr:colOff>
      <xdr:row>34</xdr:row>
      <xdr:rowOff>60325</xdr:rowOff>
    </xdr:to>
    <xdr:sp macro="" textlink="">
      <xdr:nvSpPr>
        <xdr:cNvPr id="86" name="楕円 85"/>
        <xdr:cNvSpPr/>
      </xdr:nvSpPr>
      <xdr:spPr>
        <a:xfrm>
          <a:off x="1968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76835</xdr:rowOff>
    </xdr:from>
    <xdr:ext cx="452755" cy="249555"/>
    <xdr:sp macro="" textlink="">
      <xdr:nvSpPr>
        <xdr:cNvPr id="87" name="テキスト ボックス 86"/>
        <xdr:cNvSpPr txBox="1"/>
      </xdr:nvSpPr>
      <xdr:spPr>
        <a:xfrm>
          <a:off x="1784350" y="5563235"/>
          <a:ext cx="4527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66675</xdr:rowOff>
    </xdr:from>
    <xdr:to>
      <xdr:col>6</xdr:col>
      <xdr:colOff>38100</xdr:colOff>
      <xdr:row>34</xdr:row>
      <xdr:rowOff>168275</xdr:rowOff>
    </xdr:to>
    <xdr:sp macro="" textlink="">
      <xdr:nvSpPr>
        <xdr:cNvPr id="88" name="楕円 87"/>
        <xdr:cNvSpPr/>
      </xdr:nvSpPr>
      <xdr:spPr>
        <a:xfrm>
          <a:off x="10795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159385</xdr:rowOff>
    </xdr:from>
    <xdr:ext cx="452755" cy="258445"/>
    <xdr:sp macro="" textlink="">
      <xdr:nvSpPr>
        <xdr:cNvPr id="89" name="テキスト ボックス 88"/>
        <xdr:cNvSpPr txBox="1"/>
      </xdr:nvSpPr>
      <xdr:spPr>
        <a:xfrm>
          <a:off x="895350" y="5988685"/>
          <a:ext cx="452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2740" cy="217170"/>
    <xdr:sp macro="" textlink="">
      <xdr:nvSpPr>
        <xdr:cNvPr id="98" name="テキスト ボックス 97"/>
        <xdr:cNvSpPr txBox="1"/>
      </xdr:nvSpPr>
      <xdr:spPr>
        <a:xfrm>
          <a:off x="723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31775" cy="259080"/>
    <xdr:sp macro="" textlink="">
      <xdr:nvSpPr>
        <xdr:cNvPr id="101" name="テキスト ボックス 100"/>
        <xdr:cNvSpPr txBox="1"/>
      </xdr:nvSpPr>
      <xdr:spPr>
        <a:xfrm>
          <a:off x="513080" y="10072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78485" cy="250825"/>
    <xdr:sp macro="" textlink="">
      <xdr:nvSpPr>
        <xdr:cNvPr id="103" name="テキスト ボックス 102"/>
        <xdr:cNvSpPr txBox="1"/>
      </xdr:nvSpPr>
      <xdr:spPr>
        <a:xfrm>
          <a:off x="166370" y="9745345"/>
          <a:ext cx="578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78485" cy="259080"/>
    <xdr:sp macro="" textlink="">
      <xdr:nvSpPr>
        <xdr:cNvPr id="105" name="テキスト ボックス 104"/>
        <xdr:cNvSpPr txBox="1"/>
      </xdr:nvSpPr>
      <xdr:spPr>
        <a:xfrm>
          <a:off x="166370" y="9418955"/>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78485" cy="251460"/>
    <xdr:sp macro="" textlink="">
      <xdr:nvSpPr>
        <xdr:cNvPr id="107" name="テキスト ボックス 106"/>
        <xdr:cNvSpPr txBox="1"/>
      </xdr:nvSpPr>
      <xdr:spPr>
        <a:xfrm>
          <a:off x="166370" y="9093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78485" cy="258445"/>
    <xdr:sp macro="" textlink="">
      <xdr:nvSpPr>
        <xdr:cNvPr id="109" name="テキスト ボックス 108"/>
        <xdr:cNvSpPr txBox="1"/>
      </xdr:nvSpPr>
      <xdr:spPr>
        <a:xfrm>
          <a:off x="166370" y="8766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68655" cy="259080"/>
    <xdr:sp macro="" textlink="">
      <xdr:nvSpPr>
        <xdr:cNvPr id="111" name="テキスト ボックス 110"/>
        <xdr:cNvSpPr txBox="1"/>
      </xdr:nvSpPr>
      <xdr:spPr>
        <a:xfrm>
          <a:off x="76200" y="8439150"/>
          <a:ext cx="66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68655" cy="248920"/>
    <xdr:sp macro="" textlink="">
      <xdr:nvSpPr>
        <xdr:cNvPr id="113" name="テキスト ボックス 112"/>
        <xdr:cNvSpPr txBox="1"/>
      </xdr:nvSpPr>
      <xdr:spPr>
        <a:xfrm>
          <a:off x="76200" y="8112760"/>
          <a:ext cx="6686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57785</xdr:rowOff>
    </xdr:from>
    <xdr:to>
      <xdr:col>24</xdr:col>
      <xdr:colOff>62865</xdr:colOff>
      <xdr:row>59</xdr:row>
      <xdr:rowOff>29210</xdr:rowOff>
    </xdr:to>
    <xdr:cxnSp macro="">
      <xdr:nvCxnSpPr>
        <xdr:cNvPr id="115" name="直線コネクタ 114"/>
        <xdr:cNvCxnSpPr/>
      </xdr:nvCxnSpPr>
      <xdr:spPr>
        <a:xfrm flipV="1">
          <a:off x="4633595" y="880173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33020</xdr:rowOff>
    </xdr:from>
    <xdr:ext cx="534670" cy="259080"/>
    <xdr:sp macro="" textlink="">
      <xdr:nvSpPr>
        <xdr:cNvPr id="116" name="総務費最小値テキスト"/>
        <xdr:cNvSpPr txBox="1"/>
      </xdr:nvSpPr>
      <xdr:spPr>
        <a:xfrm>
          <a:off x="4686300" y="1014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42,564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29210</xdr:rowOff>
    </xdr:from>
    <xdr:to>
      <xdr:col>24</xdr:col>
      <xdr:colOff>152400</xdr:colOff>
      <xdr:row>59</xdr:row>
      <xdr:rowOff>29210</xdr:rowOff>
    </xdr:to>
    <xdr:cxnSp macro="">
      <xdr:nvCxnSpPr>
        <xdr:cNvPr id="117" name="直線コネクタ 116"/>
        <xdr:cNvCxnSpPr/>
      </xdr:nvCxnSpPr>
      <xdr:spPr>
        <a:xfrm>
          <a:off x="4546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4445</xdr:rowOff>
    </xdr:from>
    <xdr:ext cx="598805" cy="259080"/>
    <xdr:sp macro="" textlink="">
      <xdr:nvSpPr>
        <xdr:cNvPr id="118" name="総務費最大値テキスト"/>
        <xdr:cNvSpPr txBox="1"/>
      </xdr:nvSpPr>
      <xdr:spPr>
        <a:xfrm>
          <a:off x="4686300" y="857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864,995</a:t>
          </a:r>
          <a:endParaRPr kumimoji="1" lang="ja-JP" altLang="en-US" sz="1000" b="1">
            <a:latin typeface="ＭＳ Ｐゴシック"/>
          </a:endParaRPr>
        </a:p>
      </xdr:txBody>
    </xdr:sp>
    <xdr:clientData/>
  </xdr:oneCellAnchor>
  <xdr:twoCellAnchor>
    <xdr:from>
      <xdr:col>23</xdr:col>
      <xdr:colOff>165100</xdr:colOff>
      <xdr:row>51</xdr:row>
      <xdr:rowOff>57785</xdr:rowOff>
    </xdr:from>
    <xdr:to>
      <xdr:col>24</xdr:col>
      <xdr:colOff>152400</xdr:colOff>
      <xdr:row>51</xdr:row>
      <xdr:rowOff>57785</xdr:rowOff>
    </xdr:to>
    <xdr:cxnSp macro="">
      <xdr:nvCxnSpPr>
        <xdr:cNvPr id="119" name="直線コネクタ 118"/>
        <xdr:cNvCxnSpPr/>
      </xdr:nvCxnSpPr>
      <xdr:spPr>
        <a:xfrm>
          <a:off x="4546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29210</xdr:rowOff>
    </xdr:from>
    <xdr:to>
      <xdr:col>24</xdr:col>
      <xdr:colOff>63500</xdr:colOff>
      <xdr:row>58</xdr:row>
      <xdr:rowOff>35560</xdr:rowOff>
    </xdr:to>
    <xdr:cxnSp macro="">
      <xdr:nvCxnSpPr>
        <xdr:cNvPr id="120" name="直線コネクタ 119"/>
        <xdr:cNvCxnSpPr/>
      </xdr:nvCxnSpPr>
      <xdr:spPr>
        <a:xfrm>
          <a:off x="3797300" y="99733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31115</xdr:rowOff>
    </xdr:from>
    <xdr:ext cx="598805" cy="249555"/>
    <xdr:sp macro="" textlink="">
      <xdr:nvSpPr>
        <xdr:cNvPr id="121" name="総務費平均値テキスト"/>
        <xdr:cNvSpPr txBox="1"/>
      </xdr:nvSpPr>
      <xdr:spPr>
        <a:xfrm>
          <a:off x="4686300" y="997521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52705</xdr:rowOff>
    </xdr:from>
    <xdr:to>
      <xdr:col>24</xdr:col>
      <xdr:colOff>114300</xdr:colOff>
      <xdr:row>58</xdr:row>
      <xdr:rowOff>154940</xdr:rowOff>
    </xdr:to>
    <xdr:sp macro="" textlink="">
      <xdr:nvSpPr>
        <xdr:cNvPr id="122" name="フローチャート: 判断 121"/>
        <xdr:cNvSpPr/>
      </xdr:nvSpPr>
      <xdr:spPr>
        <a:xfrm>
          <a:off x="45847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29210</xdr:rowOff>
    </xdr:from>
    <xdr:to>
      <xdr:col>19</xdr:col>
      <xdr:colOff>177800</xdr:colOff>
      <xdr:row>58</xdr:row>
      <xdr:rowOff>29210</xdr:rowOff>
    </xdr:to>
    <xdr:cxnSp macro="">
      <xdr:nvCxnSpPr>
        <xdr:cNvPr id="123" name="直線コネクタ 122"/>
        <xdr:cNvCxnSpPr/>
      </xdr:nvCxnSpPr>
      <xdr:spPr>
        <a:xfrm flipV="1">
          <a:off x="2908300" y="9973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68580</xdr:rowOff>
    </xdr:from>
    <xdr:to>
      <xdr:col>20</xdr:col>
      <xdr:colOff>38100</xdr:colOff>
      <xdr:row>58</xdr:row>
      <xdr:rowOff>170180</xdr:rowOff>
    </xdr:to>
    <xdr:sp macro="" textlink="">
      <xdr:nvSpPr>
        <xdr:cNvPr id="124" name="フローチャート: 判断 123"/>
        <xdr:cNvSpPr/>
      </xdr:nvSpPr>
      <xdr:spPr>
        <a:xfrm>
          <a:off x="37465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161290</xdr:rowOff>
    </xdr:from>
    <xdr:ext cx="517525" cy="259080"/>
    <xdr:sp macro="" textlink="">
      <xdr:nvSpPr>
        <xdr:cNvPr id="125" name="テキスト ボックス 124"/>
        <xdr:cNvSpPr txBox="1"/>
      </xdr:nvSpPr>
      <xdr:spPr>
        <a:xfrm>
          <a:off x="3529965" y="1010539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29210</xdr:rowOff>
    </xdr:from>
    <xdr:to>
      <xdr:col>15</xdr:col>
      <xdr:colOff>50800</xdr:colOff>
      <xdr:row>58</xdr:row>
      <xdr:rowOff>42545</xdr:rowOff>
    </xdr:to>
    <xdr:cxnSp macro="">
      <xdr:nvCxnSpPr>
        <xdr:cNvPr id="126" name="直線コネクタ 125"/>
        <xdr:cNvCxnSpPr/>
      </xdr:nvCxnSpPr>
      <xdr:spPr>
        <a:xfrm flipV="1">
          <a:off x="2019300" y="99733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43815</xdr:rowOff>
    </xdr:from>
    <xdr:to>
      <xdr:col>15</xdr:col>
      <xdr:colOff>101600</xdr:colOff>
      <xdr:row>58</xdr:row>
      <xdr:rowOff>145415</xdr:rowOff>
    </xdr:to>
    <xdr:sp macro="" textlink="">
      <xdr:nvSpPr>
        <xdr:cNvPr id="127" name="フローチャート: 判断 126"/>
        <xdr:cNvSpPr/>
      </xdr:nvSpPr>
      <xdr:spPr>
        <a:xfrm>
          <a:off x="2857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136525</xdr:rowOff>
    </xdr:from>
    <xdr:ext cx="581660" cy="258445"/>
    <xdr:sp macro="" textlink="">
      <xdr:nvSpPr>
        <xdr:cNvPr id="128" name="テキスト ボックス 127"/>
        <xdr:cNvSpPr txBox="1"/>
      </xdr:nvSpPr>
      <xdr:spPr>
        <a:xfrm>
          <a:off x="2608580" y="10080625"/>
          <a:ext cx="581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42545</xdr:rowOff>
    </xdr:from>
    <xdr:to>
      <xdr:col>10</xdr:col>
      <xdr:colOff>114300</xdr:colOff>
      <xdr:row>58</xdr:row>
      <xdr:rowOff>43815</xdr:rowOff>
    </xdr:to>
    <xdr:cxnSp macro="">
      <xdr:nvCxnSpPr>
        <xdr:cNvPr id="129" name="直線コネクタ 128"/>
        <xdr:cNvCxnSpPr/>
      </xdr:nvCxnSpPr>
      <xdr:spPr>
        <a:xfrm flipV="1">
          <a:off x="1130300" y="99866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48895</xdr:rowOff>
    </xdr:from>
    <xdr:to>
      <xdr:col>10</xdr:col>
      <xdr:colOff>165100</xdr:colOff>
      <xdr:row>58</xdr:row>
      <xdr:rowOff>150495</xdr:rowOff>
    </xdr:to>
    <xdr:sp macro="" textlink="">
      <xdr:nvSpPr>
        <xdr:cNvPr id="130" name="フローチャート: 判断 129"/>
        <xdr:cNvSpPr/>
      </xdr:nvSpPr>
      <xdr:spPr>
        <a:xfrm>
          <a:off x="1968500" y="999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141605</xdr:rowOff>
    </xdr:from>
    <xdr:ext cx="581660" cy="259080"/>
    <xdr:sp macro="" textlink="">
      <xdr:nvSpPr>
        <xdr:cNvPr id="131" name="テキスト ボックス 130"/>
        <xdr:cNvSpPr txBox="1"/>
      </xdr:nvSpPr>
      <xdr:spPr>
        <a:xfrm>
          <a:off x="1719580" y="1008570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57785</xdr:rowOff>
    </xdr:from>
    <xdr:to>
      <xdr:col>6</xdr:col>
      <xdr:colOff>38100</xdr:colOff>
      <xdr:row>58</xdr:row>
      <xdr:rowOff>159385</xdr:rowOff>
    </xdr:to>
    <xdr:sp macro="" textlink="">
      <xdr:nvSpPr>
        <xdr:cNvPr id="132" name="フローチャート: 判断 131"/>
        <xdr:cNvSpPr/>
      </xdr:nvSpPr>
      <xdr:spPr>
        <a:xfrm>
          <a:off x="1079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150495</xdr:rowOff>
    </xdr:from>
    <xdr:ext cx="517525" cy="259080"/>
    <xdr:sp macro="" textlink="">
      <xdr:nvSpPr>
        <xdr:cNvPr id="133" name="テキスト ボックス 132"/>
        <xdr:cNvSpPr txBox="1"/>
      </xdr:nvSpPr>
      <xdr:spPr>
        <a:xfrm>
          <a:off x="862965" y="1009459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156210</xdr:rowOff>
    </xdr:from>
    <xdr:to>
      <xdr:col>24</xdr:col>
      <xdr:colOff>114300</xdr:colOff>
      <xdr:row>58</xdr:row>
      <xdr:rowOff>86360</xdr:rowOff>
    </xdr:to>
    <xdr:sp macro="" textlink="">
      <xdr:nvSpPr>
        <xdr:cNvPr id="139" name="楕円 138"/>
        <xdr:cNvSpPr/>
      </xdr:nvSpPr>
      <xdr:spPr>
        <a:xfrm>
          <a:off x="45847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7620</xdr:rowOff>
    </xdr:from>
    <xdr:ext cx="598805" cy="250190"/>
    <xdr:sp macro="" textlink="">
      <xdr:nvSpPr>
        <xdr:cNvPr id="140" name="総務費該当値テキスト"/>
        <xdr:cNvSpPr txBox="1"/>
      </xdr:nvSpPr>
      <xdr:spPr>
        <a:xfrm>
          <a:off x="4686300" y="978027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143,737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41" name="楕円 140"/>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95885</xdr:rowOff>
    </xdr:from>
    <xdr:ext cx="581660" cy="259080"/>
    <xdr:sp macro="" textlink="">
      <xdr:nvSpPr>
        <xdr:cNvPr id="142" name="テキスト ボックス 141"/>
        <xdr:cNvSpPr txBox="1"/>
      </xdr:nvSpPr>
      <xdr:spPr>
        <a:xfrm>
          <a:off x="3497580" y="969708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149860</xdr:rowOff>
    </xdr:from>
    <xdr:to>
      <xdr:col>15</xdr:col>
      <xdr:colOff>101600</xdr:colOff>
      <xdr:row>58</xdr:row>
      <xdr:rowOff>80010</xdr:rowOff>
    </xdr:to>
    <xdr:sp macro="" textlink="">
      <xdr:nvSpPr>
        <xdr:cNvPr id="143" name="楕円 142"/>
        <xdr:cNvSpPr/>
      </xdr:nvSpPr>
      <xdr:spPr>
        <a:xfrm>
          <a:off x="2857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96520</xdr:rowOff>
    </xdr:from>
    <xdr:ext cx="581660" cy="259080"/>
    <xdr:sp macro="" textlink="">
      <xdr:nvSpPr>
        <xdr:cNvPr id="144" name="テキスト ボックス 143"/>
        <xdr:cNvSpPr txBox="1"/>
      </xdr:nvSpPr>
      <xdr:spPr>
        <a:xfrm>
          <a:off x="2608580" y="969772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163195</xdr:rowOff>
    </xdr:from>
    <xdr:to>
      <xdr:col>10</xdr:col>
      <xdr:colOff>165100</xdr:colOff>
      <xdr:row>58</xdr:row>
      <xdr:rowOff>93345</xdr:rowOff>
    </xdr:to>
    <xdr:sp macro="" textlink="">
      <xdr:nvSpPr>
        <xdr:cNvPr id="145" name="楕円 144"/>
        <xdr:cNvSpPr/>
      </xdr:nvSpPr>
      <xdr:spPr>
        <a:xfrm>
          <a:off x="1968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109855</xdr:rowOff>
    </xdr:from>
    <xdr:ext cx="581660" cy="250825"/>
    <xdr:sp macro="" textlink="">
      <xdr:nvSpPr>
        <xdr:cNvPr id="146" name="テキスト ボックス 145"/>
        <xdr:cNvSpPr txBox="1"/>
      </xdr:nvSpPr>
      <xdr:spPr>
        <a:xfrm>
          <a:off x="1719580" y="9711055"/>
          <a:ext cx="581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164465</xdr:rowOff>
    </xdr:from>
    <xdr:to>
      <xdr:col>6</xdr:col>
      <xdr:colOff>38100</xdr:colOff>
      <xdr:row>58</xdr:row>
      <xdr:rowOff>94615</xdr:rowOff>
    </xdr:to>
    <xdr:sp macro="" textlink="">
      <xdr:nvSpPr>
        <xdr:cNvPr id="147" name="楕円 146"/>
        <xdr:cNvSpPr/>
      </xdr:nvSpPr>
      <xdr:spPr>
        <a:xfrm>
          <a:off x="1079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111125</xdr:rowOff>
    </xdr:from>
    <xdr:ext cx="581660" cy="249555"/>
    <xdr:sp macro="" textlink="">
      <xdr:nvSpPr>
        <xdr:cNvPr id="148" name="テキスト ボックス 147"/>
        <xdr:cNvSpPr txBox="1"/>
      </xdr:nvSpPr>
      <xdr:spPr>
        <a:xfrm>
          <a:off x="830580" y="9712325"/>
          <a:ext cx="5816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163,407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2740" cy="217170"/>
    <xdr:sp macro="" textlink="">
      <xdr:nvSpPr>
        <xdr:cNvPr id="157" name="テキスト ボックス 156"/>
        <xdr:cNvSpPr txBox="1"/>
      </xdr:nvSpPr>
      <xdr:spPr>
        <a:xfrm>
          <a:off x="723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9" name="テキスト ボックス 158"/>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78485" cy="250825"/>
    <xdr:sp macro="" textlink="">
      <xdr:nvSpPr>
        <xdr:cNvPr id="163" name="テキスト ボックス 162"/>
        <xdr:cNvSpPr txBox="1"/>
      </xdr:nvSpPr>
      <xdr:spPr>
        <a:xfrm>
          <a:off x="166370" y="13174345"/>
          <a:ext cx="578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78485" cy="259080"/>
    <xdr:sp macro="" textlink="">
      <xdr:nvSpPr>
        <xdr:cNvPr id="165" name="テキスト ボックス 164"/>
        <xdr:cNvSpPr txBox="1"/>
      </xdr:nvSpPr>
      <xdr:spPr>
        <a:xfrm>
          <a:off x="166370" y="12847955"/>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78485" cy="251460"/>
    <xdr:sp macro="" textlink="">
      <xdr:nvSpPr>
        <xdr:cNvPr id="167" name="テキスト ボックス 166"/>
        <xdr:cNvSpPr txBox="1"/>
      </xdr:nvSpPr>
      <xdr:spPr>
        <a:xfrm>
          <a:off x="166370" y="12522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78485" cy="258445"/>
    <xdr:sp macro="" textlink="">
      <xdr:nvSpPr>
        <xdr:cNvPr id="169" name="テキスト ボックス 168"/>
        <xdr:cNvSpPr txBox="1"/>
      </xdr:nvSpPr>
      <xdr:spPr>
        <a:xfrm>
          <a:off x="166370" y="12195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78485" cy="259080"/>
    <xdr:sp macro="" textlink="">
      <xdr:nvSpPr>
        <xdr:cNvPr id="171" name="テキスト ボックス 170"/>
        <xdr:cNvSpPr txBox="1"/>
      </xdr:nvSpPr>
      <xdr:spPr>
        <a:xfrm>
          <a:off x="166370" y="11868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78485" cy="248920"/>
    <xdr:sp macro="" textlink="">
      <xdr:nvSpPr>
        <xdr:cNvPr id="173" name="テキスト ボックス 172"/>
        <xdr:cNvSpPr txBox="1"/>
      </xdr:nvSpPr>
      <xdr:spPr>
        <a:xfrm>
          <a:off x="166370" y="11541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124460</xdr:rowOff>
    </xdr:from>
    <xdr:to>
      <xdr:col>24</xdr:col>
      <xdr:colOff>62865</xdr:colOff>
      <xdr:row>79</xdr:row>
      <xdr:rowOff>1905</xdr:rowOff>
    </xdr:to>
    <xdr:cxnSp macro="">
      <xdr:nvCxnSpPr>
        <xdr:cNvPr id="175" name="直線コネクタ 174"/>
        <xdr:cNvCxnSpPr/>
      </xdr:nvCxnSpPr>
      <xdr:spPr>
        <a:xfrm flipV="1">
          <a:off x="4633595" y="1212596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6350</xdr:rowOff>
    </xdr:from>
    <xdr:ext cx="534670" cy="251460"/>
    <xdr:sp macro="" textlink="">
      <xdr:nvSpPr>
        <xdr:cNvPr id="176" name="民生費最小値テキスト"/>
        <xdr:cNvSpPr txBox="1"/>
      </xdr:nvSpPr>
      <xdr:spPr>
        <a:xfrm>
          <a:off x="4686300" y="13550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98,919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1905</xdr:rowOff>
    </xdr:from>
    <xdr:to>
      <xdr:col>24</xdr:col>
      <xdr:colOff>152400</xdr:colOff>
      <xdr:row>79</xdr:row>
      <xdr:rowOff>1905</xdr:rowOff>
    </xdr:to>
    <xdr:cxnSp macro="">
      <xdr:nvCxnSpPr>
        <xdr:cNvPr id="177" name="直線コネクタ 176"/>
        <xdr:cNvCxnSpPr/>
      </xdr:nvCxnSpPr>
      <xdr:spPr>
        <a:xfrm>
          <a:off x="4546600" y="1354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71120</xdr:rowOff>
    </xdr:from>
    <xdr:ext cx="598805" cy="259080"/>
    <xdr:sp macro="" textlink="">
      <xdr:nvSpPr>
        <xdr:cNvPr id="178" name="民生費最大値テキスト"/>
        <xdr:cNvSpPr txBox="1"/>
      </xdr:nvSpPr>
      <xdr:spPr>
        <a:xfrm>
          <a:off x="4686300" y="11901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229,403</a:t>
          </a:r>
          <a:endParaRPr kumimoji="1" lang="ja-JP" altLang="en-US" sz="1000" b="1">
            <a:latin typeface="ＭＳ Ｐゴシック"/>
          </a:endParaRPr>
        </a:p>
      </xdr:txBody>
    </xdr:sp>
    <xdr:clientData/>
  </xdr:oneCellAnchor>
  <xdr:twoCellAnchor>
    <xdr:from>
      <xdr:col>23</xdr:col>
      <xdr:colOff>165100</xdr:colOff>
      <xdr:row>70</xdr:row>
      <xdr:rowOff>124460</xdr:rowOff>
    </xdr:from>
    <xdr:to>
      <xdr:col>24</xdr:col>
      <xdr:colOff>152400</xdr:colOff>
      <xdr:row>70</xdr:row>
      <xdr:rowOff>124460</xdr:rowOff>
    </xdr:to>
    <xdr:cxnSp macro="">
      <xdr:nvCxnSpPr>
        <xdr:cNvPr id="179" name="直線コネクタ 178"/>
        <xdr:cNvCxnSpPr/>
      </xdr:nvCxnSpPr>
      <xdr:spPr>
        <a:xfrm>
          <a:off x="4546600" y="1212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140335</xdr:rowOff>
    </xdr:from>
    <xdr:to>
      <xdr:col>24</xdr:col>
      <xdr:colOff>63500</xdr:colOff>
      <xdr:row>74</xdr:row>
      <xdr:rowOff>20320</xdr:rowOff>
    </xdr:to>
    <xdr:cxnSp macro="">
      <xdr:nvCxnSpPr>
        <xdr:cNvPr id="180" name="直線コネクタ 179"/>
        <xdr:cNvCxnSpPr/>
      </xdr:nvCxnSpPr>
      <xdr:spPr>
        <a:xfrm>
          <a:off x="3797300" y="1265618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52070</xdr:rowOff>
    </xdr:from>
    <xdr:ext cx="598805" cy="251460"/>
    <xdr:sp macro="" textlink="">
      <xdr:nvSpPr>
        <xdr:cNvPr id="181" name="民生費平均値テキスト"/>
        <xdr:cNvSpPr txBox="1"/>
      </xdr:nvSpPr>
      <xdr:spPr>
        <a:xfrm>
          <a:off x="4686300" y="1308227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73025</xdr:rowOff>
    </xdr:from>
    <xdr:to>
      <xdr:col>24</xdr:col>
      <xdr:colOff>114300</xdr:colOff>
      <xdr:row>77</xdr:row>
      <xdr:rowOff>3175</xdr:rowOff>
    </xdr:to>
    <xdr:sp macro="" textlink="">
      <xdr:nvSpPr>
        <xdr:cNvPr id="182" name="フローチャート: 判断 181"/>
        <xdr:cNvSpPr/>
      </xdr:nvSpPr>
      <xdr:spPr>
        <a:xfrm>
          <a:off x="4584700" y="1310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121285</xdr:rowOff>
    </xdr:from>
    <xdr:to>
      <xdr:col>19</xdr:col>
      <xdr:colOff>177800</xdr:colOff>
      <xdr:row>73</xdr:row>
      <xdr:rowOff>140335</xdr:rowOff>
    </xdr:to>
    <xdr:cxnSp macro="">
      <xdr:nvCxnSpPr>
        <xdr:cNvPr id="183" name="直線コネクタ 182"/>
        <xdr:cNvCxnSpPr/>
      </xdr:nvCxnSpPr>
      <xdr:spPr>
        <a:xfrm>
          <a:off x="2908300" y="126371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72390</xdr:rowOff>
    </xdr:from>
    <xdr:to>
      <xdr:col>20</xdr:col>
      <xdr:colOff>38100</xdr:colOff>
      <xdr:row>77</xdr:row>
      <xdr:rowOff>2540</xdr:rowOff>
    </xdr:to>
    <xdr:sp macro="" textlink="">
      <xdr:nvSpPr>
        <xdr:cNvPr id="184" name="フローチャート: 判断 183"/>
        <xdr:cNvSpPr/>
      </xdr:nvSpPr>
      <xdr:spPr>
        <a:xfrm>
          <a:off x="3746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165100</xdr:rowOff>
    </xdr:from>
    <xdr:ext cx="581660" cy="259080"/>
    <xdr:sp macro="" textlink="">
      <xdr:nvSpPr>
        <xdr:cNvPr id="185" name="テキスト ボックス 184"/>
        <xdr:cNvSpPr txBox="1"/>
      </xdr:nvSpPr>
      <xdr:spPr>
        <a:xfrm>
          <a:off x="3497580" y="1319530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121285</xdr:rowOff>
    </xdr:from>
    <xdr:to>
      <xdr:col>15</xdr:col>
      <xdr:colOff>50800</xdr:colOff>
      <xdr:row>74</xdr:row>
      <xdr:rowOff>16510</xdr:rowOff>
    </xdr:to>
    <xdr:cxnSp macro="">
      <xdr:nvCxnSpPr>
        <xdr:cNvPr id="186" name="直線コネクタ 185"/>
        <xdr:cNvCxnSpPr/>
      </xdr:nvCxnSpPr>
      <xdr:spPr>
        <a:xfrm flipV="1">
          <a:off x="2019300" y="1263713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30480</xdr:rowOff>
    </xdr:from>
    <xdr:to>
      <xdr:col>15</xdr:col>
      <xdr:colOff>101600</xdr:colOff>
      <xdr:row>76</xdr:row>
      <xdr:rowOff>132080</xdr:rowOff>
    </xdr:to>
    <xdr:sp macro="" textlink="">
      <xdr:nvSpPr>
        <xdr:cNvPr id="187" name="フローチャート: 判断 186"/>
        <xdr:cNvSpPr/>
      </xdr:nvSpPr>
      <xdr:spPr>
        <a:xfrm>
          <a:off x="28575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123190</xdr:rowOff>
    </xdr:from>
    <xdr:ext cx="581660" cy="248920"/>
    <xdr:sp macro="" textlink="">
      <xdr:nvSpPr>
        <xdr:cNvPr id="188" name="テキスト ボックス 187"/>
        <xdr:cNvSpPr txBox="1"/>
      </xdr:nvSpPr>
      <xdr:spPr>
        <a:xfrm>
          <a:off x="2608580" y="13153390"/>
          <a:ext cx="581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13970</xdr:rowOff>
    </xdr:from>
    <xdr:to>
      <xdr:col>10</xdr:col>
      <xdr:colOff>114300</xdr:colOff>
      <xdr:row>74</xdr:row>
      <xdr:rowOff>16510</xdr:rowOff>
    </xdr:to>
    <xdr:cxnSp macro="">
      <xdr:nvCxnSpPr>
        <xdr:cNvPr id="189" name="直線コネクタ 188"/>
        <xdr:cNvCxnSpPr/>
      </xdr:nvCxnSpPr>
      <xdr:spPr>
        <a:xfrm>
          <a:off x="1130300" y="127012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128270</xdr:rowOff>
    </xdr:from>
    <xdr:to>
      <xdr:col>10</xdr:col>
      <xdr:colOff>165100</xdr:colOff>
      <xdr:row>75</xdr:row>
      <xdr:rowOff>58420</xdr:rowOff>
    </xdr:to>
    <xdr:sp macro="" textlink="">
      <xdr:nvSpPr>
        <xdr:cNvPr id="190" name="フローチャート: 判断 189"/>
        <xdr:cNvSpPr/>
      </xdr:nvSpPr>
      <xdr:spPr>
        <a:xfrm>
          <a:off x="19685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49530</xdr:rowOff>
    </xdr:from>
    <xdr:ext cx="581660" cy="259080"/>
    <xdr:sp macro="" textlink="">
      <xdr:nvSpPr>
        <xdr:cNvPr id="191" name="テキスト ボックス 190"/>
        <xdr:cNvSpPr txBox="1"/>
      </xdr:nvSpPr>
      <xdr:spPr>
        <a:xfrm>
          <a:off x="1719580" y="1290828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10160</xdr:rowOff>
    </xdr:from>
    <xdr:to>
      <xdr:col>6</xdr:col>
      <xdr:colOff>38100</xdr:colOff>
      <xdr:row>75</xdr:row>
      <xdr:rowOff>111760</xdr:rowOff>
    </xdr:to>
    <xdr:sp macro="" textlink="">
      <xdr:nvSpPr>
        <xdr:cNvPr id="192" name="フローチャート: 判断 191"/>
        <xdr:cNvSpPr/>
      </xdr:nvSpPr>
      <xdr:spPr>
        <a:xfrm>
          <a:off x="1079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102870</xdr:rowOff>
    </xdr:from>
    <xdr:ext cx="581660" cy="259080"/>
    <xdr:sp macro="" textlink="">
      <xdr:nvSpPr>
        <xdr:cNvPr id="193" name="テキスト ボックス 192"/>
        <xdr:cNvSpPr txBox="1"/>
      </xdr:nvSpPr>
      <xdr:spPr>
        <a:xfrm>
          <a:off x="830580" y="1296162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156,464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140970</xdr:rowOff>
    </xdr:from>
    <xdr:to>
      <xdr:col>24</xdr:col>
      <xdr:colOff>114300</xdr:colOff>
      <xdr:row>74</xdr:row>
      <xdr:rowOff>71120</xdr:rowOff>
    </xdr:to>
    <xdr:sp macro="" textlink="">
      <xdr:nvSpPr>
        <xdr:cNvPr id="199" name="楕円 198"/>
        <xdr:cNvSpPr/>
      </xdr:nvSpPr>
      <xdr:spPr>
        <a:xfrm>
          <a:off x="45847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163830</xdr:rowOff>
    </xdr:from>
    <xdr:ext cx="598805" cy="259080"/>
    <xdr:sp macro="" textlink="">
      <xdr:nvSpPr>
        <xdr:cNvPr id="200" name="民生費該当値テキスト"/>
        <xdr:cNvSpPr txBox="1"/>
      </xdr:nvSpPr>
      <xdr:spPr>
        <a:xfrm>
          <a:off x="4686300" y="12508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175,974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89535</xdr:rowOff>
    </xdr:from>
    <xdr:to>
      <xdr:col>20</xdr:col>
      <xdr:colOff>38100</xdr:colOff>
      <xdr:row>74</xdr:row>
      <xdr:rowOff>19685</xdr:rowOff>
    </xdr:to>
    <xdr:sp macro="" textlink="">
      <xdr:nvSpPr>
        <xdr:cNvPr id="201" name="楕円 200"/>
        <xdr:cNvSpPr/>
      </xdr:nvSpPr>
      <xdr:spPr>
        <a:xfrm>
          <a:off x="37465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36195</xdr:rowOff>
    </xdr:from>
    <xdr:ext cx="581660" cy="259080"/>
    <xdr:sp macro="" textlink="">
      <xdr:nvSpPr>
        <xdr:cNvPr id="202" name="テキスト ボックス 201"/>
        <xdr:cNvSpPr txBox="1"/>
      </xdr:nvSpPr>
      <xdr:spPr>
        <a:xfrm>
          <a:off x="3497580" y="1238059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70485</xdr:rowOff>
    </xdr:from>
    <xdr:to>
      <xdr:col>15</xdr:col>
      <xdr:colOff>101600</xdr:colOff>
      <xdr:row>74</xdr:row>
      <xdr:rowOff>635</xdr:rowOff>
    </xdr:to>
    <xdr:sp macro="" textlink="">
      <xdr:nvSpPr>
        <xdr:cNvPr id="203" name="楕円 202"/>
        <xdr:cNvSpPr/>
      </xdr:nvSpPr>
      <xdr:spPr>
        <a:xfrm>
          <a:off x="2857500" y="125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17780</xdr:rowOff>
    </xdr:from>
    <xdr:ext cx="581660" cy="251460"/>
    <xdr:sp macro="" textlink="">
      <xdr:nvSpPr>
        <xdr:cNvPr id="204" name="テキスト ボックス 203"/>
        <xdr:cNvSpPr txBox="1"/>
      </xdr:nvSpPr>
      <xdr:spPr>
        <a:xfrm>
          <a:off x="2608580" y="12362180"/>
          <a:ext cx="581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137160</xdr:rowOff>
    </xdr:from>
    <xdr:to>
      <xdr:col>10</xdr:col>
      <xdr:colOff>165100</xdr:colOff>
      <xdr:row>74</xdr:row>
      <xdr:rowOff>67310</xdr:rowOff>
    </xdr:to>
    <xdr:sp macro="" textlink="">
      <xdr:nvSpPr>
        <xdr:cNvPr id="205" name="楕円 204"/>
        <xdr:cNvSpPr/>
      </xdr:nvSpPr>
      <xdr:spPr>
        <a:xfrm>
          <a:off x="19685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83820</xdr:rowOff>
    </xdr:from>
    <xdr:ext cx="581660" cy="259080"/>
    <xdr:sp macro="" textlink="">
      <xdr:nvSpPr>
        <xdr:cNvPr id="206" name="テキスト ボックス 205"/>
        <xdr:cNvSpPr txBox="1"/>
      </xdr:nvSpPr>
      <xdr:spPr>
        <a:xfrm>
          <a:off x="1719580" y="1242822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134620</xdr:rowOff>
    </xdr:from>
    <xdr:to>
      <xdr:col>6</xdr:col>
      <xdr:colOff>38100</xdr:colOff>
      <xdr:row>74</xdr:row>
      <xdr:rowOff>64770</xdr:rowOff>
    </xdr:to>
    <xdr:sp macro="" textlink="">
      <xdr:nvSpPr>
        <xdr:cNvPr id="207" name="楕円 206"/>
        <xdr:cNvSpPr/>
      </xdr:nvSpPr>
      <xdr:spPr>
        <a:xfrm>
          <a:off x="1079500" y="126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81280</xdr:rowOff>
    </xdr:from>
    <xdr:ext cx="581660" cy="259080"/>
    <xdr:sp macro="" textlink="">
      <xdr:nvSpPr>
        <xdr:cNvPr id="208" name="テキスト ボックス 207"/>
        <xdr:cNvSpPr txBox="1"/>
      </xdr:nvSpPr>
      <xdr:spPr>
        <a:xfrm>
          <a:off x="830580" y="1242568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2740" cy="217170"/>
    <xdr:sp macro="" textlink="">
      <xdr:nvSpPr>
        <xdr:cNvPr id="217" name="テキスト ボックス 216"/>
        <xdr:cNvSpPr txBox="1"/>
      </xdr:nvSpPr>
      <xdr:spPr>
        <a:xfrm>
          <a:off x="723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1775" cy="248920"/>
    <xdr:sp macro="" textlink="">
      <xdr:nvSpPr>
        <xdr:cNvPr id="219" name="テキスト ボックス 218"/>
        <xdr:cNvSpPr txBox="1"/>
      </xdr:nvSpPr>
      <xdr:spPr>
        <a:xfrm>
          <a:off x="513080" y="17256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3" name="テキスト ボックス 222"/>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7" name="テキスト ボックス 226"/>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78485" cy="258445"/>
    <xdr:sp macro="" textlink="">
      <xdr:nvSpPr>
        <xdr:cNvPr id="229" name="テキスト ボックス 228"/>
        <xdr:cNvSpPr txBox="1"/>
      </xdr:nvSpPr>
      <xdr:spPr>
        <a:xfrm>
          <a:off x="166370" y="15624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78485" cy="259080"/>
    <xdr:sp macro="" textlink="">
      <xdr:nvSpPr>
        <xdr:cNvPr id="231" name="テキスト ボックス 230"/>
        <xdr:cNvSpPr txBox="1"/>
      </xdr:nvSpPr>
      <xdr:spPr>
        <a:xfrm>
          <a:off x="166370" y="15297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8485" cy="248920"/>
    <xdr:sp macro="" textlink="">
      <xdr:nvSpPr>
        <xdr:cNvPr id="233" name="テキスト ボックス 232"/>
        <xdr:cNvSpPr txBox="1"/>
      </xdr:nvSpPr>
      <xdr:spPr>
        <a:xfrm>
          <a:off x="166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141605</xdr:rowOff>
    </xdr:from>
    <xdr:to>
      <xdr:col>24</xdr:col>
      <xdr:colOff>62865</xdr:colOff>
      <xdr:row>99</xdr:row>
      <xdr:rowOff>129540</xdr:rowOff>
    </xdr:to>
    <xdr:cxnSp macro="">
      <xdr:nvCxnSpPr>
        <xdr:cNvPr id="235" name="直線コネクタ 234"/>
        <xdr:cNvCxnSpPr/>
      </xdr:nvCxnSpPr>
      <xdr:spPr>
        <a:xfrm flipV="1">
          <a:off x="4633595" y="1557210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133350</xdr:rowOff>
    </xdr:from>
    <xdr:ext cx="534670" cy="250190"/>
    <xdr:sp macro="" textlink="">
      <xdr:nvSpPr>
        <xdr:cNvPr id="236" name="衛生費最小値テキスト"/>
        <xdr:cNvSpPr txBox="1"/>
      </xdr:nvSpPr>
      <xdr:spPr>
        <a:xfrm>
          <a:off x="4686300" y="171069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129540</xdr:rowOff>
    </xdr:from>
    <xdr:to>
      <xdr:col>24</xdr:col>
      <xdr:colOff>152400</xdr:colOff>
      <xdr:row>99</xdr:row>
      <xdr:rowOff>129540</xdr:rowOff>
    </xdr:to>
    <xdr:cxnSp macro="">
      <xdr:nvCxnSpPr>
        <xdr:cNvPr id="237" name="直線コネクタ 236"/>
        <xdr:cNvCxnSpPr/>
      </xdr:nvCxnSpPr>
      <xdr:spPr>
        <a:xfrm>
          <a:off x="4546600" y="1710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88265</xdr:rowOff>
    </xdr:from>
    <xdr:ext cx="598805" cy="249555"/>
    <xdr:sp macro="" textlink="">
      <xdr:nvSpPr>
        <xdr:cNvPr id="238" name="衛生費最大値テキスト"/>
        <xdr:cNvSpPr txBox="1"/>
      </xdr:nvSpPr>
      <xdr:spPr>
        <a:xfrm>
          <a:off x="4686300" y="153473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111,888</a:t>
          </a:r>
          <a:endParaRPr kumimoji="1" lang="ja-JP" altLang="en-US" sz="1000" b="1">
            <a:latin typeface="ＭＳ Ｐゴシック"/>
          </a:endParaRPr>
        </a:p>
      </xdr:txBody>
    </xdr:sp>
    <xdr:clientData/>
  </xdr:oneCellAnchor>
  <xdr:twoCellAnchor>
    <xdr:from>
      <xdr:col>23</xdr:col>
      <xdr:colOff>165100</xdr:colOff>
      <xdr:row>90</xdr:row>
      <xdr:rowOff>141605</xdr:rowOff>
    </xdr:from>
    <xdr:to>
      <xdr:col>24</xdr:col>
      <xdr:colOff>152400</xdr:colOff>
      <xdr:row>90</xdr:row>
      <xdr:rowOff>141605</xdr:rowOff>
    </xdr:to>
    <xdr:cxnSp macro="">
      <xdr:nvCxnSpPr>
        <xdr:cNvPr id="239" name="直線コネクタ 238"/>
        <xdr:cNvCxnSpPr/>
      </xdr:nvCxnSpPr>
      <xdr:spPr>
        <a:xfrm>
          <a:off x="4546600" y="1557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103505</xdr:rowOff>
    </xdr:from>
    <xdr:to>
      <xdr:col>24</xdr:col>
      <xdr:colOff>63500</xdr:colOff>
      <xdr:row>94</xdr:row>
      <xdr:rowOff>121285</xdr:rowOff>
    </xdr:to>
    <xdr:cxnSp macro="">
      <xdr:nvCxnSpPr>
        <xdr:cNvPr id="240" name="直線コネクタ 239"/>
        <xdr:cNvCxnSpPr/>
      </xdr:nvCxnSpPr>
      <xdr:spPr>
        <a:xfrm flipV="1">
          <a:off x="3797300" y="1621980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17780</xdr:rowOff>
    </xdr:from>
    <xdr:ext cx="534670" cy="251460"/>
    <xdr:sp macro="" textlink="">
      <xdr:nvSpPr>
        <xdr:cNvPr id="241" name="衛生費平均値テキスト"/>
        <xdr:cNvSpPr txBox="1"/>
      </xdr:nvSpPr>
      <xdr:spPr>
        <a:xfrm>
          <a:off x="4686300" y="166484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38735</xdr:rowOff>
    </xdr:from>
    <xdr:to>
      <xdr:col>24</xdr:col>
      <xdr:colOff>114300</xdr:colOff>
      <xdr:row>97</xdr:row>
      <xdr:rowOff>140335</xdr:rowOff>
    </xdr:to>
    <xdr:sp macro="" textlink="">
      <xdr:nvSpPr>
        <xdr:cNvPr id="242" name="フローチャート: 判断 241"/>
        <xdr:cNvSpPr/>
      </xdr:nvSpPr>
      <xdr:spPr>
        <a:xfrm>
          <a:off x="45847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121285</xdr:rowOff>
    </xdr:from>
    <xdr:to>
      <xdr:col>19</xdr:col>
      <xdr:colOff>177800</xdr:colOff>
      <xdr:row>95</xdr:row>
      <xdr:rowOff>115570</xdr:rowOff>
    </xdr:to>
    <xdr:cxnSp macro="">
      <xdr:nvCxnSpPr>
        <xdr:cNvPr id="243" name="直線コネクタ 242"/>
        <xdr:cNvCxnSpPr/>
      </xdr:nvCxnSpPr>
      <xdr:spPr>
        <a:xfrm flipV="1">
          <a:off x="2908300" y="1623758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10160</xdr:rowOff>
    </xdr:from>
    <xdr:to>
      <xdr:col>20</xdr:col>
      <xdr:colOff>38100</xdr:colOff>
      <xdr:row>97</xdr:row>
      <xdr:rowOff>111760</xdr:rowOff>
    </xdr:to>
    <xdr:sp macro="" textlink="">
      <xdr:nvSpPr>
        <xdr:cNvPr id="244" name="フローチャート: 判断 243"/>
        <xdr:cNvSpPr/>
      </xdr:nvSpPr>
      <xdr:spPr>
        <a:xfrm>
          <a:off x="3746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102870</xdr:rowOff>
    </xdr:from>
    <xdr:ext cx="517525" cy="259080"/>
    <xdr:sp macro="" textlink="">
      <xdr:nvSpPr>
        <xdr:cNvPr id="245" name="テキスト ボックス 244"/>
        <xdr:cNvSpPr txBox="1"/>
      </xdr:nvSpPr>
      <xdr:spPr>
        <a:xfrm>
          <a:off x="3529965" y="1673352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59690</xdr:rowOff>
    </xdr:from>
    <xdr:to>
      <xdr:col>15</xdr:col>
      <xdr:colOff>50800</xdr:colOff>
      <xdr:row>95</xdr:row>
      <xdr:rowOff>115570</xdr:rowOff>
    </xdr:to>
    <xdr:cxnSp macro="">
      <xdr:nvCxnSpPr>
        <xdr:cNvPr id="246" name="直線コネクタ 245"/>
        <xdr:cNvCxnSpPr/>
      </xdr:nvCxnSpPr>
      <xdr:spPr>
        <a:xfrm>
          <a:off x="2019300" y="163474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161290</xdr:rowOff>
    </xdr:from>
    <xdr:to>
      <xdr:col>15</xdr:col>
      <xdr:colOff>101600</xdr:colOff>
      <xdr:row>97</xdr:row>
      <xdr:rowOff>91440</xdr:rowOff>
    </xdr:to>
    <xdr:sp macro="" textlink="">
      <xdr:nvSpPr>
        <xdr:cNvPr id="247" name="フローチャート: 判断 246"/>
        <xdr:cNvSpPr/>
      </xdr:nvSpPr>
      <xdr:spPr>
        <a:xfrm>
          <a:off x="2857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82550</xdr:rowOff>
    </xdr:from>
    <xdr:ext cx="517525" cy="259080"/>
    <xdr:sp macro="" textlink="">
      <xdr:nvSpPr>
        <xdr:cNvPr id="248" name="テキスト ボックス 247"/>
        <xdr:cNvSpPr txBox="1"/>
      </xdr:nvSpPr>
      <xdr:spPr>
        <a:xfrm>
          <a:off x="2640965" y="1671320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59690</xdr:rowOff>
    </xdr:from>
    <xdr:to>
      <xdr:col>10</xdr:col>
      <xdr:colOff>114300</xdr:colOff>
      <xdr:row>96</xdr:row>
      <xdr:rowOff>26035</xdr:rowOff>
    </xdr:to>
    <xdr:cxnSp macro="">
      <xdr:nvCxnSpPr>
        <xdr:cNvPr id="249" name="直線コネクタ 248"/>
        <xdr:cNvCxnSpPr/>
      </xdr:nvCxnSpPr>
      <xdr:spPr>
        <a:xfrm flipV="1">
          <a:off x="1130300" y="1634744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146050</xdr:rowOff>
    </xdr:from>
    <xdr:to>
      <xdr:col>10</xdr:col>
      <xdr:colOff>165100</xdr:colOff>
      <xdr:row>96</xdr:row>
      <xdr:rowOff>76200</xdr:rowOff>
    </xdr:to>
    <xdr:sp macro="" textlink="">
      <xdr:nvSpPr>
        <xdr:cNvPr id="250" name="フローチャート: 判断 249"/>
        <xdr:cNvSpPr/>
      </xdr:nvSpPr>
      <xdr:spPr>
        <a:xfrm>
          <a:off x="196850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67310</xdr:rowOff>
    </xdr:from>
    <xdr:ext cx="517525" cy="259080"/>
    <xdr:sp macro="" textlink="">
      <xdr:nvSpPr>
        <xdr:cNvPr id="251" name="テキスト ボックス 250"/>
        <xdr:cNvSpPr txBox="1"/>
      </xdr:nvSpPr>
      <xdr:spPr>
        <a:xfrm>
          <a:off x="1751965" y="165265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44450</xdr:rowOff>
    </xdr:from>
    <xdr:to>
      <xdr:col>6</xdr:col>
      <xdr:colOff>38100</xdr:colOff>
      <xdr:row>96</xdr:row>
      <xdr:rowOff>146050</xdr:rowOff>
    </xdr:to>
    <xdr:sp macro="" textlink="">
      <xdr:nvSpPr>
        <xdr:cNvPr id="252" name="フローチャート: 判断 251"/>
        <xdr:cNvSpPr/>
      </xdr:nvSpPr>
      <xdr:spPr>
        <a:xfrm>
          <a:off x="1079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137160</xdr:rowOff>
    </xdr:from>
    <xdr:ext cx="517525" cy="259080"/>
    <xdr:sp macro="" textlink="">
      <xdr:nvSpPr>
        <xdr:cNvPr id="253" name="テキスト ボックス 252"/>
        <xdr:cNvSpPr txBox="1"/>
      </xdr:nvSpPr>
      <xdr:spPr>
        <a:xfrm>
          <a:off x="862965" y="165963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94</xdr:row>
      <xdr:rowOff>52705</xdr:rowOff>
    </xdr:from>
    <xdr:to>
      <xdr:col>24</xdr:col>
      <xdr:colOff>114300</xdr:colOff>
      <xdr:row>94</xdr:row>
      <xdr:rowOff>154940</xdr:rowOff>
    </xdr:to>
    <xdr:sp macro="" textlink="">
      <xdr:nvSpPr>
        <xdr:cNvPr id="259" name="楕円 258"/>
        <xdr:cNvSpPr/>
      </xdr:nvSpPr>
      <xdr:spPr>
        <a:xfrm>
          <a:off x="4584700" y="16169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75565</xdr:rowOff>
    </xdr:from>
    <xdr:ext cx="534670" cy="250825"/>
    <xdr:sp macro="" textlink="">
      <xdr:nvSpPr>
        <xdr:cNvPr id="260" name="衛生費該当値テキスト"/>
        <xdr:cNvSpPr txBox="1"/>
      </xdr:nvSpPr>
      <xdr:spPr>
        <a:xfrm>
          <a:off x="4686300" y="160204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70485</xdr:rowOff>
    </xdr:from>
    <xdr:to>
      <xdr:col>20</xdr:col>
      <xdr:colOff>38100</xdr:colOff>
      <xdr:row>95</xdr:row>
      <xdr:rowOff>635</xdr:rowOff>
    </xdr:to>
    <xdr:sp macro="" textlink="">
      <xdr:nvSpPr>
        <xdr:cNvPr id="261" name="楕円 260"/>
        <xdr:cNvSpPr/>
      </xdr:nvSpPr>
      <xdr:spPr>
        <a:xfrm>
          <a:off x="3746500" y="161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17780</xdr:rowOff>
    </xdr:from>
    <xdr:ext cx="517525" cy="251460"/>
    <xdr:sp macro="" textlink="">
      <xdr:nvSpPr>
        <xdr:cNvPr id="262" name="テキスト ボックス 261"/>
        <xdr:cNvSpPr txBox="1"/>
      </xdr:nvSpPr>
      <xdr:spPr>
        <a:xfrm>
          <a:off x="3529965" y="1596263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64770</xdr:rowOff>
    </xdr:from>
    <xdr:to>
      <xdr:col>15</xdr:col>
      <xdr:colOff>101600</xdr:colOff>
      <xdr:row>95</xdr:row>
      <xdr:rowOff>166370</xdr:rowOff>
    </xdr:to>
    <xdr:sp macro="" textlink="">
      <xdr:nvSpPr>
        <xdr:cNvPr id="263" name="楕円 262"/>
        <xdr:cNvSpPr/>
      </xdr:nvSpPr>
      <xdr:spPr>
        <a:xfrm>
          <a:off x="2857500"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11430</xdr:rowOff>
    </xdr:from>
    <xdr:ext cx="517525" cy="259080"/>
    <xdr:sp macro="" textlink="">
      <xdr:nvSpPr>
        <xdr:cNvPr id="264" name="テキスト ボックス 263"/>
        <xdr:cNvSpPr txBox="1"/>
      </xdr:nvSpPr>
      <xdr:spPr>
        <a:xfrm>
          <a:off x="2640965" y="1612773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8890</xdr:rowOff>
    </xdr:from>
    <xdr:to>
      <xdr:col>10</xdr:col>
      <xdr:colOff>165100</xdr:colOff>
      <xdr:row>95</xdr:row>
      <xdr:rowOff>110490</xdr:rowOff>
    </xdr:to>
    <xdr:sp macro="" textlink="">
      <xdr:nvSpPr>
        <xdr:cNvPr id="265" name="楕円 264"/>
        <xdr:cNvSpPr/>
      </xdr:nvSpPr>
      <xdr:spPr>
        <a:xfrm>
          <a:off x="1968500" y="162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127000</xdr:rowOff>
    </xdr:from>
    <xdr:ext cx="517525" cy="259080"/>
    <xdr:sp macro="" textlink="">
      <xdr:nvSpPr>
        <xdr:cNvPr id="266" name="テキスト ボックス 265"/>
        <xdr:cNvSpPr txBox="1"/>
      </xdr:nvSpPr>
      <xdr:spPr>
        <a:xfrm>
          <a:off x="1751965" y="160718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146685</xdr:rowOff>
    </xdr:from>
    <xdr:to>
      <xdr:col>6</xdr:col>
      <xdr:colOff>38100</xdr:colOff>
      <xdr:row>96</xdr:row>
      <xdr:rowOff>76835</xdr:rowOff>
    </xdr:to>
    <xdr:sp macro="" textlink="">
      <xdr:nvSpPr>
        <xdr:cNvPr id="267" name="楕円 266"/>
        <xdr:cNvSpPr/>
      </xdr:nvSpPr>
      <xdr:spPr>
        <a:xfrm>
          <a:off x="1079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93345</xdr:rowOff>
    </xdr:from>
    <xdr:ext cx="517525" cy="259080"/>
    <xdr:sp macro="" textlink="">
      <xdr:nvSpPr>
        <xdr:cNvPr id="268" name="テキスト ボックス 267"/>
        <xdr:cNvSpPr txBox="1"/>
      </xdr:nvSpPr>
      <xdr:spPr>
        <a:xfrm>
          <a:off x="862965" y="1620964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2740" cy="217170"/>
    <xdr:sp macro="" textlink="">
      <xdr:nvSpPr>
        <xdr:cNvPr id="277" name="テキスト ボックス 276"/>
        <xdr:cNvSpPr txBox="1"/>
      </xdr:nvSpPr>
      <xdr:spPr>
        <a:xfrm>
          <a:off x="6565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1775" cy="248920"/>
    <xdr:sp macro="" textlink="">
      <xdr:nvSpPr>
        <xdr:cNvPr id="280" name="テキスト ボックス 279"/>
        <xdr:cNvSpPr txBox="1"/>
      </xdr:nvSpPr>
      <xdr:spPr>
        <a:xfrm>
          <a:off x="6355080" y="65125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0215" cy="248920"/>
    <xdr:sp macro="" textlink="">
      <xdr:nvSpPr>
        <xdr:cNvPr id="282" name="テキスト ボックス 281"/>
        <xdr:cNvSpPr txBox="1"/>
      </xdr:nvSpPr>
      <xdr:spPr>
        <a:xfrm>
          <a:off x="6136640" y="60553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0215" cy="248920"/>
    <xdr:sp macro="" textlink="">
      <xdr:nvSpPr>
        <xdr:cNvPr id="284" name="テキスト ボックス 283"/>
        <xdr:cNvSpPr txBox="1"/>
      </xdr:nvSpPr>
      <xdr:spPr>
        <a:xfrm>
          <a:off x="6136640" y="55981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0215" cy="248920"/>
    <xdr:sp macro="" textlink="">
      <xdr:nvSpPr>
        <xdr:cNvPr id="286" name="テキスト ボックス 285"/>
        <xdr:cNvSpPr txBox="1"/>
      </xdr:nvSpPr>
      <xdr:spPr>
        <a:xfrm>
          <a:off x="6136640" y="51409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0215" cy="248920"/>
    <xdr:sp macro="" textlink="">
      <xdr:nvSpPr>
        <xdr:cNvPr id="288" name="テキスト ボックス 287"/>
        <xdr:cNvSpPr txBox="1"/>
      </xdr:nvSpPr>
      <xdr:spPr>
        <a:xfrm>
          <a:off x="6136640" y="46837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110490</xdr:rowOff>
    </xdr:from>
    <xdr:to>
      <xdr:col>54</xdr:col>
      <xdr:colOff>189865</xdr:colOff>
      <xdr:row>38</xdr:row>
      <xdr:rowOff>139700</xdr:rowOff>
    </xdr:to>
    <xdr:cxnSp macro="">
      <xdr:nvCxnSpPr>
        <xdr:cNvPr id="290" name="直線コネクタ 289"/>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91"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57150</xdr:rowOff>
    </xdr:from>
    <xdr:ext cx="469900" cy="259080"/>
    <xdr:sp macro="" textlink="">
      <xdr:nvSpPr>
        <xdr:cNvPr id="293" name="労働費最大値テキスト"/>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2,689</a:t>
          </a:r>
          <a:endParaRPr kumimoji="1" lang="ja-JP" altLang="en-US" sz="1000" b="1">
            <a:latin typeface="ＭＳ Ｐゴシック"/>
          </a:endParaRPr>
        </a:p>
      </xdr:txBody>
    </xdr:sp>
    <xdr:clientData/>
  </xdr:oneCellAnchor>
  <xdr:twoCellAnchor>
    <xdr:from>
      <xdr:col>54</xdr:col>
      <xdr:colOff>101600</xdr:colOff>
      <xdr:row>31</xdr:row>
      <xdr:rowOff>110490</xdr:rowOff>
    </xdr:from>
    <xdr:to>
      <xdr:col>55</xdr:col>
      <xdr:colOff>88900</xdr:colOff>
      <xdr:row>31</xdr:row>
      <xdr:rowOff>110490</xdr:rowOff>
    </xdr:to>
    <xdr:cxnSp macro="">
      <xdr:nvCxnSpPr>
        <xdr:cNvPr id="294" name="直線コネクタ 293"/>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161925</xdr:rowOff>
    </xdr:from>
    <xdr:to>
      <xdr:col>55</xdr:col>
      <xdr:colOff>0</xdr:colOff>
      <xdr:row>37</xdr:row>
      <xdr:rowOff>163195</xdr:rowOff>
    </xdr:to>
    <xdr:cxnSp macro="">
      <xdr:nvCxnSpPr>
        <xdr:cNvPr id="295" name="直線コネクタ 294"/>
        <xdr:cNvCxnSpPr/>
      </xdr:nvCxnSpPr>
      <xdr:spPr>
        <a:xfrm flipV="1">
          <a:off x="9639300" y="65055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100965</xdr:rowOff>
    </xdr:from>
    <xdr:ext cx="378460" cy="248285"/>
    <xdr:sp macro="" textlink="">
      <xdr:nvSpPr>
        <xdr:cNvPr id="296" name="労働費平均値テキスト"/>
        <xdr:cNvSpPr txBox="1"/>
      </xdr:nvSpPr>
      <xdr:spPr>
        <a:xfrm>
          <a:off x="10528300" y="6273165"/>
          <a:ext cx="3784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78105</xdr:rowOff>
    </xdr:from>
    <xdr:to>
      <xdr:col>55</xdr:col>
      <xdr:colOff>50800</xdr:colOff>
      <xdr:row>38</xdr:row>
      <xdr:rowOff>8255</xdr:rowOff>
    </xdr:to>
    <xdr:sp macro="" textlink="">
      <xdr:nvSpPr>
        <xdr:cNvPr id="297" name="フローチャート: 判断 296"/>
        <xdr:cNvSpPr/>
      </xdr:nvSpPr>
      <xdr:spPr>
        <a:xfrm>
          <a:off x="104267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163195</xdr:rowOff>
    </xdr:from>
    <xdr:to>
      <xdr:col>50</xdr:col>
      <xdr:colOff>114300</xdr:colOff>
      <xdr:row>37</xdr:row>
      <xdr:rowOff>165100</xdr:rowOff>
    </xdr:to>
    <xdr:cxnSp macro="">
      <xdr:nvCxnSpPr>
        <xdr:cNvPr id="298" name="直線コネクタ 297"/>
        <xdr:cNvCxnSpPr/>
      </xdr:nvCxnSpPr>
      <xdr:spPr>
        <a:xfrm flipV="1">
          <a:off x="8750300" y="65068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50165</xdr:rowOff>
    </xdr:from>
    <xdr:to>
      <xdr:col>50</xdr:col>
      <xdr:colOff>165100</xdr:colOff>
      <xdr:row>37</xdr:row>
      <xdr:rowOff>151765</xdr:rowOff>
    </xdr:to>
    <xdr:sp macro="" textlink="">
      <xdr:nvSpPr>
        <xdr:cNvPr id="299" name="フローチャート: 判断 298"/>
        <xdr:cNvSpPr/>
      </xdr:nvSpPr>
      <xdr:spPr>
        <a:xfrm>
          <a:off x="9588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168275</xdr:rowOff>
    </xdr:from>
    <xdr:ext cx="378460" cy="249555"/>
    <xdr:sp macro="" textlink="">
      <xdr:nvSpPr>
        <xdr:cNvPr id="300" name="テキスト ボックス 299"/>
        <xdr:cNvSpPr txBox="1"/>
      </xdr:nvSpPr>
      <xdr:spPr>
        <a:xfrm>
          <a:off x="9450070" y="61690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104775</xdr:rowOff>
    </xdr:from>
    <xdr:to>
      <xdr:col>45</xdr:col>
      <xdr:colOff>177800</xdr:colOff>
      <xdr:row>37</xdr:row>
      <xdr:rowOff>165100</xdr:rowOff>
    </xdr:to>
    <xdr:cxnSp macro="">
      <xdr:nvCxnSpPr>
        <xdr:cNvPr id="301" name="直線コネクタ 300"/>
        <xdr:cNvCxnSpPr/>
      </xdr:nvCxnSpPr>
      <xdr:spPr>
        <a:xfrm>
          <a:off x="7861300" y="627697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52070</xdr:rowOff>
    </xdr:from>
    <xdr:to>
      <xdr:col>46</xdr:col>
      <xdr:colOff>38100</xdr:colOff>
      <xdr:row>37</xdr:row>
      <xdr:rowOff>153670</xdr:rowOff>
    </xdr:to>
    <xdr:sp macro="" textlink="">
      <xdr:nvSpPr>
        <xdr:cNvPr id="302" name="フローチャート: 判断 301"/>
        <xdr:cNvSpPr/>
      </xdr:nvSpPr>
      <xdr:spPr>
        <a:xfrm>
          <a:off x="869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170180</xdr:rowOff>
    </xdr:from>
    <xdr:ext cx="378460" cy="259080"/>
    <xdr:sp macro="" textlink="">
      <xdr:nvSpPr>
        <xdr:cNvPr id="303" name="テキスト ボックス 302"/>
        <xdr:cNvSpPr txBox="1"/>
      </xdr:nvSpPr>
      <xdr:spPr>
        <a:xfrm>
          <a:off x="8561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32</xdr:row>
      <xdr:rowOff>104775</xdr:rowOff>
    </xdr:from>
    <xdr:to>
      <xdr:col>41</xdr:col>
      <xdr:colOff>50800</xdr:colOff>
      <xdr:row>36</xdr:row>
      <xdr:rowOff>104775</xdr:rowOff>
    </xdr:to>
    <xdr:cxnSp macro="">
      <xdr:nvCxnSpPr>
        <xdr:cNvPr id="304" name="直線コネクタ 303"/>
        <xdr:cNvCxnSpPr/>
      </xdr:nvCxnSpPr>
      <xdr:spPr>
        <a:xfrm>
          <a:off x="6972300" y="5591175"/>
          <a:ext cx="889000" cy="685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64770</xdr:rowOff>
    </xdr:from>
    <xdr:to>
      <xdr:col>41</xdr:col>
      <xdr:colOff>101600</xdr:colOff>
      <xdr:row>36</xdr:row>
      <xdr:rowOff>166370</xdr:rowOff>
    </xdr:to>
    <xdr:sp macro="" textlink="">
      <xdr:nvSpPr>
        <xdr:cNvPr id="305" name="フローチャート: 判断 304"/>
        <xdr:cNvSpPr/>
      </xdr:nvSpPr>
      <xdr:spPr>
        <a:xfrm>
          <a:off x="7810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157480</xdr:rowOff>
    </xdr:from>
    <xdr:ext cx="378460" cy="248920"/>
    <xdr:sp macro="" textlink="">
      <xdr:nvSpPr>
        <xdr:cNvPr id="306" name="テキスト ボックス 305"/>
        <xdr:cNvSpPr txBox="1"/>
      </xdr:nvSpPr>
      <xdr:spPr>
        <a:xfrm>
          <a:off x="7672070" y="63296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152400</xdr:rowOff>
    </xdr:from>
    <xdr:to>
      <xdr:col>36</xdr:col>
      <xdr:colOff>165100</xdr:colOff>
      <xdr:row>35</xdr:row>
      <xdr:rowOff>82550</xdr:rowOff>
    </xdr:to>
    <xdr:sp macro="" textlink="">
      <xdr:nvSpPr>
        <xdr:cNvPr id="307" name="フローチャート: 判断 306"/>
        <xdr:cNvSpPr/>
      </xdr:nvSpPr>
      <xdr:spPr>
        <a:xfrm>
          <a:off x="692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73660</xdr:rowOff>
    </xdr:from>
    <xdr:ext cx="452755" cy="259080"/>
    <xdr:sp macro="" textlink="">
      <xdr:nvSpPr>
        <xdr:cNvPr id="308" name="テキスト ボックス 307"/>
        <xdr:cNvSpPr txBox="1"/>
      </xdr:nvSpPr>
      <xdr:spPr>
        <a:xfrm>
          <a:off x="6737350" y="607441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314" name="楕円 313"/>
        <xdr:cNvSpPr/>
      </xdr:nvSpPr>
      <xdr:spPr>
        <a:xfrm>
          <a:off x="10426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89535</xdr:rowOff>
    </xdr:from>
    <xdr:ext cx="378460" cy="248285"/>
    <xdr:sp macro="" textlink="">
      <xdr:nvSpPr>
        <xdr:cNvPr id="315" name="労働費該当値テキスト"/>
        <xdr:cNvSpPr txBox="1"/>
      </xdr:nvSpPr>
      <xdr:spPr>
        <a:xfrm>
          <a:off x="10528300" y="64331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112395</xdr:rowOff>
    </xdr:from>
    <xdr:to>
      <xdr:col>50</xdr:col>
      <xdr:colOff>165100</xdr:colOff>
      <xdr:row>38</xdr:row>
      <xdr:rowOff>42545</xdr:rowOff>
    </xdr:to>
    <xdr:sp macro="" textlink="">
      <xdr:nvSpPr>
        <xdr:cNvPr id="316" name="楕円 315"/>
        <xdr:cNvSpPr/>
      </xdr:nvSpPr>
      <xdr:spPr>
        <a:xfrm>
          <a:off x="95885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33655</xdr:rowOff>
    </xdr:from>
    <xdr:ext cx="378460" cy="258445"/>
    <xdr:sp macro="" textlink="">
      <xdr:nvSpPr>
        <xdr:cNvPr id="317" name="テキスト ボックス 316"/>
        <xdr:cNvSpPr txBox="1"/>
      </xdr:nvSpPr>
      <xdr:spPr>
        <a:xfrm>
          <a:off x="9450070" y="6548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114300</xdr:rowOff>
    </xdr:from>
    <xdr:to>
      <xdr:col>46</xdr:col>
      <xdr:colOff>38100</xdr:colOff>
      <xdr:row>38</xdr:row>
      <xdr:rowOff>44450</xdr:rowOff>
    </xdr:to>
    <xdr:sp macro="" textlink="">
      <xdr:nvSpPr>
        <xdr:cNvPr id="318" name="楕円 317"/>
        <xdr:cNvSpPr/>
      </xdr:nvSpPr>
      <xdr:spPr>
        <a:xfrm>
          <a:off x="8699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35560</xdr:rowOff>
    </xdr:from>
    <xdr:ext cx="378460" cy="259080"/>
    <xdr:sp macro="" textlink="">
      <xdr:nvSpPr>
        <xdr:cNvPr id="319" name="テキスト ボックス 318"/>
        <xdr:cNvSpPr txBox="1"/>
      </xdr:nvSpPr>
      <xdr:spPr>
        <a:xfrm>
          <a:off x="8561070" y="6550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53975</xdr:rowOff>
    </xdr:from>
    <xdr:to>
      <xdr:col>41</xdr:col>
      <xdr:colOff>101600</xdr:colOff>
      <xdr:row>36</xdr:row>
      <xdr:rowOff>155575</xdr:rowOff>
    </xdr:to>
    <xdr:sp macro="" textlink="">
      <xdr:nvSpPr>
        <xdr:cNvPr id="320" name="楕円 319"/>
        <xdr:cNvSpPr/>
      </xdr:nvSpPr>
      <xdr:spPr>
        <a:xfrm>
          <a:off x="781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635</xdr:rowOff>
    </xdr:from>
    <xdr:ext cx="378460" cy="259080"/>
    <xdr:sp macro="" textlink="">
      <xdr:nvSpPr>
        <xdr:cNvPr id="321" name="テキスト ボックス 320"/>
        <xdr:cNvSpPr txBox="1"/>
      </xdr:nvSpPr>
      <xdr:spPr>
        <a:xfrm>
          <a:off x="7672070" y="60013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32</xdr:row>
      <xdr:rowOff>53975</xdr:rowOff>
    </xdr:from>
    <xdr:to>
      <xdr:col>36</xdr:col>
      <xdr:colOff>165100</xdr:colOff>
      <xdr:row>32</xdr:row>
      <xdr:rowOff>155575</xdr:rowOff>
    </xdr:to>
    <xdr:sp macro="" textlink="">
      <xdr:nvSpPr>
        <xdr:cNvPr id="322" name="楕円 321"/>
        <xdr:cNvSpPr/>
      </xdr:nvSpPr>
      <xdr:spPr>
        <a:xfrm>
          <a:off x="6921500" y="55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31</xdr:row>
      <xdr:rowOff>635</xdr:rowOff>
    </xdr:from>
    <xdr:ext cx="452755" cy="259080"/>
    <xdr:sp macro="" textlink="">
      <xdr:nvSpPr>
        <xdr:cNvPr id="323" name="テキスト ボックス 322"/>
        <xdr:cNvSpPr txBox="1"/>
      </xdr:nvSpPr>
      <xdr:spPr>
        <a:xfrm>
          <a:off x="6737350" y="531558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2740" cy="217170"/>
    <xdr:sp macro="" textlink="">
      <xdr:nvSpPr>
        <xdr:cNvPr id="332" name="テキスト ボックス 331"/>
        <xdr:cNvSpPr txBox="1"/>
      </xdr:nvSpPr>
      <xdr:spPr>
        <a:xfrm>
          <a:off x="6565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1775" cy="259080"/>
    <xdr:sp macro="" textlink="">
      <xdr:nvSpPr>
        <xdr:cNvPr id="335" name="テキスト ボックス 334"/>
        <xdr:cNvSpPr txBox="1"/>
      </xdr:nvSpPr>
      <xdr:spPr>
        <a:xfrm>
          <a:off x="6355080" y="10072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37" name="テキスト ボックス 336"/>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41" name="テキスト ボックス 340"/>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43" name="テキスト ボックス 342"/>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78485" cy="259080"/>
    <xdr:sp macro="" textlink="">
      <xdr:nvSpPr>
        <xdr:cNvPr id="345" name="テキスト ボックス 344"/>
        <xdr:cNvSpPr txBox="1"/>
      </xdr:nvSpPr>
      <xdr:spPr>
        <a:xfrm>
          <a:off x="6008370" y="8439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8485" cy="248920"/>
    <xdr:sp macro="" textlink="">
      <xdr:nvSpPr>
        <xdr:cNvPr id="347" name="テキスト ボックス 346"/>
        <xdr:cNvSpPr txBox="1"/>
      </xdr:nvSpPr>
      <xdr:spPr>
        <a:xfrm>
          <a:off x="6008370" y="8112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57150</xdr:rowOff>
    </xdr:from>
    <xdr:to>
      <xdr:col>54</xdr:col>
      <xdr:colOff>189865</xdr:colOff>
      <xdr:row>58</xdr:row>
      <xdr:rowOff>145415</xdr:rowOff>
    </xdr:to>
    <xdr:cxnSp macro="">
      <xdr:nvCxnSpPr>
        <xdr:cNvPr id="349" name="直線コネクタ 348"/>
        <xdr:cNvCxnSpPr/>
      </xdr:nvCxnSpPr>
      <xdr:spPr>
        <a:xfrm flipV="1">
          <a:off x="10475595" y="862965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149225</xdr:rowOff>
    </xdr:from>
    <xdr:ext cx="469900" cy="259080"/>
    <xdr:sp macro="" textlink="">
      <xdr:nvSpPr>
        <xdr:cNvPr id="350" name="農林水産業費最小値テキスト"/>
        <xdr:cNvSpPr txBox="1"/>
      </xdr:nvSpPr>
      <xdr:spPr>
        <a:xfrm>
          <a:off x="10528300" y="10093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145415</xdr:rowOff>
    </xdr:from>
    <xdr:to>
      <xdr:col>55</xdr:col>
      <xdr:colOff>88900</xdr:colOff>
      <xdr:row>58</xdr:row>
      <xdr:rowOff>145415</xdr:rowOff>
    </xdr:to>
    <xdr:cxnSp macro="">
      <xdr:nvCxnSpPr>
        <xdr:cNvPr id="351" name="直線コネクタ 350"/>
        <xdr:cNvCxnSpPr/>
      </xdr:nvCxnSpPr>
      <xdr:spPr>
        <a:xfrm>
          <a:off x="10388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3810</xdr:rowOff>
    </xdr:from>
    <xdr:ext cx="534670" cy="259080"/>
    <xdr:sp macro="" textlink="">
      <xdr:nvSpPr>
        <xdr:cNvPr id="352" name="農林水産業費最大値テキスト"/>
        <xdr:cNvSpPr txBox="1"/>
      </xdr:nvSpPr>
      <xdr:spPr>
        <a:xfrm>
          <a:off x="10528300" y="840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97,073</a:t>
          </a:r>
          <a:endParaRPr kumimoji="1" lang="ja-JP" altLang="en-US" sz="1000" b="1">
            <a:latin typeface="ＭＳ Ｐゴシック"/>
          </a:endParaRPr>
        </a:p>
      </xdr:txBody>
    </xdr:sp>
    <xdr:clientData/>
  </xdr:oneCellAnchor>
  <xdr:twoCellAnchor>
    <xdr:from>
      <xdr:col>54</xdr:col>
      <xdr:colOff>101600</xdr:colOff>
      <xdr:row>50</xdr:row>
      <xdr:rowOff>57150</xdr:rowOff>
    </xdr:from>
    <xdr:to>
      <xdr:col>55</xdr:col>
      <xdr:colOff>88900</xdr:colOff>
      <xdr:row>50</xdr:row>
      <xdr:rowOff>57150</xdr:rowOff>
    </xdr:to>
    <xdr:cxnSp macro="">
      <xdr:nvCxnSpPr>
        <xdr:cNvPr id="353" name="直線コネクタ 352"/>
        <xdr:cNvCxnSpPr/>
      </xdr:nvCxnSpPr>
      <xdr:spPr>
        <a:xfrm>
          <a:off x="10388600" y="8629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164465</xdr:rowOff>
    </xdr:from>
    <xdr:to>
      <xdr:col>55</xdr:col>
      <xdr:colOff>0</xdr:colOff>
      <xdr:row>52</xdr:row>
      <xdr:rowOff>9525</xdr:rowOff>
    </xdr:to>
    <xdr:cxnSp macro="">
      <xdr:nvCxnSpPr>
        <xdr:cNvPr id="354" name="直線コネクタ 353"/>
        <xdr:cNvCxnSpPr/>
      </xdr:nvCxnSpPr>
      <xdr:spPr>
        <a:xfrm>
          <a:off x="9639300" y="890841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149860</xdr:rowOff>
    </xdr:from>
    <xdr:ext cx="534670" cy="259080"/>
    <xdr:sp macro="" textlink="">
      <xdr:nvSpPr>
        <xdr:cNvPr id="355" name="農林水産業費平均値テキスト"/>
        <xdr:cNvSpPr txBox="1"/>
      </xdr:nvSpPr>
      <xdr:spPr>
        <a:xfrm>
          <a:off x="10528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0</xdr:rowOff>
    </xdr:from>
    <xdr:to>
      <xdr:col>55</xdr:col>
      <xdr:colOff>50800</xdr:colOff>
      <xdr:row>56</xdr:row>
      <xdr:rowOff>101600</xdr:rowOff>
    </xdr:to>
    <xdr:sp macro="" textlink="">
      <xdr:nvSpPr>
        <xdr:cNvPr id="356" name="フローチャート: 判断 355"/>
        <xdr:cNvSpPr/>
      </xdr:nvSpPr>
      <xdr:spPr>
        <a:xfrm>
          <a:off x="10426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164465</xdr:rowOff>
    </xdr:from>
    <xdr:to>
      <xdr:col>50</xdr:col>
      <xdr:colOff>114300</xdr:colOff>
      <xdr:row>52</xdr:row>
      <xdr:rowOff>83820</xdr:rowOff>
    </xdr:to>
    <xdr:cxnSp macro="">
      <xdr:nvCxnSpPr>
        <xdr:cNvPr id="357" name="直線コネクタ 356"/>
        <xdr:cNvCxnSpPr/>
      </xdr:nvCxnSpPr>
      <xdr:spPr>
        <a:xfrm flipV="1">
          <a:off x="8750300" y="890841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158750</xdr:rowOff>
    </xdr:from>
    <xdr:to>
      <xdr:col>50</xdr:col>
      <xdr:colOff>165100</xdr:colOff>
      <xdr:row>56</xdr:row>
      <xdr:rowOff>88900</xdr:rowOff>
    </xdr:to>
    <xdr:sp macro="" textlink="">
      <xdr:nvSpPr>
        <xdr:cNvPr id="358" name="フローチャート: 判断 357"/>
        <xdr:cNvSpPr/>
      </xdr:nvSpPr>
      <xdr:spPr>
        <a:xfrm>
          <a:off x="9588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80010</xdr:rowOff>
    </xdr:from>
    <xdr:ext cx="517525" cy="259080"/>
    <xdr:sp macro="" textlink="">
      <xdr:nvSpPr>
        <xdr:cNvPr id="359" name="テキスト ボックス 358"/>
        <xdr:cNvSpPr txBox="1"/>
      </xdr:nvSpPr>
      <xdr:spPr>
        <a:xfrm>
          <a:off x="9371965" y="96812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54610</xdr:rowOff>
    </xdr:from>
    <xdr:to>
      <xdr:col>45</xdr:col>
      <xdr:colOff>177800</xdr:colOff>
      <xdr:row>52</xdr:row>
      <xdr:rowOff>83820</xdr:rowOff>
    </xdr:to>
    <xdr:cxnSp macro="">
      <xdr:nvCxnSpPr>
        <xdr:cNvPr id="360" name="直線コネクタ 359"/>
        <xdr:cNvCxnSpPr/>
      </xdr:nvCxnSpPr>
      <xdr:spPr>
        <a:xfrm>
          <a:off x="7861300" y="89700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125730</xdr:rowOff>
    </xdr:from>
    <xdr:to>
      <xdr:col>46</xdr:col>
      <xdr:colOff>38100</xdr:colOff>
      <xdr:row>56</xdr:row>
      <xdr:rowOff>55880</xdr:rowOff>
    </xdr:to>
    <xdr:sp macro="" textlink="">
      <xdr:nvSpPr>
        <xdr:cNvPr id="361" name="フローチャート: 判断 360"/>
        <xdr:cNvSpPr/>
      </xdr:nvSpPr>
      <xdr:spPr>
        <a:xfrm>
          <a:off x="8699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46990</xdr:rowOff>
    </xdr:from>
    <xdr:ext cx="517525" cy="259080"/>
    <xdr:sp macro="" textlink="">
      <xdr:nvSpPr>
        <xdr:cNvPr id="362" name="テキスト ボックス 361"/>
        <xdr:cNvSpPr txBox="1"/>
      </xdr:nvSpPr>
      <xdr:spPr>
        <a:xfrm>
          <a:off x="8482965" y="964819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52</xdr:row>
      <xdr:rowOff>54610</xdr:rowOff>
    </xdr:from>
    <xdr:to>
      <xdr:col>41</xdr:col>
      <xdr:colOff>50800</xdr:colOff>
      <xdr:row>52</xdr:row>
      <xdr:rowOff>73660</xdr:rowOff>
    </xdr:to>
    <xdr:cxnSp macro="">
      <xdr:nvCxnSpPr>
        <xdr:cNvPr id="363" name="直線コネクタ 362"/>
        <xdr:cNvCxnSpPr/>
      </xdr:nvCxnSpPr>
      <xdr:spPr>
        <a:xfrm flipV="1">
          <a:off x="6972300" y="8970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65405</xdr:rowOff>
    </xdr:from>
    <xdr:to>
      <xdr:col>41</xdr:col>
      <xdr:colOff>101600</xdr:colOff>
      <xdr:row>53</xdr:row>
      <xdr:rowOff>167005</xdr:rowOff>
    </xdr:to>
    <xdr:sp macro="" textlink="">
      <xdr:nvSpPr>
        <xdr:cNvPr id="364" name="フローチャート: 判断 363"/>
        <xdr:cNvSpPr/>
      </xdr:nvSpPr>
      <xdr:spPr>
        <a:xfrm>
          <a:off x="7810500" y="915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158115</xdr:rowOff>
    </xdr:from>
    <xdr:ext cx="517525" cy="248285"/>
    <xdr:sp macro="" textlink="">
      <xdr:nvSpPr>
        <xdr:cNvPr id="365" name="テキスト ボックス 364"/>
        <xdr:cNvSpPr txBox="1"/>
      </xdr:nvSpPr>
      <xdr:spPr>
        <a:xfrm>
          <a:off x="7593965" y="924496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53</xdr:row>
      <xdr:rowOff>146050</xdr:rowOff>
    </xdr:from>
    <xdr:to>
      <xdr:col>36</xdr:col>
      <xdr:colOff>165100</xdr:colOff>
      <xdr:row>54</xdr:row>
      <xdr:rowOff>76200</xdr:rowOff>
    </xdr:to>
    <xdr:sp macro="" textlink="">
      <xdr:nvSpPr>
        <xdr:cNvPr id="366" name="フローチャート: 判断 365"/>
        <xdr:cNvSpPr/>
      </xdr:nvSpPr>
      <xdr:spPr>
        <a:xfrm>
          <a:off x="69215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67310</xdr:rowOff>
    </xdr:from>
    <xdr:ext cx="517525" cy="259080"/>
    <xdr:sp macro="" textlink="">
      <xdr:nvSpPr>
        <xdr:cNvPr id="367" name="テキスト ボックス 366"/>
        <xdr:cNvSpPr txBox="1"/>
      </xdr:nvSpPr>
      <xdr:spPr>
        <a:xfrm>
          <a:off x="6704965" y="93256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51</xdr:row>
      <xdr:rowOff>130175</xdr:rowOff>
    </xdr:from>
    <xdr:to>
      <xdr:col>55</xdr:col>
      <xdr:colOff>50800</xdr:colOff>
      <xdr:row>52</xdr:row>
      <xdr:rowOff>60325</xdr:rowOff>
    </xdr:to>
    <xdr:sp macro="" textlink="">
      <xdr:nvSpPr>
        <xdr:cNvPr id="373" name="楕円 372"/>
        <xdr:cNvSpPr/>
      </xdr:nvSpPr>
      <xdr:spPr>
        <a:xfrm>
          <a:off x="10426700" y="88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153035</xdr:rowOff>
    </xdr:from>
    <xdr:ext cx="534670" cy="259080"/>
    <xdr:sp macro="" textlink="">
      <xdr:nvSpPr>
        <xdr:cNvPr id="374" name="農林水産業費該当値テキスト"/>
        <xdr:cNvSpPr txBox="1"/>
      </xdr:nvSpPr>
      <xdr:spPr>
        <a:xfrm>
          <a:off x="10528300" y="8725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78,974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51</xdr:row>
      <xdr:rowOff>113665</xdr:rowOff>
    </xdr:from>
    <xdr:to>
      <xdr:col>50</xdr:col>
      <xdr:colOff>165100</xdr:colOff>
      <xdr:row>52</xdr:row>
      <xdr:rowOff>43815</xdr:rowOff>
    </xdr:to>
    <xdr:sp macro="" textlink="">
      <xdr:nvSpPr>
        <xdr:cNvPr id="375" name="楕円 374"/>
        <xdr:cNvSpPr/>
      </xdr:nvSpPr>
      <xdr:spPr>
        <a:xfrm>
          <a:off x="9588500" y="88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50</xdr:row>
      <xdr:rowOff>60325</xdr:rowOff>
    </xdr:from>
    <xdr:ext cx="517525" cy="259080"/>
    <xdr:sp macro="" textlink="">
      <xdr:nvSpPr>
        <xdr:cNvPr id="376" name="テキスト ボックス 375"/>
        <xdr:cNvSpPr txBox="1"/>
      </xdr:nvSpPr>
      <xdr:spPr>
        <a:xfrm>
          <a:off x="9371965" y="863282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33020</xdr:rowOff>
    </xdr:from>
    <xdr:to>
      <xdr:col>46</xdr:col>
      <xdr:colOff>38100</xdr:colOff>
      <xdr:row>52</xdr:row>
      <xdr:rowOff>134620</xdr:rowOff>
    </xdr:to>
    <xdr:sp macro="" textlink="">
      <xdr:nvSpPr>
        <xdr:cNvPr id="377" name="楕円 376"/>
        <xdr:cNvSpPr/>
      </xdr:nvSpPr>
      <xdr:spPr>
        <a:xfrm>
          <a:off x="8699500" y="894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50</xdr:row>
      <xdr:rowOff>151130</xdr:rowOff>
    </xdr:from>
    <xdr:ext cx="517525" cy="259080"/>
    <xdr:sp macro="" textlink="">
      <xdr:nvSpPr>
        <xdr:cNvPr id="378" name="テキスト ボックス 377"/>
        <xdr:cNvSpPr txBox="1"/>
      </xdr:nvSpPr>
      <xdr:spPr>
        <a:xfrm>
          <a:off x="8482965" y="872363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52</xdr:row>
      <xdr:rowOff>3810</xdr:rowOff>
    </xdr:from>
    <xdr:to>
      <xdr:col>41</xdr:col>
      <xdr:colOff>101600</xdr:colOff>
      <xdr:row>52</xdr:row>
      <xdr:rowOff>105410</xdr:rowOff>
    </xdr:to>
    <xdr:sp macro="" textlink="">
      <xdr:nvSpPr>
        <xdr:cNvPr id="379" name="楕円 378"/>
        <xdr:cNvSpPr/>
      </xdr:nvSpPr>
      <xdr:spPr>
        <a:xfrm>
          <a:off x="7810500" y="89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50</xdr:row>
      <xdr:rowOff>121920</xdr:rowOff>
    </xdr:from>
    <xdr:ext cx="517525" cy="250190"/>
    <xdr:sp macro="" textlink="">
      <xdr:nvSpPr>
        <xdr:cNvPr id="380" name="テキスト ボックス 379"/>
        <xdr:cNvSpPr txBox="1"/>
      </xdr:nvSpPr>
      <xdr:spPr>
        <a:xfrm>
          <a:off x="7593965" y="869442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52</xdr:row>
      <xdr:rowOff>22860</xdr:rowOff>
    </xdr:from>
    <xdr:to>
      <xdr:col>36</xdr:col>
      <xdr:colOff>165100</xdr:colOff>
      <xdr:row>52</xdr:row>
      <xdr:rowOff>124460</xdr:rowOff>
    </xdr:to>
    <xdr:sp macro="" textlink="">
      <xdr:nvSpPr>
        <xdr:cNvPr id="381" name="楕円 380"/>
        <xdr:cNvSpPr/>
      </xdr:nvSpPr>
      <xdr:spPr>
        <a:xfrm>
          <a:off x="6921500" y="89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50</xdr:row>
      <xdr:rowOff>140970</xdr:rowOff>
    </xdr:from>
    <xdr:ext cx="517525" cy="259080"/>
    <xdr:sp macro="" textlink="">
      <xdr:nvSpPr>
        <xdr:cNvPr id="382" name="テキスト ボックス 381"/>
        <xdr:cNvSpPr txBox="1"/>
      </xdr:nvSpPr>
      <xdr:spPr>
        <a:xfrm>
          <a:off x="6704965" y="87134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2740" cy="217170"/>
    <xdr:sp macro="" textlink="">
      <xdr:nvSpPr>
        <xdr:cNvPr id="391" name="テキスト ボックス 390"/>
        <xdr:cNvSpPr txBox="1"/>
      </xdr:nvSpPr>
      <xdr:spPr>
        <a:xfrm>
          <a:off x="6565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1775" cy="259080"/>
    <xdr:sp macro="" textlink="">
      <xdr:nvSpPr>
        <xdr:cNvPr id="394" name="テキスト ボックス 393"/>
        <xdr:cNvSpPr txBox="1"/>
      </xdr:nvSpPr>
      <xdr:spPr>
        <a:xfrm>
          <a:off x="6355080" y="13446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8" name="テキスト ボックス 397"/>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2" name="テキスト ボックス 401"/>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78485" cy="248920"/>
    <xdr:sp macro="" textlink="">
      <xdr:nvSpPr>
        <xdr:cNvPr id="404" name="テキスト ボックス 403"/>
        <xdr:cNvSpPr txBox="1"/>
      </xdr:nvSpPr>
      <xdr:spPr>
        <a:xfrm>
          <a:off x="6008370" y="11541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93345</xdr:rowOff>
    </xdr:from>
    <xdr:to>
      <xdr:col>54</xdr:col>
      <xdr:colOff>189865</xdr:colOff>
      <xdr:row>78</xdr:row>
      <xdr:rowOff>165100</xdr:rowOff>
    </xdr:to>
    <xdr:cxnSp macro="">
      <xdr:nvCxnSpPr>
        <xdr:cNvPr id="406" name="直線コネクタ 405"/>
        <xdr:cNvCxnSpPr/>
      </xdr:nvCxnSpPr>
      <xdr:spPr>
        <a:xfrm flipV="1">
          <a:off x="10475595" y="1209484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168910</xdr:rowOff>
    </xdr:from>
    <xdr:ext cx="469900" cy="248920"/>
    <xdr:sp macro="" textlink="">
      <xdr:nvSpPr>
        <xdr:cNvPr id="407" name="商工費最小値テキスト"/>
        <xdr:cNvSpPr txBox="1"/>
      </xdr:nvSpPr>
      <xdr:spPr>
        <a:xfrm>
          <a:off x="10528300" y="135420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165100</xdr:rowOff>
    </xdr:from>
    <xdr:to>
      <xdr:col>55</xdr:col>
      <xdr:colOff>88900</xdr:colOff>
      <xdr:row>78</xdr:row>
      <xdr:rowOff>165100</xdr:rowOff>
    </xdr:to>
    <xdr:cxnSp macro="">
      <xdr:nvCxnSpPr>
        <xdr:cNvPr id="408" name="直線コネクタ 407"/>
        <xdr:cNvCxnSpPr/>
      </xdr:nvCxnSpPr>
      <xdr:spPr>
        <a:xfrm>
          <a:off x="10388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40640</xdr:rowOff>
    </xdr:from>
    <xdr:ext cx="534670" cy="251460"/>
    <xdr:sp macro="" textlink="">
      <xdr:nvSpPr>
        <xdr:cNvPr id="409" name="商工費最大値テキスト"/>
        <xdr:cNvSpPr txBox="1"/>
      </xdr:nvSpPr>
      <xdr:spPr>
        <a:xfrm>
          <a:off x="10528300" y="11870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78,423</a:t>
          </a:r>
          <a:endParaRPr kumimoji="1" lang="ja-JP" altLang="en-US" sz="1000" b="1">
            <a:latin typeface="ＭＳ Ｐゴシック"/>
          </a:endParaRPr>
        </a:p>
      </xdr:txBody>
    </xdr:sp>
    <xdr:clientData/>
  </xdr:oneCellAnchor>
  <xdr:twoCellAnchor>
    <xdr:from>
      <xdr:col>54</xdr:col>
      <xdr:colOff>101600</xdr:colOff>
      <xdr:row>70</xdr:row>
      <xdr:rowOff>93345</xdr:rowOff>
    </xdr:from>
    <xdr:to>
      <xdr:col>55</xdr:col>
      <xdr:colOff>88900</xdr:colOff>
      <xdr:row>70</xdr:row>
      <xdr:rowOff>93345</xdr:rowOff>
    </xdr:to>
    <xdr:cxnSp macro="">
      <xdr:nvCxnSpPr>
        <xdr:cNvPr id="410" name="直線コネクタ 409"/>
        <xdr:cNvCxnSpPr/>
      </xdr:nvCxnSpPr>
      <xdr:spPr>
        <a:xfrm>
          <a:off x="10388600" y="12094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40640</xdr:rowOff>
    </xdr:from>
    <xdr:to>
      <xdr:col>55</xdr:col>
      <xdr:colOff>0</xdr:colOff>
      <xdr:row>77</xdr:row>
      <xdr:rowOff>78105</xdr:rowOff>
    </xdr:to>
    <xdr:cxnSp macro="">
      <xdr:nvCxnSpPr>
        <xdr:cNvPr id="411" name="直線コネクタ 410"/>
        <xdr:cNvCxnSpPr/>
      </xdr:nvCxnSpPr>
      <xdr:spPr>
        <a:xfrm>
          <a:off x="9639300" y="12899390"/>
          <a:ext cx="8382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8255</xdr:rowOff>
    </xdr:from>
    <xdr:ext cx="534670" cy="249555"/>
    <xdr:sp macro="" textlink="">
      <xdr:nvSpPr>
        <xdr:cNvPr id="412" name="商工費平均値テキスト"/>
        <xdr:cNvSpPr txBox="1"/>
      </xdr:nvSpPr>
      <xdr:spPr>
        <a:xfrm>
          <a:off x="10528300" y="132099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29845</xdr:rowOff>
    </xdr:from>
    <xdr:to>
      <xdr:col>55</xdr:col>
      <xdr:colOff>50800</xdr:colOff>
      <xdr:row>77</xdr:row>
      <xdr:rowOff>132080</xdr:rowOff>
    </xdr:to>
    <xdr:sp macro="" textlink="">
      <xdr:nvSpPr>
        <xdr:cNvPr id="413" name="フローチャート: 判断 412"/>
        <xdr:cNvSpPr/>
      </xdr:nvSpPr>
      <xdr:spPr>
        <a:xfrm>
          <a:off x="104267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40640</xdr:rowOff>
    </xdr:from>
    <xdr:to>
      <xdr:col>50</xdr:col>
      <xdr:colOff>114300</xdr:colOff>
      <xdr:row>76</xdr:row>
      <xdr:rowOff>66675</xdr:rowOff>
    </xdr:to>
    <xdr:cxnSp macro="">
      <xdr:nvCxnSpPr>
        <xdr:cNvPr id="414" name="直線コネクタ 413"/>
        <xdr:cNvCxnSpPr/>
      </xdr:nvCxnSpPr>
      <xdr:spPr>
        <a:xfrm flipV="1">
          <a:off x="8750300" y="12899390"/>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36195</xdr:rowOff>
    </xdr:from>
    <xdr:to>
      <xdr:col>50</xdr:col>
      <xdr:colOff>165100</xdr:colOff>
      <xdr:row>77</xdr:row>
      <xdr:rowOff>137795</xdr:rowOff>
    </xdr:to>
    <xdr:sp macro="" textlink="">
      <xdr:nvSpPr>
        <xdr:cNvPr id="415" name="フローチャート: 判断 414"/>
        <xdr:cNvSpPr/>
      </xdr:nvSpPr>
      <xdr:spPr>
        <a:xfrm>
          <a:off x="9588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128905</xdr:rowOff>
    </xdr:from>
    <xdr:ext cx="517525" cy="259080"/>
    <xdr:sp macro="" textlink="">
      <xdr:nvSpPr>
        <xdr:cNvPr id="416" name="テキスト ボックス 415"/>
        <xdr:cNvSpPr txBox="1"/>
      </xdr:nvSpPr>
      <xdr:spPr>
        <a:xfrm>
          <a:off x="9371965" y="133305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66675</xdr:rowOff>
    </xdr:from>
    <xdr:to>
      <xdr:col>45</xdr:col>
      <xdr:colOff>177800</xdr:colOff>
      <xdr:row>76</xdr:row>
      <xdr:rowOff>104140</xdr:rowOff>
    </xdr:to>
    <xdr:cxnSp macro="">
      <xdr:nvCxnSpPr>
        <xdr:cNvPr id="417" name="直線コネクタ 416"/>
        <xdr:cNvCxnSpPr/>
      </xdr:nvCxnSpPr>
      <xdr:spPr>
        <a:xfrm flipV="1">
          <a:off x="7861300" y="130968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60325</xdr:rowOff>
    </xdr:from>
    <xdr:to>
      <xdr:col>46</xdr:col>
      <xdr:colOff>38100</xdr:colOff>
      <xdr:row>77</xdr:row>
      <xdr:rowOff>161925</xdr:rowOff>
    </xdr:to>
    <xdr:sp macro="" textlink="">
      <xdr:nvSpPr>
        <xdr:cNvPr id="418" name="フローチャート: 判断 417"/>
        <xdr:cNvSpPr/>
      </xdr:nvSpPr>
      <xdr:spPr>
        <a:xfrm>
          <a:off x="8699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153035</xdr:rowOff>
    </xdr:from>
    <xdr:ext cx="517525" cy="259080"/>
    <xdr:sp macro="" textlink="">
      <xdr:nvSpPr>
        <xdr:cNvPr id="419" name="テキスト ボックス 418"/>
        <xdr:cNvSpPr txBox="1"/>
      </xdr:nvSpPr>
      <xdr:spPr>
        <a:xfrm>
          <a:off x="8482965" y="1335468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104140</xdr:rowOff>
    </xdr:from>
    <xdr:to>
      <xdr:col>41</xdr:col>
      <xdr:colOff>50800</xdr:colOff>
      <xdr:row>77</xdr:row>
      <xdr:rowOff>36195</xdr:rowOff>
    </xdr:to>
    <xdr:cxnSp macro="">
      <xdr:nvCxnSpPr>
        <xdr:cNvPr id="420" name="直線コネクタ 419"/>
        <xdr:cNvCxnSpPr/>
      </xdr:nvCxnSpPr>
      <xdr:spPr>
        <a:xfrm flipV="1">
          <a:off x="6972300" y="1313434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9525</xdr:rowOff>
    </xdr:from>
    <xdr:to>
      <xdr:col>41</xdr:col>
      <xdr:colOff>101600</xdr:colOff>
      <xdr:row>77</xdr:row>
      <xdr:rowOff>111125</xdr:rowOff>
    </xdr:to>
    <xdr:sp macro="" textlink="">
      <xdr:nvSpPr>
        <xdr:cNvPr id="421" name="フローチャート: 判断 420"/>
        <xdr:cNvSpPr/>
      </xdr:nvSpPr>
      <xdr:spPr>
        <a:xfrm>
          <a:off x="7810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102235</xdr:rowOff>
    </xdr:from>
    <xdr:ext cx="517525" cy="258445"/>
    <xdr:sp macro="" textlink="">
      <xdr:nvSpPr>
        <xdr:cNvPr id="422" name="テキスト ボックス 421"/>
        <xdr:cNvSpPr txBox="1"/>
      </xdr:nvSpPr>
      <xdr:spPr>
        <a:xfrm>
          <a:off x="7593965" y="1330388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71120</xdr:rowOff>
    </xdr:from>
    <xdr:to>
      <xdr:col>36</xdr:col>
      <xdr:colOff>165100</xdr:colOff>
      <xdr:row>78</xdr:row>
      <xdr:rowOff>1270</xdr:rowOff>
    </xdr:to>
    <xdr:sp macro="" textlink="">
      <xdr:nvSpPr>
        <xdr:cNvPr id="423" name="フローチャート: 判断 422"/>
        <xdr:cNvSpPr/>
      </xdr:nvSpPr>
      <xdr:spPr>
        <a:xfrm>
          <a:off x="69215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163830</xdr:rowOff>
    </xdr:from>
    <xdr:ext cx="517525" cy="259080"/>
    <xdr:sp macro="" textlink="">
      <xdr:nvSpPr>
        <xdr:cNvPr id="424" name="テキスト ボックス 423"/>
        <xdr:cNvSpPr txBox="1"/>
      </xdr:nvSpPr>
      <xdr:spPr>
        <a:xfrm>
          <a:off x="6704965" y="1336548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27305</xdr:rowOff>
    </xdr:from>
    <xdr:to>
      <xdr:col>55</xdr:col>
      <xdr:colOff>50800</xdr:colOff>
      <xdr:row>77</xdr:row>
      <xdr:rowOff>128905</xdr:rowOff>
    </xdr:to>
    <xdr:sp macro="" textlink="">
      <xdr:nvSpPr>
        <xdr:cNvPr id="430" name="楕円 429"/>
        <xdr:cNvSpPr/>
      </xdr:nvSpPr>
      <xdr:spPr>
        <a:xfrm>
          <a:off x="104267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50165</xdr:rowOff>
    </xdr:from>
    <xdr:ext cx="534670" cy="259080"/>
    <xdr:sp macro="" textlink="">
      <xdr:nvSpPr>
        <xdr:cNvPr id="431" name="商工費該当値テキスト"/>
        <xdr:cNvSpPr txBox="1"/>
      </xdr:nvSpPr>
      <xdr:spPr>
        <a:xfrm>
          <a:off x="10528300" y="13080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161290</xdr:rowOff>
    </xdr:from>
    <xdr:to>
      <xdr:col>50</xdr:col>
      <xdr:colOff>165100</xdr:colOff>
      <xdr:row>75</xdr:row>
      <xdr:rowOff>91440</xdr:rowOff>
    </xdr:to>
    <xdr:sp macro="" textlink="">
      <xdr:nvSpPr>
        <xdr:cNvPr id="432" name="楕円 431"/>
        <xdr:cNvSpPr/>
      </xdr:nvSpPr>
      <xdr:spPr>
        <a:xfrm>
          <a:off x="9588500" y="128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107950</xdr:rowOff>
    </xdr:from>
    <xdr:ext cx="517525" cy="259080"/>
    <xdr:sp macro="" textlink="">
      <xdr:nvSpPr>
        <xdr:cNvPr id="433" name="テキスト ボックス 432"/>
        <xdr:cNvSpPr txBox="1"/>
      </xdr:nvSpPr>
      <xdr:spPr>
        <a:xfrm>
          <a:off x="9371965" y="1262380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15875</xdr:rowOff>
    </xdr:from>
    <xdr:to>
      <xdr:col>46</xdr:col>
      <xdr:colOff>38100</xdr:colOff>
      <xdr:row>76</xdr:row>
      <xdr:rowOff>117475</xdr:rowOff>
    </xdr:to>
    <xdr:sp macro="" textlink="">
      <xdr:nvSpPr>
        <xdr:cNvPr id="434" name="楕円 433"/>
        <xdr:cNvSpPr/>
      </xdr:nvSpPr>
      <xdr:spPr>
        <a:xfrm>
          <a:off x="86995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133985</xdr:rowOff>
    </xdr:from>
    <xdr:ext cx="517525" cy="249555"/>
    <xdr:sp macro="" textlink="">
      <xdr:nvSpPr>
        <xdr:cNvPr id="435" name="テキスト ボックス 434"/>
        <xdr:cNvSpPr txBox="1"/>
      </xdr:nvSpPr>
      <xdr:spPr>
        <a:xfrm>
          <a:off x="8482965" y="1282128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53340</xdr:rowOff>
    </xdr:from>
    <xdr:to>
      <xdr:col>41</xdr:col>
      <xdr:colOff>101600</xdr:colOff>
      <xdr:row>76</xdr:row>
      <xdr:rowOff>154940</xdr:rowOff>
    </xdr:to>
    <xdr:sp macro="" textlink="">
      <xdr:nvSpPr>
        <xdr:cNvPr id="436" name="楕円 435"/>
        <xdr:cNvSpPr/>
      </xdr:nvSpPr>
      <xdr:spPr>
        <a:xfrm>
          <a:off x="78105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171450</xdr:rowOff>
    </xdr:from>
    <xdr:ext cx="517525" cy="259080"/>
    <xdr:sp macro="" textlink="">
      <xdr:nvSpPr>
        <xdr:cNvPr id="437" name="テキスト ボックス 436"/>
        <xdr:cNvSpPr txBox="1"/>
      </xdr:nvSpPr>
      <xdr:spPr>
        <a:xfrm>
          <a:off x="7593965" y="128587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156845</xdr:rowOff>
    </xdr:from>
    <xdr:to>
      <xdr:col>36</xdr:col>
      <xdr:colOff>165100</xdr:colOff>
      <xdr:row>77</xdr:row>
      <xdr:rowOff>86995</xdr:rowOff>
    </xdr:to>
    <xdr:sp macro="" textlink="">
      <xdr:nvSpPr>
        <xdr:cNvPr id="438" name="楕円 437"/>
        <xdr:cNvSpPr/>
      </xdr:nvSpPr>
      <xdr:spPr>
        <a:xfrm>
          <a:off x="6921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103505</xdr:rowOff>
    </xdr:from>
    <xdr:ext cx="517525" cy="259080"/>
    <xdr:sp macro="" textlink="">
      <xdr:nvSpPr>
        <xdr:cNvPr id="439" name="テキスト ボックス 438"/>
        <xdr:cNvSpPr txBox="1"/>
      </xdr:nvSpPr>
      <xdr:spPr>
        <a:xfrm>
          <a:off x="6704965" y="129622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2740" cy="217170"/>
    <xdr:sp macro="" textlink="">
      <xdr:nvSpPr>
        <xdr:cNvPr id="448" name="テキスト ボックス 447"/>
        <xdr:cNvSpPr txBox="1"/>
      </xdr:nvSpPr>
      <xdr:spPr>
        <a:xfrm>
          <a:off x="6565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1775" cy="259080"/>
    <xdr:sp macro="" textlink="">
      <xdr:nvSpPr>
        <xdr:cNvPr id="451" name="テキスト ボックス 450"/>
        <xdr:cNvSpPr txBox="1"/>
      </xdr:nvSpPr>
      <xdr:spPr>
        <a:xfrm>
          <a:off x="6355080" y="16930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78485" cy="250825"/>
    <xdr:sp macro="" textlink="">
      <xdr:nvSpPr>
        <xdr:cNvPr id="453" name="テキスト ボックス 452"/>
        <xdr:cNvSpPr txBox="1"/>
      </xdr:nvSpPr>
      <xdr:spPr>
        <a:xfrm>
          <a:off x="6008370" y="16603345"/>
          <a:ext cx="578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78485" cy="259080"/>
    <xdr:sp macro="" textlink="">
      <xdr:nvSpPr>
        <xdr:cNvPr id="455" name="テキスト ボックス 454"/>
        <xdr:cNvSpPr txBox="1"/>
      </xdr:nvSpPr>
      <xdr:spPr>
        <a:xfrm>
          <a:off x="6008370" y="16276955"/>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78485" cy="251460"/>
    <xdr:sp macro="" textlink="">
      <xdr:nvSpPr>
        <xdr:cNvPr id="457" name="テキスト ボックス 456"/>
        <xdr:cNvSpPr txBox="1"/>
      </xdr:nvSpPr>
      <xdr:spPr>
        <a:xfrm>
          <a:off x="6008370" y="15951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78485" cy="258445"/>
    <xdr:sp macro="" textlink="">
      <xdr:nvSpPr>
        <xdr:cNvPr id="459" name="テキスト ボックス 458"/>
        <xdr:cNvSpPr txBox="1"/>
      </xdr:nvSpPr>
      <xdr:spPr>
        <a:xfrm>
          <a:off x="6008370" y="15624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38100</xdr:rowOff>
    </xdr:from>
    <xdr:ext cx="668655" cy="259080"/>
    <xdr:sp macro="" textlink="">
      <xdr:nvSpPr>
        <xdr:cNvPr id="461" name="テキスト ボックス 460"/>
        <xdr:cNvSpPr txBox="1"/>
      </xdr:nvSpPr>
      <xdr:spPr>
        <a:xfrm>
          <a:off x="5918200" y="15297150"/>
          <a:ext cx="66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68655" cy="248920"/>
    <xdr:sp macro="" textlink="">
      <xdr:nvSpPr>
        <xdr:cNvPr id="463" name="テキスト ボックス 462"/>
        <xdr:cNvSpPr txBox="1"/>
      </xdr:nvSpPr>
      <xdr:spPr>
        <a:xfrm>
          <a:off x="5918200" y="14970760"/>
          <a:ext cx="6686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83820</xdr:rowOff>
    </xdr:from>
    <xdr:to>
      <xdr:col>54</xdr:col>
      <xdr:colOff>189865</xdr:colOff>
      <xdr:row>99</xdr:row>
      <xdr:rowOff>48260</xdr:rowOff>
    </xdr:to>
    <xdr:cxnSp macro="">
      <xdr:nvCxnSpPr>
        <xdr:cNvPr id="465" name="直線コネクタ 464"/>
        <xdr:cNvCxnSpPr/>
      </xdr:nvCxnSpPr>
      <xdr:spPr>
        <a:xfrm flipV="1">
          <a:off x="10475595" y="1551432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52070</xdr:rowOff>
    </xdr:from>
    <xdr:ext cx="534670" cy="251460"/>
    <xdr:sp macro="" textlink="">
      <xdr:nvSpPr>
        <xdr:cNvPr id="466" name="土木費最小値テキスト"/>
        <xdr:cNvSpPr txBox="1"/>
      </xdr:nvSpPr>
      <xdr:spPr>
        <a:xfrm>
          <a:off x="10528300" y="170256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31,100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48260</xdr:rowOff>
    </xdr:from>
    <xdr:to>
      <xdr:col>55</xdr:col>
      <xdr:colOff>88900</xdr:colOff>
      <xdr:row>99</xdr:row>
      <xdr:rowOff>48260</xdr:rowOff>
    </xdr:to>
    <xdr:cxnSp macro="">
      <xdr:nvCxnSpPr>
        <xdr:cNvPr id="467" name="直線コネクタ 466"/>
        <xdr:cNvCxnSpPr/>
      </xdr:nvCxnSpPr>
      <xdr:spPr>
        <a:xfrm>
          <a:off x="10388600" y="1702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30480</xdr:rowOff>
    </xdr:from>
    <xdr:ext cx="598805" cy="250190"/>
    <xdr:sp macro="" textlink="">
      <xdr:nvSpPr>
        <xdr:cNvPr id="468" name="土木費最大値テキスト"/>
        <xdr:cNvSpPr txBox="1"/>
      </xdr:nvSpPr>
      <xdr:spPr>
        <a:xfrm>
          <a:off x="10528300" y="152895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954,295</a:t>
          </a:r>
          <a:endParaRPr kumimoji="1" lang="ja-JP" altLang="en-US" sz="1000" b="1">
            <a:latin typeface="ＭＳ Ｐゴシック"/>
          </a:endParaRPr>
        </a:p>
      </xdr:txBody>
    </xdr:sp>
    <xdr:clientData/>
  </xdr:oneCellAnchor>
  <xdr:twoCellAnchor>
    <xdr:from>
      <xdr:col>54</xdr:col>
      <xdr:colOff>101600</xdr:colOff>
      <xdr:row>90</xdr:row>
      <xdr:rowOff>83820</xdr:rowOff>
    </xdr:from>
    <xdr:to>
      <xdr:col>55</xdr:col>
      <xdr:colOff>88900</xdr:colOff>
      <xdr:row>90</xdr:row>
      <xdr:rowOff>83820</xdr:rowOff>
    </xdr:to>
    <xdr:cxnSp macro="">
      <xdr:nvCxnSpPr>
        <xdr:cNvPr id="469" name="直線コネクタ 468"/>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126365</xdr:rowOff>
    </xdr:from>
    <xdr:to>
      <xdr:col>55</xdr:col>
      <xdr:colOff>0</xdr:colOff>
      <xdr:row>98</xdr:row>
      <xdr:rowOff>164465</xdr:rowOff>
    </xdr:to>
    <xdr:cxnSp macro="">
      <xdr:nvCxnSpPr>
        <xdr:cNvPr id="470" name="直線コネクタ 469"/>
        <xdr:cNvCxnSpPr/>
      </xdr:nvCxnSpPr>
      <xdr:spPr>
        <a:xfrm>
          <a:off x="9639300" y="1692846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104140</xdr:rowOff>
    </xdr:from>
    <xdr:ext cx="534670" cy="259080"/>
    <xdr:sp macro="" textlink="">
      <xdr:nvSpPr>
        <xdr:cNvPr id="471" name="土木費平均値テキスト"/>
        <xdr:cNvSpPr txBox="1"/>
      </xdr:nvSpPr>
      <xdr:spPr>
        <a:xfrm>
          <a:off x="10528300" y="16734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81280</xdr:rowOff>
    </xdr:from>
    <xdr:to>
      <xdr:col>55</xdr:col>
      <xdr:colOff>50800</xdr:colOff>
      <xdr:row>99</xdr:row>
      <xdr:rowOff>11430</xdr:rowOff>
    </xdr:to>
    <xdr:sp macro="" textlink="">
      <xdr:nvSpPr>
        <xdr:cNvPr id="472" name="フローチャート: 判断 471"/>
        <xdr:cNvSpPr/>
      </xdr:nvSpPr>
      <xdr:spPr>
        <a:xfrm>
          <a:off x="104267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126365</xdr:rowOff>
    </xdr:from>
    <xdr:to>
      <xdr:col>50</xdr:col>
      <xdr:colOff>114300</xdr:colOff>
      <xdr:row>98</xdr:row>
      <xdr:rowOff>144145</xdr:rowOff>
    </xdr:to>
    <xdr:cxnSp macro="">
      <xdr:nvCxnSpPr>
        <xdr:cNvPr id="473" name="直線コネクタ 472"/>
        <xdr:cNvCxnSpPr/>
      </xdr:nvCxnSpPr>
      <xdr:spPr>
        <a:xfrm flipV="1">
          <a:off x="8750300" y="169284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84455</xdr:rowOff>
    </xdr:from>
    <xdr:to>
      <xdr:col>50</xdr:col>
      <xdr:colOff>165100</xdr:colOff>
      <xdr:row>99</xdr:row>
      <xdr:rowOff>14605</xdr:rowOff>
    </xdr:to>
    <xdr:sp macro="" textlink="">
      <xdr:nvSpPr>
        <xdr:cNvPr id="474" name="フローチャート: 判断 473"/>
        <xdr:cNvSpPr/>
      </xdr:nvSpPr>
      <xdr:spPr>
        <a:xfrm>
          <a:off x="9588500" y="1688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6350</xdr:rowOff>
    </xdr:from>
    <xdr:ext cx="517525" cy="251460"/>
    <xdr:sp macro="" textlink="">
      <xdr:nvSpPr>
        <xdr:cNvPr id="475" name="テキスト ボックス 474"/>
        <xdr:cNvSpPr txBox="1"/>
      </xdr:nvSpPr>
      <xdr:spPr>
        <a:xfrm>
          <a:off x="9371965" y="1697990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144145</xdr:rowOff>
    </xdr:from>
    <xdr:to>
      <xdr:col>45</xdr:col>
      <xdr:colOff>177800</xdr:colOff>
      <xdr:row>98</xdr:row>
      <xdr:rowOff>154940</xdr:rowOff>
    </xdr:to>
    <xdr:cxnSp macro="">
      <xdr:nvCxnSpPr>
        <xdr:cNvPr id="476" name="直線コネクタ 475"/>
        <xdr:cNvCxnSpPr/>
      </xdr:nvCxnSpPr>
      <xdr:spPr>
        <a:xfrm flipV="1">
          <a:off x="7861300" y="169462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72390</xdr:rowOff>
    </xdr:from>
    <xdr:to>
      <xdr:col>46</xdr:col>
      <xdr:colOff>38100</xdr:colOff>
      <xdr:row>99</xdr:row>
      <xdr:rowOff>2540</xdr:rowOff>
    </xdr:to>
    <xdr:sp macro="" textlink="">
      <xdr:nvSpPr>
        <xdr:cNvPr id="477" name="フローチャート: 判断 476"/>
        <xdr:cNvSpPr/>
      </xdr:nvSpPr>
      <xdr:spPr>
        <a:xfrm>
          <a:off x="8699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19050</xdr:rowOff>
    </xdr:from>
    <xdr:ext cx="517525" cy="250190"/>
    <xdr:sp macro="" textlink="">
      <xdr:nvSpPr>
        <xdr:cNvPr id="478" name="テキスト ボックス 477"/>
        <xdr:cNvSpPr txBox="1"/>
      </xdr:nvSpPr>
      <xdr:spPr>
        <a:xfrm>
          <a:off x="8482965" y="1664970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154940</xdr:rowOff>
    </xdr:from>
    <xdr:to>
      <xdr:col>41</xdr:col>
      <xdr:colOff>50800</xdr:colOff>
      <xdr:row>98</xdr:row>
      <xdr:rowOff>160655</xdr:rowOff>
    </xdr:to>
    <xdr:cxnSp macro="">
      <xdr:nvCxnSpPr>
        <xdr:cNvPr id="479" name="直線コネクタ 478"/>
        <xdr:cNvCxnSpPr/>
      </xdr:nvCxnSpPr>
      <xdr:spPr>
        <a:xfrm flipV="1">
          <a:off x="6972300" y="169570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123190</xdr:rowOff>
    </xdr:from>
    <xdr:to>
      <xdr:col>41</xdr:col>
      <xdr:colOff>101600</xdr:colOff>
      <xdr:row>99</xdr:row>
      <xdr:rowOff>53340</xdr:rowOff>
    </xdr:to>
    <xdr:sp macro="" textlink="">
      <xdr:nvSpPr>
        <xdr:cNvPr id="480" name="フローチャート: 判断 479"/>
        <xdr:cNvSpPr/>
      </xdr:nvSpPr>
      <xdr:spPr>
        <a:xfrm>
          <a:off x="7810500" y="1692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44450</xdr:rowOff>
    </xdr:from>
    <xdr:ext cx="517525" cy="259080"/>
    <xdr:sp macro="" textlink="">
      <xdr:nvSpPr>
        <xdr:cNvPr id="481" name="テキスト ボックス 480"/>
        <xdr:cNvSpPr txBox="1"/>
      </xdr:nvSpPr>
      <xdr:spPr>
        <a:xfrm>
          <a:off x="7593965" y="1701800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125730</xdr:rowOff>
    </xdr:from>
    <xdr:to>
      <xdr:col>36</xdr:col>
      <xdr:colOff>165100</xdr:colOff>
      <xdr:row>99</xdr:row>
      <xdr:rowOff>55880</xdr:rowOff>
    </xdr:to>
    <xdr:sp macro="" textlink="">
      <xdr:nvSpPr>
        <xdr:cNvPr id="482" name="フローチャート: 判断 481"/>
        <xdr:cNvSpPr/>
      </xdr:nvSpPr>
      <xdr:spPr>
        <a:xfrm>
          <a:off x="6921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46990</xdr:rowOff>
    </xdr:from>
    <xdr:ext cx="517525" cy="259080"/>
    <xdr:sp macro="" textlink="">
      <xdr:nvSpPr>
        <xdr:cNvPr id="483" name="テキスト ボックス 482"/>
        <xdr:cNvSpPr txBox="1"/>
      </xdr:nvSpPr>
      <xdr:spPr>
        <a:xfrm>
          <a:off x="6704965" y="1702054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113665</xdr:rowOff>
    </xdr:from>
    <xdr:to>
      <xdr:col>55</xdr:col>
      <xdr:colOff>50800</xdr:colOff>
      <xdr:row>99</xdr:row>
      <xdr:rowOff>43815</xdr:rowOff>
    </xdr:to>
    <xdr:sp macro="" textlink="">
      <xdr:nvSpPr>
        <xdr:cNvPr id="489" name="楕円 488"/>
        <xdr:cNvSpPr/>
      </xdr:nvSpPr>
      <xdr:spPr>
        <a:xfrm>
          <a:off x="104267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59690</xdr:rowOff>
    </xdr:from>
    <xdr:ext cx="534670" cy="259080"/>
    <xdr:sp macro="" textlink="">
      <xdr:nvSpPr>
        <xdr:cNvPr id="490" name="土木費該当値テキスト"/>
        <xdr:cNvSpPr txBox="1"/>
      </xdr:nvSpPr>
      <xdr:spPr>
        <a:xfrm>
          <a:off x="10528300"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75565</xdr:rowOff>
    </xdr:from>
    <xdr:to>
      <xdr:col>50</xdr:col>
      <xdr:colOff>165100</xdr:colOff>
      <xdr:row>99</xdr:row>
      <xdr:rowOff>6350</xdr:rowOff>
    </xdr:to>
    <xdr:sp macro="" textlink="">
      <xdr:nvSpPr>
        <xdr:cNvPr id="491" name="楕円 490"/>
        <xdr:cNvSpPr/>
      </xdr:nvSpPr>
      <xdr:spPr>
        <a:xfrm>
          <a:off x="9588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22225</xdr:rowOff>
    </xdr:from>
    <xdr:ext cx="517525" cy="258445"/>
    <xdr:sp macro="" textlink="">
      <xdr:nvSpPr>
        <xdr:cNvPr id="492" name="テキスト ボックス 491"/>
        <xdr:cNvSpPr txBox="1"/>
      </xdr:nvSpPr>
      <xdr:spPr>
        <a:xfrm>
          <a:off x="9371965" y="1665287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93345</xdr:rowOff>
    </xdr:from>
    <xdr:to>
      <xdr:col>46</xdr:col>
      <xdr:colOff>38100</xdr:colOff>
      <xdr:row>99</xdr:row>
      <xdr:rowOff>23495</xdr:rowOff>
    </xdr:to>
    <xdr:sp macro="" textlink="">
      <xdr:nvSpPr>
        <xdr:cNvPr id="493" name="楕円 492"/>
        <xdr:cNvSpPr/>
      </xdr:nvSpPr>
      <xdr:spPr>
        <a:xfrm>
          <a:off x="86995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14605</xdr:rowOff>
    </xdr:from>
    <xdr:ext cx="517525" cy="259080"/>
    <xdr:sp macro="" textlink="">
      <xdr:nvSpPr>
        <xdr:cNvPr id="494" name="テキスト ボックス 493"/>
        <xdr:cNvSpPr txBox="1"/>
      </xdr:nvSpPr>
      <xdr:spPr>
        <a:xfrm>
          <a:off x="8482965" y="169881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103505</xdr:rowOff>
    </xdr:from>
    <xdr:to>
      <xdr:col>41</xdr:col>
      <xdr:colOff>101600</xdr:colOff>
      <xdr:row>99</xdr:row>
      <xdr:rowOff>33655</xdr:rowOff>
    </xdr:to>
    <xdr:sp macro="" textlink="">
      <xdr:nvSpPr>
        <xdr:cNvPr id="495" name="楕円 494"/>
        <xdr:cNvSpPr/>
      </xdr:nvSpPr>
      <xdr:spPr>
        <a:xfrm>
          <a:off x="7810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50165</xdr:rowOff>
    </xdr:from>
    <xdr:ext cx="517525" cy="259080"/>
    <xdr:sp macro="" textlink="">
      <xdr:nvSpPr>
        <xdr:cNvPr id="496" name="テキスト ボックス 495"/>
        <xdr:cNvSpPr txBox="1"/>
      </xdr:nvSpPr>
      <xdr:spPr>
        <a:xfrm>
          <a:off x="7593965" y="1668081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109855</xdr:rowOff>
    </xdr:from>
    <xdr:to>
      <xdr:col>36</xdr:col>
      <xdr:colOff>165100</xdr:colOff>
      <xdr:row>99</xdr:row>
      <xdr:rowOff>40640</xdr:rowOff>
    </xdr:to>
    <xdr:sp macro="" textlink="">
      <xdr:nvSpPr>
        <xdr:cNvPr id="497" name="楕円 496"/>
        <xdr:cNvSpPr/>
      </xdr:nvSpPr>
      <xdr:spPr>
        <a:xfrm>
          <a:off x="6921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56515</xdr:rowOff>
    </xdr:from>
    <xdr:ext cx="517525" cy="258445"/>
    <xdr:sp macro="" textlink="">
      <xdr:nvSpPr>
        <xdr:cNvPr id="498" name="テキスト ボックス 497"/>
        <xdr:cNvSpPr txBox="1"/>
      </xdr:nvSpPr>
      <xdr:spPr>
        <a:xfrm>
          <a:off x="6704965" y="1668716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2740" cy="217170"/>
    <xdr:sp macro="" textlink="">
      <xdr:nvSpPr>
        <xdr:cNvPr id="507" name="テキスト ボックス 506"/>
        <xdr:cNvSpPr txBox="1"/>
      </xdr:nvSpPr>
      <xdr:spPr>
        <a:xfrm>
          <a:off x="12407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168910</xdr:rowOff>
    </xdr:from>
    <xdr:ext cx="231775" cy="248920"/>
    <xdr:sp macro="" textlink="">
      <xdr:nvSpPr>
        <xdr:cNvPr id="510" name="テキスト ボックス 509"/>
        <xdr:cNvSpPr txBox="1"/>
      </xdr:nvSpPr>
      <xdr:spPr>
        <a:xfrm>
          <a:off x="12197080" y="668401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48920"/>
    <xdr:sp macro="" textlink="">
      <xdr:nvSpPr>
        <xdr:cNvPr id="512" name="テキスト ボックス 511"/>
        <xdr:cNvSpPr txBox="1"/>
      </xdr:nvSpPr>
      <xdr:spPr>
        <a:xfrm>
          <a:off x="11914505" y="6398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111760</xdr:rowOff>
    </xdr:from>
    <xdr:ext cx="531495" cy="248920"/>
    <xdr:sp macro="" textlink="">
      <xdr:nvSpPr>
        <xdr:cNvPr id="514" name="テキスト ボックス 513"/>
        <xdr:cNvSpPr txBox="1"/>
      </xdr:nvSpPr>
      <xdr:spPr>
        <a:xfrm>
          <a:off x="11914505" y="611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6" name="テキスト ボックス 51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54610</xdr:rowOff>
    </xdr:from>
    <xdr:ext cx="531495" cy="248920"/>
    <xdr:sp macro="" textlink="">
      <xdr:nvSpPr>
        <xdr:cNvPr id="518" name="テキスト ボックス 517"/>
        <xdr:cNvSpPr txBox="1"/>
      </xdr:nvSpPr>
      <xdr:spPr>
        <a:xfrm>
          <a:off x="11914505" y="5541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78485" cy="248920"/>
    <xdr:sp macro="" textlink="">
      <xdr:nvSpPr>
        <xdr:cNvPr id="520" name="テキスト ボックス 519"/>
        <xdr:cNvSpPr txBox="1"/>
      </xdr:nvSpPr>
      <xdr:spPr>
        <a:xfrm>
          <a:off x="11850370" y="52552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28</xdr:row>
      <xdr:rowOff>168910</xdr:rowOff>
    </xdr:from>
    <xdr:ext cx="578485" cy="248920"/>
    <xdr:sp macro="" textlink="">
      <xdr:nvSpPr>
        <xdr:cNvPr id="522" name="テキスト ボックス 521"/>
        <xdr:cNvSpPr txBox="1"/>
      </xdr:nvSpPr>
      <xdr:spPr>
        <a:xfrm>
          <a:off x="11850370" y="496951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78485" cy="248920"/>
    <xdr:sp macro="" textlink="">
      <xdr:nvSpPr>
        <xdr:cNvPr id="524" name="テキスト ボックス 523"/>
        <xdr:cNvSpPr txBox="1"/>
      </xdr:nvSpPr>
      <xdr:spPr>
        <a:xfrm>
          <a:off x="11850370" y="4683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157480</xdr:rowOff>
    </xdr:from>
    <xdr:to>
      <xdr:col>85</xdr:col>
      <xdr:colOff>126365</xdr:colOff>
      <xdr:row>38</xdr:row>
      <xdr:rowOff>121920</xdr:rowOff>
    </xdr:to>
    <xdr:cxnSp macro="">
      <xdr:nvCxnSpPr>
        <xdr:cNvPr id="526" name="直線コネクタ 525"/>
        <xdr:cNvCxnSpPr/>
      </xdr:nvCxnSpPr>
      <xdr:spPr>
        <a:xfrm flipV="1">
          <a:off x="16317595" y="530098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125730</xdr:rowOff>
    </xdr:from>
    <xdr:ext cx="534670" cy="259080"/>
    <xdr:sp macro="" textlink="">
      <xdr:nvSpPr>
        <xdr:cNvPr id="527" name="消防費最小値テキスト"/>
        <xdr:cNvSpPr txBox="1"/>
      </xdr:nvSpPr>
      <xdr:spPr>
        <a:xfrm>
          <a:off x="16370300" y="6640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13,256</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121920</xdr:rowOff>
    </xdr:from>
    <xdr:to>
      <xdr:col>86</xdr:col>
      <xdr:colOff>25400</xdr:colOff>
      <xdr:row>38</xdr:row>
      <xdr:rowOff>121920</xdr:rowOff>
    </xdr:to>
    <xdr:cxnSp macro="">
      <xdr:nvCxnSpPr>
        <xdr:cNvPr id="528" name="直線コネクタ 527"/>
        <xdr:cNvCxnSpPr/>
      </xdr:nvCxnSpPr>
      <xdr:spPr>
        <a:xfrm>
          <a:off x="16230600" y="663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104140</xdr:rowOff>
    </xdr:from>
    <xdr:ext cx="598805" cy="259080"/>
    <xdr:sp macro="" textlink="">
      <xdr:nvSpPr>
        <xdr:cNvPr id="529" name="消防費最大値テキスト"/>
        <xdr:cNvSpPr txBox="1"/>
      </xdr:nvSpPr>
      <xdr:spPr>
        <a:xfrm>
          <a:off x="16370300" y="5076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106,772</a:t>
          </a:r>
          <a:endParaRPr kumimoji="1" lang="ja-JP" altLang="en-US" sz="1000" b="1">
            <a:latin typeface="ＭＳ Ｐゴシック"/>
          </a:endParaRPr>
        </a:p>
      </xdr:txBody>
    </xdr:sp>
    <xdr:clientData/>
  </xdr:oneCellAnchor>
  <xdr:twoCellAnchor>
    <xdr:from>
      <xdr:col>85</xdr:col>
      <xdr:colOff>38100</xdr:colOff>
      <xdr:row>30</xdr:row>
      <xdr:rowOff>157480</xdr:rowOff>
    </xdr:from>
    <xdr:to>
      <xdr:col>86</xdr:col>
      <xdr:colOff>25400</xdr:colOff>
      <xdr:row>30</xdr:row>
      <xdr:rowOff>157480</xdr:rowOff>
    </xdr:to>
    <xdr:cxnSp macro="">
      <xdr:nvCxnSpPr>
        <xdr:cNvPr id="530" name="直線コネクタ 529"/>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153035</xdr:rowOff>
    </xdr:from>
    <xdr:to>
      <xdr:col>85</xdr:col>
      <xdr:colOff>127000</xdr:colOff>
      <xdr:row>36</xdr:row>
      <xdr:rowOff>158115</xdr:rowOff>
    </xdr:to>
    <xdr:cxnSp macro="">
      <xdr:nvCxnSpPr>
        <xdr:cNvPr id="531" name="直線コネクタ 530"/>
        <xdr:cNvCxnSpPr/>
      </xdr:nvCxnSpPr>
      <xdr:spPr>
        <a:xfrm flipV="1">
          <a:off x="15481300" y="63252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33655</xdr:rowOff>
    </xdr:from>
    <xdr:ext cx="534670" cy="258445"/>
    <xdr:sp macro="" textlink="">
      <xdr:nvSpPr>
        <xdr:cNvPr id="532" name="消防費平均値テキスト"/>
        <xdr:cNvSpPr txBox="1"/>
      </xdr:nvSpPr>
      <xdr:spPr>
        <a:xfrm>
          <a:off x="16370300" y="6377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55245</xdr:rowOff>
    </xdr:from>
    <xdr:to>
      <xdr:col>85</xdr:col>
      <xdr:colOff>177800</xdr:colOff>
      <xdr:row>37</xdr:row>
      <xdr:rowOff>156845</xdr:rowOff>
    </xdr:to>
    <xdr:sp macro="" textlink="">
      <xdr:nvSpPr>
        <xdr:cNvPr id="533" name="フローチャート: 判断 532"/>
        <xdr:cNvSpPr/>
      </xdr:nvSpPr>
      <xdr:spPr>
        <a:xfrm>
          <a:off x="162687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158115</xdr:rowOff>
    </xdr:from>
    <xdr:to>
      <xdr:col>81</xdr:col>
      <xdr:colOff>50800</xdr:colOff>
      <xdr:row>36</xdr:row>
      <xdr:rowOff>166370</xdr:rowOff>
    </xdr:to>
    <xdr:cxnSp macro="">
      <xdr:nvCxnSpPr>
        <xdr:cNvPr id="534" name="直線コネクタ 533"/>
        <xdr:cNvCxnSpPr/>
      </xdr:nvCxnSpPr>
      <xdr:spPr>
        <a:xfrm flipV="1">
          <a:off x="14592300" y="6330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117475</xdr:rowOff>
    </xdr:from>
    <xdr:to>
      <xdr:col>81</xdr:col>
      <xdr:colOff>101600</xdr:colOff>
      <xdr:row>38</xdr:row>
      <xdr:rowOff>47625</xdr:rowOff>
    </xdr:to>
    <xdr:sp macro="" textlink="">
      <xdr:nvSpPr>
        <xdr:cNvPr id="535" name="フローチャート: 判断 534"/>
        <xdr:cNvSpPr/>
      </xdr:nvSpPr>
      <xdr:spPr>
        <a:xfrm>
          <a:off x="15430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38735</xdr:rowOff>
    </xdr:from>
    <xdr:ext cx="517525" cy="259080"/>
    <xdr:sp macro="" textlink="">
      <xdr:nvSpPr>
        <xdr:cNvPr id="536" name="テキスト ボックス 535"/>
        <xdr:cNvSpPr txBox="1"/>
      </xdr:nvSpPr>
      <xdr:spPr>
        <a:xfrm>
          <a:off x="15213965" y="655383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12700</xdr:rowOff>
    </xdr:from>
    <xdr:to>
      <xdr:col>76</xdr:col>
      <xdr:colOff>114300</xdr:colOff>
      <xdr:row>36</xdr:row>
      <xdr:rowOff>166370</xdr:rowOff>
    </xdr:to>
    <xdr:cxnSp macro="">
      <xdr:nvCxnSpPr>
        <xdr:cNvPr id="537" name="直線コネクタ 536"/>
        <xdr:cNvCxnSpPr/>
      </xdr:nvCxnSpPr>
      <xdr:spPr>
        <a:xfrm>
          <a:off x="13703300" y="6013450"/>
          <a:ext cx="889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64135</xdr:rowOff>
    </xdr:from>
    <xdr:to>
      <xdr:col>76</xdr:col>
      <xdr:colOff>165100</xdr:colOff>
      <xdr:row>37</xdr:row>
      <xdr:rowOff>166370</xdr:rowOff>
    </xdr:to>
    <xdr:sp macro="" textlink="">
      <xdr:nvSpPr>
        <xdr:cNvPr id="538" name="フローチャート: 判断 537"/>
        <xdr:cNvSpPr/>
      </xdr:nvSpPr>
      <xdr:spPr>
        <a:xfrm>
          <a:off x="14541500" y="640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156845</xdr:rowOff>
    </xdr:from>
    <xdr:ext cx="517525" cy="249555"/>
    <xdr:sp macro="" textlink="">
      <xdr:nvSpPr>
        <xdr:cNvPr id="539" name="テキスト ボックス 538"/>
        <xdr:cNvSpPr txBox="1"/>
      </xdr:nvSpPr>
      <xdr:spPr>
        <a:xfrm>
          <a:off x="14324965" y="650049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12700</xdr:rowOff>
    </xdr:from>
    <xdr:to>
      <xdr:col>71</xdr:col>
      <xdr:colOff>177800</xdr:colOff>
      <xdr:row>35</xdr:row>
      <xdr:rowOff>30480</xdr:rowOff>
    </xdr:to>
    <xdr:cxnSp macro="">
      <xdr:nvCxnSpPr>
        <xdr:cNvPr id="540" name="直線コネクタ 539"/>
        <xdr:cNvCxnSpPr/>
      </xdr:nvCxnSpPr>
      <xdr:spPr>
        <a:xfrm flipV="1">
          <a:off x="12814300" y="60134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26035</xdr:rowOff>
    </xdr:from>
    <xdr:to>
      <xdr:col>72</xdr:col>
      <xdr:colOff>38100</xdr:colOff>
      <xdr:row>37</xdr:row>
      <xdr:rowOff>127635</xdr:rowOff>
    </xdr:to>
    <xdr:sp macro="" textlink="">
      <xdr:nvSpPr>
        <xdr:cNvPr id="541" name="フローチャート: 判断 540"/>
        <xdr:cNvSpPr/>
      </xdr:nvSpPr>
      <xdr:spPr>
        <a:xfrm>
          <a:off x="13652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118745</xdr:rowOff>
    </xdr:from>
    <xdr:ext cx="517525" cy="259080"/>
    <xdr:sp macro="" textlink="">
      <xdr:nvSpPr>
        <xdr:cNvPr id="542" name="テキスト ボックス 541"/>
        <xdr:cNvSpPr txBox="1"/>
      </xdr:nvSpPr>
      <xdr:spPr>
        <a:xfrm>
          <a:off x="13435965" y="646239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20955</xdr:rowOff>
    </xdr:from>
    <xdr:to>
      <xdr:col>67</xdr:col>
      <xdr:colOff>101600</xdr:colOff>
      <xdr:row>37</xdr:row>
      <xdr:rowOff>122555</xdr:rowOff>
    </xdr:to>
    <xdr:sp macro="" textlink="">
      <xdr:nvSpPr>
        <xdr:cNvPr id="543" name="フローチャート: 判断 542"/>
        <xdr:cNvSpPr/>
      </xdr:nvSpPr>
      <xdr:spPr>
        <a:xfrm>
          <a:off x="127635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113665</xdr:rowOff>
    </xdr:from>
    <xdr:ext cx="517525" cy="258445"/>
    <xdr:sp macro="" textlink="">
      <xdr:nvSpPr>
        <xdr:cNvPr id="544" name="テキスト ボックス 543"/>
        <xdr:cNvSpPr txBox="1"/>
      </xdr:nvSpPr>
      <xdr:spPr>
        <a:xfrm>
          <a:off x="12546965" y="645731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5" name="テキスト ボックス 54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6" name="テキスト ボックス 54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7" name="テキスト ボックス 54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8" name="テキスト ボックス 54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9" name="テキスト ボックス 54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102235</xdr:rowOff>
    </xdr:from>
    <xdr:to>
      <xdr:col>85</xdr:col>
      <xdr:colOff>177800</xdr:colOff>
      <xdr:row>37</xdr:row>
      <xdr:rowOff>32385</xdr:rowOff>
    </xdr:to>
    <xdr:sp macro="" textlink="">
      <xdr:nvSpPr>
        <xdr:cNvPr id="550" name="楕円 549"/>
        <xdr:cNvSpPr/>
      </xdr:nvSpPr>
      <xdr:spPr>
        <a:xfrm>
          <a:off x="16268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125095</xdr:rowOff>
    </xdr:from>
    <xdr:ext cx="534670" cy="258445"/>
    <xdr:sp macro="" textlink="">
      <xdr:nvSpPr>
        <xdr:cNvPr id="551" name="消防費該当値テキスト"/>
        <xdr:cNvSpPr txBox="1"/>
      </xdr:nvSpPr>
      <xdr:spPr>
        <a:xfrm>
          <a:off x="16370300" y="6125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552" name="楕円 551"/>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53975</xdr:rowOff>
    </xdr:from>
    <xdr:ext cx="517525" cy="249555"/>
    <xdr:sp macro="" textlink="">
      <xdr:nvSpPr>
        <xdr:cNvPr id="553" name="テキスト ボックス 552"/>
        <xdr:cNvSpPr txBox="1"/>
      </xdr:nvSpPr>
      <xdr:spPr>
        <a:xfrm>
          <a:off x="15213965" y="605472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114935</xdr:rowOff>
    </xdr:from>
    <xdr:to>
      <xdr:col>76</xdr:col>
      <xdr:colOff>165100</xdr:colOff>
      <xdr:row>37</xdr:row>
      <xdr:rowOff>45085</xdr:rowOff>
    </xdr:to>
    <xdr:sp macro="" textlink="">
      <xdr:nvSpPr>
        <xdr:cNvPr id="554" name="楕円 553"/>
        <xdr:cNvSpPr/>
      </xdr:nvSpPr>
      <xdr:spPr>
        <a:xfrm>
          <a:off x="1454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61595</xdr:rowOff>
    </xdr:from>
    <xdr:ext cx="517525" cy="259080"/>
    <xdr:sp macro="" textlink="">
      <xdr:nvSpPr>
        <xdr:cNvPr id="555" name="テキスト ボックス 554"/>
        <xdr:cNvSpPr txBox="1"/>
      </xdr:nvSpPr>
      <xdr:spPr>
        <a:xfrm>
          <a:off x="14324965" y="606234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133350</xdr:rowOff>
    </xdr:from>
    <xdr:to>
      <xdr:col>72</xdr:col>
      <xdr:colOff>38100</xdr:colOff>
      <xdr:row>35</xdr:row>
      <xdr:rowOff>63500</xdr:rowOff>
    </xdr:to>
    <xdr:sp macro="" textlink="">
      <xdr:nvSpPr>
        <xdr:cNvPr id="556" name="楕円 555"/>
        <xdr:cNvSpPr/>
      </xdr:nvSpPr>
      <xdr:spPr>
        <a:xfrm>
          <a:off x="136525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80010</xdr:rowOff>
    </xdr:from>
    <xdr:ext cx="517525" cy="259080"/>
    <xdr:sp macro="" textlink="">
      <xdr:nvSpPr>
        <xdr:cNvPr id="557" name="テキスト ボックス 556"/>
        <xdr:cNvSpPr txBox="1"/>
      </xdr:nvSpPr>
      <xdr:spPr>
        <a:xfrm>
          <a:off x="13435965" y="57378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151130</xdr:rowOff>
    </xdr:from>
    <xdr:to>
      <xdr:col>67</xdr:col>
      <xdr:colOff>101600</xdr:colOff>
      <xdr:row>35</xdr:row>
      <xdr:rowOff>81280</xdr:rowOff>
    </xdr:to>
    <xdr:sp macro="" textlink="">
      <xdr:nvSpPr>
        <xdr:cNvPr id="558" name="楕円 557"/>
        <xdr:cNvSpPr/>
      </xdr:nvSpPr>
      <xdr:spPr>
        <a:xfrm>
          <a:off x="12763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97790</xdr:rowOff>
    </xdr:from>
    <xdr:ext cx="517525" cy="251460"/>
    <xdr:sp macro="" textlink="">
      <xdr:nvSpPr>
        <xdr:cNvPr id="559" name="テキスト ボックス 558"/>
        <xdr:cNvSpPr txBox="1"/>
      </xdr:nvSpPr>
      <xdr:spPr>
        <a:xfrm>
          <a:off x="12546965" y="575564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2740" cy="217170"/>
    <xdr:sp macro="" textlink="">
      <xdr:nvSpPr>
        <xdr:cNvPr id="568" name="テキスト ボックス 567"/>
        <xdr:cNvSpPr txBox="1"/>
      </xdr:nvSpPr>
      <xdr:spPr>
        <a:xfrm>
          <a:off x="12407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1775" cy="248920"/>
    <xdr:sp macro="" textlink="">
      <xdr:nvSpPr>
        <xdr:cNvPr id="570" name="テキスト ボックス 569"/>
        <xdr:cNvSpPr txBox="1"/>
      </xdr:nvSpPr>
      <xdr:spPr>
        <a:xfrm>
          <a:off x="12197080" y="10398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71" name="直線コネクタ 57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72" name="テキスト ボックス 571"/>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73" name="直線コネクタ 57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74" name="テキスト ボックス 573"/>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5" name="直線コネクタ 57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6" name="テキスト ボックス 575"/>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7" name="直線コネクタ 57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1460"/>
    <xdr:sp macro="" textlink="">
      <xdr:nvSpPr>
        <xdr:cNvPr id="578" name="テキスト ボックス 577"/>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9" name="直線コネクタ 57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78485" cy="258445"/>
    <xdr:sp macro="" textlink="">
      <xdr:nvSpPr>
        <xdr:cNvPr id="580" name="テキスト ボックス 579"/>
        <xdr:cNvSpPr txBox="1"/>
      </xdr:nvSpPr>
      <xdr:spPr>
        <a:xfrm>
          <a:off x="11850370" y="8766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81" name="直線コネクタ 58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78485" cy="259080"/>
    <xdr:sp macro="" textlink="">
      <xdr:nvSpPr>
        <xdr:cNvPr id="582" name="テキスト ボックス 581"/>
        <xdr:cNvSpPr txBox="1"/>
      </xdr:nvSpPr>
      <xdr:spPr>
        <a:xfrm>
          <a:off x="11850370" y="8439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78485" cy="248920"/>
    <xdr:sp macro="" textlink="">
      <xdr:nvSpPr>
        <xdr:cNvPr id="584" name="テキスト ボックス 583"/>
        <xdr:cNvSpPr txBox="1"/>
      </xdr:nvSpPr>
      <xdr:spPr>
        <a:xfrm>
          <a:off x="11850370" y="8112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92075</xdr:rowOff>
    </xdr:from>
    <xdr:to>
      <xdr:col>85</xdr:col>
      <xdr:colOff>126365</xdr:colOff>
      <xdr:row>58</xdr:row>
      <xdr:rowOff>116205</xdr:rowOff>
    </xdr:to>
    <xdr:cxnSp macro="">
      <xdr:nvCxnSpPr>
        <xdr:cNvPr id="586" name="直線コネクタ 585"/>
        <xdr:cNvCxnSpPr/>
      </xdr:nvCxnSpPr>
      <xdr:spPr>
        <a:xfrm flipV="1">
          <a:off x="16317595" y="8836025"/>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120650</xdr:rowOff>
    </xdr:from>
    <xdr:ext cx="534670" cy="251460"/>
    <xdr:sp macro="" textlink="">
      <xdr:nvSpPr>
        <xdr:cNvPr id="587" name="教育費最小値テキスト"/>
        <xdr:cNvSpPr txBox="1"/>
      </xdr:nvSpPr>
      <xdr:spPr>
        <a:xfrm>
          <a:off x="16370300" y="10064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29,440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116205</xdr:rowOff>
    </xdr:from>
    <xdr:to>
      <xdr:col>86</xdr:col>
      <xdr:colOff>25400</xdr:colOff>
      <xdr:row>58</xdr:row>
      <xdr:rowOff>116205</xdr:rowOff>
    </xdr:to>
    <xdr:cxnSp macro="">
      <xdr:nvCxnSpPr>
        <xdr:cNvPr id="588" name="直線コネクタ 587"/>
        <xdr:cNvCxnSpPr/>
      </xdr:nvCxnSpPr>
      <xdr:spPr>
        <a:xfrm>
          <a:off x="16230600" y="10060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38735</xdr:rowOff>
    </xdr:from>
    <xdr:ext cx="598805" cy="259080"/>
    <xdr:sp macro="" textlink="">
      <xdr:nvSpPr>
        <xdr:cNvPr id="589" name="教育費最大値テキスト"/>
        <xdr:cNvSpPr txBox="1"/>
      </xdr:nvSpPr>
      <xdr:spPr>
        <a:xfrm>
          <a:off x="16370300" y="8611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104,406</a:t>
          </a:r>
          <a:endParaRPr kumimoji="1" lang="ja-JP" altLang="en-US" sz="1000" b="1">
            <a:latin typeface="ＭＳ Ｐゴシック"/>
          </a:endParaRPr>
        </a:p>
      </xdr:txBody>
    </xdr:sp>
    <xdr:clientData/>
  </xdr:oneCellAnchor>
  <xdr:twoCellAnchor>
    <xdr:from>
      <xdr:col>85</xdr:col>
      <xdr:colOff>38100</xdr:colOff>
      <xdr:row>51</xdr:row>
      <xdr:rowOff>92075</xdr:rowOff>
    </xdr:from>
    <xdr:to>
      <xdr:col>86</xdr:col>
      <xdr:colOff>25400</xdr:colOff>
      <xdr:row>51</xdr:row>
      <xdr:rowOff>92075</xdr:rowOff>
    </xdr:to>
    <xdr:cxnSp macro="">
      <xdr:nvCxnSpPr>
        <xdr:cNvPr id="590" name="直線コネクタ 589"/>
        <xdr:cNvCxnSpPr/>
      </xdr:nvCxnSpPr>
      <xdr:spPr>
        <a:xfrm>
          <a:off x="16230600" y="883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60325</xdr:rowOff>
    </xdr:from>
    <xdr:to>
      <xdr:col>85</xdr:col>
      <xdr:colOff>127000</xdr:colOff>
      <xdr:row>55</xdr:row>
      <xdr:rowOff>15240</xdr:rowOff>
    </xdr:to>
    <xdr:cxnSp macro="">
      <xdr:nvCxnSpPr>
        <xdr:cNvPr id="591" name="直線コネクタ 590"/>
        <xdr:cNvCxnSpPr/>
      </xdr:nvCxnSpPr>
      <xdr:spPr>
        <a:xfrm>
          <a:off x="15481300" y="9147175"/>
          <a:ext cx="8382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76200</xdr:rowOff>
    </xdr:from>
    <xdr:ext cx="534670" cy="250190"/>
    <xdr:sp macro="" textlink="">
      <xdr:nvSpPr>
        <xdr:cNvPr id="592" name="教育費平均値テキスト"/>
        <xdr:cNvSpPr txBox="1"/>
      </xdr:nvSpPr>
      <xdr:spPr>
        <a:xfrm>
          <a:off x="16370300" y="950595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97790</xdr:rowOff>
    </xdr:from>
    <xdr:to>
      <xdr:col>85</xdr:col>
      <xdr:colOff>177800</xdr:colOff>
      <xdr:row>56</xdr:row>
      <xdr:rowOff>27940</xdr:rowOff>
    </xdr:to>
    <xdr:sp macro="" textlink="">
      <xdr:nvSpPr>
        <xdr:cNvPr id="593" name="フローチャート: 判断 592"/>
        <xdr:cNvSpPr/>
      </xdr:nvSpPr>
      <xdr:spPr>
        <a:xfrm>
          <a:off x="162687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60325</xdr:rowOff>
    </xdr:from>
    <xdr:to>
      <xdr:col>81</xdr:col>
      <xdr:colOff>50800</xdr:colOff>
      <xdr:row>56</xdr:row>
      <xdr:rowOff>73025</xdr:rowOff>
    </xdr:to>
    <xdr:cxnSp macro="">
      <xdr:nvCxnSpPr>
        <xdr:cNvPr id="594" name="直線コネクタ 593"/>
        <xdr:cNvCxnSpPr/>
      </xdr:nvCxnSpPr>
      <xdr:spPr>
        <a:xfrm flipV="1">
          <a:off x="14592300" y="9147175"/>
          <a:ext cx="889000" cy="527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130175</xdr:rowOff>
    </xdr:from>
    <xdr:to>
      <xdr:col>81</xdr:col>
      <xdr:colOff>101600</xdr:colOff>
      <xdr:row>56</xdr:row>
      <xdr:rowOff>60325</xdr:rowOff>
    </xdr:to>
    <xdr:sp macro="" textlink="">
      <xdr:nvSpPr>
        <xdr:cNvPr id="595" name="フローチャート: 判断 594"/>
        <xdr:cNvSpPr/>
      </xdr:nvSpPr>
      <xdr:spPr>
        <a:xfrm>
          <a:off x="15430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52070</xdr:rowOff>
    </xdr:from>
    <xdr:ext cx="517525" cy="251460"/>
    <xdr:sp macro="" textlink="">
      <xdr:nvSpPr>
        <xdr:cNvPr id="596" name="テキスト ボックス 595"/>
        <xdr:cNvSpPr txBox="1"/>
      </xdr:nvSpPr>
      <xdr:spPr>
        <a:xfrm>
          <a:off x="15213965" y="965327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49</xdr:row>
      <xdr:rowOff>135890</xdr:rowOff>
    </xdr:from>
    <xdr:to>
      <xdr:col>76</xdr:col>
      <xdr:colOff>114300</xdr:colOff>
      <xdr:row>56</xdr:row>
      <xdr:rowOff>73025</xdr:rowOff>
    </xdr:to>
    <xdr:cxnSp macro="">
      <xdr:nvCxnSpPr>
        <xdr:cNvPr id="597" name="直線コネクタ 596"/>
        <xdr:cNvCxnSpPr/>
      </xdr:nvCxnSpPr>
      <xdr:spPr>
        <a:xfrm>
          <a:off x="13703300" y="8536940"/>
          <a:ext cx="889000" cy="1137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109855</xdr:rowOff>
    </xdr:from>
    <xdr:to>
      <xdr:col>76</xdr:col>
      <xdr:colOff>165100</xdr:colOff>
      <xdr:row>56</xdr:row>
      <xdr:rowOff>40640</xdr:rowOff>
    </xdr:to>
    <xdr:sp macro="" textlink="">
      <xdr:nvSpPr>
        <xdr:cNvPr id="598" name="フローチャート: 判断 597"/>
        <xdr:cNvSpPr/>
      </xdr:nvSpPr>
      <xdr:spPr>
        <a:xfrm>
          <a:off x="14541500" y="9539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56515</xdr:rowOff>
    </xdr:from>
    <xdr:ext cx="517525" cy="258445"/>
    <xdr:sp macro="" textlink="">
      <xdr:nvSpPr>
        <xdr:cNvPr id="599" name="テキスト ボックス 598"/>
        <xdr:cNvSpPr txBox="1"/>
      </xdr:nvSpPr>
      <xdr:spPr>
        <a:xfrm>
          <a:off x="14324965" y="931481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49</xdr:row>
      <xdr:rowOff>135890</xdr:rowOff>
    </xdr:from>
    <xdr:to>
      <xdr:col>71</xdr:col>
      <xdr:colOff>177800</xdr:colOff>
      <xdr:row>52</xdr:row>
      <xdr:rowOff>117475</xdr:rowOff>
    </xdr:to>
    <xdr:cxnSp macro="">
      <xdr:nvCxnSpPr>
        <xdr:cNvPr id="600" name="直線コネクタ 599"/>
        <xdr:cNvCxnSpPr/>
      </xdr:nvCxnSpPr>
      <xdr:spPr>
        <a:xfrm flipV="1">
          <a:off x="12814300" y="8536940"/>
          <a:ext cx="889000" cy="495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60325</xdr:rowOff>
    </xdr:from>
    <xdr:to>
      <xdr:col>72</xdr:col>
      <xdr:colOff>38100</xdr:colOff>
      <xdr:row>55</xdr:row>
      <xdr:rowOff>161925</xdr:rowOff>
    </xdr:to>
    <xdr:sp macro="" textlink="">
      <xdr:nvSpPr>
        <xdr:cNvPr id="601" name="フローチャート: 判断 600"/>
        <xdr:cNvSpPr/>
      </xdr:nvSpPr>
      <xdr:spPr>
        <a:xfrm>
          <a:off x="13652500" y="94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153035</xdr:rowOff>
    </xdr:from>
    <xdr:ext cx="517525" cy="259080"/>
    <xdr:sp macro="" textlink="">
      <xdr:nvSpPr>
        <xdr:cNvPr id="602" name="テキスト ボックス 601"/>
        <xdr:cNvSpPr txBox="1"/>
      </xdr:nvSpPr>
      <xdr:spPr>
        <a:xfrm>
          <a:off x="13435965" y="958278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5080</xdr:rowOff>
    </xdr:from>
    <xdr:to>
      <xdr:col>67</xdr:col>
      <xdr:colOff>101600</xdr:colOff>
      <xdr:row>55</xdr:row>
      <xdr:rowOff>106680</xdr:rowOff>
    </xdr:to>
    <xdr:sp macro="" textlink="">
      <xdr:nvSpPr>
        <xdr:cNvPr id="603" name="フローチャート: 判断 602"/>
        <xdr:cNvSpPr/>
      </xdr:nvSpPr>
      <xdr:spPr>
        <a:xfrm>
          <a:off x="12763500" y="9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97790</xdr:rowOff>
    </xdr:from>
    <xdr:ext cx="517525" cy="251460"/>
    <xdr:sp macro="" textlink="">
      <xdr:nvSpPr>
        <xdr:cNvPr id="604" name="テキスト ボックス 603"/>
        <xdr:cNvSpPr txBox="1"/>
      </xdr:nvSpPr>
      <xdr:spPr>
        <a:xfrm>
          <a:off x="12546965" y="952754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135890</xdr:rowOff>
    </xdr:from>
    <xdr:to>
      <xdr:col>85</xdr:col>
      <xdr:colOff>177800</xdr:colOff>
      <xdr:row>55</xdr:row>
      <xdr:rowOff>66040</xdr:rowOff>
    </xdr:to>
    <xdr:sp macro="" textlink="">
      <xdr:nvSpPr>
        <xdr:cNvPr id="610" name="楕円 609"/>
        <xdr:cNvSpPr/>
      </xdr:nvSpPr>
      <xdr:spPr>
        <a:xfrm>
          <a:off x="162687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158750</xdr:rowOff>
    </xdr:from>
    <xdr:ext cx="534670" cy="259080"/>
    <xdr:sp macro="" textlink="">
      <xdr:nvSpPr>
        <xdr:cNvPr id="611" name="教育費該当値テキスト"/>
        <xdr:cNvSpPr txBox="1"/>
      </xdr:nvSpPr>
      <xdr:spPr>
        <a:xfrm>
          <a:off x="16370300" y="9245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9525</xdr:rowOff>
    </xdr:from>
    <xdr:to>
      <xdr:col>81</xdr:col>
      <xdr:colOff>101600</xdr:colOff>
      <xdr:row>53</xdr:row>
      <xdr:rowOff>111125</xdr:rowOff>
    </xdr:to>
    <xdr:sp macro="" textlink="">
      <xdr:nvSpPr>
        <xdr:cNvPr id="612" name="楕円 611"/>
        <xdr:cNvSpPr/>
      </xdr:nvSpPr>
      <xdr:spPr>
        <a:xfrm>
          <a:off x="15430500" y="90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51</xdr:row>
      <xdr:rowOff>127635</xdr:rowOff>
    </xdr:from>
    <xdr:ext cx="517525" cy="259080"/>
    <xdr:sp macro="" textlink="">
      <xdr:nvSpPr>
        <xdr:cNvPr id="613" name="テキスト ボックス 612"/>
        <xdr:cNvSpPr txBox="1"/>
      </xdr:nvSpPr>
      <xdr:spPr>
        <a:xfrm>
          <a:off x="15213965" y="887158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22225</xdr:rowOff>
    </xdr:from>
    <xdr:to>
      <xdr:col>76</xdr:col>
      <xdr:colOff>165100</xdr:colOff>
      <xdr:row>56</xdr:row>
      <xdr:rowOff>123825</xdr:rowOff>
    </xdr:to>
    <xdr:sp macro="" textlink="">
      <xdr:nvSpPr>
        <xdr:cNvPr id="614" name="楕円 613"/>
        <xdr:cNvSpPr/>
      </xdr:nvSpPr>
      <xdr:spPr>
        <a:xfrm>
          <a:off x="14541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114935</xdr:rowOff>
    </xdr:from>
    <xdr:ext cx="517525" cy="259080"/>
    <xdr:sp macro="" textlink="">
      <xdr:nvSpPr>
        <xdr:cNvPr id="615" name="テキスト ボックス 614"/>
        <xdr:cNvSpPr txBox="1"/>
      </xdr:nvSpPr>
      <xdr:spPr>
        <a:xfrm>
          <a:off x="14324965" y="971613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49</xdr:row>
      <xdr:rowOff>85090</xdr:rowOff>
    </xdr:from>
    <xdr:to>
      <xdr:col>72</xdr:col>
      <xdr:colOff>38100</xdr:colOff>
      <xdr:row>50</xdr:row>
      <xdr:rowOff>15240</xdr:rowOff>
    </xdr:to>
    <xdr:sp macro="" textlink="">
      <xdr:nvSpPr>
        <xdr:cNvPr id="616" name="楕円 615"/>
        <xdr:cNvSpPr/>
      </xdr:nvSpPr>
      <xdr:spPr>
        <a:xfrm>
          <a:off x="13652500" y="84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48</xdr:row>
      <xdr:rowOff>31750</xdr:rowOff>
    </xdr:from>
    <xdr:ext cx="581660" cy="248920"/>
    <xdr:sp macro="" textlink="">
      <xdr:nvSpPr>
        <xdr:cNvPr id="617" name="テキスト ボックス 616"/>
        <xdr:cNvSpPr txBox="1"/>
      </xdr:nvSpPr>
      <xdr:spPr>
        <a:xfrm>
          <a:off x="13403580" y="8261350"/>
          <a:ext cx="581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52</xdr:row>
      <xdr:rowOff>66675</xdr:rowOff>
    </xdr:from>
    <xdr:to>
      <xdr:col>67</xdr:col>
      <xdr:colOff>101600</xdr:colOff>
      <xdr:row>52</xdr:row>
      <xdr:rowOff>168275</xdr:rowOff>
    </xdr:to>
    <xdr:sp macro="" textlink="">
      <xdr:nvSpPr>
        <xdr:cNvPr id="618" name="楕円 617"/>
        <xdr:cNvSpPr/>
      </xdr:nvSpPr>
      <xdr:spPr>
        <a:xfrm>
          <a:off x="12763500" y="89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51</xdr:row>
      <xdr:rowOff>13335</xdr:rowOff>
    </xdr:from>
    <xdr:ext cx="517525" cy="259080"/>
    <xdr:sp macro="" textlink="">
      <xdr:nvSpPr>
        <xdr:cNvPr id="619" name="テキスト ボックス 618"/>
        <xdr:cNvSpPr txBox="1"/>
      </xdr:nvSpPr>
      <xdr:spPr>
        <a:xfrm>
          <a:off x="12546965" y="875728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2740" cy="217170"/>
    <xdr:sp macro="" textlink="">
      <xdr:nvSpPr>
        <xdr:cNvPr id="628" name="テキスト ボックス 627"/>
        <xdr:cNvSpPr txBox="1"/>
      </xdr:nvSpPr>
      <xdr:spPr>
        <a:xfrm>
          <a:off x="12407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1775" cy="259080"/>
    <xdr:sp macro="" textlink="">
      <xdr:nvSpPr>
        <xdr:cNvPr id="631" name="テキスト ボックス 630"/>
        <xdr:cNvSpPr txBox="1"/>
      </xdr:nvSpPr>
      <xdr:spPr>
        <a:xfrm>
          <a:off x="12197080" y="13446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33" name="テキスト ボックス 63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35" name="テキスト ボックス 634"/>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7" name="テキスト ボックス 63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39" name="テキスト ボックス 638"/>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8485" cy="248920"/>
    <xdr:sp macro="" textlink="">
      <xdr:nvSpPr>
        <xdr:cNvPr id="641" name="テキスト ボックス 640"/>
        <xdr:cNvSpPr txBox="1"/>
      </xdr:nvSpPr>
      <xdr:spPr>
        <a:xfrm>
          <a:off x="11850370" y="11541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122555</xdr:rowOff>
    </xdr:from>
    <xdr:to>
      <xdr:col>85</xdr:col>
      <xdr:colOff>126365</xdr:colOff>
      <xdr:row>79</xdr:row>
      <xdr:rowOff>44450</xdr:rowOff>
    </xdr:to>
    <xdr:cxnSp macro="">
      <xdr:nvCxnSpPr>
        <xdr:cNvPr id="643" name="直線コネクタ 642"/>
        <xdr:cNvCxnSpPr/>
      </xdr:nvCxnSpPr>
      <xdr:spPr>
        <a:xfrm flipV="1">
          <a:off x="16317595" y="1229550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69215</xdr:rowOff>
    </xdr:from>
    <xdr:ext cx="534670" cy="259080"/>
    <xdr:sp macro="" textlink="">
      <xdr:nvSpPr>
        <xdr:cNvPr id="646" name="災害復旧費最大値テキスト"/>
        <xdr:cNvSpPr txBox="1"/>
      </xdr:nvSpPr>
      <xdr:spPr>
        <a:xfrm>
          <a:off x="16370300" y="1207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67,902</a:t>
          </a:r>
          <a:endParaRPr kumimoji="1" lang="ja-JP" altLang="en-US" sz="1000" b="1">
            <a:latin typeface="ＭＳ Ｐゴシック"/>
          </a:endParaRPr>
        </a:p>
      </xdr:txBody>
    </xdr:sp>
    <xdr:clientData/>
  </xdr:oneCellAnchor>
  <xdr:twoCellAnchor>
    <xdr:from>
      <xdr:col>85</xdr:col>
      <xdr:colOff>38100</xdr:colOff>
      <xdr:row>71</xdr:row>
      <xdr:rowOff>122555</xdr:rowOff>
    </xdr:from>
    <xdr:to>
      <xdr:col>86</xdr:col>
      <xdr:colOff>25400</xdr:colOff>
      <xdr:row>71</xdr:row>
      <xdr:rowOff>122555</xdr:rowOff>
    </xdr:to>
    <xdr:cxnSp macro="">
      <xdr:nvCxnSpPr>
        <xdr:cNvPr id="647" name="直線コネクタ 646"/>
        <xdr:cNvCxnSpPr/>
      </xdr:nvCxnSpPr>
      <xdr:spPr>
        <a:xfrm>
          <a:off x="16230600" y="1229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122555</xdr:rowOff>
    </xdr:from>
    <xdr:to>
      <xdr:col>85</xdr:col>
      <xdr:colOff>127000</xdr:colOff>
      <xdr:row>76</xdr:row>
      <xdr:rowOff>27940</xdr:rowOff>
    </xdr:to>
    <xdr:cxnSp macro="">
      <xdr:nvCxnSpPr>
        <xdr:cNvPr id="648" name="直線コネクタ 647"/>
        <xdr:cNvCxnSpPr/>
      </xdr:nvCxnSpPr>
      <xdr:spPr>
        <a:xfrm flipV="1">
          <a:off x="15481300" y="12295505"/>
          <a:ext cx="83820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170180</xdr:rowOff>
    </xdr:from>
    <xdr:ext cx="469900" cy="259080"/>
    <xdr:sp macro="" textlink="">
      <xdr:nvSpPr>
        <xdr:cNvPr id="649" name="災害復旧費平均値テキスト"/>
        <xdr:cNvSpPr txBox="1"/>
      </xdr:nvSpPr>
      <xdr:spPr>
        <a:xfrm>
          <a:off x="16370300" y="13371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20320</xdr:rowOff>
    </xdr:from>
    <xdr:to>
      <xdr:col>85</xdr:col>
      <xdr:colOff>177800</xdr:colOff>
      <xdr:row>78</xdr:row>
      <xdr:rowOff>121920</xdr:rowOff>
    </xdr:to>
    <xdr:sp macro="" textlink="">
      <xdr:nvSpPr>
        <xdr:cNvPr id="650" name="フローチャート: 判断 649"/>
        <xdr:cNvSpPr/>
      </xdr:nvSpPr>
      <xdr:spPr>
        <a:xfrm>
          <a:off x="16268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27940</xdr:rowOff>
    </xdr:from>
    <xdr:to>
      <xdr:col>81</xdr:col>
      <xdr:colOff>50800</xdr:colOff>
      <xdr:row>79</xdr:row>
      <xdr:rowOff>21590</xdr:rowOff>
    </xdr:to>
    <xdr:cxnSp macro="">
      <xdr:nvCxnSpPr>
        <xdr:cNvPr id="651" name="直線コネクタ 650"/>
        <xdr:cNvCxnSpPr/>
      </xdr:nvCxnSpPr>
      <xdr:spPr>
        <a:xfrm flipV="1">
          <a:off x="14592300" y="1305814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48260</xdr:rowOff>
    </xdr:from>
    <xdr:to>
      <xdr:col>81</xdr:col>
      <xdr:colOff>101600</xdr:colOff>
      <xdr:row>78</xdr:row>
      <xdr:rowOff>149860</xdr:rowOff>
    </xdr:to>
    <xdr:sp macro="" textlink="">
      <xdr:nvSpPr>
        <xdr:cNvPr id="652" name="フローチャート: 判断 651"/>
        <xdr:cNvSpPr/>
      </xdr:nvSpPr>
      <xdr:spPr>
        <a:xfrm>
          <a:off x="15430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140970</xdr:rowOff>
    </xdr:from>
    <xdr:ext cx="452755" cy="259080"/>
    <xdr:sp macro="" textlink="">
      <xdr:nvSpPr>
        <xdr:cNvPr id="653" name="テキスト ボックス 652"/>
        <xdr:cNvSpPr txBox="1"/>
      </xdr:nvSpPr>
      <xdr:spPr>
        <a:xfrm>
          <a:off x="15246350" y="1351407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21590</xdr:rowOff>
    </xdr:from>
    <xdr:to>
      <xdr:col>76</xdr:col>
      <xdr:colOff>114300</xdr:colOff>
      <xdr:row>79</xdr:row>
      <xdr:rowOff>35560</xdr:rowOff>
    </xdr:to>
    <xdr:cxnSp macro="">
      <xdr:nvCxnSpPr>
        <xdr:cNvPr id="654" name="直線コネクタ 653"/>
        <xdr:cNvCxnSpPr/>
      </xdr:nvCxnSpPr>
      <xdr:spPr>
        <a:xfrm flipV="1">
          <a:off x="13703300" y="135661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26035</xdr:rowOff>
    </xdr:from>
    <xdr:to>
      <xdr:col>76</xdr:col>
      <xdr:colOff>165100</xdr:colOff>
      <xdr:row>78</xdr:row>
      <xdr:rowOff>127635</xdr:rowOff>
    </xdr:to>
    <xdr:sp macro="" textlink="">
      <xdr:nvSpPr>
        <xdr:cNvPr id="655" name="フローチャート: 判断 654"/>
        <xdr:cNvSpPr/>
      </xdr:nvSpPr>
      <xdr:spPr>
        <a:xfrm>
          <a:off x="14541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144145</xdr:rowOff>
    </xdr:from>
    <xdr:ext cx="452755" cy="250825"/>
    <xdr:sp macro="" textlink="">
      <xdr:nvSpPr>
        <xdr:cNvPr id="656" name="テキスト ボックス 655"/>
        <xdr:cNvSpPr txBox="1"/>
      </xdr:nvSpPr>
      <xdr:spPr>
        <a:xfrm>
          <a:off x="14357350" y="13174345"/>
          <a:ext cx="4527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152400</xdr:rowOff>
    </xdr:from>
    <xdr:to>
      <xdr:col>71</xdr:col>
      <xdr:colOff>177800</xdr:colOff>
      <xdr:row>79</xdr:row>
      <xdr:rowOff>35560</xdr:rowOff>
    </xdr:to>
    <xdr:cxnSp macro="">
      <xdr:nvCxnSpPr>
        <xdr:cNvPr id="657" name="直線コネクタ 656"/>
        <xdr:cNvCxnSpPr/>
      </xdr:nvCxnSpPr>
      <xdr:spPr>
        <a:xfrm>
          <a:off x="12814300" y="135255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83185</xdr:rowOff>
    </xdr:from>
    <xdr:to>
      <xdr:col>72</xdr:col>
      <xdr:colOff>38100</xdr:colOff>
      <xdr:row>79</xdr:row>
      <xdr:rowOff>13335</xdr:rowOff>
    </xdr:to>
    <xdr:sp macro="" textlink="">
      <xdr:nvSpPr>
        <xdr:cNvPr id="658" name="フローチャート: 判断 657"/>
        <xdr:cNvSpPr/>
      </xdr:nvSpPr>
      <xdr:spPr>
        <a:xfrm>
          <a:off x="13652500"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29845</xdr:rowOff>
    </xdr:from>
    <xdr:ext cx="452755" cy="250825"/>
    <xdr:sp macro="" textlink="">
      <xdr:nvSpPr>
        <xdr:cNvPr id="659" name="テキスト ボックス 658"/>
        <xdr:cNvSpPr txBox="1"/>
      </xdr:nvSpPr>
      <xdr:spPr>
        <a:xfrm>
          <a:off x="13468350" y="13231495"/>
          <a:ext cx="4527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19685</xdr:rowOff>
    </xdr:from>
    <xdr:to>
      <xdr:col>67</xdr:col>
      <xdr:colOff>101600</xdr:colOff>
      <xdr:row>78</xdr:row>
      <xdr:rowOff>121285</xdr:rowOff>
    </xdr:to>
    <xdr:sp macro="" textlink="">
      <xdr:nvSpPr>
        <xdr:cNvPr id="660" name="フローチャート: 判断 659"/>
        <xdr:cNvSpPr/>
      </xdr:nvSpPr>
      <xdr:spPr>
        <a:xfrm>
          <a:off x="127635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137795</xdr:rowOff>
    </xdr:from>
    <xdr:ext cx="452755" cy="259080"/>
    <xdr:sp macro="" textlink="">
      <xdr:nvSpPr>
        <xdr:cNvPr id="661" name="テキスト ボックス 660"/>
        <xdr:cNvSpPr txBox="1"/>
      </xdr:nvSpPr>
      <xdr:spPr>
        <a:xfrm>
          <a:off x="12579350" y="1316799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71</xdr:row>
      <xdr:rowOff>71755</xdr:rowOff>
    </xdr:from>
    <xdr:to>
      <xdr:col>85</xdr:col>
      <xdr:colOff>177800</xdr:colOff>
      <xdr:row>72</xdr:row>
      <xdr:rowOff>1905</xdr:rowOff>
    </xdr:to>
    <xdr:sp macro="" textlink="">
      <xdr:nvSpPr>
        <xdr:cNvPr id="667" name="楕円 666"/>
        <xdr:cNvSpPr/>
      </xdr:nvSpPr>
      <xdr:spPr>
        <a:xfrm>
          <a:off x="16268700" y="122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24765</xdr:rowOff>
    </xdr:from>
    <xdr:ext cx="534670" cy="259080"/>
    <xdr:sp macro="" textlink="">
      <xdr:nvSpPr>
        <xdr:cNvPr id="668" name="災害復旧費該当値テキスト"/>
        <xdr:cNvSpPr txBox="1"/>
      </xdr:nvSpPr>
      <xdr:spPr>
        <a:xfrm>
          <a:off x="16370300" y="12197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148590</xdr:rowOff>
    </xdr:from>
    <xdr:to>
      <xdr:col>81</xdr:col>
      <xdr:colOff>101600</xdr:colOff>
      <xdr:row>76</xdr:row>
      <xdr:rowOff>78740</xdr:rowOff>
    </xdr:to>
    <xdr:sp macro="" textlink="">
      <xdr:nvSpPr>
        <xdr:cNvPr id="669" name="楕円 668"/>
        <xdr:cNvSpPr/>
      </xdr:nvSpPr>
      <xdr:spPr>
        <a:xfrm>
          <a:off x="15430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95250</xdr:rowOff>
    </xdr:from>
    <xdr:ext cx="517525" cy="259080"/>
    <xdr:sp macro="" textlink="">
      <xdr:nvSpPr>
        <xdr:cNvPr id="670" name="テキスト ボックス 669"/>
        <xdr:cNvSpPr txBox="1"/>
      </xdr:nvSpPr>
      <xdr:spPr>
        <a:xfrm>
          <a:off x="15213965" y="127825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142240</xdr:rowOff>
    </xdr:from>
    <xdr:to>
      <xdr:col>76</xdr:col>
      <xdr:colOff>165100</xdr:colOff>
      <xdr:row>79</xdr:row>
      <xdr:rowOff>72390</xdr:rowOff>
    </xdr:to>
    <xdr:sp macro="" textlink="">
      <xdr:nvSpPr>
        <xdr:cNvPr id="671" name="楕円 670"/>
        <xdr:cNvSpPr/>
      </xdr:nvSpPr>
      <xdr:spPr>
        <a:xfrm>
          <a:off x="14541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63500</xdr:rowOff>
    </xdr:from>
    <xdr:ext cx="452755" cy="251460"/>
    <xdr:sp macro="" textlink="">
      <xdr:nvSpPr>
        <xdr:cNvPr id="672" name="テキスト ボックス 671"/>
        <xdr:cNvSpPr txBox="1"/>
      </xdr:nvSpPr>
      <xdr:spPr>
        <a:xfrm>
          <a:off x="14357350" y="1360805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156210</xdr:rowOff>
    </xdr:from>
    <xdr:to>
      <xdr:col>72</xdr:col>
      <xdr:colOff>38100</xdr:colOff>
      <xdr:row>79</xdr:row>
      <xdr:rowOff>86360</xdr:rowOff>
    </xdr:to>
    <xdr:sp macro="" textlink="">
      <xdr:nvSpPr>
        <xdr:cNvPr id="673" name="楕円 672"/>
        <xdr:cNvSpPr/>
      </xdr:nvSpPr>
      <xdr:spPr>
        <a:xfrm>
          <a:off x="13652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77470</xdr:rowOff>
    </xdr:from>
    <xdr:ext cx="378460" cy="248920"/>
    <xdr:sp macro="" textlink="">
      <xdr:nvSpPr>
        <xdr:cNvPr id="674" name="テキスト ボックス 673"/>
        <xdr:cNvSpPr txBox="1"/>
      </xdr:nvSpPr>
      <xdr:spPr>
        <a:xfrm>
          <a:off x="13514070" y="136220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101600</xdr:rowOff>
    </xdr:from>
    <xdr:to>
      <xdr:col>67</xdr:col>
      <xdr:colOff>101600</xdr:colOff>
      <xdr:row>79</xdr:row>
      <xdr:rowOff>31750</xdr:rowOff>
    </xdr:to>
    <xdr:sp macro="" textlink="">
      <xdr:nvSpPr>
        <xdr:cNvPr id="675" name="楕円 674"/>
        <xdr:cNvSpPr/>
      </xdr:nvSpPr>
      <xdr:spPr>
        <a:xfrm>
          <a:off x="1276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22860</xdr:rowOff>
    </xdr:from>
    <xdr:ext cx="452755" cy="259080"/>
    <xdr:sp macro="" textlink="">
      <xdr:nvSpPr>
        <xdr:cNvPr id="676" name="テキスト ボックス 675"/>
        <xdr:cNvSpPr txBox="1"/>
      </xdr:nvSpPr>
      <xdr:spPr>
        <a:xfrm>
          <a:off x="12579350" y="1356741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2740" cy="217170"/>
    <xdr:sp macro="" textlink="">
      <xdr:nvSpPr>
        <xdr:cNvPr id="685" name="テキスト ボックス 684"/>
        <xdr:cNvSpPr txBox="1"/>
      </xdr:nvSpPr>
      <xdr:spPr>
        <a:xfrm>
          <a:off x="12407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31775" cy="248920"/>
    <xdr:sp macro="" textlink="">
      <xdr:nvSpPr>
        <xdr:cNvPr id="687" name="テキスト ボックス 686"/>
        <xdr:cNvSpPr txBox="1"/>
      </xdr:nvSpPr>
      <xdr:spPr>
        <a:xfrm>
          <a:off x="12197080" y="17256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8" name="直線コネクタ 68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89" name="テキスト ボックス 688"/>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0" name="直線コネクタ 68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91" name="テキスト ボックス 69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2" name="直線コネクタ 69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93" name="テキスト ボックス 692"/>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4" name="直線コネクタ 69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78485" cy="259080"/>
    <xdr:sp macro="" textlink="">
      <xdr:nvSpPr>
        <xdr:cNvPr id="695" name="テキスト ボックス 694"/>
        <xdr:cNvSpPr txBox="1"/>
      </xdr:nvSpPr>
      <xdr:spPr>
        <a:xfrm>
          <a:off x="11850370" y="15732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6" name="直線コネクタ 69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78485" cy="259080"/>
    <xdr:sp macro="" textlink="">
      <xdr:nvSpPr>
        <xdr:cNvPr id="697" name="テキスト ボックス 696"/>
        <xdr:cNvSpPr txBox="1"/>
      </xdr:nvSpPr>
      <xdr:spPr>
        <a:xfrm>
          <a:off x="11850370" y="15351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8485" cy="248920"/>
    <xdr:sp macro="" textlink="">
      <xdr:nvSpPr>
        <xdr:cNvPr id="699" name="テキスト ボックス 698"/>
        <xdr:cNvSpPr txBox="1"/>
      </xdr:nvSpPr>
      <xdr:spPr>
        <a:xfrm>
          <a:off x="11850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118745</xdr:rowOff>
    </xdr:from>
    <xdr:to>
      <xdr:col>85</xdr:col>
      <xdr:colOff>126365</xdr:colOff>
      <xdr:row>99</xdr:row>
      <xdr:rowOff>137795</xdr:rowOff>
    </xdr:to>
    <xdr:cxnSp macro="">
      <xdr:nvCxnSpPr>
        <xdr:cNvPr id="701" name="直線コネクタ 700"/>
        <xdr:cNvCxnSpPr/>
      </xdr:nvCxnSpPr>
      <xdr:spPr>
        <a:xfrm flipV="1">
          <a:off x="16317595" y="15549245"/>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141605</xdr:rowOff>
    </xdr:from>
    <xdr:ext cx="534670" cy="259080"/>
    <xdr:sp macro="" textlink="">
      <xdr:nvSpPr>
        <xdr:cNvPr id="702" name="公債費最小値テキスト"/>
        <xdr:cNvSpPr txBox="1"/>
      </xdr:nvSpPr>
      <xdr:spPr>
        <a:xfrm>
          <a:off x="16370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22,668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703" name="直線コネクタ 702"/>
        <xdr:cNvCxnSpPr/>
      </xdr:nvCxnSpPr>
      <xdr:spPr>
        <a:xfrm>
          <a:off x="16230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65405</xdr:rowOff>
    </xdr:from>
    <xdr:ext cx="598805" cy="249555"/>
    <xdr:sp macro="" textlink="">
      <xdr:nvSpPr>
        <xdr:cNvPr id="704" name="公債費最大値テキスト"/>
        <xdr:cNvSpPr txBox="1"/>
      </xdr:nvSpPr>
      <xdr:spPr>
        <a:xfrm>
          <a:off x="16370300" y="153244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145,640</a:t>
          </a:r>
          <a:endParaRPr kumimoji="1" lang="ja-JP" altLang="en-US" sz="1000" b="1">
            <a:latin typeface="ＭＳ Ｐゴシック"/>
          </a:endParaRPr>
        </a:p>
      </xdr:txBody>
    </xdr:sp>
    <xdr:clientData/>
  </xdr:oneCellAnchor>
  <xdr:twoCellAnchor>
    <xdr:from>
      <xdr:col>85</xdr:col>
      <xdr:colOff>38100</xdr:colOff>
      <xdr:row>90</xdr:row>
      <xdr:rowOff>118745</xdr:rowOff>
    </xdr:from>
    <xdr:to>
      <xdr:col>86</xdr:col>
      <xdr:colOff>25400</xdr:colOff>
      <xdr:row>90</xdr:row>
      <xdr:rowOff>118745</xdr:rowOff>
    </xdr:to>
    <xdr:cxnSp macro="">
      <xdr:nvCxnSpPr>
        <xdr:cNvPr id="705" name="直線コネクタ 704"/>
        <xdr:cNvCxnSpPr/>
      </xdr:nvCxnSpPr>
      <xdr:spPr>
        <a:xfrm>
          <a:off x="16230600" y="15549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26670</xdr:rowOff>
    </xdr:from>
    <xdr:to>
      <xdr:col>85</xdr:col>
      <xdr:colOff>127000</xdr:colOff>
      <xdr:row>92</xdr:row>
      <xdr:rowOff>39370</xdr:rowOff>
    </xdr:to>
    <xdr:cxnSp macro="">
      <xdr:nvCxnSpPr>
        <xdr:cNvPr id="706" name="直線コネクタ 705"/>
        <xdr:cNvCxnSpPr/>
      </xdr:nvCxnSpPr>
      <xdr:spPr>
        <a:xfrm>
          <a:off x="15481300" y="158000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160655</xdr:rowOff>
    </xdr:from>
    <xdr:ext cx="534670" cy="259080"/>
    <xdr:sp macro="" textlink="">
      <xdr:nvSpPr>
        <xdr:cNvPr id="707" name="公債費平均値テキスト"/>
        <xdr:cNvSpPr txBox="1"/>
      </xdr:nvSpPr>
      <xdr:spPr>
        <a:xfrm>
          <a:off x="16370300" y="16619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10795</xdr:rowOff>
    </xdr:from>
    <xdr:to>
      <xdr:col>85</xdr:col>
      <xdr:colOff>177800</xdr:colOff>
      <xdr:row>97</xdr:row>
      <xdr:rowOff>112395</xdr:rowOff>
    </xdr:to>
    <xdr:sp macro="" textlink="">
      <xdr:nvSpPr>
        <xdr:cNvPr id="708" name="フローチャート: 判断 707"/>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157480</xdr:rowOff>
    </xdr:from>
    <xdr:to>
      <xdr:col>81</xdr:col>
      <xdr:colOff>50800</xdr:colOff>
      <xdr:row>92</xdr:row>
      <xdr:rowOff>26670</xdr:rowOff>
    </xdr:to>
    <xdr:cxnSp macro="">
      <xdr:nvCxnSpPr>
        <xdr:cNvPr id="709" name="直線コネクタ 708"/>
        <xdr:cNvCxnSpPr/>
      </xdr:nvCxnSpPr>
      <xdr:spPr>
        <a:xfrm>
          <a:off x="14592300" y="157594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22860</xdr:rowOff>
    </xdr:from>
    <xdr:to>
      <xdr:col>81</xdr:col>
      <xdr:colOff>101600</xdr:colOff>
      <xdr:row>97</xdr:row>
      <xdr:rowOff>124460</xdr:rowOff>
    </xdr:to>
    <xdr:sp macro="" textlink="">
      <xdr:nvSpPr>
        <xdr:cNvPr id="710" name="フローチャート: 判断 709"/>
        <xdr:cNvSpPr/>
      </xdr:nvSpPr>
      <xdr:spPr>
        <a:xfrm>
          <a:off x="15430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115570</xdr:rowOff>
    </xdr:from>
    <xdr:ext cx="517525" cy="259080"/>
    <xdr:sp macro="" textlink="">
      <xdr:nvSpPr>
        <xdr:cNvPr id="711" name="テキスト ボックス 710"/>
        <xdr:cNvSpPr txBox="1"/>
      </xdr:nvSpPr>
      <xdr:spPr>
        <a:xfrm>
          <a:off x="15213965" y="1674622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91</xdr:row>
      <xdr:rowOff>60960</xdr:rowOff>
    </xdr:from>
    <xdr:to>
      <xdr:col>76</xdr:col>
      <xdr:colOff>114300</xdr:colOff>
      <xdr:row>91</xdr:row>
      <xdr:rowOff>157480</xdr:rowOff>
    </xdr:to>
    <xdr:cxnSp macro="">
      <xdr:nvCxnSpPr>
        <xdr:cNvPr id="712" name="直線コネクタ 711"/>
        <xdr:cNvCxnSpPr/>
      </xdr:nvCxnSpPr>
      <xdr:spPr>
        <a:xfrm>
          <a:off x="13703300" y="156629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22860</xdr:rowOff>
    </xdr:from>
    <xdr:to>
      <xdr:col>76</xdr:col>
      <xdr:colOff>165100</xdr:colOff>
      <xdr:row>97</xdr:row>
      <xdr:rowOff>124460</xdr:rowOff>
    </xdr:to>
    <xdr:sp macro="" textlink="">
      <xdr:nvSpPr>
        <xdr:cNvPr id="713" name="フローチャート: 判断 712"/>
        <xdr:cNvSpPr/>
      </xdr:nvSpPr>
      <xdr:spPr>
        <a:xfrm>
          <a:off x="14541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115570</xdr:rowOff>
    </xdr:from>
    <xdr:ext cx="517525" cy="259080"/>
    <xdr:sp macro="" textlink="">
      <xdr:nvSpPr>
        <xdr:cNvPr id="714" name="テキスト ボックス 713"/>
        <xdr:cNvSpPr txBox="1"/>
      </xdr:nvSpPr>
      <xdr:spPr>
        <a:xfrm>
          <a:off x="14324965" y="1674622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47625</xdr:rowOff>
    </xdr:from>
    <xdr:to>
      <xdr:col>71</xdr:col>
      <xdr:colOff>177800</xdr:colOff>
      <xdr:row>91</xdr:row>
      <xdr:rowOff>60960</xdr:rowOff>
    </xdr:to>
    <xdr:cxnSp macro="">
      <xdr:nvCxnSpPr>
        <xdr:cNvPr id="715" name="直線コネクタ 714"/>
        <xdr:cNvCxnSpPr/>
      </xdr:nvCxnSpPr>
      <xdr:spPr>
        <a:xfrm>
          <a:off x="12814300" y="156495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45085</xdr:rowOff>
    </xdr:from>
    <xdr:to>
      <xdr:col>72</xdr:col>
      <xdr:colOff>38100</xdr:colOff>
      <xdr:row>95</xdr:row>
      <xdr:rowOff>146685</xdr:rowOff>
    </xdr:to>
    <xdr:sp macro="" textlink="">
      <xdr:nvSpPr>
        <xdr:cNvPr id="716" name="フローチャート: 判断 715"/>
        <xdr:cNvSpPr/>
      </xdr:nvSpPr>
      <xdr:spPr>
        <a:xfrm>
          <a:off x="13652500" y="1633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137795</xdr:rowOff>
    </xdr:from>
    <xdr:ext cx="517525" cy="259080"/>
    <xdr:sp macro="" textlink="">
      <xdr:nvSpPr>
        <xdr:cNvPr id="717" name="テキスト ボックス 716"/>
        <xdr:cNvSpPr txBox="1"/>
      </xdr:nvSpPr>
      <xdr:spPr>
        <a:xfrm>
          <a:off x="13435965" y="1642554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26670</xdr:rowOff>
    </xdr:from>
    <xdr:to>
      <xdr:col>67</xdr:col>
      <xdr:colOff>101600</xdr:colOff>
      <xdr:row>95</xdr:row>
      <xdr:rowOff>128270</xdr:rowOff>
    </xdr:to>
    <xdr:sp macro="" textlink="">
      <xdr:nvSpPr>
        <xdr:cNvPr id="718" name="フローチャート: 判断 717"/>
        <xdr:cNvSpPr/>
      </xdr:nvSpPr>
      <xdr:spPr>
        <a:xfrm>
          <a:off x="12763500" y="1631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119380</xdr:rowOff>
    </xdr:from>
    <xdr:ext cx="517525" cy="259080"/>
    <xdr:sp macro="" textlink="">
      <xdr:nvSpPr>
        <xdr:cNvPr id="719" name="テキスト ボックス 718"/>
        <xdr:cNvSpPr txBox="1"/>
      </xdr:nvSpPr>
      <xdr:spPr>
        <a:xfrm>
          <a:off x="12546965" y="1640713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20" name="テキスト ボックス 71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21" name="テキスト ボックス 72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2" name="テキスト ボックス 72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3" name="テキスト ボックス 72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4" name="テキスト ボックス 72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91</xdr:row>
      <xdr:rowOff>160020</xdr:rowOff>
    </xdr:from>
    <xdr:to>
      <xdr:col>85</xdr:col>
      <xdr:colOff>177800</xdr:colOff>
      <xdr:row>92</xdr:row>
      <xdr:rowOff>90170</xdr:rowOff>
    </xdr:to>
    <xdr:sp macro="" textlink="">
      <xdr:nvSpPr>
        <xdr:cNvPr id="725" name="楕円 724"/>
        <xdr:cNvSpPr/>
      </xdr:nvSpPr>
      <xdr:spPr>
        <a:xfrm>
          <a:off x="16268700" y="157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11430</xdr:rowOff>
    </xdr:from>
    <xdr:ext cx="598805" cy="259080"/>
    <xdr:sp macro="" textlink="">
      <xdr:nvSpPr>
        <xdr:cNvPr id="726" name="公債費該当値テキスト"/>
        <xdr:cNvSpPr txBox="1"/>
      </xdr:nvSpPr>
      <xdr:spPr>
        <a:xfrm>
          <a:off x="16370300" y="15613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91</xdr:row>
      <xdr:rowOff>147320</xdr:rowOff>
    </xdr:from>
    <xdr:to>
      <xdr:col>81</xdr:col>
      <xdr:colOff>101600</xdr:colOff>
      <xdr:row>92</xdr:row>
      <xdr:rowOff>77470</xdr:rowOff>
    </xdr:to>
    <xdr:sp macro="" textlink="">
      <xdr:nvSpPr>
        <xdr:cNvPr id="727" name="楕円 726"/>
        <xdr:cNvSpPr/>
      </xdr:nvSpPr>
      <xdr:spPr>
        <a:xfrm>
          <a:off x="15430500" y="157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90</xdr:row>
      <xdr:rowOff>93980</xdr:rowOff>
    </xdr:from>
    <xdr:ext cx="581660" cy="259080"/>
    <xdr:sp macro="" textlink="">
      <xdr:nvSpPr>
        <xdr:cNvPr id="728" name="テキスト ボックス 727"/>
        <xdr:cNvSpPr txBox="1"/>
      </xdr:nvSpPr>
      <xdr:spPr>
        <a:xfrm>
          <a:off x="15181580" y="1552448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106680</xdr:rowOff>
    </xdr:from>
    <xdr:to>
      <xdr:col>76</xdr:col>
      <xdr:colOff>165100</xdr:colOff>
      <xdr:row>92</xdr:row>
      <xdr:rowOff>36830</xdr:rowOff>
    </xdr:to>
    <xdr:sp macro="" textlink="">
      <xdr:nvSpPr>
        <xdr:cNvPr id="729" name="楕円 728"/>
        <xdr:cNvSpPr/>
      </xdr:nvSpPr>
      <xdr:spPr>
        <a:xfrm>
          <a:off x="14541500" y="157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90</xdr:row>
      <xdr:rowOff>53340</xdr:rowOff>
    </xdr:from>
    <xdr:ext cx="581660" cy="250190"/>
    <xdr:sp macro="" textlink="">
      <xdr:nvSpPr>
        <xdr:cNvPr id="730" name="テキスト ボックス 729"/>
        <xdr:cNvSpPr txBox="1"/>
      </xdr:nvSpPr>
      <xdr:spPr>
        <a:xfrm>
          <a:off x="14292580" y="15483840"/>
          <a:ext cx="581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10160</xdr:rowOff>
    </xdr:from>
    <xdr:to>
      <xdr:col>72</xdr:col>
      <xdr:colOff>38100</xdr:colOff>
      <xdr:row>91</xdr:row>
      <xdr:rowOff>111760</xdr:rowOff>
    </xdr:to>
    <xdr:sp macro="" textlink="">
      <xdr:nvSpPr>
        <xdr:cNvPr id="731" name="楕円 730"/>
        <xdr:cNvSpPr/>
      </xdr:nvSpPr>
      <xdr:spPr>
        <a:xfrm>
          <a:off x="13652500" y="156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89</xdr:row>
      <xdr:rowOff>128905</xdr:rowOff>
    </xdr:from>
    <xdr:ext cx="581660" cy="259080"/>
    <xdr:sp macro="" textlink="">
      <xdr:nvSpPr>
        <xdr:cNvPr id="732" name="テキスト ボックス 731"/>
        <xdr:cNvSpPr txBox="1"/>
      </xdr:nvSpPr>
      <xdr:spPr>
        <a:xfrm>
          <a:off x="13403580" y="1538795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90</xdr:row>
      <xdr:rowOff>168275</xdr:rowOff>
    </xdr:from>
    <xdr:to>
      <xdr:col>67</xdr:col>
      <xdr:colOff>101600</xdr:colOff>
      <xdr:row>91</xdr:row>
      <xdr:rowOff>98425</xdr:rowOff>
    </xdr:to>
    <xdr:sp macro="" textlink="">
      <xdr:nvSpPr>
        <xdr:cNvPr id="733" name="楕円 732"/>
        <xdr:cNvSpPr/>
      </xdr:nvSpPr>
      <xdr:spPr>
        <a:xfrm>
          <a:off x="12763500" y="15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89</xdr:row>
      <xdr:rowOff>114935</xdr:rowOff>
    </xdr:from>
    <xdr:ext cx="581660" cy="259080"/>
    <xdr:sp macro="" textlink="">
      <xdr:nvSpPr>
        <xdr:cNvPr id="734" name="テキスト ボックス 733"/>
        <xdr:cNvSpPr txBox="1"/>
      </xdr:nvSpPr>
      <xdr:spPr>
        <a:xfrm>
          <a:off x="12514580" y="1537398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2740" cy="217170"/>
    <xdr:sp macro="" textlink="">
      <xdr:nvSpPr>
        <xdr:cNvPr id="743" name="テキスト ボックス 742"/>
        <xdr:cNvSpPr txBox="1"/>
      </xdr:nvSpPr>
      <xdr:spPr>
        <a:xfrm>
          <a:off x="18249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45" name="直線コネクタ 74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1775" cy="259080"/>
    <xdr:sp macro="" textlink="">
      <xdr:nvSpPr>
        <xdr:cNvPr id="746" name="テキスト ボックス 745"/>
        <xdr:cNvSpPr txBox="1"/>
      </xdr:nvSpPr>
      <xdr:spPr>
        <a:xfrm>
          <a:off x="18039080" y="6643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47" name="直線コネクタ 74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0215" cy="250825"/>
    <xdr:sp macro="" textlink="">
      <xdr:nvSpPr>
        <xdr:cNvPr id="748" name="テキスト ボックス 747"/>
        <xdr:cNvSpPr txBox="1"/>
      </xdr:nvSpPr>
      <xdr:spPr>
        <a:xfrm>
          <a:off x="17820640" y="6316345"/>
          <a:ext cx="450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49" name="直線コネクタ 74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0215" cy="259080"/>
    <xdr:sp macro="" textlink="">
      <xdr:nvSpPr>
        <xdr:cNvPr id="750" name="テキスト ボックス 749"/>
        <xdr:cNvSpPr txBox="1"/>
      </xdr:nvSpPr>
      <xdr:spPr>
        <a:xfrm>
          <a:off x="17820640" y="5989955"/>
          <a:ext cx="450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51" name="直線コネクタ 75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0215" cy="251460"/>
    <xdr:sp macro="" textlink="">
      <xdr:nvSpPr>
        <xdr:cNvPr id="752" name="テキスト ボックス 751"/>
        <xdr:cNvSpPr txBox="1"/>
      </xdr:nvSpPr>
      <xdr:spPr>
        <a:xfrm>
          <a:off x="17820640" y="5664200"/>
          <a:ext cx="450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53" name="直線コネクタ 75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50215" cy="258445"/>
    <xdr:sp macro="" textlink="">
      <xdr:nvSpPr>
        <xdr:cNvPr id="754" name="テキスト ボックス 753"/>
        <xdr:cNvSpPr txBox="1"/>
      </xdr:nvSpPr>
      <xdr:spPr>
        <a:xfrm>
          <a:off x="17820640" y="5337175"/>
          <a:ext cx="450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55" name="直線コネクタ 75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56" name="テキスト ボックス 755"/>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58" name="テキスト ボックス 757"/>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29845</xdr:rowOff>
    </xdr:from>
    <xdr:to>
      <xdr:col>116</xdr:col>
      <xdr:colOff>62865</xdr:colOff>
      <xdr:row>39</xdr:row>
      <xdr:rowOff>99060</xdr:rowOff>
    </xdr:to>
    <xdr:cxnSp macro="">
      <xdr:nvCxnSpPr>
        <xdr:cNvPr id="760" name="直線コネクタ 759"/>
        <xdr:cNvCxnSpPr/>
      </xdr:nvCxnSpPr>
      <xdr:spPr>
        <a:xfrm flipV="1">
          <a:off x="22159595" y="5173345"/>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61"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62" name="直線コネクタ 76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147955</xdr:rowOff>
    </xdr:from>
    <xdr:ext cx="469900" cy="258445"/>
    <xdr:sp macro="" textlink="">
      <xdr:nvSpPr>
        <xdr:cNvPr id="763" name="諸支出金最大値テキスト"/>
        <xdr:cNvSpPr txBox="1"/>
      </xdr:nvSpPr>
      <xdr:spPr>
        <a:xfrm>
          <a:off x="22212300" y="4948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9,873</a:t>
          </a:r>
          <a:endParaRPr kumimoji="1" lang="ja-JP" altLang="en-US" sz="1000" b="1">
            <a:latin typeface="ＭＳ Ｐゴシック"/>
          </a:endParaRPr>
        </a:p>
      </xdr:txBody>
    </xdr:sp>
    <xdr:clientData/>
  </xdr:oneCellAnchor>
  <xdr:twoCellAnchor>
    <xdr:from>
      <xdr:col>115</xdr:col>
      <xdr:colOff>165100</xdr:colOff>
      <xdr:row>30</xdr:row>
      <xdr:rowOff>29845</xdr:rowOff>
    </xdr:from>
    <xdr:to>
      <xdr:col>116</xdr:col>
      <xdr:colOff>152400</xdr:colOff>
      <xdr:row>30</xdr:row>
      <xdr:rowOff>29845</xdr:rowOff>
    </xdr:to>
    <xdr:cxnSp macro="">
      <xdr:nvCxnSpPr>
        <xdr:cNvPr id="764" name="直線コネクタ 763"/>
        <xdr:cNvCxnSpPr/>
      </xdr:nvCxnSpPr>
      <xdr:spPr>
        <a:xfrm>
          <a:off x="22072600" y="517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65" name="直線コネクタ 76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16510</xdr:rowOff>
    </xdr:from>
    <xdr:ext cx="378460" cy="259080"/>
    <xdr:sp macro="" textlink="">
      <xdr:nvSpPr>
        <xdr:cNvPr id="766" name="諸支出金平均値テキスト"/>
        <xdr:cNvSpPr txBox="1"/>
      </xdr:nvSpPr>
      <xdr:spPr>
        <a:xfrm>
          <a:off x="22212300" y="65316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フローチャート: 判断 76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68" name="直線コネクタ 76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126365</xdr:rowOff>
    </xdr:from>
    <xdr:to>
      <xdr:col>112</xdr:col>
      <xdr:colOff>38100</xdr:colOff>
      <xdr:row>39</xdr:row>
      <xdr:rowOff>56515</xdr:rowOff>
    </xdr:to>
    <xdr:sp macro="" textlink="">
      <xdr:nvSpPr>
        <xdr:cNvPr id="769" name="フローチャート: 判断 768"/>
        <xdr:cNvSpPr/>
      </xdr:nvSpPr>
      <xdr:spPr>
        <a:xfrm>
          <a:off x="21272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73025</xdr:rowOff>
    </xdr:from>
    <xdr:ext cx="378460" cy="259080"/>
    <xdr:sp macro="" textlink="">
      <xdr:nvSpPr>
        <xdr:cNvPr id="770" name="テキスト ボックス 769"/>
        <xdr:cNvSpPr txBox="1"/>
      </xdr:nvSpPr>
      <xdr:spPr>
        <a:xfrm>
          <a:off x="21134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71" name="直線コネクタ 77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120650</xdr:rowOff>
    </xdr:from>
    <xdr:to>
      <xdr:col>107</xdr:col>
      <xdr:colOff>101600</xdr:colOff>
      <xdr:row>39</xdr:row>
      <xdr:rowOff>50165</xdr:rowOff>
    </xdr:to>
    <xdr:sp macro="" textlink="">
      <xdr:nvSpPr>
        <xdr:cNvPr id="772" name="フローチャート: 判断 771"/>
        <xdr:cNvSpPr/>
      </xdr:nvSpPr>
      <xdr:spPr>
        <a:xfrm>
          <a:off x="2038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66675</xdr:rowOff>
    </xdr:from>
    <xdr:ext cx="378460" cy="248285"/>
    <xdr:sp macro="" textlink="">
      <xdr:nvSpPr>
        <xdr:cNvPr id="773" name="テキスト ボックス 772"/>
        <xdr:cNvSpPr txBox="1"/>
      </xdr:nvSpPr>
      <xdr:spPr>
        <a:xfrm>
          <a:off x="20245070" y="641032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74" name="直線コネクタ 77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43815</xdr:rowOff>
    </xdr:from>
    <xdr:to>
      <xdr:col>102</xdr:col>
      <xdr:colOff>165100</xdr:colOff>
      <xdr:row>39</xdr:row>
      <xdr:rowOff>145415</xdr:rowOff>
    </xdr:to>
    <xdr:sp macro="" textlink="">
      <xdr:nvSpPr>
        <xdr:cNvPr id="775" name="フローチャート: 判断 774"/>
        <xdr:cNvSpPr/>
      </xdr:nvSpPr>
      <xdr:spPr>
        <a:xfrm>
          <a:off x="19494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161925</xdr:rowOff>
    </xdr:from>
    <xdr:ext cx="313690" cy="259080"/>
    <xdr:sp macro="" textlink="">
      <xdr:nvSpPr>
        <xdr:cNvPr id="776" name="テキスト ボックス 775"/>
        <xdr:cNvSpPr txBox="1"/>
      </xdr:nvSpPr>
      <xdr:spPr>
        <a:xfrm>
          <a:off x="19388455" y="65055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40640</xdr:rowOff>
    </xdr:from>
    <xdr:to>
      <xdr:col>98</xdr:col>
      <xdr:colOff>38100</xdr:colOff>
      <xdr:row>39</xdr:row>
      <xdr:rowOff>142240</xdr:rowOff>
    </xdr:to>
    <xdr:sp macro="" textlink="">
      <xdr:nvSpPr>
        <xdr:cNvPr id="777" name="フローチャート: 判断 776"/>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158750</xdr:rowOff>
    </xdr:from>
    <xdr:ext cx="313690" cy="259080"/>
    <xdr:sp macro="" textlink="">
      <xdr:nvSpPr>
        <xdr:cNvPr id="778" name="テキスト ボックス 777"/>
        <xdr:cNvSpPr txBox="1"/>
      </xdr:nvSpPr>
      <xdr:spPr>
        <a:xfrm>
          <a:off x="18499455" y="65024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9" name="テキスト ボックス 77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80" name="テキスト ボックス 77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81" name="テキスト ボックス 78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82" name="テキスト ボックス 78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83" name="テキスト ボックス 78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84" name="楕円 78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143510</xdr:rowOff>
    </xdr:from>
    <xdr:ext cx="249555" cy="251460"/>
    <xdr:sp macro="" textlink="">
      <xdr:nvSpPr>
        <xdr:cNvPr id="785" name="諸支出金該当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86" name="楕円 78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32410" cy="259080"/>
    <xdr:sp macro="" textlink="">
      <xdr:nvSpPr>
        <xdr:cNvPr id="787" name="テキスト ボックス 786"/>
        <xdr:cNvSpPr txBox="1"/>
      </xdr:nvSpPr>
      <xdr:spPr>
        <a:xfrm>
          <a:off x="21198840" y="682752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88" name="楕円 78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32410" cy="259080"/>
    <xdr:sp macro="" textlink="">
      <xdr:nvSpPr>
        <xdr:cNvPr id="789" name="テキスト ボックス 788"/>
        <xdr:cNvSpPr txBox="1"/>
      </xdr:nvSpPr>
      <xdr:spPr>
        <a:xfrm>
          <a:off x="20309840" y="682752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90" name="楕円 78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32410" cy="259080"/>
    <xdr:sp macro="" textlink="">
      <xdr:nvSpPr>
        <xdr:cNvPr id="791" name="テキスト ボックス 790"/>
        <xdr:cNvSpPr txBox="1"/>
      </xdr:nvSpPr>
      <xdr:spPr>
        <a:xfrm>
          <a:off x="19420840" y="682752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92" name="楕円 79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32410" cy="259080"/>
    <xdr:sp macro="" textlink="">
      <xdr:nvSpPr>
        <xdr:cNvPr id="793" name="テキスト ボックス 792"/>
        <xdr:cNvSpPr txBox="1"/>
      </xdr:nvSpPr>
      <xdr:spPr>
        <a:xfrm>
          <a:off x="18531840" y="682752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2740" cy="217170"/>
    <xdr:sp macro="" textlink="">
      <xdr:nvSpPr>
        <xdr:cNvPr id="802" name="テキスト ボックス 801"/>
        <xdr:cNvSpPr txBox="1"/>
      </xdr:nvSpPr>
      <xdr:spPr>
        <a:xfrm>
          <a:off x="18249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1775" cy="248920"/>
    <xdr:sp macro="" textlink="">
      <xdr:nvSpPr>
        <xdr:cNvPr id="805" name="テキスト ボックス 804"/>
        <xdr:cNvSpPr txBox="1"/>
      </xdr:nvSpPr>
      <xdr:spPr>
        <a:xfrm>
          <a:off x="18039080" y="9255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1775" cy="248920"/>
    <xdr:sp macro="" textlink="">
      <xdr:nvSpPr>
        <xdr:cNvPr id="807" name="テキスト ボックス 806"/>
        <xdr:cNvSpPr txBox="1"/>
      </xdr:nvSpPr>
      <xdr:spPr>
        <a:xfrm>
          <a:off x="18039080" y="8112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09" name="直線コネクタ 80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1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1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1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2410" cy="259080"/>
    <xdr:sp macro="" textlink="">
      <xdr:nvSpPr>
        <xdr:cNvPr id="819" name="テキスト ボックス 818"/>
        <xdr:cNvSpPr txBox="1"/>
      </xdr:nvSpPr>
      <xdr:spPr>
        <a:xfrm>
          <a:off x="21198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2410" cy="259080"/>
    <xdr:sp macro="" textlink="">
      <xdr:nvSpPr>
        <xdr:cNvPr id="822" name="テキスト ボックス 821"/>
        <xdr:cNvSpPr txBox="1"/>
      </xdr:nvSpPr>
      <xdr:spPr>
        <a:xfrm>
          <a:off x="20309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2410" cy="259080"/>
    <xdr:sp macro="" textlink="">
      <xdr:nvSpPr>
        <xdr:cNvPr id="825" name="テキスト ボックス 824"/>
        <xdr:cNvSpPr txBox="1"/>
      </xdr:nvSpPr>
      <xdr:spPr>
        <a:xfrm>
          <a:off x="19420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2410" cy="259080"/>
    <xdr:sp macro="" textlink="">
      <xdr:nvSpPr>
        <xdr:cNvPr id="827" name="テキスト ボックス 826"/>
        <xdr:cNvSpPr txBox="1"/>
      </xdr:nvSpPr>
      <xdr:spPr>
        <a:xfrm>
          <a:off x="18531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8" name="テキスト ボックス 82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9" name="テキスト ボックス 82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0" name="テキスト ボックス 82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1" name="テキスト ボックス 83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2" name="テキスト ボックス 83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3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2410" cy="259080"/>
    <xdr:sp macro="" textlink="">
      <xdr:nvSpPr>
        <xdr:cNvPr id="836" name="テキスト ボックス 835"/>
        <xdr:cNvSpPr txBox="1"/>
      </xdr:nvSpPr>
      <xdr:spPr>
        <a:xfrm>
          <a:off x="21198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2410" cy="259080"/>
    <xdr:sp macro="" textlink="">
      <xdr:nvSpPr>
        <xdr:cNvPr id="838" name="テキスト ボックス 837"/>
        <xdr:cNvSpPr txBox="1"/>
      </xdr:nvSpPr>
      <xdr:spPr>
        <a:xfrm>
          <a:off x="20309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2410" cy="259080"/>
    <xdr:sp macro="" textlink="">
      <xdr:nvSpPr>
        <xdr:cNvPr id="840" name="テキスト ボックス 839"/>
        <xdr:cNvSpPr txBox="1"/>
      </xdr:nvSpPr>
      <xdr:spPr>
        <a:xfrm>
          <a:off x="19420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2410" cy="259080"/>
    <xdr:sp macro="" textlink="">
      <xdr:nvSpPr>
        <xdr:cNvPr id="842" name="テキスト ボックス 841"/>
        <xdr:cNvSpPr txBox="1"/>
      </xdr:nvSpPr>
      <xdr:spPr>
        <a:xfrm>
          <a:off x="18531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歳出決算総額は、住民一人当たり852,922円となっている。主な構成項目である民生費は、住民一人当たり175,974円となり前年度より4,725円下がった。生活保護費の減が主な要因である。総務費は、住民一人当たり143,737円となり前年度より4,140円下がった。類似団体との差は、直営のCATV事業によるものである。公債費</a:t>
          </a:r>
        </a:p>
        <a:p>
          <a:r>
            <a:rPr lang="ja-JP" altLang="en-US"/>
            <a:t>は、住民一人当たり124,890円となり前年度より1,024円下がった。経年比較すると減少しているが、依然として類似団体平均と比較して２倍以上上回る状況のため、引き続き投資的事業の抑制や平準化により公債費の圧縮に努める。</a:t>
          </a:r>
        </a:p>
        <a:p>
          <a:r>
            <a:rPr lang="ja-JP" altLang="en-US"/>
            <a:t>その他、土木費は、災害復旧に対応するため道路改良工事等を延期したことで前年度より23,354円下がった。災害復旧事業費は、H29年7月発生災害、H30年7月発生災害への復旧対応が続いたため前年度より40,047円上が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実質収支額は、普通交付税の合併特例加算の影響などにより、減少傾向にある。</a:t>
          </a:r>
        </a:p>
        <a:p>
          <a:r>
            <a:rPr lang="ja-JP" altLang="en-US"/>
            <a:t>実質単年度収支は、H27年度から赤字が続いている。普通交付税の合併特例加算の縮減による歳入財源不足を財政調整基金の取崩しで補っていることが主な要因である。</a:t>
          </a:r>
        </a:p>
        <a:p>
          <a:r>
            <a:rPr lang="ja-JP" altLang="en-US"/>
            <a:t>第３次北広島町行政改革大綱を着実に実行し、身の丈にあった予算規模の編成に取り組む。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全ての会計において黒字額を計上した。</a:t>
          </a:r>
        </a:p>
        <a:p>
          <a:r>
            <a:rPr lang="ja-JP" altLang="en-US"/>
            <a:t>豊平病院事業会計は、一般会計からの補助金で赤字補填することが続き、平成31年4月1日から無床診療所に移行し、法適用を廃止した。</a:t>
          </a:r>
        </a:p>
        <a:p>
          <a:r>
            <a:rPr lang="ja-JP" altLang="en-US"/>
            <a:t>今後より一層、一般会計の収支は厳しくなることが予想されることから、各公営企業の経営戦略を踏まえ、資金不足が発生しないよう、健全な財政運営に取り組む。</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8" t="s">
        <v>52</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4" x14ac:dyDescent="0.15">
      <c r="B2" s="3" t="s">
        <v>134</v>
      </c>
      <c r="C2" s="3"/>
      <c r="D2" s="12"/>
    </row>
    <row r="3" spans="1:119" ht="18.75" customHeight="1" x14ac:dyDescent="0.15">
      <c r="A3" s="2"/>
      <c r="B3" s="487" t="s">
        <v>135</v>
      </c>
      <c r="C3" s="488"/>
      <c r="D3" s="488"/>
      <c r="E3" s="489"/>
      <c r="F3" s="489"/>
      <c r="G3" s="489"/>
      <c r="H3" s="489"/>
      <c r="I3" s="489"/>
      <c r="J3" s="489"/>
      <c r="K3" s="489"/>
      <c r="L3" s="489" t="s">
        <v>138</v>
      </c>
      <c r="M3" s="489"/>
      <c r="N3" s="489"/>
      <c r="O3" s="489"/>
      <c r="P3" s="489"/>
      <c r="Q3" s="489"/>
      <c r="R3" s="496"/>
      <c r="S3" s="496"/>
      <c r="T3" s="496"/>
      <c r="U3" s="496"/>
      <c r="V3" s="497"/>
      <c r="W3" s="352" t="s">
        <v>141</v>
      </c>
      <c r="X3" s="353"/>
      <c r="Y3" s="353"/>
      <c r="Z3" s="353"/>
      <c r="AA3" s="353"/>
      <c r="AB3" s="488"/>
      <c r="AC3" s="496" t="s">
        <v>142</v>
      </c>
      <c r="AD3" s="353"/>
      <c r="AE3" s="353"/>
      <c r="AF3" s="353"/>
      <c r="AG3" s="353"/>
      <c r="AH3" s="353"/>
      <c r="AI3" s="353"/>
      <c r="AJ3" s="353"/>
      <c r="AK3" s="353"/>
      <c r="AL3" s="354"/>
      <c r="AM3" s="352" t="s">
        <v>145</v>
      </c>
      <c r="AN3" s="353"/>
      <c r="AO3" s="353"/>
      <c r="AP3" s="353"/>
      <c r="AQ3" s="353"/>
      <c r="AR3" s="353"/>
      <c r="AS3" s="353"/>
      <c r="AT3" s="353"/>
      <c r="AU3" s="353"/>
      <c r="AV3" s="353"/>
      <c r="AW3" s="353"/>
      <c r="AX3" s="354"/>
      <c r="AY3" s="349" t="s">
        <v>5</v>
      </c>
      <c r="AZ3" s="350"/>
      <c r="BA3" s="350"/>
      <c r="BB3" s="350"/>
      <c r="BC3" s="350"/>
      <c r="BD3" s="350"/>
      <c r="BE3" s="350"/>
      <c r="BF3" s="350"/>
      <c r="BG3" s="350"/>
      <c r="BH3" s="350"/>
      <c r="BI3" s="350"/>
      <c r="BJ3" s="350"/>
      <c r="BK3" s="350"/>
      <c r="BL3" s="350"/>
      <c r="BM3" s="351"/>
      <c r="BN3" s="352" t="s">
        <v>149</v>
      </c>
      <c r="BO3" s="353"/>
      <c r="BP3" s="353"/>
      <c r="BQ3" s="353"/>
      <c r="BR3" s="353"/>
      <c r="BS3" s="353"/>
      <c r="BT3" s="353"/>
      <c r="BU3" s="354"/>
      <c r="BV3" s="352" t="s">
        <v>151</v>
      </c>
      <c r="BW3" s="353"/>
      <c r="BX3" s="353"/>
      <c r="BY3" s="353"/>
      <c r="BZ3" s="353"/>
      <c r="CA3" s="353"/>
      <c r="CB3" s="353"/>
      <c r="CC3" s="354"/>
      <c r="CD3" s="349" t="s">
        <v>5</v>
      </c>
      <c r="CE3" s="350"/>
      <c r="CF3" s="350"/>
      <c r="CG3" s="350"/>
      <c r="CH3" s="350"/>
      <c r="CI3" s="350"/>
      <c r="CJ3" s="350"/>
      <c r="CK3" s="350"/>
      <c r="CL3" s="350"/>
      <c r="CM3" s="350"/>
      <c r="CN3" s="350"/>
      <c r="CO3" s="350"/>
      <c r="CP3" s="350"/>
      <c r="CQ3" s="350"/>
      <c r="CR3" s="350"/>
      <c r="CS3" s="351"/>
      <c r="CT3" s="352" t="s">
        <v>155</v>
      </c>
      <c r="CU3" s="353"/>
      <c r="CV3" s="353"/>
      <c r="CW3" s="353"/>
      <c r="CX3" s="353"/>
      <c r="CY3" s="353"/>
      <c r="CZ3" s="353"/>
      <c r="DA3" s="354"/>
      <c r="DB3" s="352" t="s">
        <v>156</v>
      </c>
      <c r="DC3" s="353"/>
      <c r="DD3" s="353"/>
      <c r="DE3" s="353"/>
      <c r="DF3" s="353"/>
      <c r="DG3" s="353"/>
      <c r="DH3" s="353"/>
      <c r="DI3" s="354"/>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157</v>
      </c>
      <c r="AZ4" s="356"/>
      <c r="BA4" s="356"/>
      <c r="BB4" s="356"/>
      <c r="BC4" s="356"/>
      <c r="BD4" s="356"/>
      <c r="BE4" s="356"/>
      <c r="BF4" s="356"/>
      <c r="BG4" s="356"/>
      <c r="BH4" s="356"/>
      <c r="BI4" s="356"/>
      <c r="BJ4" s="356"/>
      <c r="BK4" s="356"/>
      <c r="BL4" s="356"/>
      <c r="BM4" s="357"/>
      <c r="BN4" s="358">
        <v>16339890</v>
      </c>
      <c r="BO4" s="359"/>
      <c r="BP4" s="359"/>
      <c r="BQ4" s="359"/>
      <c r="BR4" s="359"/>
      <c r="BS4" s="359"/>
      <c r="BT4" s="359"/>
      <c r="BU4" s="360"/>
      <c r="BV4" s="358">
        <v>17410231</v>
      </c>
      <c r="BW4" s="359"/>
      <c r="BX4" s="359"/>
      <c r="BY4" s="359"/>
      <c r="BZ4" s="359"/>
      <c r="CA4" s="359"/>
      <c r="CB4" s="359"/>
      <c r="CC4" s="360"/>
      <c r="CD4" s="361" t="s">
        <v>159</v>
      </c>
      <c r="CE4" s="362"/>
      <c r="CF4" s="362"/>
      <c r="CG4" s="362"/>
      <c r="CH4" s="362"/>
      <c r="CI4" s="362"/>
      <c r="CJ4" s="362"/>
      <c r="CK4" s="362"/>
      <c r="CL4" s="362"/>
      <c r="CM4" s="362"/>
      <c r="CN4" s="362"/>
      <c r="CO4" s="362"/>
      <c r="CP4" s="362"/>
      <c r="CQ4" s="362"/>
      <c r="CR4" s="362"/>
      <c r="CS4" s="363"/>
      <c r="CT4" s="364">
        <v>1.8</v>
      </c>
      <c r="CU4" s="365"/>
      <c r="CV4" s="365"/>
      <c r="CW4" s="365"/>
      <c r="CX4" s="365"/>
      <c r="CY4" s="365"/>
      <c r="CZ4" s="365"/>
      <c r="DA4" s="366"/>
      <c r="DB4" s="364">
        <v>2.1</v>
      </c>
      <c r="DC4" s="365"/>
      <c r="DD4" s="365"/>
      <c r="DE4" s="365"/>
      <c r="DF4" s="365"/>
      <c r="DG4" s="365"/>
      <c r="DH4" s="365"/>
      <c r="DI4" s="366"/>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160</v>
      </c>
      <c r="AN5" s="368"/>
      <c r="AO5" s="368"/>
      <c r="AP5" s="368"/>
      <c r="AQ5" s="368"/>
      <c r="AR5" s="368"/>
      <c r="AS5" s="368"/>
      <c r="AT5" s="369"/>
      <c r="AU5" s="370" t="s">
        <v>69</v>
      </c>
      <c r="AV5" s="371"/>
      <c r="AW5" s="371"/>
      <c r="AX5" s="371"/>
      <c r="AY5" s="372" t="s">
        <v>146</v>
      </c>
      <c r="AZ5" s="373"/>
      <c r="BA5" s="373"/>
      <c r="BB5" s="373"/>
      <c r="BC5" s="373"/>
      <c r="BD5" s="373"/>
      <c r="BE5" s="373"/>
      <c r="BF5" s="373"/>
      <c r="BG5" s="373"/>
      <c r="BH5" s="373"/>
      <c r="BI5" s="373"/>
      <c r="BJ5" s="373"/>
      <c r="BK5" s="373"/>
      <c r="BL5" s="373"/>
      <c r="BM5" s="374"/>
      <c r="BN5" s="375">
        <v>16017866</v>
      </c>
      <c r="BO5" s="376"/>
      <c r="BP5" s="376"/>
      <c r="BQ5" s="376"/>
      <c r="BR5" s="376"/>
      <c r="BS5" s="376"/>
      <c r="BT5" s="376"/>
      <c r="BU5" s="377"/>
      <c r="BV5" s="375">
        <v>16815834</v>
      </c>
      <c r="BW5" s="376"/>
      <c r="BX5" s="376"/>
      <c r="BY5" s="376"/>
      <c r="BZ5" s="376"/>
      <c r="CA5" s="376"/>
      <c r="CB5" s="376"/>
      <c r="CC5" s="377"/>
      <c r="CD5" s="378" t="s">
        <v>162</v>
      </c>
      <c r="CE5" s="379"/>
      <c r="CF5" s="379"/>
      <c r="CG5" s="379"/>
      <c r="CH5" s="379"/>
      <c r="CI5" s="379"/>
      <c r="CJ5" s="379"/>
      <c r="CK5" s="379"/>
      <c r="CL5" s="379"/>
      <c r="CM5" s="379"/>
      <c r="CN5" s="379"/>
      <c r="CO5" s="379"/>
      <c r="CP5" s="379"/>
      <c r="CQ5" s="379"/>
      <c r="CR5" s="379"/>
      <c r="CS5" s="380"/>
      <c r="CT5" s="381">
        <v>89.6</v>
      </c>
      <c r="CU5" s="382"/>
      <c r="CV5" s="382"/>
      <c r="CW5" s="382"/>
      <c r="CX5" s="382"/>
      <c r="CY5" s="382"/>
      <c r="CZ5" s="382"/>
      <c r="DA5" s="383"/>
      <c r="DB5" s="381">
        <v>88.9</v>
      </c>
      <c r="DC5" s="382"/>
      <c r="DD5" s="382"/>
      <c r="DE5" s="382"/>
      <c r="DF5" s="382"/>
      <c r="DG5" s="382"/>
      <c r="DH5" s="382"/>
      <c r="DI5" s="383"/>
    </row>
    <row r="6" spans="1:119" ht="18.75" customHeight="1" x14ac:dyDescent="0.15">
      <c r="A6" s="2"/>
      <c r="B6" s="507" t="s">
        <v>163</v>
      </c>
      <c r="C6" s="508"/>
      <c r="D6" s="508"/>
      <c r="E6" s="509"/>
      <c r="F6" s="509"/>
      <c r="G6" s="509"/>
      <c r="H6" s="509"/>
      <c r="I6" s="509"/>
      <c r="J6" s="509"/>
      <c r="K6" s="509"/>
      <c r="L6" s="509" t="s">
        <v>166</v>
      </c>
      <c r="M6" s="509"/>
      <c r="N6" s="509"/>
      <c r="O6" s="509"/>
      <c r="P6" s="509"/>
      <c r="Q6" s="509"/>
      <c r="R6" s="513"/>
      <c r="S6" s="513"/>
      <c r="T6" s="513"/>
      <c r="U6" s="513"/>
      <c r="V6" s="514"/>
      <c r="W6" s="517" t="s">
        <v>168</v>
      </c>
      <c r="X6" s="518"/>
      <c r="Y6" s="518"/>
      <c r="Z6" s="518"/>
      <c r="AA6" s="518"/>
      <c r="AB6" s="508"/>
      <c r="AC6" s="521" t="s">
        <v>169</v>
      </c>
      <c r="AD6" s="522"/>
      <c r="AE6" s="522"/>
      <c r="AF6" s="522"/>
      <c r="AG6" s="522"/>
      <c r="AH6" s="522"/>
      <c r="AI6" s="522"/>
      <c r="AJ6" s="522"/>
      <c r="AK6" s="522"/>
      <c r="AL6" s="523"/>
      <c r="AM6" s="367" t="s">
        <v>73</v>
      </c>
      <c r="AN6" s="368"/>
      <c r="AO6" s="368"/>
      <c r="AP6" s="368"/>
      <c r="AQ6" s="368"/>
      <c r="AR6" s="368"/>
      <c r="AS6" s="368"/>
      <c r="AT6" s="369"/>
      <c r="AU6" s="370" t="s">
        <v>69</v>
      </c>
      <c r="AV6" s="371"/>
      <c r="AW6" s="371"/>
      <c r="AX6" s="371"/>
      <c r="AY6" s="372" t="s">
        <v>173</v>
      </c>
      <c r="AZ6" s="373"/>
      <c r="BA6" s="373"/>
      <c r="BB6" s="373"/>
      <c r="BC6" s="373"/>
      <c r="BD6" s="373"/>
      <c r="BE6" s="373"/>
      <c r="BF6" s="373"/>
      <c r="BG6" s="373"/>
      <c r="BH6" s="373"/>
      <c r="BI6" s="373"/>
      <c r="BJ6" s="373"/>
      <c r="BK6" s="373"/>
      <c r="BL6" s="373"/>
      <c r="BM6" s="374"/>
      <c r="BN6" s="375">
        <v>322024</v>
      </c>
      <c r="BO6" s="376"/>
      <c r="BP6" s="376"/>
      <c r="BQ6" s="376"/>
      <c r="BR6" s="376"/>
      <c r="BS6" s="376"/>
      <c r="BT6" s="376"/>
      <c r="BU6" s="377"/>
      <c r="BV6" s="375">
        <v>594397</v>
      </c>
      <c r="BW6" s="376"/>
      <c r="BX6" s="376"/>
      <c r="BY6" s="376"/>
      <c r="BZ6" s="376"/>
      <c r="CA6" s="376"/>
      <c r="CB6" s="376"/>
      <c r="CC6" s="377"/>
      <c r="CD6" s="378" t="s">
        <v>174</v>
      </c>
      <c r="CE6" s="379"/>
      <c r="CF6" s="379"/>
      <c r="CG6" s="379"/>
      <c r="CH6" s="379"/>
      <c r="CI6" s="379"/>
      <c r="CJ6" s="379"/>
      <c r="CK6" s="379"/>
      <c r="CL6" s="379"/>
      <c r="CM6" s="379"/>
      <c r="CN6" s="379"/>
      <c r="CO6" s="379"/>
      <c r="CP6" s="379"/>
      <c r="CQ6" s="379"/>
      <c r="CR6" s="379"/>
      <c r="CS6" s="380"/>
      <c r="CT6" s="384">
        <v>93.8</v>
      </c>
      <c r="CU6" s="385"/>
      <c r="CV6" s="385"/>
      <c r="CW6" s="385"/>
      <c r="CX6" s="385"/>
      <c r="CY6" s="385"/>
      <c r="CZ6" s="385"/>
      <c r="DA6" s="386"/>
      <c r="DB6" s="384">
        <v>93</v>
      </c>
      <c r="DC6" s="385"/>
      <c r="DD6" s="385"/>
      <c r="DE6" s="385"/>
      <c r="DF6" s="385"/>
      <c r="DG6" s="385"/>
      <c r="DH6" s="385"/>
      <c r="DI6" s="386"/>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175</v>
      </c>
      <c r="AN7" s="368"/>
      <c r="AO7" s="368"/>
      <c r="AP7" s="368"/>
      <c r="AQ7" s="368"/>
      <c r="AR7" s="368"/>
      <c r="AS7" s="368"/>
      <c r="AT7" s="369"/>
      <c r="AU7" s="370" t="s">
        <v>69</v>
      </c>
      <c r="AV7" s="371"/>
      <c r="AW7" s="371"/>
      <c r="AX7" s="371"/>
      <c r="AY7" s="372" t="s">
        <v>177</v>
      </c>
      <c r="AZ7" s="373"/>
      <c r="BA7" s="373"/>
      <c r="BB7" s="373"/>
      <c r="BC7" s="373"/>
      <c r="BD7" s="373"/>
      <c r="BE7" s="373"/>
      <c r="BF7" s="373"/>
      <c r="BG7" s="373"/>
      <c r="BH7" s="373"/>
      <c r="BI7" s="373"/>
      <c r="BJ7" s="373"/>
      <c r="BK7" s="373"/>
      <c r="BL7" s="373"/>
      <c r="BM7" s="374"/>
      <c r="BN7" s="375">
        <v>156580</v>
      </c>
      <c r="BO7" s="376"/>
      <c r="BP7" s="376"/>
      <c r="BQ7" s="376"/>
      <c r="BR7" s="376"/>
      <c r="BS7" s="376"/>
      <c r="BT7" s="376"/>
      <c r="BU7" s="377"/>
      <c r="BV7" s="375">
        <v>392366</v>
      </c>
      <c r="BW7" s="376"/>
      <c r="BX7" s="376"/>
      <c r="BY7" s="376"/>
      <c r="BZ7" s="376"/>
      <c r="CA7" s="376"/>
      <c r="CB7" s="376"/>
      <c r="CC7" s="377"/>
      <c r="CD7" s="378" t="s">
        <v>178</v>
      </c>
      <c r="CE7" s="379"/>
      <c r="CF7" s="379"/>
      <c r="CG7" s="379"/>
      <c r="CH7" s="379"/>
      <c r="CI7" s="379"/>
      <c r="CJ7" s="379"/>
      <c r="CK7" s="379"/>
      <c r="CL7" s="379"/>
      <c r="CM7" s="379"/>
      <c r="CN7" s="379"/>
      <c r="CO7" s="379"/>
      <c r="CP7" s="379"/>
      <c r="CQ7" s="379"/>
      <c r="CR7" s="379"/>
      <c r="CS7" s="380"/>
      <c r="CT7" s="375">
        <v>9350170</v>
      </c>
      <c r="CU7" s="376"/>
      <c r="CV7" s="376"/>
      <c r="CW7" s="376"/>
      <c r="CX7" s="376"/>
      <c r="CY7" s="376"/>
      <c r="CZ7" s="376"/>
      <c r="DA7" s="377"/>
      <c r="DB7" s="375">
        <v>9611014</v>
      </c>
      <c r="DC7" s="376"/>
      <c r="DD7" s="376"/>
      <c r="DE7" s="376"/>
      <c r="DF7" s="376"/>
      <c r="DG7" s="376"/>
      <c r="DH7" s="376"/>
      <c r="DI7" s="377"/>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179</v>
      </c>
      <c r="AN8" s="368"/>
      <c r="AO8" s="368"/>
      <c r="AP8" s="368"/>
      <c r="AQ8" s="368"/>
      <c r="AR8" s="368"/>
      <c r="AS8" s="368"/>
      <c r="AT8" s="369"/>
      <c r="AU8" s="370" t="s">
        <v>69</v>
      </c>
      <c r="AV8" s="371"/>
      <c r="AW8" s="371"/>
      <c r="AX8" s="371"/>
      <c r="AY8" s="372" t="s">
        <v>182</v>
      </c>
      <c r="AZ8" s="373"/>
      <c r="BA8" s="373"/>
      <c r="BB8" s="373"/>
      <c r="BC8" s="373"/>
      <c r="BD8" s="373"/>
      <c r="BE8" s="373"/>
      <c r="BF8" s="373"/>
      <c r="BG8" s="373"/>
      <c r="BH8" s="373"/>
      <c r="BI8" s="373"/>
      <c r="BJ8" s="373"/>
      <c r="BK8" s="373"/>
      <c r="BL8" s="373"/>
      <c r="BM8" s="374"/>
      <c r="BN8" s="375">
        <v>165444</v>
      </c>
      <c r="BO8" s="376"/>
      <c r="BP8" s="376"/>
      <c r="BQ8" s="376"/>
      <c r="BR8" s="376"/>
      <c r="BS8" s="376"/>
      <c r="BT8" s="376"/>
      <c r="BU8" s="377"/>
      <c r="BV8" s="375">
        <v>202031</v>
      </c>
      <c r="BW8" s="376"/>
      <c r="BX8" s="376"/>
      <c r="BY8" s="376"/>
      <c r="BZ8" s="376"/>
      <c r="CA8" s="376"/>
      <c r="CB8" s="376"/>
      <c r="CC8" s="377"/>
      <c r="CD8" s="378" t="s">
        <v>183</v>
      </c>
      <c r="CE8" s="379"/>
      <c r="CF8" s="379"/>
      <c r="CG8" s="379"/>
      <c r="CH8" s="379"/>
      <c r="CI8" s="379"/>
      <c r="CJ8" s="379"/>
      <c r="CK8" s="379"/>
      <c r="CL8" s="379"/>
      <c r="CM8" s="379"/>
      <c r="CN8" s="379"/>
      <c r="CO8" s="379"/>
      <c r="CP8" s="379"/>
      <c r="CQ8" s="379"/>
      <c r="CR8" s="379"/>
      <c r="CS8" s="380"/>
      <c r="CT8" s="387">
        <v>0.35</v>
      </c>
      <c r="CU8" s="388"/>
      <c r="CV8" s="388"/>
      <c r="CW8" s="388"/>
      <c r="CX8" s="388"/>
      <c r="CY8" s="388"/>
      <c r="CZ8" s="388"/>
      <c r="DA8" s="389"/>
      <c r="DB8" s="387">
        <v>0.36</v>
      </c>
      <c r="DC8" s="388"/>
      <c r="DD8" s="388"/>
      <c r="DE8" s="388"/>
      <c r="DF8" s="388"/>
      <c r="DG8" s="388"/>
      <c r="DH8" s="388"/>
      <c r="DI8" s="389"/>
    </row>
    <row r="9" spans="1:119" ht="18.75" customHeight="1" x14ac:dyDescent="0.15">
      <c r="A9" s="2"/>
      <c r="B9" s="349" t="s">
        <v>17</v>
      </c>
      <c r="C9" s="350"/>
      <c r="D9" s="350"/>
      <c r="E9" s="350"/>
      <c r="F9" s="350"/>
      <c r="G9" s="350"/>
      <c r="H9" s="350"/>
      <c r="I9" s="350"/>
      <c r="J9" s="350"/>
      <c r="K9" s="444"/>
      <c r="L9" s="390" t="s">
        <v>184</v>
      </c>
      <c r="M9" s="391"/>
      <c r="N9" s="391"/>
      <c r="O9" s="391"/>
      <c r="P9" s="391"/>
      <c r="Q9" s="392"/>
      <c r="R9" s="393">
        <v>18918</v>
      </c>
      <c r="S9" s="394"/>
      <c r="T9" s="394"/>
      <c r="U9" s="394"/>
      <c r="V9" s="395"/>
      <c r="W9" s="352" t="s">
        <v>186</v>
      </c>
      <c r="X9" s="353"/>
      <c r="Y9" s="353"/>
      <c r="Z9" s="353"/>
      <c r="AA9" s="353"/>
      <c r="AB9" s="353"/>
      <c r="AC9" s="353"/>
      <c r="AD9" s="353"/>
      <c r="AE9" s="353"/>
      <c r="AF9" s="353"/>
      <c r="AG9" s="353"/>
      <c r="AH9" s="353"/>
      <c r="AI9" s="353"/>
      <c r="AJ9" s="353"/>
      <c r="AK9" s="353"/>
      <c r="AL9" s="354"/>
      <c r="AM9" s="367" t="s">
        <v>187</v>
      </c>
      <c r="AN9" s="368"/>
      <c r="AO9" s="368"/>
      <c r="AP9" s="368"/>
      <c r="AQ9" s="368"/>
      <c r="AR9" s="368"/>
      <c r="AS9" s="368"/>
      <c r="AT9" s="369"/>
      <c r="AU9" s="370" t="s">
        <v>69</v>
      </c>
      <c r="AV9" s="371"/>
      <c r="AW9" s="371"/>
      <c r="AX9" s="371"/>
      <c r="AY9" s="372" t="s">
        <v>70</v>
      </c>
      <c r="AZ9" s="373"/>
      <c r="BA9" s="373"/>
      <c r="BB9" s="373"/>
      <c r="BC9" s="373"/>
      <c r="BD9" s="373"/>
      <c r="BE9" s="373"/>
      <c r="BF9" s="373"/>
      <c r="BG9" s="373"/>
      <c r="BH9" s="373"/>
      <c r="BI9" s="373"/>
      <c r="BJ9" s="373"/>
      <c r="BK9" s="373"/>
      <c r="BL9" s="373"/>
      <c r="BM9" s="374"/>
      <c r="BN9" s="375">
        <v>-36587</v>
      </c>
      <c r="BO9" s="376"/>
      <c r="BP9" s="376"/>
      <c r="BQ9" s="376"/>
      <c r="BR9" s="376"/>
      <c r="BS9" s="376"/>
      <c r="BT9" s="376"/>
      <c r="BU9" s="377"/>
      <c r="BV9" s="375">
        <v>-113983</v>
      </c>
      <c r="BW9" s="376"/>
      <c r="BX9" s="376"/>
      <c r="BY9" s="376"/>
      <c r="BZ9" s="376"/>
      <c r="CA9" s="376"/>
      <c r="CB9" s="376"/>
      <c r="CC9" s="377"/>
      <c r="CD9" s="378" t="s">
        <v>67</v>
      </c>
      <c r="CE9" s="379"/>
      <c r="CF9" s="379"/>
      <c r="CG9" s="379"/>
      <c r="CH9" s="379"/>
      <c r="CI9" s="379"/>
      <c r="CJ9" s="379"/>
      <c r="CK9" s="379"/>
      <c r="CL9" s="379"/>
      <c r="CM9" s="379"/>
      <c r="CN9" s="379"/>
      <c r="CO9" s="379"/>
      <c r="CP9" s="379"/>
      <c r="CQ9" s="379"/>
      <c r="CR9" s="379"/>
      <c r="CS9" s="380"/>
      <c r="CT9" s="381">
        <v>20.8</v>
      </c>
      <c r="CU9" s="382"/>
      <c r="CV9" s="382"/>
      <c r="CW9" s="382"/>
      <c r="CX9" s="382"/>
      <c r="CY9" s="382"/>
      <c r="CZ9" s="382"/>
      <c r="DA9" s="383"/>
      <c r="DB9" s="381">
        <v>20.100000000000001</v>
      </c>
      <c r="DC9" s="382"/>
      <c r="DD9" s="382"/>
      <c r="DE9" s="382"/>
      <c r="DF9" s="382"/>
      <c r="DG9" s="382"/>
      <c r="DH9" s="382"/>
      <c r="DI9" s="383"/>
    </row>
    <row r="10" spans="1:119" ht="18.75" customHeight="1" x14ac:dyDescent="0.15">
      <c r="A10" s="2"/>
      <c r="B10" s="349"/>
      <c r="C10" s="350"/>
      <c r="D10" s="350"/>
      <c r="E10" s="350"/>
      <c r="F10" s="350"/>
      <c r="G10" s="350"/>
      <c r="H10" s="350"/>
      <c r="I10" s="350"/>
      <c r="J10" s="350"/>
      <c r="K10" s="444"/>
      <c r="L10" s="396" t="s">
        <v>189</v>
      </c>
      <c r="M10" s="368"/>
      <c r="N10" s="368"/>
      <c r="O10" s="368"/>
      <c r="P10" s="368"/>
      <c r="Q10" s="369"/>
      <c r="R10" s="397">
        <v>19969</v>
      </c>
      <c r="S10" s="398"/>
      <c r="T10" s="398"/>
      <c r="U10" s="398"/>
      <c r="V10" s="399"/>
      <c r="W10" s="502"/>
      <c r="X10" s="482"/>
      <c r="Y10" s="482"/>
      <c r="Z10" s="482"/>
      <c r="AA10" s="482"/>
      <c r="AB10" s="482"/>
      <c r="AC10" s="482"/>
      <c r="AD10" s="482"/>
      <c r="AE10" s="482"/>
      <c r="AF10" s="482"/>
      <c r="AG10" s="482"/>
      <c r="AH10" s="482"/>
      <c r="AI10" s="482"/>
      <c r="AJ10" s="482"/>
      <c r="AK10" s="482"/>
      <c r="AL10" s="505"/>
      <c r="AM10" s="367" t="s">
        <v>191</v>
      </c>
      <c r="AN10" s="368"/>
      <c r="AO10" s="368"/>
      <c r="AP10" s="368"/>
      <c r="AQ10" s="368"/>
      <c r="AR10" s="368"/>
      <c r="AS10" s="368"/>
      <c r="AT10" s="369"/>
      <c r="AU10" s="370" t="s">
        <v>194</v>
      </c>
      <c r="AV10" s="371"/>
      <c r="AW10" s="371"/>
      <c r="AX10" s="371"/>
      <c r="AY10" s="372" t="s">
        <v>195</v>
      </c>
      <c r="AZ10" s="373"/>
      <c r="BA10" s="373"/>
      <c r="BB10" s="373"/>
      <c r="BC10" s="373"/>
      <c r="BD10" s="373"/>
      <c r="BE10" s="373"/>
      <c r="BF10" s="373"/>
      <c r="BG10" s="373"/>
      <c r="BH10" s="373"/>
      <c r="BI10" s="373"/>
      <c r="BJ10" s="373"/>
      <c r="BK10" s="373"/>
      <c r="BL10" s="373"/>
      <c r="BM10" s="374"/>
      <c r="BN10" s="375">
        <v>107337</v>
      </c>
      <c r="BO10" s="376"/>
      <c r="BP10" s="376"/>
      <c r="BQ10" s="376"/>
      <c r="BR10" s="376"/>
      <c r="BS10" s="376"/>
      <c r="BT10" s="376"/>
      <c r="BU10" s="377"/>
      <c r="BV10" s="375">
        <v>163257</v>
      </c>
      <c r="BW10" s="376"/>
      <c r="BX10" s="376"/>
      <c r="BY10" s="376"/>
      <c r="BZ10" s="376"/>
      <c r="CA10" s="376"/>
      <c r="CB10" s="376"/>
      <c r="CC10" s="377"/>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49"/>
      <c r="C11" s="350"/>
      <c r="D11" s="350"/>
      <c r="E11" s="350"/>
      <c r="F11" s="350"/>
      <c r="G11" s="350"/>
      <c r="H11" s="350"/>
      <c r="I11" s="350"/>
      <c r="J11" s="350"/>
      <c r="K11" s="444"/>
      <c r="L11" s="400" t="s">
        <v>199</v>
      </c>
      <c r="M11" s="401"/>
      <c r="N11" s="401"/>
      <c r="O11" s="401"/>
      <c r="P11" s="401"/>
      <c r="Q11" s="402"/>
      <c r="R11" s="403" t="s">
        <v>200</v>
      </c>
      <c r="S11" s="404"/>
      <c r="T11" s="404"/>
      <c r="U11" s="404"/>
      <c r="V11" s="405"/>
      <c r="W11" s="502"/>
      <c r="X11" s="482"/>
      <c r="Y11" s="482"/>
      <c r="Z11" s="482"/>
      <c r="AA11" s="482"/>
      <c r="AB11" s="482"/>
      <c r="AC11" s="482"/>
      <c r="AD11" s="482"/>
      <c r="AE11" s="482"/>
      <c r="AF11" s="482"/>
      <c r="AG11" s="482"/>
      <c r="AH11" s="482"/>
      <c r="AI11" s="482"/>
      <c r="AJ11" s="482"/>
      <c r="AK11" s="482"/>
      <c r="AL11" s="505"/>
      <c r="AM11" s="367" t="s">
        <v>202</v>
      </c>
      <c r="AN11" s="368"/>
      <c r="AO11" s="368"/>
      <c r="AP11" s="368"/>
      <c r="AQ11" s="368"/>
      <c r="AR11" s="368"/>
      <c r="AS11" s="368"/>
      <c r="AT11" s="369"/>
      <c r="AU11" s="370" t="s">
        <v>194</v>
      </c>
      <c r="AV11" s="371"/>
      <c r="AW11" s="371"/>
      <c r="AX11" s="371"/>
      <c r="AY11" s="372" t="s">
        <v>203</v>
      </c>
      <c r="AZ11" s="373"/>
      <c r="BA11" s="373"/>
      <c r="BB11" s="373"/>
      <c r="BC11" s="373"/>
      <c r="BD11" s="373"/>
      <c r="BE11" s="373"/>
      <c r="BF11" s="373"/>
      <c r="BG11" s="373"/>
      <c r="BH11" s="373"/>
      <c r="BI11" s="373"/>
      <c r="BJ11" s="373"/>
      <c r="BK11" s="373"/>
      <c r="BL11" s="373"/>
      <c r="BM11" s="374"/>
      <c r="BN11" s="375">
        <v>0</v>
      </c>
      <c r="BO11" s="376"/>
      <c r="BP11" s="376"/>
      <c r="BQ11" s="376"/>
      <c r="BR11" s="376"/>
      <c r="BS11" s="376"/>
      <c r="BT11" s="376"/>
      <c r="BU11" s="377"/>
      <c r="BV11" s="375">
        <v>0</v>
      </c>
      <c r="BW11" s="376"/>
      <c r="BX11" s="376"/>
      <c r="BY11" s="376"/>
      <c r="BZ11" s="376"/>
      <c r="CA11" s="376"/>
      <c r="CB11" s="376"/>
      <c r="CC11" s="377"/>
      <c r="CD11" s="378" t="s">
        <v>206</v>
      </c>
      <c r="CE11" s="379"/>
      <c r="CF11" s="379"/>
      <c r="CG11" s="379"/>
      <c r="CH11" s="379"/>
      <c r="CI11" s="379"/>
      <c r="CJ11" s="379"/>
      <c r="CK11" s="379"/>
      <c r="CL11" s="379"/>
      <c r="CM11" s="379"/>
      <c r="CN11" s="379"/>
      <c r="CO11" s="379"/>
      <c r="CP11" s="379"/>
      <c r="CQ11" s="379"/>
      <c r="CR11" s="379"/>
      <c r="CS11" s="380"/>
      <c r="CT11" s="387" t="s">
        <v>207</v>
      </c>
      <c r="CU11" s="388"/>
      <c r="CV11" s="388"/>
      <c r="CW11" s="388"/>
      <c r="CX11" s="388"/>
      <c r="CY11" s="388"/>
      <c r="CZ11" s="388"/>
      <c r="DA11" s="389"/>
      <c r="DB11" s="387" t="s">
        <v>207</v>
      </c>
      <c r="DC11" s="388"/>
      <c r="DD11" s="388"/>
      <c r="DE11" s="388"/>
      <c r="DF11" s="388"/>
      <c r="DG11" s="388"/>
      <c r="DH11" s="388"/>
      <c r="DI11" s="389"/>
    </row>
    <row r="12" spans="1:119" ht="18.75" customHeight="1" x14ac:dyDescent="0.15">
      <c r="A12" s="2"/>
      <c r="B12" s="529" t="s">
        <v>209</v>
      </c>
      <c r="C12" s="530"/>
      <c r="D12" s="530"/>
      <c r="E12" s="530"/>
      <c r="F12" s="530"/>
      <c r="G12" s="530"/>
      <c r="H12" s="530"/>
      <c r="I12" s="530"/>
      <c r="J12" s="530"/>
      <c r="K12" s="531"/>
      <c r="L12" s="406" t="s">
        <v>210</v>
      </c>
      <c r="M12" s="407"/>
      <c r="N12" s="407"/>
      <c r="O12" s="407"/>
      <c r="P12" s="407"/>
      <c r="Q12" s="408"/>
      <c r="R12" s="409">
        <v>18780</v>
      </c>
      <c r="S12" s="410"/>
      <c r="T12" s="410"/>
      <c r="U12" s="410"/>
      <c r="V12" s="411"/>
      <c r="W12" s="412" t="s">
        <v>5</v>
      </c>
      <c r="X12" s="371"/>
      <c r="Y12" s="371"/>
      <c r="Z12" s="371"/>
      <c r="AA12" s="371"/>
      <c r="AB12" s="413"/>
      <c r="AC12" s="370" t="s">
        <v>20</v>
      </c>
      <c r="AD12" s="371"/>
      <c r="AE12" s="371"/>
      <c r="AF12" s="371"/>
      <c r="AG12" s="413"/>
      <c r="AH12" s="370" t="s">
        <v>211</v>
      </c>
      <c r="AI12" s="371"/>
      <c r="AJ12" s="371"/>
      <c r="AK12" s="371"/>
      <c r="AL12" s="414"/>
      <c r="AM12" s="367" t="s">
        <v>212</v>
      </c>
      <c r="AN12" s="368"/>
      <c r="AO12" s="368"/>
      <c r="AP12" s="368"/>
      <c r="AQ12" s="368"/>
      <c r="AR12" s="368"/>
      <c r="AS12" s="368"/>
      <c r="AT12" s="369"/>
      <c r="AU12" s="370" t="s">
        <v>69</v>
      </c>
      <c r="AV12" s="371"/>
      <c r="AW12" s="371"/>
      <c r="AX12" s="371"/>
      <c r="AY12" s="372" t="s">
        <v>215</v>
      </c>
      <c r="AZ12" s="373"/>
      <c r="BA12" s="373"/>
      <c r="BB12" s="373"/>
      <c r="BC12" s="373"/>
      <c r="BD12" s="373"/>
      <c r="BE12" s="373"/>
      <c r="BF12" s="373"/>
      <c r="BG12" s="373"/>
      <c r="BH12" s="373"/>
      <c r="BI12" s="373"/>
      <c r="BJ12" s="373"/>
      <c r="BK12" s="373"/>
      <c r="BL12" s="373"/>
      <c r="BM12" s="374"/>
      <c r="BN12" s="375">
        <v>340000</v>
      </c>
      <c r="BO12" s="376"/>
      <c r="BP12" s="376"/>
      <c r="BQ12" s="376"/>
      <c r="BR12" s="376"/>
      <c r="BS12" s="376"/>
      <c r="BT12" s="376"/>
      <c r="BU12" s="377"/>
      <c r="BV12" s="375">
        <v>860000</v>
      </c>
      <c r="BW12" s="376"/>
      <c r="BX12" s="376"/>
      <c r="BY12" s="376"/>
      <c r="BZ12" s="376"/>
      <c r="CA12" s="376"/>
      <c r="CB12" s="376"/>
      <c r="CC12" s="377"/>
      <c r="CD12" s="378" t="s">
        <v>216</v>
      </c>
      <c r="CE12" s="379"/>
      <c r="CF12" s="379"/>
      <c r="CG12" s="379"/>
      <c r="CH12" s="379"/>
      <c r="CI12" s="379"/>
      <c r="CJ12" s="379"/>
      <c r="CK12" s="379"/>
      <c r="CL12" s="379"/>
      <c r="CM12" s="379"/>
      <c r="CN12" s="379"/>
      <c r="CO12" s="379"/>
      <c r="CP12" s="379"/>
      <c r="CQ12" s="379"/>
      <c r="CR12" s="379"/>
      <c r="CS12" s="380"/>
      <c r="CT12" s="387" t="s">
        <v>207</v>
      </c>
      <c r="CU12" s="388"/>
      <c r="CV12" s="388"/>
      <c r="CW12" s="388"/>
      <c r="CX12" s="388"/>
      <c r="CY12" s="388"/>
      <c r="CZ12" s="388"/>
      <c r="DA12" s="389"/>
      <c r="DB12" s="387" t="s">
        <v>207</v>
      </c>
      <c r="DC12" s="388"/>
      <c r="DD12" s="388"/>
      <c r="DE12" s="388"/>
      <c r="DF12" s="388"/>
      <c r="DG12" s="388"/>
      <c r="DH12" s="388"/>
      <c r="DI12" s="389"/>
    </row>
    <row r="13" spans="1:119" ht="18.75" customHeight="1" x14ac:dyDescent="0.15">
      <c r="A13" s="2"/>
      <c r="B13" s="532"/>
      <c r="C13" s="533"/>
      <c r="D13" s="533"/>
      <c r="E13" s="533"/>
      <c r="F13" s="533"/>
      <c r="G13" s="533"/>
      <c r="H13" s="533"/>
      <c r="I13" s="533"/>
      <c r="J13" s="533"/>
      <c r="K13" s="534"/>
      <c r="L13" s="16"/>
      <c r="M13" s="415" t="s">
        <v>218</v>
      </c>
      <c r="N13" s="416"/>
      <c r="O13" s="416"/>
      <c r="P13" s="416"/>
      <c r="Q13" s="417"/>
      <c r="R13" s="418">
        <v>18266</v>
      </c>
      <c r="S13" s="419"/>
      <c r="T13" s="419"/>
      <c r="U13" s="419"/>
      <c r="V13" s="420"/>
      <c r="W13" s="517" t="s">
        <v>219</v>
      </c>
      <c r="X13" s="518"/>
      <c r="Y13" s="518"/>
      <c r="Z13" s="518"/>
      <c r="AA13" s="518"/>
      <c r="AB13" s="508"/>
      <c r="AC13" s="397">
        <v>1799</v>
      </c>
      <c r="AD13" s="398"/>
      <c r="AE13" s="398"/>
      <c r="AF13" s="398"/>
      <c r="AG13" s="421"/>
      <c r="AH13" s="397">
        <v>2186</v>
      </c>
      <c r="AI13" s="398"/>
      <c r="AJ13" s="398"/>
      <c r="AK13" s="398"/>
      <c r="AL13" s="399"/>
      <c r="AM13" s="367" t="s">
        <v>221</v>
      </c>
      <c r="AN13" s="368"/>
      <c r="AO13" s="368"/>
      <c r="AP13" s="368"/>
      <c r="AQ13" s="368"/>
      <c r="AR13" s="368"/>
      <c r="AS13" s="368"/>
      <c r="AT13" s="369"/>
      <c r="AU13" s="370" t="s">
        <v>194</v>
      </c>
      <c r="AV13" s="371"/>
      <c r="AW13" s="371"/>
      <c r="AX13" s="371"/>
      <c r="AY13" s="372" t="s">
        <v>223</v>
      </c>
      <c r="AZ13" s="373"/>
      <c r="BA13" s="373"/>
      <c r="BB13" s="373"/>
      <c r="BC13" s="373"/>
      <c r="BD13" s="373"/>
      <c r="BE13" s="373"/>
      <c r="BF13" s="373"/>
      <c r="BG13" s="373"/>
      <c r="BH13" s="373"/>
      <c r="BI13" s="373"/>
      <c r="BJ13" s="373"/>
      <c r="BK13" s="373"/>
      <c r="BL13" s="373"/>
      <c r="BM13" s="374"/>
      <c r="BN13" s="375">
        <v>-269250</v>
      </c>
      <c r="BO13" s="376"/>
      <c r="BP13" s="376"/>
      <c r="BQ13" s="376"/>
      <c r="BR13" s="376"/>
      <c r="BS13" s="376"/>
      <c r="BT13" s="376"/>
      <c r="BU13" s="377"/>
      <c r="BV13" s="375">
        <v>-810726</v>
      </c>
      <c r="BW13" s="376"/>
      <c r="BX13" s="376"/>
      <c r="BY13" s="376"/>
      <c r="BZ13" s="376"/>
      <c r="CA13" s="376"/>
      <c r="CB13" s="376"/>
      <c r="CC13" s="377"/>
      <c r="CD13" s="378" t="s">
        <v>224</v>
      </c>
      <c r="CE13" s="379"/>
      <c r="CF13" s="379"/>
      <c r="CG13" s="379"/>
      <c r="CH13" s="379"/>
      <c r="CI13" s="379"/>
      <c r="CJ13" s="379"/>
      <c r="CK13" s="379"/>
      <c r="CL13" s="379"/>
      <c r="CM13" s="379"/>
      <c r="CN13" s="379"/>
      <c r="CO13" s="379"/>
      <c r="CP13" s="379"/>
      <c r="CQ13" s="379"/>
      <c r="CR13" s="379"/>
      <c r="CS13" s="380"/>
      <c r="CT13" s="381">
        <v>15.2</v>
      </c>
      <c r="CU13" s="382"/>
      <c r="CV13" s="382"/>
      <c r="CW13" s="382"/>
      <c r="CX13" s="382"/>
      <c r="CY13" s="382"/>
      <c r="CZ13" s="382"/>
      <c r="DA13" s="383"/>
      <c r="DB13" s="381">
        <v>15.9</v>
      </c>
      <c r="DC13" s="382"/>
      <c r="DD13" s="382"/>
      <c r="DE13" s="382"/>
      <c r="DF13" s="382"/>
      <c r="DG13" s="382"/>
      <c r="DH13" s="382"/>
      <c r="DI13" s="383"/>
    </row>
    <row r="14" spans="1:119" ht="18.75" customHeight="1" x14ac:dyDescent="0.15">
      <c r="A14" s="2"/>
      <c r="B14" s="532"/>
      <c r="C14" s="533"/>
      <c r="D14" s="533"/>
      <c r="E14" s="533"/>
      <c r="F14" s="533"/>
      <c r="G14" s="533"/>
      <c r="H14" s="533"/>
      <c r="I14" s="533"/>
      <c r="J14" s="533"/>
      <c r="K14" s="534"/>
      <c r="L14" s="422" t="s">
        <v>225</v>
      </c>
      <c r="M14" s="423"/>
      <c r="N14" s="423"/>
      <c r="O14" s="423"/>
      <c r="P14" s="423"/>
      <c r="Q14" s="424"/>
      <c r="R14" s="418">
        <v>19029</v>
      </c>
      <c r="S14" s="419"/>
      <c r="T14" s="419"/>
      <c r="U14" s="419"/>
      <c r="V14" s="420"/>
      <c r="W14" s="503"/>
      <c r="X14" s="504"/>
      <c r="Y14" s="504"/>
      <c r="Z14" s="504"/>
      <c r="AA14" s="504"/>
      <c r="AB14" s="494"/>
      <c r="AC14" s="425">
        <v>18.2</v>
      </c>
      <c r="AD14" s="426"/>
      <c r="AE14" s="426"/>
      <c r="AF14" s="426"/>
      <c r="AG14" s="427"/>
      <c r="AH14" s="425">
        <v>21</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230</v>
      </c>
      <c r="CE14" s="430"/>
      <c r="CF14" s="430"/>
      <c r="CG14" s="430"/>
      <c r="CH14" s="430"/>
      <c r="CI14" s="430"/>
      <c r="CJ14" s="430"/>
      <c r="CK14" s="430"/>
      <c r="CL14" s="430"/>
      <c r="CM14" s="430"/>
      <c r="CN14" s="430"/>
      <c r="CO14" s="430"/>
      <c r="CP14" s="430"/>
      <c r="CQ14" s="430"/>
      <c r="CR14" s="430"/>
      <c r="CS14" s="431"/>
      <c r="CT14" s="432">
        <v>87.8</v>
      </c>
      <c r="CU14" s="433"/>
      <c r="CV14" s="433"/>
      <c r="CW14" s="433"/>
      <c r="CX14" s="433"/>
      <c r="CY14" s="433"/>
      <c r="CZ14" s="433"/>
      <c r="DA14" s="434"/>
      <c r="DB14" s="432">
        <v>94</v>
      </c>
      <c r="DC14" s="433"/>
      <c r="DD14" s="433"/>
      <c r="DE14" s="433"/>
      <c r="DF14" s="433"/>
      <c r="DG14" s="433"/>
      <c r="DH14" s="433"/>
      <c r="DI14" s="434"/>
    </row>
    <row r="15" spans="1:119" ht="18.75" customHeight="1" x14ac:dyDescent="0.15">
      <c r="A15" s="2"/>
      <c r="B15" s="532"/>
      <c r="C15" s="533"/>
      <c r="D15" s="533"/>
      <c r="E15" s="533"/>
      <c r="F15" s="533"/>
      <c r="G15" s="533"/>
      <c r="H15" s="533"/>
      <c r="I15" s="533"/>
      <c r="J15" s="533"/>
      <c r="K15" s="534"/>
      <c r="L15" s="16"/>
      <c r="M15" s="415" t="s">
        <v>218</v>
      </c>
      <c r="N15" s="416"/>
      <c r="O15" s="416"/>
      <c r="P15" s="416"/>
      <c r="Q15" s="417"/>
      <c r="R15" s="418">
        <v>18588</v>
      </c>
      <c r="S15" s="419"/>
      <c r="T15" s="419"/>
      <c r="U15" s="419"/>
      <c r="V15" s="420"/>
      <c r="W15" s="517" t="s">
        <v>7</v>
      </c>
      <c r="X15" s="518"/>
      <c r="Y15" s="518"/>
      <c r="Z15" s="518"/>
      <c r="AA15" s="518"/>
      <c r="AB15" s="508"/>
      <c r="AC15" s="397">
        <v>2840</v>
      </c>
      <c r="AD15" s="398"/>
      <c r="AE15" s="398"/>
      <c r="AF15" s="398"/>
      <c r="AG15" s="421"/>
      <c r="AH15" s="397">
        <v>2801</v>
      </c>
      <c r="AI15" s="398"/>
      <c r="AJ15" s="398"/>
      <c r="AK15" s="398"/>
      <c r="AL15" s="399"/>
      <c r="AM15" s="367"/>
      <c r="AN15" s="368"/>
      <c r="AO15" s="368"/>
      <c r="AP15" s="368"/>
      <c r="AQ15" s="368"/>
      <c r="AR15" s="368"/>
      <c r="AS15" s="368"/>
      <c r="AT15" s="369"/>
      <c r="AU15" s="370"/>
      <c r="AV15" s="371"/>
      <c r="AW15" s="371"/>
      <c r="AX15" s="371"/>
      <c r="AY15" s="355" t="s">
        <v>232</v>
      </c>
      <c r="AZ15" s="356"/>
      <c r="BA15" s="356"/>
      <c r="BB15" s="356"/>
      <c r="BC15" s="356"/>
      <c r="BD15" s="356"/>
      <c r="BE15" s="356"/>
      <c r="BF15" s="356"/>
      <c r="BG15" s="356"/>
      <c r="BH15" s="356"/>
      <c r="BI15" s="356"/>
      <c r="BJ15" s="356"/>
      <c r="BK15" s="356"/>
      <c r="BL15" s="356"/>
      <c r="BM15" s="357"/>
      <c r="BN15" s="358">
        <v>2810502</v>
      </c>
      <c r="BO15" s="359"/>
      <c r="BP15" s="359"/>
      <c r="BQ15" s="359"/>
      <c r="BR15" s="359"/>
      <c r="BS15" s="359"/>
      <c r="BT15" s="359"/>
      <c r="BU15" s="360"/>
      <c r="BV15" s="358">
        <v>2855576</v>
      </c>
      <c r="BW15" s="359"/>
      <c r="BX15" s="359"/>
      <c r="BY15" s="359"/>
      <c r="BZ15" s="359"/>
      <c r="CA15" s="359"/>
      <c r="CB15" s="359"/>
      <c r="CC15" s="360"/>
      <c r="CD15" s="361" t="s">
        <v>217</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x14ac:dyDescent="0.15">
      <c r="A16" s="2"/>
      <c r="B16" s="532"/>
      <c r="C16" s="533"/>
      <c r="D16" s="533"/>
      <c r="E16" s="533"/>
      <c r="F16" s="533"/>
      <c r="G16" s="533"/>
      <c r="H16" s="533"/>
      <c r="I16" s="533"/>
      <c r="J16" s="533"/>
      <c r="K16" s="534"/>
      <c r="L16" s="422" t="s">
        <v>48</v>
      </c>
      <c r="M16" s="435"/>
      <c r="N16" s="435"/>
      <c r="O16" s="435"/>
      <c r="P16" s="435"/>
      <c r="Q16" s="436"/>
      <c r="R16" s="437" t="s">
        <v>234</v>
      </c>
      <c r="S16" s="438"/>
      <c r="T16" s="438"/>
      <c r="U16" s="438"/>
      <c r="V16" s="439"/>
      <c r="W16" s="503"/>
      <c r="X16" s="504"/>
      <c r="Y16" s="504"/>
      <c r="Z16" s="504"/>
      <c r="AA16" s="504"/>
      <c r="AB16" s="494"/>
      <c r="AC16" s="425">
        <v>28.7</v>
      </c>
      <c r="AD16" s="426"/>
      <c r="AE16" s="426"/>
      <c r="AF16" s="426"/>
      <c r="AG16" s="427"/>
      <c r="AH16" s="425">
        <v>27</v>
      </c>
      <c r="AI16" s="426"/>
      <c r="AJ16" s="426"/>
      <c r="AK16" s="426"/>
      <c r="AL16" s="428"/>
      <c r="AM16" s="367"/>
      <c r="AN16" s="368"/>
      <c r="AO16" s="368"/>
      <c r="AP16" s="368"/>
      <c r="AQ16" s="368"/>
      <c r="AR16" s="368"/>
      <c r="AS16" s="368"/>
      <c r="AT16" s="369"/>
      <c r="AU16" s="370"/>
      <c r="AV16" s="371"/>
      <c r="AW16" s="371"/>
      <c r="AX16" s="371"/>
      <c r="AY16" s="372" t="s">
        <v>110</v>
      </c>
      <c r="AZ16" s="373"/>
      <c r="BA16" s="373"/>
      <c r="BB16" s="373"/>
      <c r="BC16" s="373"/>
      <c r="BD16" s="373"/>
      <c r="BE16" s="373"/>
      <c r="BF16" s="373"/>
      <c r="BG16" s="373"/>
      <c r="BH16" s="373"/>
      <c r="BI16" s="373"/>
      <c r="BJ16" s="373"/>
      <c r="BK16" s="373"/>
      <c r="BL16" s="373"/>
      <c r="BM16" s="374"/>
      <c r="BN16" s="375">
        <v>7931037</v>
      </c>
      <c r="BO16" s="376"/>
      <c r="BP16" s="376"/>
      <c r="BQ16" s="376"/>
      <c r="BR16" s="376"/>
      <c r="BS16" s="376"/>
      <c r="BT16" s="376"/>
      <c r="BU16" s="377"/>
      <c r="BV16" s="375">
        <v>7967645</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x14ac:dyDescent="0.15">
      <c r="A17" s="2"/>
      <c r="B17" s="535"/>
      <c r="C17" s="536"/>
      <c r="D17" s="536"/>
      <c r="E17" s="536"/>
      <c r="F17" s="536"/>
      <c r="G17" s="536"/>
      <c r="H17" s="536"/>
      <c r="I17" s="536"/>
      <c r="J17" s="536"/>
      <c r="K17" s="537"/>
      <c r="L17" s="17"/>
      <c r="M17" s="440" t="s">
        <v>105</v>
      </c>
      <c r="N17" s="441"/>
      <c r="O17" s="441"/>
      <c r="P17" s="441"/>
      <c r="Q17" s="442"/>
      <c r="R17" s="437" t="s">
        <v>236</v>
      </c>
      <c r="S17" s="438"/>
      <c r="T17" s="438"/>
      <c r="U17" s="438"/>
      <c r="V17" s="439"/>
      <c r="W17" s="517" t="s">
        <v>98</v>
      </c>
      <c r="X17" s="518"/>
      <c r="Y17" s="518"/>
      <c r="Z17" s="518"/>
      <c r="AA17" s="518"/>
      <c r="AB17" s="508"/>
      <c r="AC17" s="397">
        <v>5250</v>
      </c>
      <c r="AD17" s="398"/>
      <c r="AE17" s="398"/>
      <c r="AF17" s="398"/>
      <c r="AG17" s="421"/>
      <c r="AH17" s="397">
        <v>5402</v>
      </c>
      <c r="AI17" s="398"/>
      <c r="AJ17" s="398"/>
      <c r="AK17" s="398"/>
      <c r="AL17" s="399"/>
      <c r="AM17" s="367"/>
      <c r="AN17" s="368"/>
      <c r="AO17" s="368"/>
      <c r="AP17" s="368"/>
      <c r="AQ17" s="368"/>
      <c r="AR17" s="368"/>
      <c r="AS17" s="368"/>
      <c r="AT17" s="369"/>
      <c r="AU17" s="370"/>
      <c r="AV17" s="371"/>
      <c r="AW17" s="371"/>
      <c r="AX17" s="371"/>
      <c r="AY17" s="372" t="s">
        <v>139</v>
      </c>
      <c r="AZ17" s="373"/>
      <c r="BA17" s="373"/>
      <c r="BB17" s="373"/>
      <c r="BC17" s="373"/>
      <c r="BD17" s="373"/>
      <c r="BE17" s="373"/>
      <c r="BF17" s="373"/>
      <c r="BG17" s="373"/>
      <c r="BH17" s="373"/>
      <c r="BI17" s="373"/>
      <c r="BJ17" s="373"/>
      <c r="BK17" s="373"/>
      <c r="BL17" s="373"/>
      <c r="BM17" s="374"/>
      <c r="BN17" s="375">
        <v>3565525</v>
      </c>
      <c r="BO17" s="376"/>
      <c r="BP17" s="376"/>
      <c r="BQ17" s="376"/>
      <c r="BR17" s="376"/>
      <c r="BS17" s="376"/>
      <c r="BT17" s="376"/>
      <c r="BU17" s="377"/>
      <c r="BV17" s="375">
        <v>3623559</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x14ac:dyDescent="0.15">
      <c r="A18" s="2"/>
      <c r="B18" s="443" t="s">
        <v>237</v>
      </c>
      <c r="C18" s="444"/>
      <c r="D18" s="444"/>
      <c r="E18" s="445"/>
      <c r="F18" s="445"/>
      <c r="G18" s="445"/>
      <c r="H18" s="445"/>
      <c r="I18" s="445"/>
      <c r="J18" s="445"/>
      <c r="K18" s="445"/>
      <c r="L18" s="446">
        <v>646.20000000000005</v>
      </c>
      <c r="M18" s="446"/>
      <c r="N18" s="446"/>
      <c r="O18" s="446"/>
      <c r="P18" s="446"/>
      <c r="Q18" s="446"/>
      <c r="R18" s="447"/>
      <c r="S18" s="447"/>
      <c r="T18" s="447"/>
      <c r="U18" s="447"/>
      <c r="V18" s="448"/>
      <c r="W18" s="519"/>
      <c r="X18" s="520"/>
      <c r="Y18" s="520"/>
      <c r="Z18" s="520"/>
      <c r="AA18" s="520"/>
      <c r="AB18" s="511"/>
      <c r="AC18" s="449">
        <v>53.1</v>
      </c>
      <c r="AD18" s="450"/>
      <c r="AE18" s="450"/>
      <c r="AF18" s="450"/>
      <c r="AG18" s="451"/>
      <c r="AH18" s="449">
        <v>52</v>
      </c>
      <c r="AI18" s="450"/>
      <c r="AJ18" s="450"/>
      <c r="AK18" s="450"/>
      <c r="AL18" s="452"/>
      <c r="AM18" s="367"/>
      <c r="AN18" s="368"/>
      <c r="AO18" s="368"/>
      <c r="AP18" s="368"/>
      <c r="AQ18" s="368"/>
      <c r="AR18" s="368"/>
      <c r="AS18" s="368"/>
      <c r="AT18" s="369"/>
      <c r="AU18" s="370"/>
      <c r="AV18" s="371"/>
      <c r="AW18" s="371"/>
      <c r="AX18" s="371"/>
      <c r="AY18" s="372" t="s">
        <v>239</v>
      </c>
      <c r="AZ18" s="373"/>
      <c r="BA18" s="373"/>
      <c r="BB18" s="373"/>
      <c r="BC18" s="373"/>
      <c r="BD18" s="373"/>
      <c r="BE18" s="373"/>
      <c r="BF18" s="373"/>
      <c r="BG18" s="373"/>
      <c r="BH18" s="373"/>
      <c r="BI18" s="373"/>
      <c r="BJ18" s="373"/>
      <c r="BK18" s="373"/>
      <c r="BL18" s="373"/>
      <c r="BM18" s="374"/>
      <c r="BN18" s="375">
        <v>8481999</v>
      </c>
      <c r="BO18" s="376"/>
      <c r="BP18" s="376"/>
      <c r="BQ18" s="376"/>
      <c r="BR18" s="376"/>
      <c r="BS18" s="376"/>
      <c r="BT18" s="376"/>
      <c r="BU18" s="377"/>
      <c r="BV18" s="375">
        <v>8614187</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x14ac:dyDescent="0.15">
      <c r="A19" s="2"/>
      <c r="B19" s="443" t="s">
        <v>64</v>
      </c>
      <c r="C19" s="444"/>
      <c r="D19" s="444"/>
      <c r="E19" s="445"/>
      <c r="F19" s="445"/>
      <c r="G19" s="445"/>
      <c r="H19" s="445"/>
      <c r="I19" s="445"/>
      <c r="J19" s="445"/>
      <c r="K19" s="445"/>
      <c r="L19" s="453">
        <v>29</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241</v>
      </c>
      <c r="AZ19" s="373"/>
      <c r="BA19" s="373"/>
      <c r="BB19" s="373"/>
      <c r="BC19" s="373"/>
      <c r="BD19" s="373"/>
      <c r="BE19" s="373"/>
      <c r="BF19" s="373"/>
      <c r="BG19" s="373"/>
      <c r="BH19" s="373"/>
      <c r="BI19" s="373"/>
      <c r="BJ19" s="373"/>
      <c r="BK19" s="373"/>
      <c r="BL19" s="373"/>
      <c r="BM19" s="374"/>
      <c r="BN19" s="375">
        <v>11068489</v>
      </c>
      <c r="BO19" s="376"/>
      <c r="BP19" s="376"/>
      <c r="BQ19" s="376"/>
      <c r="BR19" s="376"/>
      <c r="BS19" s="376"/>
      <c r="BT19" s="376"/>
      <c r="BU19" s="377"/>
      <c r="BV19" s="375">
        <v>11696460</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x14ac:dyDescent="0.15">
      <c r="A20" s="2"/>
      <c r="B20" s="443" t="s">
        <v>245</v>
      </c>
      <c r="C20" s="444"/>
      <c r="D20" s="444"/>
      <c r="E20" s="445"/>
      <c r="F20" s="445"/>
      <c r="G20" s="445"/>
      <c r="H20" s="445"/>
      <c r="I20" s="445"/>
      <c r="J20" s="445"/>
      <c r="K20" s="445"/>
      <c r="L20" s="453">
        <v>7728</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x14ac:dyDescent="0.15">
      <c r="A21" s="2"/>
      <c r="B21" s="464" t="s">
        <v>247</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x14ac:dyDescent="0.15">
      <c r="A22" s="2"/>
      <c r="B22" s="563" t="s">
        <v>143</v>
      </c>
      <c r="C22" s="564"/>
      <c r="D22" s="565"/>
      <c r="E22" s="513" t="s">
        <v>5</v>
      </c>
      <c r="F22" s="518"/>
      <c r="G22" s="518"/>
      <c r="H22" s="518"/>
      <c r="I22" s="518"/>
      <c r="J22" s="518"/>
      <c r="K22" s="508"/>
      <c r="L22" s="513" t="s">
        <v>248</v>
      </c>
      <c r="M22" s="518"/>
      <c r="N22" s="518"/>
      <c r="O22" s="518"/>
      <c r="P22" s="508"/>
      <c r="Q22" s="540" t="s">
        <v>250</v>
      </c>
      <c r="R22" s="541"/>
      <c r="S22" s="541"/>
      <c r="T22" s="541"/>
      <c r="U22" s="541"/>
      <c r="V22" s="542"/>
      <c r="W22" s="572" t="s">
        <v>251</v>
      </c>
      <c r="X22" s="564"/>
      <c r="Y22" s="565"/>
      <c r="Z22" s="513" t="s">
        <v>5</v>
      </c>
      <c r="AA22" s="518"/>
      <c r="AB22" s="518"/>
      <c r="AC22" s="518"/>
      <c r="AD22" s="518"/>
      <c r="AE22" s="518"/>
      <c r="AF22" s="518"/>
      <c r="AG22" s="508"/>
      <c r="AH22" s="546" t="s">
        <v>188</v>
      </c>
      <c r="AI22" s="518"/>
      <c r="AJ22" s="518"/>
      <c r="AK22" s="518"/>
      <c r="AL22" s="508"/>
      <c r="AM22" s="546" t="s">
        <v>252</v>
      </c>
      <c r="AN22" s="547"/>
      <c r="AO22" s="547"/>
      <c r="AP22" s="547"/>
      <c r="AQ22" s="547"/>
      <c r="AR22" s="548"/>
      <c r="AS22" s="540" t="s">
        <v>250</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254</v>
      </c>
      <c r="AZ23" s="356"/>
      <c r="BA23" s="356"/>
      <c r="BB23" s="356"/>
      <c r="BC23" s="356"/>
      <c r="BD23" s="356"/>
      <c r="BE23" s="356"/>
      <c r="BF23" s="356"/>
      <c r="BG23" s="356"/>
      <c r="BH23" s="356"/>
      <c r="BI23" s="356"/>
      <c r="BJ23" s="356"/>
      <c r="BK23" s="356"/>
      <c r="BL23" s="356"/>
      <c r="BM23" s="357"/>
      <c r="BN23" s="375">
        <v>16525259</v>
      </c>
      <c r="BO23" s="376"/>
      <c r="BP23" s="376"/>
      <c r="BQ23" s="376"/>
      <c r="BR23" s="376"/>
      <c r="BS23" s="376"/>
      <c r="BT23" s="376"/>
      <c r="BU23" s="377"/>
      <c r="BV23" s="375">
        <v>17350421</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x14ac:dyDescent="0.15">
      <c r="A24" s="2"/>
      <c r="B24" s="566"/>
      <c r="C24" s="567"/>
      <c r="D24" s="568"/>
      <c r="E24" s="396" t="s">
        <v>257</v>
      </c>
      <c r="F24" s="368"/>
      <c r="G24" s="368"/>
      <c r="H24" s="368"/>
      <c r="I24" s="368"/>
      <c r="J24" s="368"/>
      <c r="K24" s="369"/>
      <c r="L24" s="397">
        <v>1</v>
      </c>
      <c r="M24" s="398"/>
      <c r="N24" s="398"/>
      <c r="O24" s="398"/>
      <c r="P24" s="421"/>
      <c r="Q24" s="397">
        <v>7300</v>
      </c>
      <c r="R24" s="398"/>
      <c r="S24" s="398"/>
      <c r="T24" s="398"/>
      <c r="U24" s="398"/>
      <c r="V24" s="421"/>
      <c r="W24" s="573"/>
      <c r="X24" s="567"/>
      <c r="Y24" s="568"/>
      <c r="Z24" s="396" t="s">
        <v>258</v>
      </c>
      <c r="AA24" s="368"/>
      <c r="AB24" s="368"/>
      <c r="AC24" s="368"/>
      <c r="AD24" s="368"/>
      <c r="AE24" s="368"/>
      <c r="AF24" s="368"/>
      <c r="AG24" s="369"/>
      <c r="AH24" s="397">
        <v>263</v>
      </c>
      <c r="AI24" s="398"/>
      <c r="AJ24" s="398"/>
      <c r="AK24" s="398"/>
      <c r="AL24" s="421"/>
      <c r="AM24" s="397">
        <v>874738</v>
      </c>
      <c r="AN24" s="398"/>
      <c r="AO24" s="398"/>
      <c r="AP24" s="398"/>
      <c r="AQ24" s="398"/>
      <c r="AR24" s="421"/>
      <c r="AS24" s="397">
        <v>3326</v>
      </c>
      <c r="AT24" s="398"/>
      <c r="AU24" s="398"/>
      <c r="AV24" s="398"/>
      <c r="AW24" s="398"/>
      <c r="AX24" s="399"/>
      <c r="AY24" s="467" t="s">
        <v>259</v>
      </c>
      <c r="AZ24" s="468"/>
      <c r="BA24" s="468"/>
      <c r="BB24" s="468"/>
      <c r="BC24" s="468"/>
      <c r="BD24" s="468"/>
      <c r="BE24" s="468"/>
      <c r="BF24" s="468"/>
      <c r="BG24" s="468"/>
      <c r="BH24" s="468"/>
      <c r="BI24" s="468"/>
      <c r="BJ24" s="468"/>
      <c r="BK24" s="468"/>
      <c r="BL24" s="468"/>
      <c r="BM24" s="469"/>
      <c r="BN24" s="375">
        <v>8512152</v>
      </c>
      <c r="BO24" s="376"/>
      <c r="BP24" s="376"/>
      <c r="BQ24" s="376"/>
      <c r="BR24" s="376"/>
      <c r="BS24" s="376"/>
      <c r="BT24" s="376"/>
      <c r="BU24" s="377"/>
      <c r="BV24" s="375">
        <v>9280232</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x14ac:dyDescent="0.15">
      <c r="A25" s="2"/>
      <c r="B25" s="566"/>
      <c r="C25" s="567"/>
      <c r="D25" s="568"/>
      <c r="E25" s="396" t="s">
        <v>262</v>
      </c>
      <c r="F25" s="368"/>
      <c r="G25" s="368"/>
      <c r="H25" s="368"/>
      <c r="I25" s="368"/>
      <c r="J25" s="368"/>
      <c r="K25" s="369"/>
      <c r="L25" s="397">
        <v>1</v>
      </c>
      <c r="M25" s="398"/>
      <c r="N25" s="398"/>
      <c r="O25" s="398"/>
      <c r="P25" s="421"/>
      <c r="Q25" s="397">
        <v>6020</v>
      </c>
      <c r="R25" s="398"/>
      <c r="S25" s="398"/>
      <c r="T25" s="398"/>
      <c r="U25" s="398"/>
      <c r="V25" s="421"/>
      <c r="W25" s="573"/>
      <c r="X25" s="567"/>
      <c r="Y25" s="568"/>
      <c r="Z25" s="396" t="s">
        <v>263</v>
      </c>
      <c r="AA25" s="368"/>
      <c r="AB25" s="368"/>
      <c r="AC25" s="368"/>
      <c r="AD25" s="368"/>
      <c r="AE25" s="368"/>
      <c r="AF25" s="368"/>
      <c r="AG25" s="369"/>
      <c r="AH25" s="397">
        <v>57</v>
      </c>
      <c r="AI25" s="398"/>
      <c r="AJ25" s="398"/>
      <c r="AK25" s="398"/>
      <c r="AL25" s="421"/>
      <c r="AM25" s="397">
        <v>174363</v>
      </c>
      <c r="AN25" s="398"/>
      <c r="AO25" s="398"/>
      <c r="AP25" s="398"/>
      <c r="AQ25" s="398"/>
      <c r="AR25" s="421"/>
      <c r="AS25" s="397">
        <v>3059</v>
      </c>
      <c r="AT25" s="398"/>
      <c r="AU25" s="398"/>
      <c r="AV25" s="398"/>
      <c r="AW25" s="398"/>
      <c r="AX25" s="399"/>
      <c r="AY25" s="355" t="s">
        <v>36</v>
      </c>
      <c r="AZ25" s="356"/>
      <c r="BA25" s="356"/>
      <c r="BB25" s="356"/>
      <c r="BC25" s="356"/>
      <c r="BD25" s="356"/>
      <c r="BE25" s="356"/>
      <c r="BF25" s="356"/>
      <c r="BG25" s="356"/>
      <c r="BH25" s="356"/>
      <c r="BI25" s="356"/>
      <c r="BJ25" s="356"/>
      <c r="BK25" s="356"/>
      <c r="BL25" s="356"/>
      <c r="BM25" s="357"/>
      <c r="BN25" s="358">
        <v>2023155</v>
      </c>
      <c r="BO25" s="359"/>
      <c r="BP25" s="359"/>
      <c r="BQ25" s="359"/>
      <c r="BR25" s="359"/>
      <c r="BS25" s="359"/>
      <c r="BT25" s="359"/>
      <c r="BU25" s="360"/>
      <c r="BV25" s="358">
        <v>1313752</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x14ac:dyDescent="0.15">
      <c r="A26" s="2"/>
      <c r="B26" s="566"/>
      <c r="C26" s="567"/>
      <c r="D26" s="568"/>
      <c r="E26" s="396" t="s">
        <v>264</v>
      </c>
      <c r="F26" s="368"/>
      <c r="G26" s="368"/>
      <c r="H26" s="368"/>
      <c r="I26" s="368"/>
      <c r="J26" s="368"/>
      <c r="K26" s="369"/>
      <c r="L26" s="397">
        <v>1</v>
      </c>
      <c r="M26" s="398"/>
      <c r="N26" s="398"/>
      <c r="O26" s="398"/>
      <c r="P26" s="421"/>
      <c r="Q26" s="397">
        <v>5710</v>
      </c>
      <c r="R26" s="398"/>
      <c r="S26" s="398"/>
      <c r="T26" s="398"/>
      <c r="U26" s="398"/>
      <c r="V26" s="421"/>
      <c r="W26" s="573"/>
      <c r="X26" s="567"/>
      <c r="Y26" s="568"/>
      <c r="Z26" s="396" t="s">
        <v>265</v>
      </c>
      <c r="AA26" s="473"/>
      <c r="AB26" s="473"/>
      <c r="AC26" s="473"/>
      <c r="AD26" s="473"/>
      <c r="AE26" s="473"/>
      <c r="AF26" s="473"/>
      <c r="AG26" s="474"/>
      <c r="AH26" s="397">
        <v>1</v>
      </c>
      <c r="AI26" s="398"/>
      <c r="AJ26" s="398"/>
      <c r="AK26" s="398"/>
      <c r="AL26" s="421"/>
      <c r="AM26" s="397" t="s">
        <v>268</v>
      </c>
      <c r="AN26" s="398"/>
      <c r="AO26" s="398"/>
      <c r="AP26" s="398"/>
      <c r="AQ26" s="398"/>
      <c r="AR26" s="421"/>
      <c r="AS26" s="397" t="s">
        <v>268</v>
      </c>
      <c r="AT26" s="398"/>
      <c r="AU26" s="398"/>
      <c r="AV26" s="398"/>
      <c r="AW26" s="398"/>
      <c r="AX26" s="399"/>
      <c r="AY26" s="378" t="s">
        <v>269</v>
      </c>
      <c r="AZ26" s="379"/>
      <c r="BA26" s="379"/>
      <c r="BB26" s="379"/>
      <c r="BC26" s="379"/>
      <c r="BD26" s="379"/>
      <c r="BE26" s="379"/>
      <c r="BF26" s="379"/>
      <c r="BG26" s="379"/>
      <c r="BH26" s="379"/>
      <c r="BI26" s="379"/>
      <c r="BJ26" s="379"/>
      <c r="BK26" s="379"/>
      <c r="BL26" s="379"/>
      <c r="BM26" s="380"/>
      <c r="BN26" s="375" t="s">
        <v>207</v>
      </c>
      <c r="BO26" s="376"/>
      <c r="BP26" s="376"/>
      <c r="BQ26" s="376"/>
      <c r="BR26" s="376"/>
      <c r="BS26" s="376"/>
      <c r="BT26" s="376"/>
      <c r="BU26" s="377"/>
      <c r="BV26" s="375" t="s">
        <v>207</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x14ac:dyDescent="0.15">
      <c r="A27" s="2"/>
      <c r="B27" s="566"/>
      <c r="C27" s="567"/>
      <c r="D27" s="568"/>
      <c r="E27" s="396" t="s">
        <v>270</v>
      </c>
      <c r="F27" s="368"/>
      <c r="G27" s="368"/>
      <c r="H27" s="368"/>
      <c r="I27" s="368"/>
      <c r="J27" s="368"/>
      <c r="K27" s="369"/>
      <c r="L27" s="397">
        <v>1</v>
      </c>
      <c r="M27" s="398"/>
      <c r="N27" s="398"/>
      <c r="O27" s="398"/>
      <c r="P27" s="421"/>
      <c r="Q27" s="397">
        <v>2930</v>
      </c>
      <c r="R27" s="398"/>
      <c r="S27" s="398"/>
      <c r="T27" s="398"/>
      <c r="U27" s="398"/>
      <c r="V27" s="421"/>
      <c r="W27" s="573"/>
      <c r="X27" s="567"/>
      <c r="Y27" s="568"/>
      <c r="Z27" s="396" t="s">
        <v>272</v>
      </c>
      <c r="AA27" s="368"/>
      <c r="AB27" s="368"/>
      <c r="AC27" s="368"/>
      <c r="AD27" s="368"/>
      <c r="AE27" s="368"/>
      <c r="AF27" s="368"/>
      <c r="AG27" s="369"/>
      <c r="AH27" s="397">
        <v>2</v>
      </c>
      <c r="AI27" s="398"/>
      <c r="AJ27" s="398"/>
      <c r="AK27" s="398"/>
      <c r="AL27" s="421"/>
      <c r="AM27" s="397" t="s">
        <v>268</v>
      </c>
      <c r="AN27" s="398"/>
      <c r="AO27" s="398"/>
      <c r="AP27" s="398"/>
      <c r="AQ27" s="398"/>
      <c r="AR27" s="421"/>
      <c r="AS27" s="397" t="s">
        <v>268</v>
      </c>
      <c r="AT27" s="398"/>
      <c r="AU27" s="398"/>
      <c r="AV27" s="398"/>
      <c r="AW27" s="398"/>
      <c r="AX27" s="399"/>
      <c r="AY27" s="429" t="s">
        <v>274</v>
      </c>
      <c r="AZ27" s="430"/>
      <c r="BA27" s="430"/>
      <c r="BB27" s="430"/>
      <c r="BC27" s="430"/>
      <c r="BD27" s="430"/>
      <c r="BE27" s="430"/>
      <c r="BF27" s="430"/>
      <c r="BG27" s="430"/>
      <c r="BH27" s="430"/>
      <c r="BI27" s="430"/>
      <c r="BJ27" s="430"/>
      <c r="BK27" s="430"/>
      <c r="BL27" s="430"/>
      <c r="BM27" s="431"/>
      <c r="BN27" s="470" t="s">
        <v>207</v>
      </c>
      <c r="BO27" s="471"/>
      <c r="BP27" s="471"/>
      <c r="BQ27" s="471"/>
      <c r="BR27" s="471"/>
      <c r="BS27" s="471"/>
      <c r="BT27" s="471"/>
      <c r="BU27" s="472"/>
      <c r="BV27" s="470" t="s">
        <v>207</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x14ac:dyDescent="0.15">
      <c r="A28" s="2"/>
      <c r="B28" s="566"/>
      <c r="C28" s="567"/>
      <c r="D28" s="568"/>
      <c r="E28" s="396" t="s">
        <v>275</v>
      </c>
      <c r="F28" s="368"/>
      <c r="G28" s="368"/>
      <c r="H28" s="368"/>
      <c r="I28" s="368"/>
      <c r="J28" s="368"/>
      <c r="K28" s="369"/>
      <c r="L28" s="397">
        <v>1</v>
      </c>
      <c r="M28" s="398"/>
      <c r="N28" s="398"/>
      <c r="O28" s="398"/>
      <c r="P28" s="421"/>
      <c r="Q28" s="397">
        <v>2460</v>
      </c>
      <c r="R28" s="398"/>
      <c r="S28" s="398"/>
      <c r="T28" s="398"/>
      <c r="U28" s="398"/>
      <c r="V28" s="421"/>
      <c r="W28" s="573"/>
      <c r="X28" s="567"/>
      <c r="Y28" s="568"/>
      <c r="Z28" s="396" t="s">
        <v>37</v>
      </c>
      <c r="AA28" s="368"/>
      <c r="AB28" s="368"/>
      <c r="AC28" s="368"/>
      <c r="AD28" s="368"/>
      <c r="AE28" s="368"/>
      <c r="AF28" s="368"/>
      <c r="AG28" s="369"/>
      <c r="AH28" s="397" t="s">
        <v>207</v>
      </c>
      <c r="AI28" s="398"/>
      <c r="AJ28" s="398"/>
      <c r="AK28" s="398"/>
      <c r="AL28" s="421"/>
      <c r="AM28" s="397" t="s">
        <v>207</v>
      </c>
      <c r="AN28" s="398"/>
      <c r="AO28" s="398"/>
      <c r="AP28" s="398"/>
      <c r="AQ28" s="398"/>
      <c r="AR28" s="421"/>
      <c r="AS28" s="397" t="s">
        <v>207</v>
      </c>
      <c r="AT28" s="398"/>
      <c r="AU28" s="398"/>
      <c r="AV28" s="398"/>
      <c r="AW28" s="398"/>
      <c r="AX28" s="399"/>
      <c r="AY28" s="554" t="s">
        <v>279</v>
      </c>
      <c r="AZ28" s="555"/>
      <c r="BA28" s="555"/>
      <c r="BB28" s="556"/>
      <c r="BC28" s="355" t="s">
        <v>104</v>
      </c>
      <c r="BD28" s="356"/>
      <c r="BE28" s="356"/>
      <c r="BF28" s="356"/>
      <c r="BG28" s="356"/>
      <c r="BH28" s="356"/>
      <c r="BI28" s="356"/>
      <c r="BJ28" s="356"/>
      <c r="BK28" s="356"/>
      <c r="BL28" s="356"/>
      <c r="BM28" s="357"/>
      <c r="BN28" s="358">
        <v>1262405</v>
      </c>
      <c r="BO28" s="359"/>
      <c r="BP28" s="359"/>
      <c r="BQ28" s="359"/>
      <c r="BR28" s="359"/>
      <c r="BS28" s="359"/>
      <c r="BT28" s="359"/>
      <c r="BU28" s="360"/>
      <c r="BV28" s="358">
        <v>1495068</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x14ac:dyDescent="0.15">
      <c r="A29" s="2"/>
      <c r="B29" s="566"/>
      <c r="C29" s="567"/>
      <c r="D29" s="568"/>
      <c r="E29" s="396" t="s">
        <v>280</v>
      </c>
      <c r="F29" s="368"/>
      <c r="G29" s="368"/>
      <c r="H29" s="368"/>
      <c r="I29" s="368"/>
      <c r="J29" s="368"/>
      <c r="K29" s="369"/>
      <c r="L29" s="397">
        <v>14</v>
      </c>
      <c r="M29" s="398"/>
      <c r="N29" s="398"/>
      <c r="O29" s="398"/>
      <c r="P29" s="421"/>
      <c r="Q29" s="397">
        <v>2210</v>
      </c>
      <c r="R29" s="398"/>
      <c r="S29" s="398"/>
      <c r="T29" s="398"/>
      <c r="U29" s="398"/>
      <c r="V29" s="421"/>
      <c r="W29" s="574"/>
      <c r="X29" s="575"/>
      <c r="Y29" s="576"/>
      <c r="Z29" s="396" t="s">
        <v>282</v>
      </c>
      <c r="AA29" s="368"/>
      <c r="AB29" s="368"/>
      <c r="AC29" s="368"/>
      <c r="AD29" s="368"/>
      <c r="AE29" s="368"/>
      <c r="AF29" s="368"/>
      <c r="AG29" s="369"/>
      <c r="AH29" s="397">
        <v>265</v>
      </c>
      <c r="AI29" s="398"/>
      <c r="AJ29" s="398"/>
      <c r="AK29" s="398"/>
      <c r="AL29" s="421"/>
      <c r="AM29" s="397">
        <v>882668</v>
      </c>
      <c r="AN29" s="398"/>
      <c r="AO29" s="398"/>
      <c r="AP29" s="398"/>
      <c r="AQ29" s="398"/>
      <c r="AR29" s="421"/>
      <c r="AS29" s="397">
        <v>3331</v>
      </c>
      <c r="AT29" s="398"/>
      <c r="AU29" s="398"/>
      <c r="AV29" s="398"/>
      <c r="AW29" s="398"/>
      <c r="AX29" s="399"/>
      <c r="AY29" s="557"/>
      <c r="AZ29" s="558"/>
      <c r="BA29" s="558"/>
      <c r="BB29" s="559"/>
      <c r="BC29" s="372" t="s">
        <v>283</v>
      </c>
      <c r="BD29" s="373"/>
      <c r="BE29" s="373"/>
      <c r="BF29" s="373"/>
      <c r="BG29" s="373"/>
      <c r="BH29" s="373"/>
      <c r="BI29" s="373"/>
      <c r="BJ29" s="373"/>
      <c r="BK29" s="373"/>
      <c r="BL29" s="373"/>
      <c r="BM29" s="374"/>
      <c r="BN29" s="375">
        <v>216468</v>
      </c>
      <c r="BO29" s="376"/>
      <c r="BP29" s="376"/>
      <c r="BQ29" s="376"/>
      <c r="BR29" s="376"/>
      <c r="BS29" s="376"/>
      <c r="BT29" s="376"/>
      <c r="BU29" s="377"/>
      <c r="BV29" s="375">
        <v>215998</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x14ac:dyDescent="0.15">
      <c r="A30" s="2"/>
      <c r="B30" s="569"/>
      <c r="C30" s="570"/>
      <c r="D30" s="571"/>
      <c r="E30" s="400"/>
      <c r="F30" s="401"/>
      <c r="G30" s="401"/>
      <c r="H30" s="401"/>
      <c r="I30" s="401"/>
      <c r="J30" s="401"/>
      <c r="K30" s="402"/>
      <c r="L30" s="475"/>
      <c r="M30" s="476"/>
      <c r="N30" s="476"/>
      <c r="O30" s="476"/>
      <c r="P30" s="477"/>
      <c r="Q30" s="475"/>
      <c r="R30" s="476"/>
      <c r="S30" s="476"/>
      <c r="T30" s="476"/>
      <c r="U30" s="476"/>
      <c r="V30" s="477"/>
      <c r="W30" s="478" t="s">
        <v>285</v>
      </c>
      <c r="X30" s="479"/>
      <c r="Y30" s="479"/>
      <c r="Z30" s="479"/>
      <c r="AA30" s="479"/>
      <c r="AB30" s="479"/>
      <c r="AC30" s="479"/>
      <c r="AD30" s="479"/>
      <c r="AE30" s="479"/>
      <c r="AF30" s="479"/>
      <c r="AG30" s="480"/>
      <c r="AH30" s="449">
        <v>98.3</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68</v>
      </c>
      <c r="BD30" s="468"/>
      <c r="BE30" s="468"/>
      <c r="BF30" s="468"/>
      <c r="BG30" s="468"/>
      <c r="BH30" s="468"/>
      <c r="BI30" s="468"/>
      <c r="BJ30" s="468"/>
      <c r="BK30" s="468"/>
      <c r="BL30" s="468"/>
      <c r="BM30" s="469"/>
      <c r="BN30" s="470">
        <v>1183011</v>
      </c>
      <c r="BO30" s="471"/>
      <c r="BP30" s="471"/>
      <c r="BQ30" s="471"/>
      <c r="BR30" s="471"/>
      <c r="BS30" s="471"/>
      <c r="BT30" s="471"/>
      <c r="BU30" s="472"/>
      <c r="BV30" s="470">
        <v>1146088</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287</v>
      </c>
      <c r="AN32" s="8"/>
      <c r="AO32" s="8"/>
      <c r="AP32" s="8"/>
      <c r="AQ32" s="8"/>
      <c r="AR32" s="8"/>
      <c r="AS32" s="22"/>
      <c r="AT32" s="22"/>
      <c r="AU32" s="22"/>
      <c r="AV32" s="22"/>
      <c r="AW32" s="22"/>
      <c r="AX32" s="22"/>
      <c r="AY32" s="22"/>
      <c r="AZ32" s="22"/>
      <c r="BA32" s="22"/>
      <c r="BB32" s="8"/>
      <c r="BC32" s="22"/>
      <c r="BD32" s="8"/>
      <c r="BE32" s="22" t="s">
        <v>288</v>
      </c>
      <c r="BF32" s="8"/>
      <c r="BG32" s="8"/>
      <c r="BH32" s="8"/>
      <c r="BI32" s="8"/>
      <c r="BJ32" s="22"/>
      <c r="BK32" s="22"/>
      <c r="BL32" s="22"/>
      <c r="BM32" s="22"/>
      <c r="BN32" s="22"/>
      <c r="BO32" s="22"/>
      <c r="BP32" s="22"/>
      <c r="BQ32" s="22"/>
      <c r="BR32" s="8"/>
      <c r="BS32" s="8"/>
      <c r="BT32" s="8"/>
      <c r="BU32" s="8"/>
      <c r="BV32" s="8"/>
      <c r="BW32" s="8" t="s">
        <v>290</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1" t="s">
        <v>120</v>
      </c>
      <c r="D33" s="481"/>
      <c r="E33" s="482" t="s">
        <v>292</v>
      </c>
      <c r="F33" s="482"/>
      <c r="G33" s="482"/>
      <c r="H33" s="482"/>
      <c r="I33" s="482"/>
      <c r="J33" s="482"/>
      <c r="K33" s="482"/>
      <c r="L33" s="482"/>
      <c r="M33" s="482"/>
      <c r="N33" s="482"/>
      <c r="O33" s="482"/>
      <c r="P33" s="482"/>
      <c r="Q33" s="482"/>
      <c r="R33" s="482"/>
      <c r="S33" s="482"/>
      <c r="T33" s="14"/>
      <c r="U33" s="481" t="s">
        <v>120</v>
      </c>
      <c r="V33" s="481"/>
      <c r="W33" s="482" t="s">
        <v>292</v>
      </c>
      <c r="X33" s="482"/>
      <c r="Y33" s="482"/>
      <c r="Z33" s="482"/>
      <c r="AA33" s="482"/>
      <c r="AB33" s="482"/>
      <c r="AC33" s="482"/>
      <c r="AD33" s="482"/>
      <c r="AE33" s="482"/>
      <c r="AF33" s="482"/>
      <c r="AG33" s="482"/>
      <c r="AH33" s="482"/>
      <c r="AI33" s="482"/>
      <c r="AJ33" s="482"/>
      <c r="AK33" s="482"/>
      <c r="AL33" s="14"/>
      <c r="AM33" s="481" t="s">
        <v>120</v>
      </c>
      <c r="AN33" s="481"/>
      <c r="AO33" s="482" t="s">
        <v>292</v>
      </c>
      <c r="AP33" s="482"/>
      <c r="AQ33" s="482"/>
      <c r="AR33" s="482"/>
      <c r="AS33" s="482"/>
      <c r="AT33" s="482"/>
      <c r="AU33" s="482"/>
      <c r="AV33" s="482"/>
      <c r="AW33" s="482"/>
      <c r="AX33" s="482"/>
      <c r="AY33" s="482"/>
      <c r="AZ33" s="482"/>
      <c r="BA33" s="482"/>
      <c r="BB33" s="482"/>
      <c r="BC33" s="482"/>
      <c r="BD33" s="10"/>
      <c r="BE33" s="482" t="s">
        <v>294</v>
      </c>
      <c r="BF33" s="482"/>
      <c r="BG33" s="482" t="s">
        <v>171</v>
      </c>
      <c r="BH33" s="482"/>
      <c r="BI33" s="482"/>
      <c r="BJ33" s="482"/>
      <c r="BK33" s="482"/>
      <c r="BL33" s="482"/>
      <c r="BM33" s="482"/>
      <c r="BN33" s="482"/>
      <c r="BO33" s="482"/>
      <c r="BP33" s="482"/>
      <c r="BQ33" s="482"/>
      <c r="BR33" s="482"/>
      <c r="BS33" s="482"/>
      <c r="BT33" s="482"/>
      <c r="BU33" s="482"/>
      <c r="BV33" s="10"/>
      <c r="BW33" s="481" t="s">
        <v>294</v>
      </c>
      <c r="BX33" s="481"/>
      <c r="BY33" s="482" t="s">
        <v>111</v>
      </c>
      <c r="BZ33" s="482"/>
      <c r="CA33" s="482"/>
      <c r="CB33" s="482"/>
      <c r="CC33" s="482"/>
      <c r="CD33" s="482"/>
      <c r="CE33" s="482"/>
      <c r="CF33" s="482"/>
      <c r="CG33" s="482"/>
      <c r="CH33" s="482"/>
      <c r="CI33" s="482"/>
      <c r="CJ33" s="482"/>
      <c r="CK33" s="482"/>
      <c r="CL33" s="482"/>
      <c r="CM33" s="482"/>
      <c r="CN33" s="14"/>
      <c r="CO33" s="481" t="s">
        <v>120</v>
      </c>
      <c r="CP33" s="481"/>
      <c r="CQ33" s="482" t="s">
        <v>201</v>
      </c>
      <c r="CR33" s="482"/>
      <c r="CS33" s="482"/>
      <c r="CT33" s="482"/>
      <c r="CU33" s="482"/>
      <c r="CV33" s="482"/>
      <c r="CW33" s="482"/>
      <c r="CX33" s="482"/>
      <c r="CY33" s="482"/>
      <c r="CZ33" s="482"/>
      <c r="DA33" s="482"/>
      <c r="DB33" s="482"/>
      <c r="DC33" s="482"/>
      <c r="DD33" s="482"/>
      <c r="DE33" s="482"/>
      <c r="DF33" s="14"/>
      <c r="DG33" s="483" t="s">
        <v>80</v>
      </c>
      <c r="DH33" s="483"/>
      <c r="DI33" s="21"/>
    </row>
    <row r="34" spans="1:113" ht="32.25" customHeight="1" x14ac:dyDescent="0.15">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9"/>
      <c r="U34" s="484">
        <f>IF(W34="","",MAX(C34:D43)+1)</f>
        <v>3</v>
      </c>
      <c r="V34" s="484"/>
      <c r="W34" s="485" t="str">
        <f>IF('各会計、関係団体の財政状況及び健全化判断比率'!B28="","",'各会計、関係団体の財政状況及び健全化判断比率'!B28)</f>
        <v>国民健康保険特別会計</v>
      </c>
      <c r="X34" s="485"/>
      <c r="Y34" s="485"/>
      <c r="Z34" s="485"/>
      <c r="AA34" s="485"/>
      <c r="AB34" s="485"/>
      <c r="AC34" s="485"/>
      <c r="AD34" s="485"/>
      <c r="AE34" s="485"/>
      <c r="AF34" s="485"/>
      <c r="AG34" s="485"/>
      <c r="AH34" s="485"/>
      <c r="AI34" s="485"/>
      <c r="AJ34" s="485"/>
      <c r="AK34" s="485"/>
      <c r="AL34" s="9"/>
      <c r="AM34" s="484">
        <f>IF(AO34="","",MAX(C34:D43,U34:V43)+1)</f>
        <v>7</v>
      </c>
      <c r="AN34" s="484"/>
      <c r="AO34" s="485" t="str">
        <f>IF('各会計、関係団体の財政状況及び健全化判断比率'!B32="","",'各会計、関係団体の財政状況及び健全化判断比率'!B32)</f>
        <v>水道事業会計</v>
      </c>
      <c r="AP34" s="485"/>
      <c r="AQ34" s="485"/>
      <c r="AR34" s="485"/>
      <c r="AS34" s="485"/>
      <c r="AT34" s="485"/>
      <c r="AU34" s="485"/>
      <c r="AV34" s="485"/>
      <c r="AW34" s="485"/>
      <c r="AX34" s="485"/>
      <c r="AY34" s="485"/>
      <c r="AZ34" s="485"/>
      <c r="BA34" s="485"/>
      <c r="BB34" s="485"/>
      <c r="BC34" s="485"/>
      <c r="BD34" s="9"/>
      <c r="BE34" s="484">
        <f>IF(BG34="","",MAX(C34:D43,U34:V43,AM34:AN43)+1)</f>
        <v>9</v>
      </c>
      <c r="BF34" s="484"/>
      <c r="BG34" s="485" t="str">
        <f>IF('各会計、関係団体の財政状況及び健全化判断比率'!B34="","",'各会計、関係団体の財政状況及び健全化判断比率'!B34)</f>
        <v>電気事業特別会計</v>
      </c>
      <c r="BH34" s="485"/>
      <c r="BI34" s="485"/>
      <c r="BJ34" s="485"/>
      <c r="BK34" s="485"/>
      <c r="BL34" s="485"/>
      <c r="BM34" s="485"/>
      <c r="BN34" s="485"/>
      <c r="BO34" s="485"/>
      <c r="BP34" s="485"/>
      <c r="BQ34" s="485"/>
      <c r="BR34" s="485"/>
      <c r="BS34" s="485"/>
      <c r="BT34" s="485"/>
      <c r="BU34" s="485"/>
      <c r="BV34" s="9"/>
      <c r="BW34" s="484">
        <f>IF(BY34="","",MAX(C34:D43,U34:V43,AM34:AN43,BE34:BF43)+1)</f>
        <v>12</v>
      </c>
      <c r="BX34" s="484"/>
      <c r="BY34" s="485" t="str">
        <f>IF('各会計、関係団体の財政状況及び健全化判断比率'!B68="","",'各会計、関係団体の財政状況及び健全化判断比率'!B68)</f>
        <v>後期高齢者医療広域連合（一般会計）</v>
      </c>
      <c r="BZ34" s="485"/>
      <c r="CA34" s="485"/>
      <c r="CB34" s="485"/>
      <c r="CC34" s="485"/>
      <c r="CD34" s="485"/>
      <c r="CE34" s="485"/>
      <c r="CF34" s="485"/>
      <c r="CG34" s="485"/>
      <c r="CH34" s="485"/>
      <c r="CI34" s="485"/>
      <c r="CJ34" s="485"/>
      <c r="CK34" s="485"/>
      <c r="CL34" s="485"/>
      <c r="CM34" s="485"/>
      <c r="CN34" s="9"/>
      <c r="CO34" s="484">
        <f>IF(CQ34="","",MAX(C34:D43,U34:V43,AM34:AN43,BE34:BF43,BW34:BX43)+1)</f>
        <v>16</v>
      </c>
      <c r="CP34" s="484"/>
      <c r="CQ34" s="485" t="str">
        <f>IF('各会計、関係団体の財政状況及び健全化判断比率'!BS7="","",'各会計、関係団体の財政状況及び健全化判断比率'!BS7)</f>
        <v>芸北プラモーション</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
      </c>
      <c r="DH34" s="486"/>
      <c r="DI34" s="21"/>
    </row>
    <row r="35" spans="1:113" ht="32.25" customHeight="1" x14ac:dyDescent="0.15">
      <c r="A35" s="2"/>
      <c r="B35" s="5"/>
      <c r="C35" s="484">
        <f t="shared" ref="C35:C43" si="0">IF(E35="","",C34+1)</f>
        <v>2</v>
      </c>
      <c r="D35" s="484"/>
      <c r="E35" s="485" t="str">
        <f>IF('各会計、関係団体の財政状況及び健全化判断比率'!B8="","",'各会計、関係団体の財政状況及び健全化判断比率'!B8)</f>
        <v>情報基盤整備事業特別会計</v>
      </c>
      <c r="F35" s="485"/>
      <c r="G35" s="485"/>
      <c r="H35" s="485"/>
      <c r="I35" s="485"/>
      <c r="J35" s="485"/>
      <c r="K35" s="485"/>
      <c r="L35" s="485"/>
      <c r="M35" s="485"/>
      <c r="N35" s="485"/>
      <c r="O35" s="485"/>
      <c r="P35" s="485"/>
      <c r="Q35" s="485"/>
      <c r="R35" s="485"/>
      <c r="S35" s="485"/>
      <c r="T35" s="9"/>
      <c r="U35" s="484">
        <f t="shared" ref="U35:U43" si="1">IF(W35="","",U34+1)</f>
        <v>4</v>
      </c>
      <c r="V35" s="484"/>
      <c r="W35" s="485" t="str">
        <f>IF('各会計、関係団体の財政状況及び健全化判断比率'!B29="","",'各会計、関係団体の財政状況及び健全化判断比率'!B29)</f>
        <v>診療所特別会計</v>
      </c>
      <c r="X35" s="485"/>
      <c r="Y35" s="485"/>
      <c r="Z35" s="485"/>
      <c r="AA35" s="485"/>
      <c r="AB35" s="485"/>
      <c r="AC35" s="485"/>
      <c r="AD35" s="485"/>
      <c r="AE35" s="485"/>
      <c r="AF35" s="485"/>
      <c r="AG35" s="485"/>
      <c r="AH35" s="485"/>
      <c r="AI35" s="485"/>
      <c r="AJ35" s="485"/>
      <c r="AK35" s="485"/>
      <c r="AL35" s="9"/>
      <c r="AM35" s="484">
        <f t="shared" ref="AM35:AM43" si="2">IF(AO35="","",AM34+1)</f>
        <v>8</v>
      </c>
      <c r="AN35" s="484"/>
      <c r="AO35" s="485" t="str">
        <f>IF('各会計、関係団体の財政状況及び健全化判断比率'!B33="","",'各会計、関係団体の財政状況及び健全化判断比率'!B33)</f>
        <v>豊平病院事業会計</v>
      </c>
      <c r="AP35" s="485"/>
      <c r="AQ35" s="485"/>
      <c r="AR35" s="485"/>
      <c r="AS35" s="485"/>
      <c r="AT35" s="485"/>
      <c r="AU35" s="485"/>
      <c r="AV35" s="485"/>
      <c r="AW35" s="485"/>
      <c r="AX35" s="485"/>
      <c r="AY35" s="485"/>
      <c r="AZ35" s="485"/>
      <c r="BA35" s="485"/>
      <c r="BB35" s="485"/>
      <c r="BC35" s="485"/>
      <c r="BD35" s="9"/>
      <c r="BE35" s="484">
        <f t="shared" ref="BE35:BE43" si="3">IF(BG35="","",BE34+1)</f>
        <v>10</v>
      </c>
      <c r="BF35" s="484"/>
      <c r="BG35" s="485" t="str">
        <f>IF('各会計、関係団体の財政状況及び健全化判断比率'!B35="","",'各会計、関係団体の財政状況及び健全化判断比率'!B35)</f>
        <v>農業集落排水事業特別会計</v>
      </c>
      <c r="BH35" s="485"/>
      <c r="BI35" s="485"/>
      <c r="BJ35" s="485"/>
      <c r="BK35" s="485"/>
      <c r="BL35" s="485"/>
      <c r="BM35" s="485"/>
      <c r="BN35" s="485"/>
      <c r="BO35" s="485"/>
      <c r="BP35" s="485"/>
      <c r="BQ35" s="485"/>
      <c r="BR35" s="485"/>
      <c r="BS35" s="485"/>
      <c r="BT35" s="485"/>
      <c r="BU35" s="485"/>
      <c r="BV35" s="9"/>
      <c r="BW35" s="484">
        <f t="shared" ref="BW35:BW43" si="4">IF(BY35="","",BW34+1)</f>
        <v>13</v>
      </c>
      <c r="BX35" s="484"/>
      <c r="BY35" s="485" t="str">
        <f>IF('各会計、関係団体の財政状況及び健全化判断比率'!B69="","",'各会計、関係団体の財政状況及び健全化判断比率'!B69)</f>
        <v>後期高齢者医療広域連合（特別会計）</v>
      </c>
      <c r="BZ35" s="485"/>
      <c r="CA35" s="485"/>
      <c r="CB35" s="485"/>
      <c r="CC35" s="485"/>
      <c r="CD35" s="485"/>
      <c r="CE35" s="485"/>
      <c r="CF35" s="485"/>
      <c r="CG35" s="485"/>
      <c r="CH35" s="485"/>
      <c r="CI35" s="485"/>
      <c r="CJ35" s="485"/>
      <c r="CK35" s="485"/>
      <c r="CL35" s="485"/>
      <c r="CM35" s="485"/>
      <c r="CN35" s="9"/>
      <c r="CO35" s="484">
        <f t="shared" ref="CO35:CO43" si="5">IF(CQ35="","",CO34+1)</f>
        <v>17</v>
      </c>
      <c r="CP35" s="484"/>
      <c r="CQ35" s="485" t="str">
        <f>IF('各会計、関係団体の財政状況及び健全化判断比率'!BS8="","",'各会計、関係団体の財政状況及び健全化判断比率'!BS8)</f>
        <v>北広島町農林建公社</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x14ac:dyDescent="0.15">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9"/>
      <c r="U36" s="484">
        <f t="shared" si="1"/>
        <v>5</v>
      </c>
      <c r="V36" s="484"/>
      <c r="W36" s="485" t="str">
        <f>IF('各会計、関係団体の財政状況及び健全化判断比率'!B30="","",'各会計、関係団体の財政状況及び健全化判断比率'!B30)</f>
        <v>介護保険特別会計</v>
      </c>
      <c r="X36" s="485"/>
      <c r="Y36" s="485"/>
      <c r="Z36" s="485"/>
      <c r="AA36" s="485"/>
      <c r="AB36" s="485"/>
      <c r="AC36" s="485"/>
      <c r="AD36" s="485"/>
      <c r="AE36" s="485"/>
      <c r="AF36" s="485"/>
      <c r="AG36" s="485"/>
      <c r="AH36" s="485"/>
      <c r="AI36" s="485"/>
      <c r="AJ36" s="485"/>
      <c r="AK36" s="485"/>
      <c r="AL36" s="9"/>
      <c r="AM36" s="484" t="str">
        <f t="shared" si="2"/>
        <v/>
      </c>
      <c r="AN36" s="484"/>
      <c r="AO36" s="485"/>
      <c r="AP36" s="485"/>
      <c r="AQ36" s="485"/>
      <c r="AR36" s="485"/>
      <c r="AS36" s="485"/>
      <c r="AT36" s="485"/>
      <c r="AU36" s="485"/>
      <c r="AV36" s="485"/>
      <c r="AW36" s="485"/>
      <c r="AX36" s="485"/>
      <c r="AY36" s="485"/>
      <c r="AZ36" s="485"/>
      <c r="BA36" s="485"/>
      <c r="BB36" s="485"/>
      <c r="BC36" s="485"/>
      <c r="BD36" s="9"/>
      <c r="BE36" s="484">
        <f t="shared" si="3"/>
        <v>11</v>
      </c>
      <c r="BF36" s="484"/>
      <c r="BG36" s="485" t="str">
        <f>IF('各会計、関係団体の財政状況及び健全化判断比率'!B36="","",'各会計、関係団体の財政状況及び健全化判断比率'!B36)</f>
        <v>下水道事業特別会計</v>
      </c>
      <c r="BH36" s="485"/>
      <c r="BI36" s="485"/>
      <c r="BJ36" s="485"/>
      <c r="BK36" s="485"/>
      <c r="BL36" s="485"/>
      <c r="BM36" s="485"/>
      <c r="BN36" s="485"/>
      <c r="BO36" s="485"/>
      <c r="BP36" s="485"/>
      <c r="BQ36" s="485"/>
      <c r="BR36" s="485"/>
      <c r="BS36" s="485"/>
      <c r="BT36" s="485"/>
      <c r="BU36" s="485"/>
      <c r="BV36" s="9"/>
      <c r="BW36" s="484">
        <f t="shared" si="4"/>
        <v>14</v>
      </c>
      <c r="BX36" s="484"/>
      <c r="BY36" s="485" t="str">
        <f>IF('各会計、関係団体の財政状況及び健全化判断比率'!B70="","",'各会計、関係団体の財政状況及び健全化判断比率'!B70)</f>
        <v>芸北広域環境施設組合</v>
      </c>
      <c r="BZ36" s="485"/>
      <c r="CA36" s="485"/>
      <c r="CB36" s="485"/>
      <c r="CC36" s="485"/>
      <c r="CD36" s="485"/>
      <c r="CE36" s="485"/>
      <c r="CF36" s="485"/>
      <c r="CG36" s="485"/>
      <c r="CH36" s="485"/>
      <c r="CI36" s="485"/>
      <c r="CJ36" s="485"/>
      <c r="CK36" s="485"/>
      <c r="CL36" s="485"/>
      <c r="CM36" s="485"/>
      <c r="CN36" s="9"/>
      <c r="CO36" s="484">
        <f t="shared" si="5"/>
        <v>18</v>
      </c>
      <c r="CP36" s="484"/>
      <c r="CQ36" s="485" t="str">
        <f>IF('各会計、関係団体の財政状況及び健全化判断比率'!BS9="","",'各会計、関係団体の財政状況及び健全化判断比率'!BS9)</f>
        <v>どんぐり財団</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x14ac:dyDescent="0.15">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f t="shared" si="1"/>
        <v>6</v>
      </c>
      <c r="V37" s="484"/>
      <c r="W37" s="485" t="str">
        <f>IF('各会計、関係団体の財政状況及び健全化判断比率'!B31="","",'各会計、関係団体の財政状況及び健全化判断比率'!B31)</f>
        <v>後期高齢者医療特別会計</v>
      </c>
      <c r="X37" s="485"/>
      <c r="Y37" s="485"/>
      <c r="Z37" s="485"/>
      <c r="AA37" s="485"/>
      <c r="AB37" s="485"/>
      <c r="AC37" s="485"/>
      <c r="AD37" s="485"/>
      <c r="AE37" s="485"/>
      <c r="AF37" s="485"/>
      <c r="AG37" s="485"/>
      <c r="AH37" s="485"/>
      <c r="AI37" s="485"/>
      <c r="AJ37" s="485"/>
      <c r="AK37" s="485"/>
      <c r="AL37" s="9"/>
      <c r="AM37" s="484" t="str">
        <f t="shared" si="2"/>
        <v/>
      </c>
      <c r="AN37" s="484"/>
      <c r="AO37" s="485"/>
      <c r="AP37" s="485"/>
      <c r="AQ37" s="485"/>
      <c r="AR37" s="485"/>
      <c r="AS37" s="485"/>
      <c r="AT37" s="485"/>
      <c r="AU37" s="485"/>
      <c r="AV37" s="485"/>
      <c r="AW37" s="485"/>
      <c r="AX37" s="485"/>
      <c r="AY37" s="485"/>
      <c r="AZ37" s="485"/>
      <c r="BA37" s="485"/>
      <c r="BB37" s="485"/>
      <c r="BC37" s="485"/>
      <c r="BD37" s="9"/>
      <c r="BE37" s="484" t="str">
        <f t="shared" si="3"/>
        <v/>
      </c>
      <c r="BF37" s="484"/>
      <c r="BG37" s="485"/>
      <c r="BH37" s="485"/>
      <c r="BI37" s="485"/>
      <c r="BJ37" s="485"/>
      <c r="BK37" s="485"/>
      <c r="BL37" s="485"/>
      <c r="BM37" s="485"/>
      <c r="BN37" s="485"/>
      <c r="BO37" s="485"/>
      <c r="BP37" s="485"/>
      <c r="BQ37" s="485"/>
      <c r="BR37" s="485"/>
      <c r="BS37" s="485"/>
      <c r="BT37" s="485"/>
      <c r="BU37" s="485"/>
      <c r="BV37" s="9"/>
      <c r="BW37" s="484">
        <f t="shared" si="4"/>
        <v>15</v>
      </c>
      <c r="BX37" s="484"/>
      <c r="BY37" s="485" t="str">
        <f>IF('各会計、関係団体の財政状況及び健全化判断比率'!B71="","",'各会計、関係団体の財政状況及び健全化判断比率'!B71)</f>
        <v>広島県市町総合事務組合</v>
      </c>
      <c r="BZ37" s="485"/>
      <c r="CA37" s="485"/>
      <c r="CB37" s="485"/>
      <c r="CC37" s="485"/>
      <c r="CD37" s="485"/>
      <c r="CE37" s="485"/>
      <c r="CF37" s="485"/>
      <c r="CG37" s="485"/>
      <c r="CH37" s="485"/>
      <c r="CI37" s="485"/>
      <c r="CJ37" s="485"/>
      <c r="CK37" s="485"/>
      <c r="CL37" s="485"/>
      <c r="CM37" s="485"/>
      <c r="CN37" s="9"/>
      <c r="CO37" s="484">
        <f t="shared" si="5"/>
        <v>19</v>
      </c>
      <c r="CP37" s="484"/>
      <c r="CQ37" s="485" t="str">
        <f>IF('各会計、関係団体の財政状況及び健全化判断比率'!BS10="","",'各会計、関係団体の財政状況及び健全化判断比率'!BS10)</f>
        <v>どんぐり村</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
      </c>
      <c r="DH37" s="486"/>
      <c r="DI37" s="21"/>
    </row>
    <row r="38" spans="1:113" ht="32.25" customHeight="1" x14ac:dyDescent="0.15">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t="str">
        <f t="shared" si="4"/>
        <v/>
      </c>
      <c r="BX38" s="484"/>
      <c r="BY38" s="485" t="str">
        <f>IF('各会計、関係団体の財政状況及び健全化判断比率'!B72="","",'各会計、関係団体の財政状況及び健全化判断比率'!B72)</f>
        <v/>
      </c>
      <c r="BZ38" s="485"/>
      <c r="CA38" s="485"/>
      <c r="CB38" s="485"/>
      <c r="CC38" s="485"/>
      <c r="CD38" s="485"/>
      <c r="CE38" s="485"/>
      <c r="CF38" s="485"/>
      <c r="CG38" s="485"/>
      <c r="CH38" s="485"/>
      <c r="CI38" s="485"/>
      <c r="CJ38" s="485"/>
      <c r="CK38" s="485"/>
      <c r="CL38" s="485"/>
      <c r="CM38" s="485"/>
      <c r="CN38" s="9"/>
      <c r="CO38" s="484">
        <f t="shared" si="5"/>
        <v>20</v>
      </c>
      <c r="CP38" s="484"/>
      <c r="CQ38" s="485" t="str">
        <f>IF('各会計、関係団体の財政状況及び健全化判断比率'!BS11="","",'各会計、関係団体の財政状況及び健全化判断比率'!BS11)</f>
        <v>さんさん市</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x14ac:dyDescent="0.15">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t="str">
        <f t="shared" si="4"/>
        <v/>
      </c>
      <c r="BX39" s="484"/>
      <c r="BY39" s="485" t="str">
        <f>IF('各会計、関係団体の財政状況及び健全化判断比率'!B73="","",'各会計、関係団体の財政状況及び健全化判断比率'!B73)</f>
        <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x14ac:dyDescent="0.15">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t="str">
        <f t="shared" si="4"/>
        <v/>
      </c>
      <c r="BX40" s="484"/>
      <c r="BY40" s="485" t="str">
        <f>IF('各会計、関係団体の財政状況及び健全化判断比率'!B74="","",'各会計、関係団体の財政状況及び健全化判断比率'!B74)</f>
        <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x14ac:dyDescent="0.15">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t="str">
        <f t="shared" si="4"/>
        <v/>
      </c>
      <c r="BX41" s="484"/>
      <c r="BY41" s="485" t="str">
        <f>IF('各会計、関係団体の財政状況及び健全化判断比率'!B75="","",'各会計、関係団体の財政状況及び健全化判断比率'!B75)</f>
        <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x14ac:dyDescent="0.15">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t="str">
        <f t="shared" si="4"/>
        <v/>
      </c>
      <c r="BX42" s="484"/>
      <c r="BY42" s="485" t="str">
        <f>IF('各会計、関係団体の財政状況及び健全化判断比率'!B76="","",'各会計、関係団体の財政状況及び健全化判断比率'!B76)</f>
        <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x14ac:dyDescent="0.15">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295</v>
      </c>
      <c r="E46" s="1" t="s">
        <v>296</v>
      </c>
    </row>
    <row r="47" spans="1:113" x14ac:dyDescent="0.15">
      <c r="E47" s="1" t="s">
        <v>299</v>
      </c>
    </row>
    <row r="48" spans="1:113" x14ac:dyDescent="0.15">
      <c r="E48" s="1" t="s">
        <v>301</v>
      </c>
    </row>
    <row r="49" spans="5:5" x14ac:dyDescent="0.15">
      <c r="E49" s="1" t="s">
        <v>302</v>
      </c>
    </row>
    <row r="50" spans="5:5" x14ac:dyDescent="0.15">
      <c r="E50" s="1" t="s">
        <v>204</v>
      </c>
    </row>
    <row r="51" spans="5:5" x14ac:dyDescent="0.15">
      <c r="E51" s="1" t="s">
        <v>306</v>
      </c>
    </row>
    <row r="52" spans="5:5" x14ac:dyDescent="0.15">
      <c r="E52" s="1" t="s">
        <v>308</v>
      </c>
    </row>
    <row r="53" spans="5:5" x14ac:dyDescent="0.15"/>
    <row r="54" spans="5:5" x14ac:dyDescent="0.15"/>
    <row r="55" spans="5:5" x14ac:dyDescent="0.15"/>
    <row r="56" spans="5:5" x14ac:dyDescent="0.15"/>
  </sheetData>
  <sheetProtection algorithmName="SHA-512" hashValue="X67JTVXdhAWSQQMptVnIH2gzrkqD4N9pKVN2JVkqXbiuEKTxLYeO7mYDsrkNcf2bEXV3p/oS2YVMV7REFVWgKA==" saltValue="rSKNHhqYsdgb1zWZ7pWPW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530</v>
      </c>
      <c r="G33" s="218" t="s">
        <v>531</v>
      </c>
      <c r="H33" s="218" t="s">
        <v>532</v>
      </c>
      <c r="I33" s="218" t="s">
        <v>420</v>
      </c>
      <c r="J33" s="222" t="s">
        <v>533</v>
      </c>
      <c r="K33" s="203"/>
      <c r="L33" s="203"/>
      <c r="M33" s="203"/>
      <c r="N33" s="203"/>
      <c r="O33" s="203"/>
      <c r="P33" s="203"/>
    </row>
    <row r="34" spans="1:16" ht="39" customHeight="1" x14ac:dyDescent="0.15">
      <c r="A34" s="203"/>
      <c r="B34" s="205"/>
      <c r="C34" s="1058" t="s">
        <v>464</v>
      </c>
      <c r="D34" s="1058"/>
      <c r="E34" s="1059"/>
      <c r="F34" s="214">
        <v>3.3</v>
      </c>
      <c r="G34" s="219">
        <v>3.16</v>
      </c>
      <c r="H34" s="219">
        <v>3.77</v>
      </c>
      <c r="I34" s="219">
        <v>4</v>
      </c>
      <c r="J34" s="223">
        <v>4.1900000000000004</v>
      </c>
      <c r="K34" s="203"/>
      <c r="L34" s="203"/>
      <c r="M34" s="203"/>
      <c r="N34" s="203"/>
      <c r="O34" s="203"/>
      <c r="P34" s="203"/>
    </row>
    <row r="35" spans="1:16" ht="39" customHeight="1" x14ac:dyDescent="0.15">
      <c r="A35" s="203"/>
      <c r="B35" s="206"/>
      <c r="C35" s="1060" t="s">
        <v>266</v>
      </c>
      <c r="D35" s="1060"/>
      <c r="E35" s="1061"/>
      <c r="F35" s="215">
        <v>5.5</v>
      </c>
      <c r="G35" s="220">
        <v>1.53</v>
      </c>
      <c r="H35" s="220">
        <v>3.24</v>
      </c>
      <c r="I35" s="220">
        <v>2.09</v>
      </c>
      <c r="J35" s="224">
        <v>1.76</v>
      </c>
      <c r="K35" s="203"/>
      <c r="L35" s="203"/>
      <c r="M35" s="203"/>
      <c r="N35" s="203"/>
      <c r="O35" s="203"/>
      <c r="P35" s="203"/>
    </row>
    <row r="36" spans="1:16" ht="39" customHeight="1" x14ac:dyDescent="0.15">
      <c r="A36" s="203"/>
      <c r="B36" s="206"/>
      <c r="C36" s="1060" t="s">
        <v>449</v>
      </c>
      <c r="D36" s="1060"/>
      <c r="E36" s="1061"/>
      <c r="F36" s="215">
        <v>1.06</v>
      </c>
      <c r="G36" s="220">
        <v>0.79</v>
      </c>
      <c r="H36" s="220">
        <v>0.57999999999999996</v>
      </c>
      <c r="I36" s="220">
        <v>0.28999999999999998</v>
      </c>
      <c r="J36" s="224">
        <v>0.42</v>
      </c>
      <c r="K36" s="203"/>
      <c r="L36" s="203"/>
      <c r="M36" s="203"/>
      <c r="N36" s="203"/>
      <c r="O36" s="203"/>
      <c r="P36" s="203"/>
    </row>
    <row r="37" spans="1:16" ht="39" customHeight="1" x14ac:dyDescent="0.15">
      <c r="A37" s="203"/>
      <c r="B37" s="206"/>
      <c r="C37" s="1060" t="s">
        <v>26</v>
      </c>
      <c r="D37" s="1060"/>
      <c r="E37" s="1061"/>
      <c r="F37" s="215">
        <v>0.01</v>
      </c>
      <c r="G37" s="220">
        <v>0.37</v>
      </c>
      <c r="H37" s="220">
        <v>0.22</v>
      </c>
      <c r="I37" s="220">
        <v>0.02</v>
      </c>
      <c r="J37" s="224">
        <v>0.31</v>
      </c>
      <c r="K37" s="203"/>
      <c r="L37" s="203"/>
      <c r="M37" s="203"/>
      <c r="N37" s="203"/>
      <c r="O37" s="203"/>
      <c r="P37" s="203"/>
    </row>
    <row r="38" spans="1:16" ht="39" customHeight="1" x14ac:dyDescent="0.15">
      <c r="A38" s="203"/>
      <c r="B38" s="206"/>
      <c r="C38" s="1060" t="s">
        <v>246</v>
      </c>
      <c r="D38" s="1060"/>
      <c r="E38" s="1061"/>
      <c r="F38" s="215">
        <v>0.49</v>
      </c>
      <c r="G38" s="220">
        <v>0.93</v>
      </c>
      <c r="H38" s="220">
        <v>1.43</v>
      </c>
      <c r="I38" s="220">
        <v>1.42</v>
      </c>
      <c r="J38" s="224">
        <v>0.27</v>
      </c>
      <c r="K38" s="203"/>
      <c r="L38" s="203"/>
      <c r="M38" s="203"/>
      <c r="N38" s="203"/>
      <c r="O38" s="203"/>
      <c r="P38" s="203"/>
    </row>
    <row r="39" spans="1:16" ht="39" customHeight="1" x14ac:dyDescent="0.15">
      <c r="A39" s="203"/>
      <c r="B39" s="206"/>
      <c r="C39" s="1060" t="s">
        <v>465</v>
      </c>
      <c r="D39" s="1060"/>
      <c r="E39" s="1061"/>
      <c r="F39" s="215">
        <v>0.11</v>
      </c>
      <c r="G39" s="220">
        <v>0.08</v>
      </c>
      <c r="H39" s="220">
        <v>0.13</v>
      </c>
      <c r="I39" s="220">
        <v>0.09</v>
      </c>
      <c r="J39" s="224">
        <v>0.06</v>
      </c>
      <c r="K39" s="203"/>
      <c r="L39" s="203"/>
      <c r="M39" s="203"/>
      <c r="N39" s="203"/>
      <c r="O39" s="203"/>
      <c r="P39" s="203"/>
    </row>
    <row r="40" spans="1:16" ht="39" customHeight="1" x14ac:dyDescent="0.15">
      <c r="A40" s="203"/>
      <c r="B40" s="206"/>
      <c r="C40" s="1060" t="s">
        <v>467</v>
      </c>
      <c r="D40" s="1060"/>
      <c r="E40" s="1061"/>
      <c r="F40" s="215">
        <v>0.05</v>
      </c>
      <c r="G40" s="220">
        <v>0.12</v>
      </c>
      <c r="H40" s="220">
        <v>0</v>
      </c>
      <c r="I40" s="220">
        <v>0.04</v>
      </c>
      <c r="J40" s="224">
        <v>0.06</v>
      </c>
      <c r="K40" s="203"/>
      <c r="L40" s="203"/>
      <c r="M40" s="203"/>
      <c r="N40" s="203"/>
      <c r="O40" s="203"/>
      <c r="P40" s="203"/>
    </row>
    <row r="41" spans="1:16" ht="39" customHeight="1" x14ac:dyDescent="0.15">
      <c r="A41" s="203"/>
      <c r="B41" s="206"/>
      <c r="C41" s="1060" t="s">
        <v>50</v>
      </c>
      <c r="D41" s="1060"/>
      <c r="E41" s="1061"/>
      <c r="F41" s="215">
        <v>0</v>
      </c>
      <c r="G41" s="220">
        <v>0.17</v>
      </c>
      <c r="H41" s="220">
        <v>0</v>
      </c>
      <c r="I41" s="220">
        <v>0.13</v>
      </c>
      <c r="J41" s="224">
        <v>0.05</v>
      </c>
      <c r="K41" s="203"/>
      <c r="L41" s="203"/>
      <c r="M41" s="203"/>
      <c r="N41" s="203"/>
      <c r="O41" s="203"/>
      <c r="P41" s="203"/>
    </row>
    <row r="42" spans="1:16" ht="39" customHeight="1" x14ac:dyDescent="0.15">
      <c r="A42" s="203"/>
      <c r="B42" s="207"/>
      <c r="C42" s="1060" t="s">
        <v>536</v>
      </c>
      <c r="D42" s="1060"/>
      <c r="E42" s="1061"/>
      <c r="F42" s="215" t="s">
        <v>207</v>
      </c>
      <c r="G42" s="220" t="s">
        <v>207</v>
      </c>
      <c r="H42" s="220" t="s">
        <v>207</v>
      </c>
      <c r="I42" s="220" t="s">
        <v>207</v>
      </c>
      <c r="J42" s="224" t="s">
        <v>207</v>
      </c>
      <c r="K42" s="203"/>
      <c r="L42" s="203"/>
      <c r="M42" s="203"/>
      <c r="N42" s="203"/>
      <c r="O42" s="203"/>
      <c r="P42" s="203"/>
    </row>
    <row r="43" spans="1:16" ht="39" customHeight="1" x14ac:dyDescent="0.15">
      <c r="A43" s="203"/>
      <c r="B43" s="208"/>
      <c r="C43" s="1062" t="s">
        <v>496</v>
      </c>
      <c r="D43" s="1062"/>
      <c r="E43" s="1063"/>
      <c r="F43" s="216">
        <v>0.33</v>
      </c>
      <c r="G43" s="221">
        <v>0.33</v>
      </c>
      <c r="H43" s="221">
        <v>0.31</v>
      </c>
      <c r="I43" s="221">
        <v>0.23</v>
      </c>
      <c r="J43" s="225">
        <v>0.04</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OiJboSBHCqxN1OFAf1yPCTektz+7DOcGED30QPxA/vU6iWuUM5MLWetfvtXuZUYuavOgCfRKI84mKK0y0x9AQ==" saltValue="ToMHUaswYLIYI68/lCA5j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24</v>
      </c>
      <c r="C44" s="232"/>
      <c r="D44" s="232"/>
      <c r="E44" s="240"/>
      <c r="F44" s="240"/>
      <c r="G44" s="240"/>
      <c r="H44" s="240"/>
      <c r="I44" s="240"/>
      <c r="J44" s="243" t="s">
        <v>13</v>
      </c>
      <c r="K44" s="245" t="s">
        <v>530</v>
      </c>
      <c r="L44" s="253" t="s">
        <v>531</v>
      </c>
      <c r="M44" s="253" t="s">
        <v>532</v>
      </c>
      <c r="N44" s="253" t="s">
        <v>420</v>
      </c>
      <c r="O44" s="261" t="s">
        <v>533</v>
      </c>
      <c r="P44" s="103"/>
      <c r="Q44" s="103"/>
      <c r="R44" s="103"/>
      <c r="S44" s="103"/>
      <c r="T44" s="103"/>
      <c r="U44" s="103"/>
    </row>
    <row r="45" spans="1:21" ht="30.75" customHeight="1" x14ac:dyDescent="0.15">
      <c r="A45" s="103"/>
      <c r="B45" s="1084" t="s">
        <v>25</v>
      </c>
      <c r="C45" s="1085"/>
      <c r="D45" s="235"/>
      <c r="E45" s="1064" t="s">
        <v>23</v>
      </c>
      <c r="F45" s="1064"/>
      <c r="G45" s="1064"/>
      <c r="H45" s="1064"/>
      <c r="I45" s="1064"/>
      <c r="J45" s="1065"/>
      <c r="K45" s="246">
        <v>2709</v>
      </c>
      <c r="L45" s="254">
        <v>2659</v>
      </c>
      <c r="M45" s="254">
        <v>2487</v>
      </c>
      <c r="N45" s="254">
        <v>2396</v>
      </c>
      <c r="O45" s="262">
        <v>2345</v>
      </c>
      <c r="P45" s="103"/>
      <c r="Q45" s="103"/>
      <c r="R45" s="103"/>
      <c r="S45" s="103"/>
      <c r="T45" s="103"/>
      <c r="U45" s="103"/>
    </row>
    <row r="46" spans="1:21" ht="30.75" customHeight="1" x14ac:dyDescent="0.15">
      <c r="A46" s="103"/>
      <c r="B46" s="1086"/>
      <c r="C46" s="1087"/>
      <c r="D46" s="236"/>
      <c r="E46" s="1066" t="s">
        <v>30</v>
      </c>
      <c r="F46" s="1066"/>
      <c r="G46" s="1066"/>
      <c r="H46" s="1066"/>
      <c r="I46" s="1066"/>
      <c r="J46" s="1067"/>
      <c r="K46" s="247" t="s">
        <v>207</v>
      </c>
      <c r="L46" s="255" t="s">
        <v>207</v>
      </c>
      <c r="M46" s="255" t="s">
        <v>207</v>
      </c>
      <c r="N46" s="255" t="s">
        <v>207</v>
      </c>
      <c r="O46" s="263" t="s">
        <v>207</v>
      </c>
      <c r="P46" s="103"/>
      <c r="Q46" s="103"/>
      <c r="R46" s="103"/>
      <c r="S46" s="103"/>
      <c r="T46" s="103"/>
      <c r="U46" s="103"/>
    </row>
    <row r="47" spans="1:21" ht="30.75" customHeight="1" x14ac:dyDescent="0.15">
      <c r="A47" s="103"/>
      <c r="B47" s="1086"/>
      <c r="C47" s="1087"/>
      <c r="D47" s="236"/>
      <c r="E47" s="1066" t="s">
        <v>33</v>
      </c>
      <c r="F47" s="1066"/>
      <c r="G47" s="1066"/>
      <c r="H47" s="1066"/>
      <c r="I47" s="1066"/>
      <c r="J47" s="1067"/>
      <c r="K47" s="247" t="s">
        <v>207</v>
      </c>
      <c r="L47" s="255" t="s">
        <v>207</v>
      </c>
      <c r="M47" s="255" t="s">
        <v>207</v>
      </c>
      <c r="N47" s="255" t="s">
        <v>207</v>
      </c>
      <c r="O47" s="263" t="s">
        <v>207</v>
      </c>
      <c r="P47" s="103"/>
      <c r="Q47" s="103"/>
      <c r="R47" s="103"/>
      <c r="S47" s="103"/>
      <c r="T47" s="103"/>
      <c r="U47" s="103"/>
    </row>
    <row r="48" spans="1:21" ht="30.75" customHeight="1" x14ac:dyDescent="0.15">
      <c r="A48" s="103"/>
      <c r="B48" s="1086"/>
      <c r="C48" s="1087"/>
      <c r="D48" s="236"/>
      <c r="E48" s="1066" t="s">
        <v>39</v>
      </c>
      <c r="F48" s="1066"/>
      <c r="G48" s="1066"/>
      <c r="H48" s="1066"/>
      <c r="I48" s="1066"/>
      <c r="J48" s="1067"/>
      <c r="K48" s="247">
        <v>813</v>
      </c>
      <c r="L48" s="255">
        <v>834</v>
      </c>
      <c r="M48" s="255">
        <v>818</v>
      </c>
      <c r="N48" s="255">
        <v>811</v>
      </c>
      <c r="O48" s="263">
        <v>799</v>
      </c>
      <c r="P48" s="103"/>
      <c r="Q48" s="103"/>
      <c r="R48" s="103"/>
      <c r="S48" s="103"/>
      <c r="T48" s="103"/>
      <c r="U48" s="103"/>
    </row>
    <row r="49" spans="1:21" ht="30.75" customHeight="1" x14ac:dyDescent="0.15">
      <c r="A49" s="103"/>
      <c r="B49" s="1086"/>
      <c r="C49" s="1087"/>
      <c r="D49" s="236"/>
      <c r="E49" s="1066" t="s">
        <v>0</v>
      </c>
      <c r="F49" s="1066"/>
      <c r="G49" s="1066"/>
      <c r="H49" s="1066"/>
      <c r="I49" s="1066"/>
      <c r="J49" s="1067"/>
      <c r="K49" s="247">
        <v>1</v>
      </c>
      <c r="L49" s="255">
        <v>1</v>
      </c>
      <c r="M49" s="255">
        <v>1</v>
      </c>
      <c r="N49" s="255" t="s">
        <v>207</v>
      </c>
      <c r="O49" s="263" t="s">
        <v>207</v>
      </c>
      <c r="P49" s="103"/>
      <c r="Q49" s="103"/>
      <c r="R49" s="103"/>
      <c r="S49" s="103"/>
      <c r="T49" s="103"/>
      <c r="U49" s="103"/>
    </row>
    <row r="50" spans="1:21" ht="30.75" customHeight="1" x14ac:dyDescent="0.15">
      <c r="A50" s="103"/>
      <c r="B50" s="1086"/>
      <c r="C50" s="1087"/>
      <c r="D50" s="236"/>
      <c r="E50" s="1066" t="s">
        <v>41</v>
      </c>
      <c r="F50" s="1066"/>
      <c r="G50" s="1066"/>
      <c r="H50" s="1066"/>
      <c r="I50" s="1066"/>
      <c r="J50" s="1067"/>
      <c r="K50" s="247">
        <v>16</v>
      </c>
      <c r="L50" s="255">
        <v>17</v>
      </c>
      <c r="M50" s="255">
        <v>7</v>
      </c>
      <c r="N50" s="255">
        <v>3</v>
      </c>
      <c r="O50" s="263">
        <v>3</v>
      </c>
      <c r="P50" s="103"/>
      <c r="Q50" s="103"/>
      <c r="R50" s="103"/>
      <c r="S50" s="103"/>
      <c r="T50" s="103"/>
      <c r="U50" s="103"/>
    </row>
    <row r="51" spans="1:21" ht="30.75" customHeight="1" x14ac:dyDescent="0.15">
      <c r="A51" s="103"/>
      <c r="B51" s="1088"/>
      <c r="C51" s="1089"/>
      <c r="D51" s="237"/>
      <c r="E51" s="1066" t="s">
        <v>49</v>
      </c>
      <c r="F51" s="1066"/>
      <c r="G51" s="1066"/>
      <c r="H51" s="1066"/>
      <c r="I51" s="1066"/>
      <c r="J51" s="1067"/>
      <c r="K51" s="247">
        <v>0</v>
      </c>
      <c r="L51" s="255">
        <v>1</v>
      </c>
      <c r="M51" s="255">
        <v>0</v>
      </c>
      <c r="N51" s="255">
        <v>0</v>
      </c>
      <c r="O51" s="263">
        <v>0</v>
      </c>
      <c r="P51" s="103"/>
      <c r="Q51" s="103"/>
      <c r="R51" s="103"/>
      <c r="S51" s="103"/>
      <c r="T51" s="103"/>
      <c r="U51" s="103"/>
    </row>
    <row r="52" spans="1:21" ht="30.75" customHeight="1" x14ac:dyDescent="0.15">
      <c r="A52" s="103"/>
      <c r="B52" s="1068" t="s">
        <v>15</v>
      </c>
      <c r="C52" s="1069"/>
      <c r="D52" s="237"/>
      <c r="E52" s="1066" t="s">
        <v>51</v>
      </c>
      <c r="F52" s="1066"/>
      <c r="G52" s="1066"/>
      <c r="H52" s="1066"/>
      <c r="I52" s="1066"/>
      <c r="J52" s="1067"/>
      <c r="K52" s="247">
        <v>2205</v>
      </c>
      <c r="L52" s="255">
        <v>2172</v>
      </c>
      <c r="M52" s="255">
        <v>2086</v>
      </c>
      <c r="N52" s="255">
        <v>2066</v>
      </c>
      <c r="O52" s="263">
        <v>2079</v>
      </c>
      <c r="P52" s="103"/>
      <c r="Q52" s="103"/>
      <c r="R52" s="103"/>
      <c r="S52" s="103"/>
      <c r="T52" s="103"/>
      <c r="U52" s="103"/>
    </row>
    <row r="53" spans="1:21" ht="30.75" customHeight="1" x14ac:dyDescent="0.15">
      <c r="A53" s="103"/>
      <c r="B53" s="1070" t="s">
        <v>53</v>
      </c>
      <c r="C53" s="1071"/>
      <c r="D53" s="238"/>
      <c r="E53" s="1072" t="s">
        <v>56</v>
      </c>
      <c r="F53" s="1072"/>
      <c r="G53" s="1072"/>
      <c r="H53" s="1072"/>
      <c r="I53" s="1072"/>
      <c r="J53" s="1073"/>
      <c r="K53" s="248">
        <v>1334</v>
      </c>
      <c r="L53" s="256">
        <v>1340</v>
      </c>
      <c r="M53" s="256">
        <v>1227</v>
      </c>
      <c r="N53" s="256">
        <v>1144</v>
      </c>
      <c r="O53" s="264">
        <v>1068</v>
      </c>
      <c r="P53" s="103"/>
      <c r="Q53" s="103"/>
      <c r="R53" s="103"/>
      <c r="S53" s="103"/>
      <c r="T53" s="103"/>
      <c r="U53" s="103"/>
    </row>
    <row r="54" spans="1:21" ht="24" customHeight="1" x14ac:dyDescent="0.15">
      <c r="A54" s="103"/>
      <c r="B54" s="227" t="s">
        <v>62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276</v>
      </c>
      <c r="L56" s="257" t="s">
        <v>538</v>
      </c>
      <c r="M56" s="257" t="s">
        <v>537</v>
      </c>
      <c r="N56" s="257" t="s">
        <v>539</v>
      </c>
      <c r="O56" s="265" t="s">
        <v>540</v>
      </c>
      <c r="P56" s="103"/>
      <c r="Q56" s="103"/>
      <c r="R56" s="103"/>
      <c r="S56" s="103"/>
      <c r="T56" s="103"/>
      <c r="U56" s="103"/>
    </row>
    <row r="57" spans="1:21" ht="31.5" customHeight="1" x14ac:dyDescent="0.15">
      <c r="B57" s="1080" t="s">
        <v>14</v>
      </c>
      <c r="C57" s="1081"/>
      <c r="D57" s="1074" t="s">
        <v>63</v>
      </c>
      <c r="E57" s="1075"/>
      <c r="F57" s="1075"/>
      <c r="G57" s="1075"/>
      <c r="H57" s="1075"/>
      <c r="I57" s="1075"/>
      <c r="J57" s="1076"/>
      <c r="K57" s="251" t="s">
        <v>207</v>
      </c>
      <c r="L57" s="258" t="s">
        <v>207</v>
      </c>
      <c r="M57" s="258" t="s">
        <v>207</v>
      </c>
      <c r="N57" s="258" t="s">
        <v>207</v>
      </c>
      <c r="O57" s="266" t="s">
        <v>207</v>
      </c>
    </row>
    <row r="58" spans="1:21" ht="31.5" customHeight="1" x14ac:dyDescent="0.15">
      <c r="B58" s="1082"/>
      <c r="C58" s="1083"/>
      <c r="D58" s="1077" t="s">
        <v>60</v>
      </c>
      <c r="E58" s="1078"/>
      <c r="F58" s="1078"/>
      <c r="G58" s="1078"/>
      <c r="H58" s="1078"/>
      <c r="I58" s="1078"/>
      <c r="J58" s="1079"/>
      <c r="K58" s="252" t="s">
        <v>207</v>
      </c>
      <c r="L58" s="259" t="s">
        <v>207</v>
      </c>
      <c r="M58" s="259" t="s">
        <v>207</v>
      </c>
      <c r="N58" s="259" t="s">
        <v>207</v>
      </c>
      <c r="O58" s="267" t="s">
        <v>207</v>
      </c>
    </row>
    <row r="59" spans="1:21" ht="24" customHeight="1" x14ac:dyDescent="0.15">
      <c r="B59" s="230"/>
      <c r="C59" s="230"/>
      <c r="D59" s="239" t="s">
        <v>47</v>
      </c>
      <c r="E59" s="242"/>
      <c r="F59" s="242"/>
      <c r="G59" s="242"/>
      <c r="H59" s="242"/>
      <c r="I59" s="242"/>
      <c r="J59" s="242"/>
      <c r="K59" s="242"/>
      <c r="L59" s="242"/>
      <c r="M59" s="242"/>
      <c r="N59" s="242"/>
      <c r="O59" s="242"/>
    </row>
    <row r="60" spans="1:21" ht="24" customHeight="1" x14ac:dyDescent="0.15">
      <c r="B60" s="231"/>
      <c r="C60" s="231"/>
      <c r="D60" s="239" t="s">
        <v>40</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YjXTFQZi5p11ezQBVewxgWYvTeeC2jLZlilqcSsr66YQY3jkwnmpSNH5tCc6XORSX0pwBWGYOPSOXGwOhFJLA==" saltValue="JU0/UTXg1iCb/33R77SIv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24</v>
      </c>
      <c r="C40" s="232"/>
      <c r="D40" s="232"/>
      <c r="E40" s="240"/>
      <c r="F40" s="240"/>
      <c r="G40" s="240"/>
      <c r="H40" s="243" t="s">
        <v>13</v>
      </c>
      <c r="I40" s="245" t="s">
        <v>530</v>
      </c>
      <c r="J40" s="253" t="s">
        <v>531</v>
      </c>
      <c r="K40" s="253" t="s">
        <v>532</v>
      </c>
      <c r="L40" s="253" t="s">
        <v>420</v>
      </c>
      <c r="M40" s="273" t="s">
        <v>533</v>
      </c>
    </row>
    <row r="41" spans="2:13" ht="27.75" customHeight="1" x14ac:dyDescent="0.15">
      <c r="B41" s="1084" t="s">
        <v>35</v>
      </c>
      <c r="C41" s="1085"/>
      <c r="D41" s="235"/>
      <c r="E41" s="1090" t="s">
        <v>65</v>
      </c>
      <c r="F41" s="1090"/>
      <c r="G41" s="1090"/>
      <c r="H41" s="1091"/>
      <c r="I41" s="246">
        <v>18377</v>
      </c>
      <c r="J41" s="254">
        <v>18386</v>
      </c>
      <c r="K41" s="254">
        <v>17338</v>
      </c>
      <c r="L41" s="254">
        <v>17350</v>
      </c>
      <c r="M41" s="262">
        <v>16525</v>
      </c>
    </row>
    <row r="42" spans="2:13" ht="27.75" customHeight="1" x14ac:dyDescent="0.15">
      <c r="B42" s="1086"/>
      <c r="C42" s="1087"/>
      <c r="D42" s="236"/>
      <c r="E42" s="1092" t="s">
        <v>71</v>
      </c>
      <c r="F42" s="1092"/>
      <c r="G42" s="1092"/>
      <c r="H42" s="1093"/>
      <c r="I42" s="247">
        <v>77</v>
      </c>
      <c r="J42" s="255">
        <v>78</v>
      </c>
      <c r="K42" s="255">
        <v>69</v>
      </c>
      <c r="L42" s="255">
        <v>50</v>
      </c>
      <c r="M42" s="263">
        <v>41</v>
      </c>
    </row>
    <row r="43" spans="2:13" ht="27.75" customHeight="1" x14ac:dyDescent="0.15">
      <c r="B43" s="1086"/>
      <c r="C43" s="1087"/>
      <c r="D43" s="236"/>
      <c r="E43" s="1092" t="s">
        <v>72</v>
      </c>
      <c r="F43" s="1092"/>
      <c r="G43" s="1092"/>
      <c r="H43" s="1093"/>
      <c r="I43" s="247">
        <v>8959</v>
      </c>
      <c r="J43" s="255">
        <v>8557</v>
      </c>
      <c r="K43" s="255">
        <v>8017</v>
      </c>
      <c r="L43" s="255">
        <v>7461</v>
      </c>
      <c r="M43" s="263">
        <v>6810</v>
      </c>
    </row>
    <row r="44" spans="2:13" ht="27.75" customHeight="1" x14ac:dyDescent="0.15">
      <c r="B44" s="1086"/>
      <c r="C44" s="1087"/>
      <c r="D44" s="236"/>
      <c r="E44" s="1092" t="s">
        <v>74</v>
      </c>
      <c r="F44" s="1092"/>
      <c r="G44" s="1092"/>
      <c r="H44" s="1093"/>
      <c r="I44" s="247">
        <v>3</v>
      </c>
      <c r="J44" s="255">
        <v>1</v>
      </c>
      <c r="K44" s="255" t="s">
        <v>207</v>
      </c>
      <c r="L44" s="255" t="s">
        <v>207</v>
      </c>
      <c r="M44" s="263" t="s">
        <v>207</v>
      </c>
    </row>
    <row r="45" spans="2:13" ht="27.75" customHeight="1" x14ac:dyDescent="0.15">
      <c r="B45" s="1086"/>
      <c r="C45" s="1087"/>
      <c r="D45" s="236"/>
      <c r="E45" s="1092" t="s">
        <v>76</v>
      </c>
      <c r="F45" s="1092"/>
      <c r="G45" s="1092"/>
      <c r="H45" s="1093"/>
      <c r="I45" s="247">
        <v>2809</v>
      </c>
      <c r="J45" s="255">
        <v>2771</v>
      </c>
      <c r="K45" s="255">
        <v>2798</v>
      </c>
      <c r="L45" s="255">
        <v>2834</v>
      </c>
      <c r="M45" s="263">
        <v>2845</v>
      </c>
    </row>
    <row r="46" spans="2:13" ht="27.75" customHeight="1" x14ac:dyDescent="0.15">
      <c r="B46" s="1086"/>
      <c r="C46" s="1087"/>
      <c r="D46" s="237"/>
      <c r="E46" s="1092" t="s">
        <v>75</v>
      </c>
      <c r="F46" s="1092"/>
      <c r="G46" s="1092"/>
      <c r="H46" s="1093"/>
      <c r="I46" s="247">
        <v>13</v>
      </c>
      <c r="J46" s="255">
        <v>11</v>
      </c>
      <c r="K46" s="255">
        <v>7</v>
      </c>
      <c r="L46" s="255">
        <v>4</v>
      </c>
      <c r="M46" s="263">
        <v>3</v>
      </c>
    </row>
    <row r="47" spans="2:13" ht="27.75" customHeight="1" x14ac:dyDescent="0.15">
      <c r="B47" s="1086"/>
      <c r="C47" s="1087"/>
      <c r="D47" s="269"/>
      <c r="E47" s="1094" t="s">
        <v>79</v>
      </c>
      <c r="F47" s="1095"/>
      <c r="G47" s="1095"/>
      <c r="H47" s="1096"/>
      <c r="I47" s="247" t="s">
        <v>207</v>
      </c>
      <c r="J47" s="255" t="s">
        <v>207</v>
      </c>
      <c r="K47" s="255" t="s">
        <v>207</v>
      </c>
      <c r="L47" s="255" t="s">
        <v>207</v>
      </c>
      <c r="M47" s="263" t="s">
        <v>207</v>
      </c>
    </row>
    <row r="48" spans="2:13" ht="27.75" customHeight="1" x14ac:dyDescent="0.15">
      <c r="B48" s="1086"/>
      <c r="C48" s="1087"/>
      <c r="D48" s="236"/>
      <c r="E48" s="1092" t="s">
        <v>84</v>
      </c>
      <c r="F48" s="1092"/>
      <c r="G48" s="1092"/>
      <c r="H48" s="1093"/>
      <c r="I48" s="247" t="s">
        <v>207</v>
      </c>
      <c r="J48" s="255" t="s">
        <v>207</v>
      </c>
      <c r="K48" s="255" t="s">
        <v>207</v>
      </c>
      <c r="L48" s="255" t="s">
        <v>207</v>
      </c>
      <c r="M48" s="263" t="s">
        <v>207</v>
      </c>
    </row>
    <row r="49" spans="2:13" ht="27.75" customHeight="1" x14ac:dyDescent="0.15">
      <c r="B49" s="1088"/>
      <c r="C49" s="1089"/>
      <c r="D49" s="236"/>
      <c r="E49" s="1092" t="s">
        <v>90</v>
      </c>
      <c r="F49" s="1092"/>
      <c r="G49" s="1092"/>
      <c r="H49" s="1093"/>
      <c r="I49" s="247" t="s">
        <v>207</v>
      </c>
      <c r="J49" s="255" t="s">
        <v>207</v>
      </c>
      <c r="K49" s="255" t="s">
        <v>207</v>
      </c>
      <c r="L49" s="255" t="s">
        <v>207</v>
      </c>
      <c r="M49" s="263" t="s">
        <v>207</v>
      </c>
    </row>
    <row r="50" spans="2:13" ht="27.75" customHeight="1" x14ac:dyDescent="0.15">
      <c r="B50" s="1099" t="s">
        <v>92</v>
      </c>
      <c r="C50" s="1100"/>
      <c r="D50" s="270"/>
      <c r="E50" s="1092" t="s">
        <v>94</v>
      </c>
      <c r="F50" s="1092"/>
      <c r="G50" s="1092"/>
      <c r="H50" s="1093"/>
      <c r="I50" s="247">
        <v>3062</v>
      </c>
      <c r="J50" s="255">
        <v>3330</v>
      </c>
      <c r="K50" s="255">
        <v>2778</v>
      </c>
      <c r="L50" s="255">
        <v>2117</v>
      </c>
      <c r="M50" s="263">
        <v>1983</v>
      </c>
    </row>
    <row r="51" spans="2:13" ht="27.75" customHeight="1" x14ac:dyDescent="0.15">
      <c r="B51" s="1086"/>
      <c r="C51" s="1087"/>
      <c r="D51" s="236"/>
      <c r="E51" s="1092" t="s">
        <v>97</v>
      </c>
      <c r="F51" s="1092"/>
      <c r="G51" s="1092"/>
      <c r="H51" s="1093"/>
      <c r="I51" s="247">
        <v>80</v>
      </c>
      <c r="J51" s="255">
        <v>63</v>
      </c>
      <c r="K51" s="255">
        <v>59</v>
      </c>
      <c r="L51" s="255">
        <v>53</v>
      </c>
      <c r="M51" s="263">
        <v>52</v>
      </c>
    </row>
    <row r="52" spans="2:13" ht="27.75" customHeight="1" x14ac:dyDescent="0.15">
      <c r="B52" s="1088"/>
      <c r="C52" s="1089"/>
      <c r="D52" s="236"/>
      <c r="E52" s="1092" t="s">
        <v>43</v>
      </c>
      <c r="F52" s="1092"/>
      <c r="G52" s="1092"/>
      <c r="H52" s="1093"/>
      <c r="I52" s="247">
        <v>19284</v>
      </c>
      <c r="J52" s="255">
        <v>19362</v>
      </c>
      <c r="K52" s="255">
        <v>18511</v>
      </c>
      <c r="L52" s="255">
        <v>18395</v>
      </c>
      <c r="M52" s="263">
        <v>17762</v>
      </c>
    </row>
    <row r="53" spans="2:13" ht="27.75" customHeight="1" x14ac:dyDescent="0.15">
      <c r="B53" s="1070" t="s">
        <v>53</v>
      </c>
      <c r="C53" s="1071"/>
      <c r="D53" s="238"/>
      <c r="E53" s="1097" t="s">
        <v>99</v>
      </c>
      <c r="F53" s="1097"/>
      <c r="G53" s="1097"/>
      <c r="H53" s="1098"/>
      <c r="I53" s="248">
        <v>7813</v>
      </c>
      <c r="J53" s="256">
        <v>7050</v>
      </c>
      <c r="K53" s="256">
        <v>6881</v>
      </c>
      <c r="L53" s="256">
        <v>7134</v>
      </c>
      <c r="M53" s="264">
        <v>6425</v>
      </c>
    </row>
    <row r="54" spans="2:13" ht="27.75" customHeight="1" x14ac:dyDescent="0.15">
      <c r="B54" s="209" t="s">
        <v>100</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PoxA+85UYGuOpbuqFkx/yQeTZJqpbt3RiY5zPCLYPHrBrxndsscOzkhwlTNFbUNiwLfuApiBegTIfkFs8t08A==" saltValue="lamSCBWB814jLnUP2oeft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95</v>
      </c>
    </row>
    <row r="54" spans="2:8" ht="29.25" customHeight="1" x14ac:dyDescent="0.2">
      <c r="B54" s="274" t="s">
        <v>5</v>
      </c>
      <c r="C54" s="280"/>
      <c r="D54" s="280"/>
      <c r="E54" s="281" t="s">
        <v>13</v>
      </c>
      <c r="F54" s="282" t="s">
        <v>532</v>
      </c>
      <c r="G54" s="282" t="s">
        <v>420</v>
      </c>
      <c r="H54" s="290" t="s">
        <v>533</v>
      </c>
    </row>
    <row r="55" spans="2:8" ht="52.5" customHeight="1" x14ac:dyDescent="0.15">
      <c r="B55" s="275"/>
      <c r="C55" s="1101" t="s">
        <v>104</v>
      </c>
      <c r="D55" s="1101"/>
      <c r="E55" s="1102"/>
      <c r="F55" s="283">
        <v>2192</v>
      </c>
      <c r="G55" s="283">
        <v>1495</v>
      </c>
      <c r="H55" s="291">
        <v>1262</v>
      </c>
    </row>
    <row r="56" spans="2:8" ht="52.5" customHeight="1" x14ac:dyDescent="0.15">
      <c r="B56" s="276"/>
      <c r="C56" s="1103" t="s">
        <v>107</v>
      </c>
      <c r="D56" s="1103"/>
      <c r="E56" s="1104"/>
      <c r="F56" s="284">
        <v>216</v>
      </c>
      <c r="G56" s="284">
        <v>216</v>
      </c>
      <c r="H56" s="292">
        <v>216</v>
      </c>
    </row>
    <row r="57" spans="2:8" ht="53.25" customHeight="1" x14ac:dyDescent="0.15">
      <c r="B57" s="276"/>
      <c r="C57" s="1105" t="s">
        <v>68</v>
      </c>
      <c r="D57" s="1105"/>
      <c r="E57" s="1106"/>
      <c r="F57" s="285">
        <v>1121</v>
      </c>
      <c r="G57" s="285">
        <v>1146</v>
      </c>
      <c r="H57" s="293">
        <v>1183</v>
      </c>
    </row>
    <row r="58" spans="2:8" ht="45.75" customHeight="1" x14ac:dyDescent="0.15">
      <c r="B58" s="277"/>
      <c r="C58" s="1107" t="s">
        <v>324</v>
      </c>
      <c r="D58" s="1108"/>
      <c r="E58" s="1109"/>
      <c r="F58" s="286">
        <v>613</v>
      </c>
      <c r="G58" s="286">
        <v>664</v>
      </c>
      <c r="H58" s="294">
        <v>714</v>
      </c>
    </row>
    <row r="59" spans="2:8" ht="45.75" customHeight="1" x14ac:dyDescent="0.15">
      <c r="B59" s="277"/>
      <c r="C59" s="1107" t="s">
        <v>546</v>
      </c>
      <c r="D59" s="1108"/>
      <c r="E59" s="1109"/>
      <c r="F59" s="286">
        <v>363</v>
      </c>
      <c r="G59" s="286">
        <v>319</v>
      </c>
      <c r="H59" s="294">
        <v>287</v>
      </c>
    </row>
    <row r="60" spans="2:8" ht="45.75" customHeight="1" x14ac:dyDescent="0.15">
      <c r="B60" s="277"/>
      <c r="C60" s="1107" t="s">
        <v>547</v>
      </c>
      <c r="D60" s="1108"/>
      <c r="E60" s="1109"/>
      <c r="F60" s="286">
        <v>28</v>
      </c>
      <c r="G60" s="286">
        <v>54</v>
      </c>
      <c r="H60" s="294">
        <v>74</v>
      </c>
    </row>
    <row r="61" spans="2:8" ht="45.75" customHeight="1" x14ac:dyDescent="0.15">
      <c r="B61" s="277"/>
      <c r="C61" s="1107" t="s">
        <v>548</v>
      </c>
      <c r="D61" s="1108"/>
      <c r="E61" s="1109"/>
      <c r="F61" s="286">
        <v>46</v>
      </c>
      <c r="G61" s="286">
        <v>39</v>
      </c>
      <c r="H61" s="294">
        <v>38</v>
      </c>
    </row>
    <row r="62" spans="2:8" ht="45.75" customHeight="1" x14ac:dyDescent="0.15">
      <c r="B62" s="278"/>
      <c r="C62" s="1110" t="s">
        <v>550</v>
      </c>
      <c r="D62" s="1111"/>
      <c r="E62" s="1112"/>
      <c r="F62" s="287">
        <v>34</v>
      </c>
      <c r="G62" s="287">
        <v>34</v>
      </c>
      <c r="H62" s="295">
        <v>34</v>
      </c>
    </row>
    <row r="63" spans="2:8" ht="52.5" customHeight="1" x14ac:dyDescent="0.15">
      <c r="B63" s="279"/>
      <c r="C63" s="1113" t="s">
        <v>109</v>
      </c>
      <c r="D63" s="1113"/>
      <c r="E63" s="1114"/>
      <c r="F63" s="288">
        <v>3528</v>
      </c>
      <c r="G63" s="288">
        <v>2857</v>
      </c>
      <c r="H63" s="296">
        <v>2662</v>
      </c>
    </row>
    <row r="64" spans="2:8" ht="15" customHeight="1" x14ac:dyDescent="0.15"/>
    <row r="65" ht="0" hidden="1" customHeight="1" x14ac:dyDescent="0.15"/>
    <row r="66" ht="0" hidden="1" customHeight="1" x14ac:dyDescent="0.15"/>
  </sheetData>
  <sheetProtection algorithmName="SHA-512" hashValue="HpFp6eqKBESXWVz8L6KfHkFtRVUI3lFwa0Wgj4r4dRig/uiMaesCub2+WBl49Zoq23HoiEFUTXsaX1t7cWGBRg==" saltValue="5QOsADvM6kKf22bf1ttA7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81</v>
      </c>
      <c r="E2" s="141"/>
      <c r="F2" s="312" t="s">
        <v>529</v>
      </c>
      <c r="G2" s="165"/>
      <c r="H2" s="175"/>
    </row>
    <row r="3" spans="1:8" x14ac:dyDescent="0.15">
      <c r="A3" s="131" t="s">
        <v>233</v>
      </c>
      <c r="B3" s="123"/>
      <c r="C3" s="305"/>
      <c r="D3" s="308">
        <v>107610</v>
      </c>
      <c r="E3" s="310"/>
      <c r="F3" s="313">
        <v>101693</v>
      </c>
      <c r="G3" s="315"/>
      <c r="H3" s="318"/>
    </row>
    <row r="4" spans="1:8" x14ac:dyDescent="0.15">
      <c r="A4" s="116"/>
      <c r="B4" s="122"/>
      <c r="C4" s="306"/>
      <c r="D4" s="309">
        <v>68367</v>
      </c>
      <c r="E4" s="311"/>
      <c r="F4" s="314">
        <v>51066</v>
      </c>
      <c r="G4" s="316"/>
      <c r="H4" s="319"/>
    </row>
    <row r="5" spans="1:8" x14ac:dyDescent="0.15">
      <c r="A5" s="131" t="s">
        <v>240</v>
      </c>
      <c r="B5" s="123"/>
      <c r="C5" s="305"/>
      <c r="D5" s="308">
        <v>134744</v>
      </c>
      <c r="E5" s="310"/>
      <c r="F5" s="313">
        <v>96635</v>
      </c>
      <c r="G5" s="315"/>
      <c r="H5" s="318"/>
    </row>
    <row r="6" spans="1:8" x14ac:dyDescent="0.15">
      <c r="A6" s="116"/>
      <c r="B6" s="122"/>
      <c r="C6" s="306"/>
      <c r="D6" s="309">
        <v>77639</v>
      </c>
      <c r="E6" s="311"/>
      <c r="F6" s="314">
        <v>44408</v>
      </c>
      <c r="G6" s="316"/>
      <c r="H6" s="319"/>
    </row>
    <row r="7" spans="1:8" x14ac:dyDescent="0.15">
      <c r="A7" s="131" t="s">
        <v>133</v>
      </c>
      <c r="B7" s="123"/>
      <c r="C7" s="305"/>
      <c r="D7" s="308">
        <v>35039</v>
      </c>
      <c r="E7" s="310"/>
      <c r="F7" s="313">
        <v>115123</v>
      </c>
      <c r="G7" s="315"/>
      <c r="H7" s="318"/>
    </row>
    <row r="8" spans="1:8" x14ac:dyDescent="0.15">
      <c r="A8" s="116"/>
      <c r="B8" s="122"/>
      <c r="C8" s="306"/>
      <c r="D8" s="309">
        <v>23714</v>
      </c>
      <c r="E8" s="311"/>
      <c r="F8" s="314">
        <v>46026</v>
      </c>
      <c r="G8" s="316"/>
      <c r="H8" s="319"/>
    </row>
    <row r="9" spans="1:8" x14ac:dyDescent="0.15">
      <c r="A9" s="131" t="s">
        <v>238</v>
      </c>
      <c r="B9" s="123"/>
      <c r="C9" s="305"/>
      <c r="D9" s="308">
        <v>92494</v>
      </c>
      <c r="E9" s="310"/>
      <c r="F9" s="313">
        <v>98899</v>
      </c>
      <c r="G9" s="315"/>
      <c r="H9" s="318"/>
    </row>
    <row r="10" spans="1:8" x14ac:dyDescent="0.15">
      <c r="A10" s="116"/>
      <c r="B10" s="122"/>
      <c r="C10" s="306"/>
      <c r="D10" s="309">
        <v>63329</v>
      </c>
      <c r="E10" s="311"/>
      <c r="F10" s="314">
        <v>43734</v>
      </c>
      <c r="G10" s="316"/>
      <c r="H10" s="319"/>
    </row>
    <row r="11" spans="1:8" x14ac:dyDescent="0.15">
      <c r="A11" s="131" t="s">
        <v>513</v>
      </c>
      <c r="B11" s="123"/>
      <c r="C11" s="305"/>
      <c r="D11" s="308">
        <v>44160</v>
      </c>
      <c r="E11" s="310"/>
      <c r="F11" s="313">
        <v>96462</v>
      </c>
      <c r="G11" s="315"/>
      <c r="H11" s="318"/>
    </row>
    <row r="12" spans="1:8" x14ac:dyDescent="0.15">
      <c r="A12" s="116"/>
      <c r="B12" s="122"/>
      <c r="C12" s="307"/>
      <c r="D12" s="309">
        <v>22613</v>
      </c>
      <c r="E12" s="311"/>
      <c r="F12" s="314">
        <v>39886</v>
      </c>
      <c r="G12" s="316"/>
      <c r="H12" s="319"/>
    </row>
    <row r="13" spans="1:8" x14ac:dyDescent="0.15">
      <c r="A13" s="131"/>
      <c r="B13" s="123"/>
      <c r="C13" s="305"/>
      <c r="D13" s="308">
        <v>82809</v>
      </c>
      <c r="E13" s="310"/>
      <c r="F13" s="313">
        <v>101762</v>
      </c>
      <c r="G13" s="317"/>
      <c r="H13" s="318"/>
    </row>
    <row r="14" spans="1:8" x14ac:dyDescent="0.15">
      <c r="A14" s="116"/>
      <c r="B14" s="122"/>
      <c r="C14" s="306"/>
      <c r="D14" s="309">
        <v>51132</v>
      </c>
      <c r="E14" s="311"/>
      <c r="F14" s="314">
        <v>45024</v>
      </c>
      <c r="G14" s="316"/>
      <c r="H14" s="319"/>
    </row>
    <row r="17" spans="1:11" x14ac:dyDescent="0.15">
      <c r="A17" s="297" t="s">
        <v>21</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89</v>
      </c>
      <c r="B19" s="298">
        <f>ROUND(VALUE(SUBSTITUTE(実質収支比率等に係る経年分析!F$48,"▲","-")),2)</f>
        <v>5.65</v>
      </c>
      <c r="C19" s="298">
        <f>ROUND(VALUE(SUBSTITUTE(実質収支比率等に係る経年分析!G$48,"▲","-")),2)</f>
        <v>1.67</v>
      </c>
      <c r="D19" s="298">
        <f>ROUND(VALUE(SUBSTITUTE(実質収支比率等に係る経年分析!H$48,"▲","-")),2)</f>
        <v>3.25</v>
      </c>
      <c r="E19" s="298">
        <f>ROUND(VALUE(SUBSTITUTE(実質収支比率等に係る経年分析!I$48,"▲","-")),2)</f>
        <v>2.1</v>
      </c>
      <c r="F19" s="298">
        <f>ROUND(VALUE(SUBSTITUTE(実質収支比率等に係る経年分析!J$48,"▲","-")),2)</f>
        <v>1.77</v>
      </c>
    </row>
    <row r="20" spans="1:11" x14ac:dyDescent="0.15">
      <c r="A20" s="298" t="s">
        <v>34</v>
      </c>
      <c r="B20" s="298">
        <f>ROUND(VALUE(SUBSTITUTE(実質収支比率等に係る経年分析!F$47,"▲","-")),2)</f>
        <v>22.41</v>
      </c>
      <c r="C20" s="298">
        <f>ROUND(VALUE(SUBSTITUTE(実質収支比率等に係る経年分析!G$47,"▲","-")),2)</f>
        <v>25.58</v>
      </c>
      <c r="D20" s="298">
        <f>ROUND(VALUE(SUBSTITUTE(実質収支比率等に係る経年分析!H$47,"▲","-")),2)</f>
        <v>22.53</v>
      </c>
      <c r="E20" s="298">
        <f>ROUND(VALUE(SUBSTITUTE(実質収支比率等に係る経年分析!I$47,"▲","-")),2)</f>
        <v>15.56</v>
      </c>
      <c r="F20" s="298">
        <f>ROUND(VALUE(SUBSTITUTE(実質収支比率等に係る経年分析!J$47,"▲","-")),2)</f>
        <v>13.5</v>
      </c>
    </row>
    <row r="21" spans="1:11" x14ac:dyDescent="0.15">
      <c r="A21" s="298" t="s">
        <v>112</v>
      </c>
      <c r="B21" s="298">
        <f>IF(ISNUMBER(VALUE(SUBSTITUTE(実質収支比率等に係る経年分析!F$49,"▲","-"))),ROUND(VALUE(SUBSTITUTE(実質収支比率等に係る経年分析!F$49,"▲","-")),2),NA())</f>
        <v>2.75</v>
      </c>
      <c r="C21" s="298">
        <f>IF(ISNUMBER(VALUE(SUBSTITUTE(実質収支比率等に係る経年分析!G$49,"▲","-"))),ROUND(VALUE(SUBSTITUTE(実質収支比率等に係る経年分析!G$49,"▲","-")),2),NA())</f>
        <v>-1.23</v>
      </c>
      <c r="D21" s="298">
        <f>IF(ISNUMBER(VALUE(SUBSTITUTE(実質収支比率等に係る経年分析!H$49,"▲","-"))),ROUND(VALUE(SUBSTITUTE(実質収支比率等に係る経年分析!H$49,"▲","-")),2),NA())</f>
        <v>-2.59</v>
      </c>
      <c r="E21" s="298">
        <f>IF(ISNUMBER(VALUE(SUBSTITUTE(実質収支比率等に係る経年分析!I$49,"▲","-"))),ROUND(VALUE(SUBSTITUTE(実質収支比率等に係る経年分析!I$49,"▲","-")),2),NA())</f>
        <v>-8.44</v>
      </c>
      <c r="F21" s="298">
        <f>IF(ISNUMBER(VALUE(SUBSTITUTE(実質収支比率等に係る経年分析!J$49,"▲","-"))),ROUND(VALUE(SUBSTITUTE(実質収支比率等に係る経年分析!J$49,"▲","-")),2),NA())</f>
        <v>-2.88</v>
      </c>
    </row>
    <row r="24" spans="1:11" x14ac:dyDescent="0.15">
      <c r="A24" s="297" t="s">
        <v>102</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113</v>
      </c>
      <c r="C26" s="299" t="s">
        <v>66</v>
      </c>
      <c r="D26" s="299" t="s">
        <v>113</v>
      </c>
      <c r="E26" s="299" t="s">
        <v>66</v>
      </c>
      <c r="F26" s="299" t="s">
        <v>113</v>
      </c>
      <c r="G26" s="299" t="s">
        <v>66</v>
      </c>
      <c r="H26" s="299" t="s">
        <v>113</v>
      </c>
      <c r="I26" s="299" t="s">
        <v>66</v>
      </c>
      <c r="J26" s="299" t="s">
        <v>113</v>
      </c>
      <c r="K26" s="299" t="s">
        <v>66</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0.33</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0.33</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0.31</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0.23</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0.04</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下水道事業特別会計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0.17</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0.13</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0.05</v>
      </c>
    </row>
    <row r="30" spans="1:11" x14ac:dyDescent="0.15">
      <c r="A30" s="299" t="str">
        <f>IF(連結実質赤字比率に係る赤字・黒字の構成分析!C$40="",NA(),連結実質赤字比率に係る赤字・黒字の構成分析!C$40)</f>
        <v>農業集落排水事業特別会計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0.05</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0.12</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0.04</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0.06</v>
      </c>
    </row>
    <row r="31" spans="1:11" x14ac:dyDescent="0.15">
      <c r="A31" s="299" t="str">
        <f>IF(連結実質赤字比率に係る赤字・黒字の構成分析!C$39="",NA(),連結実質赤字比率に係る赤字・黒字の構成分析!C$39)</f>
        <v>電気事業特別会計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0.11</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0.08</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0.13</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0.09</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0.06</v>
      </c>
    </row>
    <row r="32" spans="1:11" x14ac:dyDescent="0.15">
      <c r="A32" s="299" t="str">
        <f>IF(連結実質赤字比率に係る赤字・黒字の構成分析!C$38="",NA(),連結実質赤字比率に係る赤字・黒字の構成分析!C$38)</f>
        <v>国民健康保険特別会計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0.49</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0.93</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1.43</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1.42</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0.27</v>
      </c>
    </row>
    <row r="33" spans="1:16" x14ac:dyDescent="0.15">
      <c r="A33" s="299" t="str">
        <f>IF(連結実質赤字比率に係る赤字・黒字の構成分析!C$37="",NA(),連結実質赤字比率に係る赤字・黒字の構成分析!C$37)</f>
        <v>介護保険特別会計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0.01</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0.37</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0.22</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0.02</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0.31</v>
      </c>
    </row>
    <row r="34" spans="1:16" x14ac:dyDescent="0.15">
      <c r="A34" s="299" t="str">
        <f>IF(連結実質赤字比率に係る赤字・黒字の構成分析!C$36="",NA(),連結実質赤字比率に係る赤字・黒字の構成分析!C$36)</f>
        <v>豊平病院事業会計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1.06</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0.79</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0.57999999999999996</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0.28999999999999998</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0.42</v>
      </c>
    </row>
    <row r="35" spans="1:16" x14ac:dyDescent="0.15">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5.5</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1.53</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3.24</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2.09</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1.76</v>
      </c>
    </row>
    <row r="36" spans="1:16" x14ac:dyDescent="0.15">
      <c r="A36" s="299" t="str">
        <f>IF(連結実質赤字比率に係る赤字・黒字の構成分析!C$34="",NA(),連結実質赤字比率に係る赤字・黒字の構成分析!C$34)</f>
        <v>水道事業会計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3.3</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3.16</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3.77</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4</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4.1900000000000004</v>
      </c>
    </row>
    <row r="39" spans="1:16" x14ac:dyDescent="0.15">
      <c r="A39" s="297" t="s">
        <v>10</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114</v>
      </c>
      <c r="C41" s="300"/>
      <c r="D41" s="300" t="s">
        <v>116</v>
      </c>
      <c r="E41" s="300" t="s">
        <v>114</v>
      </c>
      <c r="F41" s="300"/>
      <c r="G41" s="300" t="s">
        <v>116</v>
      </c>
      <c r="H41" s="300" t="s">
        <v>114</v>
      </c>
      <c r="I41" s="300"/>
      <c r="J41" s="300" t="s">
        <v>116</v>
      </c>
      <c r="K41" s="300" t="s">
        <v>114</v>
      </c>
      <c r="L41" s="300"/>
      <c r="M41" s="300" t="s">
        <v>116</v>
      </c>
      <c r="N41" s="300" t="s">
        <v>114</v>
      </c>
      <c r="O41" s="300"/>
      <c r="P41" s="300" t="s">
        <v>116</v>
      </c>
    </row>
    <row r="42" spans="1:16" x14ac:dyDescent="0.15">
      <c r="A42" s="300" t="s">
        <v>118</v>
      </c>
      <c r="B42" s="300"/>
      <c r="C42" s="300"/>
      <c r="D42" s="300">
        <f>'実質公債費比率（分子）の構造'!K$52</f>
        <v>2205</v>
      </c>
      <c r="E42" s="300"/>
      <c r="F42" s="300"/>
      <c r="G42" s="300">
        <f>'実質公債費比率（分子）の構造'!L$52</f>
        <v>2172</v>
      </c>
      <c r="H42" s="300"/>
      <c r="I42" s="300"/>
      <c r="J42" s="300">
        <f>'実質公債費比率（分子）の構造'!M$52</f>
        <v>2086</v>
      </c>
      <c r="K42" s="300"/>
      <c r="L42" s="300"/>
      <c r="M42" s="300">
        <f>'実質公債費比率（分子）の構造'!N$52</f>
        <v>2066</v>
      </c>
      <c r="N42" s="300"/>
      <c r="O42" s="300"/>
      <c r="P42" s="300">
        <f>'実質公債費比率（分子）の構造'!O$52</f>
        <v>2079</v>
      </c>
    </row>
    <row r="43" spans="1:16" x14ac:dyDescent="0.15">
      <c r="A43" s="300" t="s">
        <v>49</v>
      </c>
      <c r="B43" s="300">
        <f>'実質公債費比率（分子）の構造'!K$51</f>
        <v>0</v>
      </c>
      <c r="C43" s="300"/>
      <c r="D43" s="300"/>
      <c r="E43" s="300">
        <f>'実質公債費比率（分子）の構造'!L$51</f>
        <v>1</v>
      </c>
      <c r="F43" s="300"/>
      <c r="G43" s="300"/>
      <c r="H43" s="300">
        <f>'実質公債費比率（分子）の構造'!M$51</f>
        <v>0</v>
      </c>
      <c r="I43" s="300"/>
      <c r="J43" s="300"/>
      <c r="K43" s="300">
        <f>'実質公債費比率（分子）の構造'!N$51</f>
        <v>0</v>
      </c>
      <c r="L43" s="300"/>
      <c r="M43" s="300"/>
      <c r="N43" s="300">
        <f>'実質公債費比率（分子）の構造'!O$51</f>
        <v>0</v>
      </c>
      <c r="O43" s="300"/>
      <c r="P43" s="300"/>
    </row>
    <row r="44" spans="1:16" x14ac:dyDescent="0.15">
      <c r="A44" s="300" t="s">
        <v>41</v>
      </c>
      <c r="B44" s="300">
        <f>'実質公債費比率（分子）の構造'!K$50</f>
        <v>16</v>
      </c>
      <c r="C44" s="300"/>
      <c r="D44" s="300"/>
      <c r="E44" s="300">
        <f>'実質公債費比率（分子）の構造'!L$50</f>
        <v>17</v>
      </c>
      <c r="F44" s="300"/>
      <c r="G44" s="300"/>
      <c r="H44" s="300">
        <f>'実質公債費比率（分子）の構造'!M$50</f>
        <v>7</v>
      </c>
      <c r="I44" s="300"/>
      <c r="J44" s="300"/>
      <c r="K44" s="300">
        <f>'実質公債費比率（分子）の構造'!N$50</f>
        <v>3</v>
      </c>
      <c r="L44" s="300"/>
      <c r="M44" s="300"/>
      <c r="N44" s="300">
        <f>'実質公債費比率（分子）の構造'!O$50</f>
        <v>3</v>
      </c>
      <c r="O44" s="300"/>
      <c r="P44" s="300"/>
    </row>
    <row r="45" spans="1:16" x14ac:dyDescent="0.15">
      <c r="A45" s="300" t="s">
        <v>0</v>
      </c>
      <c r="B45" s="300">
        <f>'実質公債費比率（分子）の構造'!K$49</f>
        <v>1</v>
      </c>
      <c r="C45" s="300"/>
      <c r="D45" s="300"/>
      <c r="E45" s="300">
        <f>'実質公債費比率（分子）の構造'!L$49</f>
        <v>1</v>
      </c>
      <c r="F45" s="300"/>
      <c r="G45" s="300"/>
      <c r="H45" s="300">
        <f>'実質公債費比率（分子）の構造'!M$49</f>
        <v>1</v>
      </c>
      <c r="I45" s="300"/>
      <c r="J45" s="300"/>
      <c r="K45" s="300" t="str">
        <f>'実質公債費比率（分子）の構造'!N$49</f>
        <v>-</v>
      </c>
      <c r="L45" s="300"/>
      <c r="M45" s="300"/>
      <c r="N45" s="300" t="str">
        <f>'実質公債費比率（分子）の構造'!O$49</f>
        <v>-</v>
      </c>
      <c r="O45" s="300"/>
      <c r="P45" s="300"/>
    </row>
    <row r="46" spans="1:16" x14ac:dyDescent="0.15">
      <c r="A46" s="300" t="s">
        <v>39</v>
      </c>
      <c r="B46" s="300">
        <f>'実質公債費比率（分子）の構造'!K$48</f>
        <v>813</v>
      </c>
      <c r="C46" s="300"/>
      <c r="D46" s="300"/>
      <c r="E46" s="300">
        <f>'実質公債費比率（分子）の構造'!L$48</f>
        <v>834</v>
      </c>
      <c r="F46" s="300"/>
      <c r="G46" s="300"/>
      <c r="H46" s="300">
        <f>'実質公債費比率（分子）の構造'!M$48</f>
        <v>818</v>
      </c>
      <c r="I46" s="300"/>
      <c r="J46" s="300"/>
      <c r="K46" s="300">
        <f>'実質公債費比率（分子）の構造'!N$48</f>
        <v>811</v>
      </c>
      <c r="L46" s="300"/>
      <c r="M46" s="300"/>
      <c r="N46" s="300">
        <f>'実質公債費比率（分子）の構造'!O$48</f>
        <v>799</v>
      </c>
      <c r="O46" s="300"/>
      <c r="P46" s="300"/>
    </row>
    <row r="47" spans="1:16" x14ac:dyDescent="0.15">
      <c r="A47" s="300" t="s">
        <v>33</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23</v>
      </c>
      <c r="B49" s="300">
        <f>'実質公債費比率（分子）の構造'!K$45</f>
        <v>2709</v>
      </c>
      <c r="C49" s="300"/>
      <c r="D49" s="300"/>
      <c r="E49" s="300">
        <f>'実質公債費比率（分子）の構造'!L$45</f>
        <v>2659</v>
      </c>
      <c r="F49" s="300"/>
      <c r="G49" s="300"/>
      <c r="H49" s="300">
        <f>'実質公債費比率（分子）の構造'!M$45</f>
        <v>2487</v>
      </c>
      <c r="I49" s="300"/>
      <c r="J49" s="300"/>
      <c r="K49" s="300">
        <f>'実質公債費比率（分子）の構造'!N$45</f>
        <v>2396</v>
      </c>
      <c r="L49" s="300"/>
      <c r="M49" s="300"/>
      <c r="N49" s="300">
        <f>'実質公債費比率（分子）の構造'!O$45</f>
        <v>2345</v>
      </c>
      <c r="O49" s="300"/>
      <c r="P49" s="300"/>
    </row>
    <row r="50" spans="1:16" x14ac:dyDescent="0.15">
      <c r="A50" s="300" t="s">
        <v>56</v>
      </c>
      <c r="B50" s="300" t="e">
        <f>NA()</f>
        <v>#N/A</v>
      </c>
      <c r="C50" s="300">
        <f>IF(ISNUMBER('実質公債費比率（分子）の構造'!K$53),'実質公債費比率（分子）の構造'!K$53,NA())</f>
        <v>1334</v>
      </c>
      <c r="D50" s="300" t="e">
        <f>NA()</f>
        <v>#N/A</v>
      </c>
      <c r="E50" s="300" t="e">
        <f>NA()</f>
        <v>#N/A</v>
      </c>
      <c r="F50" s="300">
        <f>IF(ISNUMBER('実質公債費比率（分子）の構造'!L$53),'実質公債費比率（分子）の構造'!L$53,NA())</f>
        <v>1340</v>
      </c>
      <c r="G50" s="300" t="e">
        <f>NA()</f>
        <v>#N/A</v>
      </c>
      <c r="H50" s="300" t="e">
        <f>NA()</f>
        <v>#N/A</v>
      </c>
      <c r="I50" s="300">
        <f>IF(ISNUMBER('実質公債費比率（分子）の構造'!M$53),'実質公債費比率（分子）の構造'!M$53,NA())</f>
        <v>1227</v>
      </c>
      <c r="J50" s="300" t="e">
        <f>NA()</f>
        <v>#N/A</v>
      </c>
      <c r="K50" s="300" t="e">
        <f>NA()</f>
        <v>#N/A</v>
      </c>
      <c r="L50" s="300">
        <f>IF(ISNUMBER('実質公債費比率（分子）の構造'!N$53),'実質公債費比率（分子）の構造'!N$53,NA())</f>
        <v>1144</v>
      </c>
      <c r="M50" s="300" t="e">
        <f>NA()</f>
        <v>#N/A</v>
      </c>
      <c r="N50" s="300" t="e">
        <f>NA()</f>
        <v>#N/A</v>
      </c>
      <c r="O50" s="300">
        <f>IF(ISNUMBER('実質公債費比率（分子）の構造'!O$53),'実質公債費比率（分子）の構造'!O$53,NA())</f>
        <v>1068</v>
      </c>
      <c r="P50" s="300" t="e">
        <f>NA()</f>
        <v>#N/A</v>
      </c>
    </row>
    <row r="53" spans="1:16" x14ac:dyDescent="0.15">
      <c r="A53" s="297" t="s">
        <v>119</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123</v>
      </c>
      <c r="C55" s="299"/>
      <c r="D55" s="299" t="s">
        <v>126</v>
      </c>
      <c r="E55" s="299" t="s">
        <v>123</v>
      </c>
      <c r="F55" s="299"/>
      <c r="G55" s="299" t="s">
        <v>126</v>
      </c>
      <c r="H55" s="299" t="s">
        <v>123</v>
      </c>
      <c r="I55" s="299"/>
      <c r="J55" s="299" t="s">
        <v>126</v>
      </c>
      <c r="K55" s="299" t="s">
        <v>123</v>
      </c>
      <c r="L55" s="299"/>
      <c r="M55" s="299" t="s">
        <v>126</v>
      </c>
      <c r="N55" s="299" t="s">
        <v>123</v>
      </c>
      <c r="O55" s="299"/>
      <c r="P55" s="299" t="s">
        <v>126</v>
      </c>
    </row>
    <row r="56" spans="1:16" x14ac:dyDescent="0.15">
      <c r="A56" s="299" t="s">
        <v>43</v>
      </c>
      <c r="B56" s="299"/>
      <c r="C56" s="299"/>
      <c r="D56" s="299">
        <f>'将来負担比率（分子）の構造'!I$52</f>
        <v>19284</v>
      </c>
      <c r="E56" s="299"/>
      <c r="F56" s="299"/>
      <c r="G56" s="299">
        <f>'将来負担比率（分子）の構造'!J$52</f>
        <v>19362</v>
      </c>
      <c r="H56" s="299"/>
      <c r="I56" s="299"/>
      <c r="J56" s="299">
        <f>'将来負担比率（分子）の構造'!K$52</f>
        <v>18511</v>
      </c>
      <c r="K56" s="299"/>
      <c r="L56" s="299"/>
      <c r="M56" s="299">
        <f>'将来負担比率（分子）の構造'!L$52</f>
        <v>18395</v>
      </c>
      <c r="N56" s="299"/>
      <c r="O56" s="299"/>
      <c r="P56" s="299">
        <f>'将来負担比率（分子）の構造'!M$52</f>
        <v>17762</v>
      </c>
    </row>
    <row r="57" spans="1:16" x14ac:dyDescent="0.15">
      <c r="A57" s="299" t="s">
        <v>97</v>
      </c>
      <c r="B57" s="299"/>
      <c r="C57" s="299"/>
      <c r="D57" s="299">
        <f>'将来負担比率（分子）の構造'!I$51</f>
        <v>80</v>
      </c>
      <c r="E57" s="299"/>
      <c r="F57" s="299"/>
      <c r="G57" s="299">
        <f>'将来負担比率（分子）の構造'!J$51</f>
        <v>63</v>
      </c>
      <c r="H57" s="299"/>
      <c r="I57" s="299"/>
      <c r="J57" s="299">
        <f>'将来負担比率（分子）の構造'!K$51</f>
        <v>59</v>
      </c>
      <c r="K57" s="299"/>
      <c r="L57" s="299"/>
      <c r="M57" s="299">
        <f>'将来負担比率（分子）の構造'!L$51</f>
        <v>53</v>
      </c>
      <c r="N57" s="299"/>
      <c r="O57" s="299"/>
      <c r="P57" s="299">
        <f>'将来負担比率（分子）の構造'!M$51</f>
        <v>52</v>
      </c>
    </row>
    <row r="58" spans="1:16" x14ac:dyDescent="0.15">
      <c r="A58" s="299" t="s">
        <v>94</v>
      </c>
      <c r="B58" s="299"/>
      <c r="C58" s="299"/>
      <c r="D58" s="299">
        <f>'将来負担比率（分子）の構造'!I$50</f>
        <v>3062</v>
      </c>
      <c r="E58" s="299"/>
      <c r="F58" s="299"/>
      <c r="G58" s="299">
        <f>'将来負担比率（分子）の構造'!J$50</f>
        <v>3330</v>
      </c>
      <c r="H58" s="299"/>
      <c r="I58" s="299"/>
      <c r="J58" s="299">
        <f>'将来負担比率（分子）の構造'!K$50</f>
        <v>2778</v>
      </c>
      <c r="K58" s="299"/>
      <c r="L58" s="299"/>
      <c r="M58" s="299">
        <f>'将来負担比率（分子）の構造'!L$50</f>
        <v>2117</v>
      </c>
      <c r="N58" s="299"/>
      <c r="O58" s="299"/>
      <c r="P58" s="299">
        <f>'将来負担比率（分子）の構造'!M$50</f>
        <v>1983</v>
      </c>
    </row>
    <row r="59" spans="1:16" x14ac:dyDescent="0.15">
      <c r="A59" s="299" t="s">
        <v>90</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84</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75</v>
      </c>
      <c r="B61" s="299">
        <f>'将来負担比率（分子）の構造'!I$46</f>
        <v>13</v>
      </c>
      <c r="C61" s="299"/>
      <c r="D61" s="299"/>
      <c r="E61" s="299">
        <f>'将来負担比率（分子）の構造'!J$46</f>
        <v>11</v>
      </c>
      <c r="F61" s="299"/>
      <c r="G61" s="299"/>
      <c r="H61" s="299">
        <f>'将来負担比率（分子）の構造'!K$46</f>
        <v>7</v>
      </c>
      <c r="I61" s="299"/>
      <c r="J61" s="299"/>
      <c r="K61" s="299">
        <f>'将来負担比率（分子）の構造'!L$46</f>
        <v>4</v>
      </c>
      <c r="L61" s="299"/>
      <c r="M61" s="299"/>
      <c r="N61" s="299">
        <f>'将来負担比率（分子）の構造'!M$46</f>
        <v>3</v>
      </c>
      <c r="O61" s="299"/>
      <c r="P61" s="299"/>
    </row>
    <row r="62" spans="1:16" x14ac:dyDescent="0.15">
      <c r="A62" s="299" t="s">
        <v>76</v>
      </c>
      <c r="B62" s="299">
        <f>'将来負担比率（分子）の構造'!I$45</f>
        <v>2809</v>
      </c>
      <c r="C62" s="299"/>
      <c r="D62" s="299"/>
      <c r="E62" s="299">
        <f>'将来負担比率（分子）の構造'!J$45</f>
        <v>2771</v>
      </c>
      <c r="F62" s="299"/>
      <c r="G62" s="299"/>
      <c r="H62" s="299">
        <f>'将来負担比率（分子）の構造'!K$45</f>
        <v>2798</v>
      </c>
      <c r="I62" s="299"/>
      <c r="J62" s="299"/>
      <c r="K62" s="299">
        <f>'将来負担比率（分子）の構造'!L$45</f>
        <v>2834</v>
      </c>
      <c r="L62" s="299"/>
      <c r="M62" s="299"/>
      <c r="N62" s="299">
        <f>'将来負担比率（分子）の構造'!M$45</f>
        <v>2845</v>
      </c>
      <c r="O62" s="299"/>
      <c r="P62" s="299"/>
    </row>
    <row r="63" spans="1:16" x14ac:dyDescent="0.15">
      <c r="A63" s="299" t="s">
        <v>74</v>
      </c>
      <c r="B63" s="299">
        <f>'将来負担比率（分子）の構造'!I$44</f>
        <v>3</v>
      </c>
      <c r="C63" s="299"/>
      <c r="D63" s="299"/>
      <c r="E63" s="299">
        <f>'将来負担比率（分子）の構造'!J$44</f>
        <v>1</v>
      </c>
      <c r="F63" s="299"/>
      <c r="G63" s="299"/>
      <c r="H63" s="299" t="str">
        <f>'将来負担比率（分子）の構造'!K$44</f>
        <v>-</v>
      </c>
      <c r="I63" s="299"/>
      <c r="J63" s="299"/>
      <c r="K63" s="299" t="str">
        <f>'将来負担比率（分子）の構造'!L$44</f>
        <v>-</v>
      </c>
      <c r="L63" s="299"/>
      <c r="M63" s="299"/>
      <c r="N63" s="299" t="str">
        <f>'将来負担比率（分子）の構造'!M$44</f>
        <v>-</v>
      </c>
      <c r="O63" s="299"/>
      <c r="P63" s="299"/>
    </row>
    <row r="64" spans="1:16" x14ac:dyDescent="0.15">
      <c r="A64" s="299" t="s">
        <v>72</v>
      </c>
      <c r="B64" s="299">
        <f>'将来負担比率（分子）の構造'!I$43</f>
        <v>8959</v>
      </c>
      <c r="C64" s="299"/>
      <c r="D64" s="299"/>
      <c r="E64" s="299">
        <f>'将来負担比率（分子）の構造'!J$43</f>
        <v>8557</v>
      </c>
      <c r="F64" s="299"/>
      <c r="G64" s="299"/>
      <c r="H64" s="299">
        <f>'将来負担比率（分子）の構造'!K$43</f>
        <v>8017</v>
      </c>
      <c r="I64" s="299"/>
      <c r="J64" s="299"/>
      <c r="K64" s="299">
        <f>'将来負担比率（分子）の構造'!L$43</f>
        <v>7461</v>
      </c>
      <c r="L64" s="299"/>
      <c r="M64" s="299"/>
      <c r="N64" s="299">
        <f>'将来負担比率（分子）の構造'!M$43</f>
        <v>6810</v>
      </c>
      <c r="O64" s="299"/>
      <c r="P64" s="299"/>
    </row>
    <row r="65" spans="1:16" x14ac:dyDescent="0.15">
      <c r="A65" s="299" t="s">
        <v>71</v>
      </c>
      <c r="B65" s="299">
        <f>'将来負担比率（分子）の構造'!I$42</f>
        <v>77</v>
      </c>
      <c r="C65" s="299"/>
      <c r="D65" s="299"/>
      <c r="E65" s="299">
        <f>'将来負担比率（分子）の構造'!J$42</f>
        <v>78</v>
      </c>
      <c r="F65" s="299"/>
      <c r="G65" s="299"/>
      <c r="H65" s="299">
        <f>'将来負担比率（分子）の構造'!K$42</f>
        <v>69</v>
      </c>
      <c r="I65" s="299"/>
      <c r="J65" s="299"/>
      <c r="K65" s="299">
        <f>'将来負担比率（分子）の構造'!L$42</f>
        <v>50</v>
      </c>
      <c r="L65" s="299"/>
      <c r="M65" s="299"/>
      <c r="N65" s="299">
        <f>'将来負担比率（分子）の構造'!M$42</f>
        <v>41</v>
      </c>
      <c r="O65" s="299"/>
      <c r="P65" s="299"/>
    </row>
    <row r="66" spans="1:16" x14ac:dyDescent="0.15">
      <c r="A66" s="299" t="s">
        <v>65</v>
      </c>
      <c r="B66" s="299">
        <f>'将来負担比率（分子）の構造'!I$41</f>
        <v>18377</v>
      </c>
      <c r="C66" s="299"/>
      <c r="D66" s="299"/>
      <c r="E66" s="299">
        <f>'将来負担比率（分子）の構造'!J$41</f>
        <v>18386</v>
      </c>
      <c r="F66" s="299"/>
      <c r="G66" s="299"/>
      <c r="H66" s="299">
        <f>'将来負担比率（分子）の構造'!K$41</f>
        <v>17338</v>
      </c>
      <c r="I66" s="299"/>
      <c r="J66" s="299"/>
      <c r="K66" s="299">
        <f>'将来負担比率（分子）の構造'!L$41</f>
        <v>17350</v>
      </c>
      <c r="L66" s="299"/>
      <c r="M66" s="299"/>
      <c r="N66" s="299">
        <f>'将来負担比率（分子）の構造'!M$41</f>
        <v>16525</v>
      </c>
      <c r="O66" s="299"/>
      <c r="P66" s="299"/>
    </row>
    <row r="67" spans="1:16" x14ac:dyDescent="0.15">
      <c r="A67" s="299" t="s">
        <v>99</v>
      </c>
      <c r="B67" s="299" t="e">
        <f>NA()</f>
        <v>#N/A</v>
      </c>
      <c r="C67" s="299">
        <f>IF(ISNUMBER('将来負担比率（分子）の構造'!I$53),IF('将来負担比率（分子）の構造'!I$53&lt;0,0,'将来負担比率（分子）の構造'!I$53),NA())</f>
        <v>7813</v>
      </c>
      <c r="D67" s="299" t="e">
        <f>NA()</f>
        <v>#N/A</v>
      </c>
      <c r="E67" s="299" t="e">
        <f>NA()</f>
        <v>#N/A</v>
      </c>
      <c r="F67" s="299">
        <f>IF(ISNUMBER('将来負担比率（分子）の構造'!J$53),IF('将来負担比率（分子）の構造'!J$53&lt;0,0,'将来負担比率（分子）の構造'!J$53),NA())</f>
        <v>7050</v>
      </c>
      <c r="G67" s="299" t="e">
        <f>NA()</f>
        <v>#N/A</v>
      </c>
      <c r="H67" s="299" t="e">
        <f>NA()</f>
        <v>#N/A</v>
      </c>
      <c r="I67" s="299">
        <f>IF(ISNUMBER('将来負担比率（分子）の構造'!K$53),IF('将来負担比率（分子）の構造'!K$53&lt;0,0,'将来負担比率（分子）の構造'!K$53),NA())</f>
        <v>6881</v>
      </c>
      <c r="J67" s="299" t="e">
        <f>NA()</f>
        <v>#N/A</v>
      </c>
      <c r="K67" s="299" t="e">
        <f>NA()</f>
        <v>#N/A</v>
      </c>
      <c r="L67" s="299">
        <f>IF(ISNUMBER('将来負担比率（分子）の構造'!L$53),IF('将来負担比率（分子）の構造'!L$53&lt;0,0,'将来負担比率（分子）の構造'!L$53),NA())</f>
        <v>7134</v>
      </c>
      <c r="M67" s="299" t="e">
        <f>NA()</f>
        <v>#N/A</v>
      </c>
      <c r="N67" s="299" t="e">
        <f>NA()</f>
        <v>#N/A</v>
      </c>
      <c r="O67" s="299">
        <f>IF(ISNUMBER('将来負担比率（分子）の構造'!M$53),IF('将来負担比率（分子）の構造'!M$53&lt;0,0,'将来負担比率（分子）の構造'!M$53),NA())</f>
        <v>6425</v>
      </c>
      <c r="P67" s="299" t="e">
        <f>NA()</f>
        <v>#N/A</v>
      </c>
    </row>
    <row r="70" spans="1:16" x14ac:dyDescent="0.15">
      <c r="A70" s="302" t="s">
        <v>127</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128</v>
      </c>
      <c r="B72" s="303">
        <f>基金残高に係る経年分析!F55</f>
        <v>2192</v>
      </c>
      <c r="C72" s="303">
        <f>基金残高に係る経年分析!G55</f>
        <v>1495</v>
      </c>
      <c r="D72" s="303">
        <f>基金残高に係る経年分析!H55</f>
        <v>1262</v>
      </c>
    </row>
    <row r="73" spans="1:16" x14ac:dyDescent="0.15">
      <c r="A73" s="301" t="s">
        <v>130</v>
      </c>
      <c r="B73" s="303">
        <f>基金残高に係る経年分析!F56</f>
        <v>216</v>
      </c>
      <c r="C73" s="303">
        <f>基金残高に係る経年分析!G56</f>
        <v>216</v>
      </c>
      <c r="D73" s="303">
        <f>基金残高に係る経年分析!H56</f>
        <v>216</v>
      </c>
    </row>
    <row r="74" spans="1:16" x14ac:dyDescent="0.15">
      <c r="A74" s="301" t="s">
        <v>132</v>
      </c>
      <c r="B74" s="303">
        <f>基金残高に係る経年分析!F57</f>
        <v>1121</v>
      </c>
      <c r="C74" s="303">
        <f>基金残高に係る経年分析!G57</f>
        <v>1146</v>
      </c>
      <c r="D74" s="303">
        <f>基金残高に係る経年分析!H57</f>
        <v>1183</v>
      </c>
    </row>
  </sheetData>
  <sheetProtection algorithmName="SHA-512" hashValue="DoIoyBmFLpgd/Jlya1ldKnBbNG7B169D9BRpphc4YCpK3cVZRqMg2TDUVjmtGUUHSWljrlNpDTNrElgaDcjEFg==" saltValue="J8ntbCYDnnv7NgQiOayW9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1"/>
      <c r="B1" s="323"/>
      <c r="DD1" s="108"/>
      <c r="DE1" s="108"/>
    </row>
    <row r="2" spans="1:143" ht="25.5" customHeight="1" x14ac:dyDescent="0.15">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15">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x14ac:dyDescent="0.1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x14ac:dyDescent="0.1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29</v>
      </c>
    </row>
    <row r="11" spans="1:143" s="95" customForma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29</v>
      </c>
    </row>
    <row r="13" spans="1:143" s="95" customForma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7.25" x14ac:dyDescent="0.15">
      <c r="B22" s="97"/>
      <c r="MM22" s="34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5"/>
      <c r="DD40" s="325"/>
      <c r="DE40" s="108"/>
    </row>
    <row r="41" spans="2:109" ht="17.25" x14ac:dyDescent="0.15">
      <c r="B41" s="99" t="s">
        <v>551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29"/>
      <c r="I42" s="320"/>
      <c r="J42" s="320"/>
      <c r="K42" s="320"/>
      <c r="AM42" s="329"/>
      <c r="AN42" s="329" t="s">
        <v>552</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15">
      <c r="B43" s="97"/>
      <c r="AN43" s="1118" t="s">
        <v>555</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x14ac:dyDescent="0.15">
      <c r="B44" s="97"/>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x14ac:dyDescent="0.15">
      <c r="B45" s="97"/>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x14ac:dyDescent="0.15">
      <c r="B46" s="97"/>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x14ac:dyDescent="0.15">
      <c r="B47" s="97"/>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x14ac:dyDescent="0.15">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97"/>
      <c r="AN49" s="50" t="s">
        <v>170</v>
      </c>
    </row>
    <row r="50" spans="1:109" x14ac:dyDescent="0.15">
      <c r="B50" s="97"/>
      <c r="G50" s="1115"/>
      <c r="H50" s="1115"/>
      <c r="I50" s="1115"/>
      <c r="J50" s="1115"/>
      <c r="K50" s="335"/>
      <c r="L50" s="335"/>
      <c r="M50" s="340"/>
      <c r="N50" s="340"/>
      <c r="AN50" s="1116"/>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7" t="s">
        <v>530</v>
      </c>
      <c r="BQ50" s="1117"/>
      <c r="BR50" s="1117"/>
      <c r="BS50" s="1117"/>
      <c r="BT50" s="1117"/>
      <c r="BU50" s="1117"/>
      <c r="BV50" s="1117"/>
      <c r="BW50" s="1117"/>
      <c r="BX50" s="1117" t="s">
        <v>531</v>
      </c>
      <c r="BY50" s="1117"/>
      <c r="BZ50" s="1117"/>
      <c r="CA50" s="1117"/>
      <c r="CB50" s="1117"/>
      <c r="CC50" s="1117"/>
      <c r="CD50" s="1117"/>
      <c r="CE50" s="1117"/>
      <c r="CF50" s="1117" t="s">
        <v>532</v>
      </c>
      <c r="CG50" s="1117"/>
      <c r="CH50" s="1117"/>
      <c r="CI50" s="1117"/>
      <c r="CJ50" s="1117"/>
      <c r="CK50" s="1117"/>
      <c r="CL50" s="1117"/>
      <c r="CM50" s="1117"/>
      <c r="CN50" s="1117" t="s">
        <v>420</v>
      </c>
      <c r="CO50" s="1117"/>
      <c r="CP50" s="1117"/>
      <c r="CQ50" s="1117"/>
      <c r="CR50" s="1117"/>
      <c r="CS50" s="1117"/>
      <c r="CT50" s="1117"/>
      <c r="CU50" s="1117"/>
      <c r="CV50" s="1117" t="s">
        <v>533</v>
      </c>
      <c r="CW50" s="1117"/>
      <c r="CX50" s="1117"/>
      <c r="CY50" s="1117"/>
      <c r="CZ50" s="1117"/>
      <c r="DA50" s="1117"/>
      <c r="DB50" s="1117"/>
      <c r="DC50" s="1117"/>
    </row>
    <row r="51" spans="1:109" ht="13.5" customHeight="1" x14ac:dyDescent="0.15">
      <c r="B51" s="97"/>
      <c r="G51" s="1127"/>
      <c r="H51" s="1127"/>
      <c r="I51" s="1128"/>
      <c r="J51" s="1128"/>
      <c r="K51" s="1129"/>
      <c r="L51" s="1129"/>
      <c r="M51" s="1129"/>
      <c r="N51" s="1129"/>
      <c r="AM51" s="331"/>
      <c r="AN51" s="1130" t="s">
        <v>553</v>
      </c>
      <c r="AO51" s="1130"/>
      <c r="AP51" s="1130"/>
      <c r="AQ51" s="1130"/>
      <c r="AR51" s="1130"/>
      <c r="AS51" s="1130"/>
      <c r="AT51" s="1130"/>
      <c r="AU51" s="1130"/>
      <c r="AV51" s="1130"/>
      <c r="AW51" s="1130"/>
      <c r="AX51" s="1130"/>
      <c r="AY51" s="1130"/>
      <c r="AZ51" s="1130"/>
      <c r="BA51" s="1130"/>
      <c r="BB51" s="1130" t="s">
        <v>549</v>
      </c>
      <c r="BC51" s="1130"/>
      <c r="BD51" s="1130"/>
      <c r="BE51" s="1130"/>
      <c r="BF51" s="1130"/>
      <c r="BG51" s="1130"/>
      <c r="BH51" s="1130"/>
      <c r="BI51" s="1130"/>
      <c r="BJ51" s="1130"/>
      <c r="BK51" s="1130"/>
      <c r="BL51" s="1130"/>
      <c r="BM51" s="1130"/>
      <c r="BN51" s="1130"/>
      <c r="BO51" s="1130"/>
      <c r="BP51" s="1131"/>
      <c r="BQ51" s="1132"/>
      <c r="BR51" s="1132"/>
      <c r="BS51" s="1132"/>
      <c r="BT51" s="1132"/>
      <c r="BU51" s="1132"/>
      <c r="BV51" s="1132"/>
      <c r="BW51" s="1132"/>
      <c r="BX51" s="1132">
        <v>88.1</v>
      </c>
      <c r="BY51" s="1132"/>
      <c r="BZ51" s="1132"/>
      <c r="CA51" s="1132"/>
      <c r="CB51" s="1132"/>
      <c r="CC51" s="1132"/>
      <c r="CD51" s="1132"/>
      <c r="CE51" s="1132"/>
      <c r="CF51" s="1132">
        <v>89.5</v>
      </c>
      <c r="CG51" s="1132"/>
      <c r="CH51" s="1132"/>
      <c r="CI51" s="1132"/>
      <c r="CJ51" s="1132"/>
      <c r="CK51" s="1132"/>
      <c r="CL51" s="1132"/>
      <c r="CM51" s="1132"/>
      <c r="CN51" s="1132">
        <v>94</v>
      </c>
      <c r="CO51" s="1132"/>
      <c r="CP51" s="1132"/>
      <c r="CQ51" s="1132"/>
      <c r="CR51" s="1132"/>
      <c r="CS51" s="1132"/>
      <c r="CT51" s="1132"/>
      <c r="CU51" s="1132"/>
      <c r="CV51" s="1132">
        <v>87.8</v>
      </c>
      <c r="CW51" s="1132"/>
      <c r="CX51" s="1132"/>
      <c r="CY51" s="1132"/>
      <c r="CZ51" s="1132"/>
      <c r="DA51" s="1132"/>
      <c r="DB51" s="1132"/>
      <c r="DC51" s="1132"/>
    </row>
    <row r="52" spans="1:109" x14ac:dyDescent="0.15">
      <c r="B52" s="97"/>
      <c r="G52" s="1127"/>
      <c r="H52" s="1127"/>
      <c r="I52" s="1128"/>
      <c r="J52" s="1128"/>
      <c r="K52" s="1129"/>
      <c r="L52" s="1129"/>
      <c r="M52" s="1129"/>
      <c r="N52" s="1129"/>
      <c r="AM52" s="331"/>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x14ac:dyDescent="0.15">
      <c r="A53" s="320"/>
      <c r="B53" s="97"/>
      <c r="G53" s="1127"/>
      <c r="H53" s="1127"/>
      <c r="I53" s="1115"/>
      <c r="J53" s="1115"/>
      <c r="K53" s="1129"/>
      <c r="L53" s="1129"/>
      <c r="M53" s="1129"/>
      <c r="N53" s="1129"/>
      <c r="AM53" s="331"/>
      <c r="AN53" s="1130"/>
      <c r="AO53" s="1130"/>
      <c r="AP53" s="1130"/>
      <c r="AQ53" s="1130"/>
      <c r="AR53" s="1130"/>
      <c r="AS53" s="1130"/>
      <c r="AT53" s="1130"/>
      <c r="AU53" s="1130"/>
      <c r="AV53" s="1130"/>
      <c r="AW53" s="1130"/>
      <c r="AX53" s="1130"/>
      <c r="AY53" s="1130"/>
      <c r="AZ53" s="1130"/>
      <c r="BA53" s="1130"/>
      <c r="BB53" s="1130" t="s">
        <v>554</v>
      </c>
      <c r="BC53" s="1130"/>
      <c r="BD53" s="1130"/>
      <c r="BE53" s="1130"/>
      <c r="BF53" s="1130"/>
      <c r="BG53" s="1130"/>
      <c r="BH53" s="1130"/>
      <c r="BI53" s="1130"/>
      <c r="BJ53" s="1130"/>
      <c r="BK53" s="1130"/>
      <c r="BL53" s="1130"/>
      <c r="BM53" s="1130"/>
      <c r="BN53" s="1130"/>
      <c r="BO53" s="1130"/>
      <c r="BP53" s="1131"/>
      <c r="BQ53" s="1132"/>
      <c r="BR53" s="1132"/>
      <c r="BS53" s="1132"/>
      <c r="BT53" s="1132"/>
      <c r="BU53" s="1132"/>
      <c r="BV53" s="1132"/>
      <c r="BW53" s="1132"/>
      <c r="BX53" s="1132">
        <v>61.9</v>
      </c>
      <c r="BY53" s="1132"/>
      <c r="BZ53" s="1132"/>
      <c r="CA53" s="1132"/>
      <c r="CB53" s="1132"/>
      <c r="CC53" s="1132"/>
      <c r="CD53" s="1132"/>
      <c r="CE53" s="1132"/>
      <c r="CF53" s="1132">
        <v>68.5</v>
      </c>
      <c r="CG53" s="1132"/>
      <c r="CH53" s="1132"/>
      <c r="CI53" s="1132"/>
      <c r="CJ53" s="1132"/>
      <c r="CK53" s="1132"/>
      <c r="CL53" s="1132"/>
      <c r="CM53" s="1132"/>
      <c r="CN53" s="1132">
        <v>69.5</v>
      </c>
      <c r="CO53" s="1132"/>
      <c r="CP53" s="1132"/>
      <c r="CQ53" s="1132"/>
      <c r="CR53" s="1132"/>
      <c r="CS53" s="1132"/>
      <c r="CT53" s="1132"/>
      <c r="CU53" s="1132"/>
      <c r="CV53" s="1132">
        <v>69.5</v>
      </c>
      <c r="CW53" s="1132"/>
      <c r="CX53" s="1132"/>
      <c r="CY53" s="1132"/>
      <c r="CZ53" s="1132"/>
      <c r="DA53" s="1132"/>
      <c r="DB53" s="1132"/>
      <c r="DC53" s="1132"/>
    </row>
    <row r="54" spans="1:109" x14ac:dyDescent="0.15">
      <c r="A54" s="320"/>
      <c r="B54" s="97"/>
      <c r="G54" s="1127"/>
      <c r="H54" s="1127"/>
      <c r="I54" s="1115"/>
      <c r="J54" s="1115"/>
      <c r="K54" s="1129"/>
      <c r="L54" s="1129"/>
      <c r="M54" s="1129"/>
      <c r="N54" s="1129"/>
      <c r="AM54" s="331"/>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x14ac:dyDescent="0.15">
      <c r="A55" s="320"/>
      <c r="B55" s="97"/>
      <c r="G55" s="1115"/>
      <c r="H55" s="1115"/>
      <c r="I55" s="1115"/>
      <c r="J55" s="1115"/>
      <c r="K55" s="1129"/>
      <c r="L55" s="1129"/>
      <c r="M55" s="1129"/>
      <c r="N55" s="1129"/>
      <c r="AN55" s="1117" t="s">
        <v>59</v>
      </c>
      <c r="AO55" s="1117"/>
      <c r="AP55" s="1117"/>
      <c r="AQ55" s="1117"/>
      <c r="AR55" s="1117"/>
      <c r="AS55" s="1117"/>
      <c r="AT55" s="1117"/>
      <c r="AU55" s="1117"/>
      <c r="AV55" s="1117"/>
      <c r="AW55" s="1117"/>
      <c r="AX55" s="1117"/>
      <c r="AY55" s="1117"/>
      <c r="AZ55" s="1117"/>
      <c r="BA55" s="1117"/>
      <c r="BB55" s="1130" t="s">
        <v>549</v>
      </c>
      <c r="BC55" s="1130"/>
      <c r="BD55" s="1130"/>
      <c r="BE55" s="1130"/>
      <c r="BF55" s="1130"/>
      <c r="BG55" s="1130"/>
      <c r="BH55" s="1130"/>
      <c r="BI55" s="1130"/>
      <c r="BJ55" s="1130"/>
      <c r="BK55" s="1130"/>
      <c r="BL55" s="1130"/>
      <c r="BM55" s="1130"/>
      <c r="BN55" s="1130"/>
      <c r="BO55" s="1130"/>
      <c r="BP55" s="1131"/>
      <c r="BQ55" s="1132"/>
      <c r="BR55" s="1132"/>
      <c r="BS55" s="1132"/>
      <c r="BT55" s="1132"/>
      <c r="BU55" s="1132"/>
      <c r="BV55" s="1132"/>
      <c r="BW55" s="1132"/>
      <c r="BX55" s="1132">
        <v>37.200000000000003</v>
      </c>
      <c r="BY55" s="1132"/>
      <c r="BZ55" s="1132"/>
      <c r="CA55" s="1132"/>
      <c r="CB55" s="1132"/>
      <c r="CC55" s="1132"/>
      <c r="CD55" s="1132"/>
      <c r="CE55" s="1132"/>
      <c r="CF55" s="1132">
        <v>44.9</v>
      </c>
      <c r="CG55" s="1132"/>
      <c r="CH55" s="1132"/>
      <c r="CI55" s="1132"/>
      <c r="CJ55" s="1132"/>
      <c r="CK55" s="1132"/>
      <c r="CL55" s="1132"/>
      <c r="CM55" s="1132"/>
      <c r="CN55" s="1132">
        <v>40.799999999999997</v>
      </c>
      <c r="CO55" s="1132"/>
      <c r="CP55" s="1132"/>
      <c r="CQ55" s="1132"/>
      <c r="CR55" s="1132"/>
      <c r="CS55" s="1132"/>
      <c r="CT55" s="1132"/>
      <c r="CU55" s="1132"/>
      <c r="CV55" s="1132">
        <v>38.5</v>
      </c>
      <c r="CW55" s="1132"/>
      <c r="CX55" s="1132"/>
      <c r="CY55" s="1132"/>
      <c r="CZ55" s="1132"/>
      <c r="DA55" s="1132"/>
      <c r="DB55" s="1132"/>
      <c r="DC55" s="1132"/>
    </row>
    <row r="56" spans="1:109" x14ac:dyDescent="0.15">
      <c r="A56" s="320"/>
      <c r="B56" s="97"/>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20" customFormat="1" x14ac:dyDescent="0.15">
      <c r="B57" s="326"/>
      <c r="G57" s="1115"/>
      <c r="H57" s="1115"/>
      <c r="I57" s="1133"/>
      <c r="J57" s="1133"/>
      <c r="K57" s="1129"/>
      <c r="L57" s="1129"/>
      <c r="M57" s="1129"/>
      <c r="N57" s="1129"/>
      <c r="AM57" s="50"/>
      <c r="AN57" s="1117"/>
      <c r="AO57" s="1117"/>
      <c r="AP57" s="1117"/>
      <c r="AQ57" s="1117"/>
      <c r="AR57" s="1117"/>
      <c r="AS57" s="1117"/>
      <c r="AT57" s="1117"/>
      <c r="AU57" s="1117"/>
      <c r="AV57" s="1117"/>
      <c r="AW57" s="1117"/>
      <c r="AX57" s="1117"/>
      <c r="AY57" s="1117"/>
      <c r="AZ57" s="1117"/>
      <c r="BA57" s="1117"/>
      <c r="BB57" s="1130" t="s">
        <v>554</v>
      </c>
      <c r="BC57" s="1130"/>
      <c r="BD57" s="1130"/>
      <c r="BE57" s="1130"/>
      <c r="BF57" s="1130"/>
      <c r="BG57" s="1130"/>
      <c r="BH57" s="1130"/>
      <c r="BI57" s="1130"/>
      <c r="BJ57" s="1130"/>
      <c r="BK57" s="1130"/>
      <c r="BL57" s="1130"/>
      <c r="BM57" s="1130"/>
      <c r="BN57" s="1130"/>
      <c r="BO57" s="1130"/>
      <c r="BP57" s="1131"/>
      <c r="BQ57" s="1132"/>
      <c r="BR57" s="1132"/>
      <c r="BS57" s="1132"/>
      <c r="BT57" s="1132"/>
      <c r="BU57" s="1132"/>
      <c r="BV57" s="1132"/>
      <c r="BW57" s="1132"/>
      <c r="BX57" s="1132">
        <v>55.8</v>
      </c>
      <c r="BY57" s="1132"/>
      <c r="BZ57" s="1132"/>
      <c r="CA57" s="1132"/>
      <c r="CB57" s="1132"/>
      <c r="CC57" s="1132"/>
      <c r="CD57" s="1132"/>
      <c r="CE57" s="1132"/>
      <c r="CF57" s="1132">
        <v>62.6</v>
      </c>
      <c r="CG57" s="1132"/>
      <c r="CH57" s="1132"/>
      <c r="CI57" s="1132"/>
      <c r="CJ57" s="1132"/>
      <c r="CK57" s="1132"/>
      <c r="CL57" s="1132"/>
      <c r="CM57" s="1132"/>
      <c r="CN57" s="1132">
        <v>63.5</v>
      </c>
      <c r="CO57" s="1132"/>
      <c r="CP57" s="1132"/>
      <c r="CQ57" s="1132"/>
      <c r="CR57" s="1132"/>
      <c r="CS57" s="1132"/>
      <c r="CT57" s="1132"/>
      <c r="CU57" s="1132"/>
      <c r="CV57" s="1132">
        <v>64.900000000000006</v>
      </c>
      <c r="CW57" s="1132"/>
      <c r="CX57" s="1132"/>
      <c r="CY57" s="1132"/>
      <c r="CZ57" s="1132"/>
      <c r="DA57" s="1132"/>
      <c r="DB57" s="1132"/>
      <c r="DC57" s="1132"/>
      <c r="DD57" s="345"/>
      <c r="DE57" s="326"/>
    </row>
    <row r="58" spans="1:109" s="320" customFormat="1" x14ac:dyDescent="0.15">
      <c r="A58" s="50"/>
      <c r="B58" s="326"/>
      <c r="G58" s="1115"/>
      <c r="H58" s="1115"/>
      <c r="I58" s="1133"/>
      <c r="J58" s="1133"/>
      <c r="K58" s="1129"/>
      <c r="L58" s="1129"/>
      <c r="M58" s="1129"/>
      <c r="N58" s="1129"/>
      <c r="AM58" s="50"/>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45"/>
      <c r="DE58" s="326"/>
    </row>
    <row r="59" spans="1:109" s="320" customFormat="1" x14ac:dyDescent="0.15">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x14ac:dyDescent="0.15">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x14ac:dyDescent="0.15">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x14ac:dyDescent="0.1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7.25" x14ac:dyDescent="0.15">
      <c r="B63" s="106" t="s">
        <v>338</v>
      </c>
    </row>
    <row r="64" spans="1:109" x14ac:dyDescent="0.15">
      <c r="B64" s="97"/>
      <c r="G64" s="329"/>
      <c r="N64" s="343"/>
      <c r="AM64" s="329"/>
      <c r="AN64" s="329" t="s">
        <v>552</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x14ac:dyDescent="0.15">
      <c r="B65" s="97"/>
      <c r="AN65" s="1118" t="s">
        <v>471</v>
      </c>
      <c r="AO65" s="1119"/>
      <c r="AP65" s="1119"/>
      <c r="AQ65" s="1119"/>
      <c r="AR65" s="1119"/>
      <c r="AS65" s="1119"/>
      <c r="AT65" s="1119"/>
      <c r="AU65" s="1119"/>
      <c r="AV65" s="1119"/>
      <c r="AW65" s="1119"/>
      <c r="AX65" s="1119"/>
      <c r="AY65" s="1119"/>
      <c r="AZ65" s="1119"/>
      <c r="BA65" s="1119"/>
      <c r="BB65" s="1119"/>
      <c r="BC65" s="1119"/>
      <c r="BD65" s="1119"/>
      <c r="BE65" s="1119"/>
      <c r="BF65" s="1119"/>
      <c r="BG65" s="1119"/>
      <c r="BH65" s="1119"/>
      <c r="BI65" s="1119"/>
      <c r="BJ65" s="1119"/>
      <c r="BK65" s="1119"/>
      <c r="BL65" s="1119"/>
      <c r="BM65" s="1119"/>
      <c r="BN65" s="1119"/>
      <c r="BO65" s="1119"/>
      <c r="BP65" s="1119"/>
      <c r="BQ65" s="1119"/>
      <c r="BR65" s="1119"/>
      <c r="BS65" s="1119"/>
      <c r="BT65" s="1119"/>
      <c r="BU65" s="1119"/>
      <c r="BV65" s="1119"/>
      <c r="BW65" s="1119"/>
      <c r="BX65" s="1119"/>
      <c r="BY65" s="1119"/>
      <c r="BZ65" s="1119"/>
      <c r="CA65" s="1119"/>
      <c r="CB65" s="1119"/>
      <c r="CC65" s="1119"/>
      <c r="CD65" s="1119"/>
      <c r="CE65" s="1119"/>
      <c r="CF65" s="1119"/>
      <c r="CG65" s="1119"/>
      <c r="CH65" s="1119"/>
      <c r="CI65" s="1119"/>
      <c r="CJ65" s="1119"/>
      <c r="CK65" s="1119"/>
      <c r="CL65" s="1119"/>
      <c r="CM65" s="1119"/>
      <c r="CN65" s="1119"/>
      <c r="CO65" s="1119"/>
      <c r="CP65" s="1119"/>
      <c r="CQ65" s="1119"/>
      <c r="CR65" s="1119"/>
      <c r="CS65" s="1119"/>
      <c r="CT65" s="1119"/>
      <c r="CU65" s="1119"/>
      <c r="CV65" s="1119"/>
      <c r="CW65" s="1119"/>
      <c r="CX65" s="1119"/>
      <c r="CY65" s="1119"/>
      <c r="CZ65" s="1119"/>
      <c r="DA65" s="1119"/>
      <c r="DB65" s="1119"/>
      <c r="DC65" s="1120"/>
    </row>
    <row r="66" spans="2:107" x14ac:dyDescent="0.15">
      <c r="B66" s="97"/>
      <c r="AN66" s="1121"/>
      <c r="AO66" s="1122"/>
      <c r="AP66" s="1122"/>
      <c r="AQ66" s="1122"/>
      <c r="AR66" s="1122"/>
      <c r="AS66" s="1122"/>
      <c r="AT66" s="1122"/>
      <c r="AU66" s="1122"/>
      <c r="AV66" s="1122"/>
      <c r="AW66" s="1122"/>
      <c r="AX66" s="1122"/>
      <c r="AY66" s="1122"/>
      <c r="AZ66" s="1122"/>
      <c r="BA66" s="1122"/>
      <c r="BB66" s="1122"/>
      <c r="BC66" s="1122"/>
      <c r="BD66" s="1122"/>
      <c r="BE66" s="1122"/>
      <c r="BF66" s="1122"/>
      <c r="BG66" s="1122"/>
      <c r="BH66" s="1122"/>
      <c r="BI66" s="1122"/>
      <c r="BJ66" s="1122"/>
      <c r="BK66" s="1122"/>
      <c r="BL66" s="1122"/>
      <c r="BM66" s="1122"/>
      <c r="BN66" s="1122"/>
      <c r="BO66" s="1122"/>
      <c r="BP66" s="1122"/>
      <c r="BQ66" s="1122"/>
      <c r="BR66" s="1122"/>
      <c r="BS66" s="1122"/>
      <c r="BT66" s="1122"/>
      <c r="BU66" s="1122"/>
      <c r="BV66" s="1122"/>
      <c r="BW66" s="1122"/>
      <c r="BX66" s="1122"/>
      <c r="BY66" s="1122"/>
      <c r="BZ66" s="1122"/>
      <c r="CA66" s="1122"/>
      <c r="CB66" s="1122"/>
      <c r="CC66" s="1122"/>
      <c r="CD66" s="1122"/>
      <c r="CE66" s="1122"/>
      <c r="CF66" s="1122"/>
      <c r="CG66" s="1122"/>
      <c r="CH66" s="1122"/>
      <c r="CI66" s="1122"/>
      <c r="CJ66" s="1122"/>
      <c r="CK66" s="1122"/>
      <c r="CL66" s="1122"/>
      <c r="CM66" s="1122"/>
      <c r="CN66" s="1122"/>
      <c r="CO66" s="1122"/>
      <c r="CP66" s="1122"/>
      <c r="CQ66" s="1122"/>
      <c r="CR66" s="1122"/>
      <c r="CS66" s="1122"/>
      <c r="CT66" s="1122"/>
      <c r="CU66" s="1122"/>
      <c r="CV66" s="1122"/>
      <c r="CW66" s="1122"/>
      <c r="CX66" s="1122"/>
      <c r="CY66" s="1122"/>
      <c r="CZ66" s="1122"/>
      <c r="DA66" s="1122"/>
      <c r="DB66" s="1122"/>
      <c r="DC66" s="1123"/>
    </row>
    <row r="67" spans="2:107" x14ac:dyDescent="0.15">
      <c r="B67" s="97"/>
      <c r="AN67" s="1121"/>
      <c r="AO67" s="1122"/>
      <c r="AP67" s="1122"/>
      <c r="AQ67" s="1122"/>
      <c r="AR67" s="1122"/>
      <c r="AS67" s="1122"/>
      <c r="AT67" s="1122"/>
      <c r="AU67" s="1122"/>
      <c r="AV67" s="1122"/>
      <c r="AW67" s="1122"/>
      <c r="AX67" s="1122"/>
      <c r="AY67" s="1122"/>
      <c r="AZ67" s="1122"/>
      <c r="BA67" s="1122"/>
      <c r="BB67" s="1122"/>
      <c r="BC67" s="1122"/>
      <c r="BD67" s="1122"/>
      <c r="BE67" s="1122"/>
      <c r="BF67" s="1122"/>
      <c r="BG67" s="1122"/>
      <c r="BH67" s="1122"/>
      <c r="BI67" s="1122"/>
      <c r="BJ67" s="1122"/>
      <c r="BK67" s="1122"/>
      <c r="BL67" s="1122"/>
      <c r="BM67" s="1122"/>
      <c r="BN67" s="1122"/>
      <c r="BO67" s="1122"/>
      <c r="BP67" s="1122"/>
      <c r="BQ67" s="1122"/>
      <c r="BR67" s="1122"/>
      <c r="BS67" s="1122"/>
      <c r="BT67" s="1122"/>
      <c r="BU67" s="1122"/>
      <c r="BV67" s="1122"/>
      <c r="BW67" s="1122"/>
      <c r="BX67" s="1122"/>
      <c r="BY67" s="1122"/>
      <c r="BZ67" s="1122"/>
      <c r="CA67" s="1122"/>
      <c r="CB67" s="1122"/>
      <c r="CC67" s="1122"/>
      <c r="CD67" s="1122"/>
      <c r="CE67" s="1122"/>
      <c r="CF67" s="1122"/>
      <c r="CG67" s="1122"/>
      <c r="CH67" s="1122"/>
      <c r="CI67" s="1122"/>
      <c r="CJ67" s="1122"/>
      <c r="CK67" s="1122"/>
      <c r="CL67" s="1122"/>
      <c r="CM67" s="1122"/>
      <c r="CN67" s="1122"/>
      <c r="CO67" s="1122"/>
      <c r="CP67" s="1122"/>
      <c r="CQ67" s="1122"/>
      <c r="CR67" s="1122"/>
      <c r="CS67" s="1122"/>
      <c r="CT67" s="1122"/>
      <c r="CU67" s="1122"/>
      <c r="CV67" s="1122"/>
      <c r="CW67" s="1122"/>
      <c r="CX67" s="1122"/>
      <c r="CY67" s="1122"/>
      <c r="CZ67" s="1122"/>
      <c r="DA67" s="1122"/>
      <c r="DB67" s="1122"/>
      <c r="DC67" s="1123"/>
    </row>
    <row r="68" spans="2:107" x14ac:dyDescent="0.15">
      <c r="B68" s="97"/>
      <c r="AN68" s="1121"/>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2"/>
      <c r="BK68" s="1122"/>
      <c r="BL68" s="1122"/>
      <c r="BM68" s="1122"/>
      <c r="BN68" s="1122"/>
      <c r="BO68" s="1122"/>
      <c r="BP68" s="1122"/>
      <c r="BQ68" s="1122"/>
      <c r="BR68" s="1122"/>
      <c r="BS68" s="1122"/>
      <c r="BT68" s="1122"/>
      <c r="BU68" s="1122"/>
      <c r="BV68" s="1122"/>
      <c r="BW68" s="1122"/>
      <c r="BX68" s="1122"/>
      <c r="BY68" s="1122"/>
      <c r="BZ68" s="1122"/>
      <c r="CA68" s="1122"/>
      <c r="CB68" s="1122"/>
      <c r="CC68" s="1122"/>
      <c r="CD68" s="1122"/>
      <c r="CE68" s="1122"/>
      <c r="CF68" s="1122"/>
      <c r="CG68" s="1122"/>
      <c r="CH68" s="1122"/>
      <c r="CI68" s="1122"/>
      <c r="CJ68" s="1122"/>
      <c r="CK68" s="1122"/>
      <c r="CL68" s="1122"/>
      <c r="CM68" s="1122"/>
      <c r="CN68" s="1122"/>
      <c r="CO68" s="1122"/>
      <c r="CP68" s="1122"/>
      <c r="CQ68" s="1122"/>
      <c r="CR68" s="1122"/>
      <c r="CS68" s="1122"/>
      <c r="CT68" s="1122"/>
      <c r="CU68" s="1122"/>
      <c r="CV68" s="1122"/>
      <c r="CW68" s="1122"/>
      <c r="CX68" s="1122"/>
      <c r="CY68" s="1122"/>
      <c r="CZ68" s="1122"/>
      <c r="DA68" s="1122"/>
      <c r="DB68" s="1122"/>
      <c r="DC68" s="1123"/>
    </row>
    <row r="69" spans="2:107" x14ac:dyDescent="0.15">
      <c r="B69" s="97"/>
      <c r="AN69" s="1124"/>
      <c r="AO69" s="1125"/>
      <c r="AP69" s="1125"/>
      <c r="AQ69" s="1125"/>
      <c r="AR69" s="1125"/>
      <c r="AS69" s="1125"/>
      <c r="AT69" s="1125"/>
      <c r="AU69" s="1125"/>
      <c r="AV69" s="1125"/>
      <c r="AW69" s="1125"/>
      <c r="AX69" s="1125"/>
      <c r="AY69" s="1125"/>
      <c r="AZ69" s="1125"/>
      <c r="BA69" s="1125"/>
      <c r="BB69" s="1125"/>
      <c r="BC69" s="1125"/>
      <c r="BD69" s="1125"/>
      <c r="BE69" s="1125"/>
      <c r="BF69" s="1125"/>
      <c r="BG69" s="1125"/>
      <c r="BH69" s="1125"/>
      <c r="BI69" s="1125"/>
      <c r="BJ69" s="1125"/>
      <c r="BK69" s="1125"/>
      <c r="BL69" s="1125"/>
      <c r="BM69" s="1125"/>
      <c r="BN69" s="1125"/>
      <c r="BO69" s="1125"/>
      <c r="BP69" s="1125"/>
      <c r="BQ69" s="1125"/>
      <c r="BR69" s="1125"/>
      <c r="BS69" s="1125"/>
      <c r="BT69" s="1125"/>
      <c r="BU69" s="1125"/>
      <c r="BV69" s="1125"/>
      <c r="BW69" s="1125"/>
      <c r="BX69" s="1125"/>
      <c r="BY69" s="1125"/>
      <c r="BZ69" s="1125"/>
      <c r="CA69" s="1125"/>
      <c r="CB69" s="1125"/>
      <c r="CC69" s="1125"/>
      <c r="CD69" s="1125"/>
      <c r="CE69" s="1125"/>
      <c r="CF69" s="1125"/>
      <c r="CG69" s="1125"/>
      <c r="CH69" s="1125"/>
      <c r="CI69" s="1125"/>
      <c r="CJ69" s="1125"/>
      <c r="CK69" s="1125"/>
      <c r="CL69" s="1125"/>
      <c r="CM69" s="1125"/>
      <c r="CN69" s="1125"/>
      <c r="CO69" s="1125"/>
      <c r="CP69" s="1125"/>
      <c r="CQ69" s="1125"/>
      <c r="CR69" s="1125"/>
      <c r="CS69" s="1125"/>
      <c r="CT69" s="1125"/>
      <c r="CU69" s="1125"/>
      <c r="CV69" s="1125"/>
      <c r="CW69" s="1125"/>
      <c r="CX69" s="1125"/>
      <c r="CY69" s="1125"/>
      <c r="CZ69" s="1125"/>
      <c r="DA69" s="1125"/>
      <c r="DB69" s="1125"/>
      <c r="DC69" s="1126"/>
    </row>
    <row r="70" spans="2:107" x14ac:dyDescent="0.15">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97"/>
      <c r="G71" s="330"/>
      <c r="I71" s="333"/>
      <c r="J71" s="334"/>
      <c r="K71" s="334"/>
      <c r="L71" s="339"/>
      <c r="M71" s="334"/>
      <c r="N71" s="339"/>
      <c r="AM71" s="330"/>
      <c r="AN71" s="50" t="s">
        <v>170</v>
      </c>
    </row>
    <row r="72" spans="2:107" x14ac:dyDescent="0.15">
      <c r="B72" s="97"/>
      <c r="G72" s="1115"/>
      <c r="H72" s="1115"/>
      <c r="I72" s="1115"/>
      <c r="J72" s="1115"/>
      <c r="K72" s="335"/>
      <c r="L72" s="335"/>
      <c r="M72" s="340"/>
      <c r="N72" s="340"/>
      <c r="AN72" s="1116"/>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7" t="s">
        <v>530</v>
      </c>
      <c r="BQ72" s="1117"/>
      <c r="BR72" s="1117"/>
      <c r="BS72" s="1117"/>
      <c r="BT72" s="1117"/>
      <c r="BU72" s="1117"/>
      <c r="BV72" s="1117"/>
      <c r="BW72" s="1117"/>
      <c r="BX72" s="1117" t="s">
        <v>531</v>
      </c>
      <c r="BY72" s="1117"/>
      <c r="BZ72" s="1117"/>
      <c r="CA72" s="1117"/>
      <c r="CB72" s="1117"/>
      <c r="CC72" s="1117"/>
      <c r="CD72" s="1117"/>
      <c r="CE72" s="1117"/>
      <c r="CF72" s="1117" t="s">
        <v>532</v>
      </c>
      <c r="CG72" s="1117"/>
      <c r="CH72" s="1117"/>
      <c r="CI72" s="1117"/>
      <c r="CJ72" s="1117"/>
      <c r="CK72" s="1117"/>
      <c r="CL72" s="1117"/>
      <c r="CM72" s="1117"/>
      <c r="CN72" s="1117" t="s">
        <v>420</v>
      </c>
      <c r="CO72" s="1117"/>
      <c r="CP72" s="1117"/>
      <c r="CQ72" s="1117"/>
      <c r="CR72" s="1117"/>
      <c r="CS72" s="1117"/>
      <c r="CT72" s="1117"/>
      <c r="CU72" s="1117"/>
      <c r="CV72" s="1117" t="s">
        <v>533</v>
      </c>
      <c r="CW72" s="1117"/>
      <c r="CX72" s="1117"/>
      <c r="CY72" s="1117"/>
      <c r="CZ72" s="1117"/>
      <c r="DA72" s="1117"/>
      <c r="DB72" s="1117"/>
      <c r="DC72" s="1117"/>
    </row>
    <row r="73" spans="2:107" x14ac:dyDescent="0.15">
      <c r="B73" s="97"/>
      <c r="G73" s="1127"/>
      <c r="H73" s="1127"/>
      <c r="I73" s="1127"/>
      <c r="J73" s="1127"/>
      <c r="K73" s="1134"/>
      <c r="L73" s="1134"/>
      <c r="M73" s="1134"/>
      <c r="N73" s="1134"/>
      <c r="AM73" s="331"/>
      <c r="AN73" s="1130" t="s">
        <v>553</v>
      </c>
      <c r="AO73" s="1130"/>
      <c r="AP73" s="1130"/>
      <c r="AQ73" s="1130"/>
      <c r="AR73" s="1130"/>
      <c r="AS73" s="1130"/>
      <c r="AT73" s="1130"/>
      <c r="AU73" s="1130"/>
      <c r="AV73" s="1130"/>
      <c r="AW73" s="1130"/>
      <c r="AX73" s="1130"/>
      <c r="AY73" s="1130"/>
      <c r="AZ73" s="1130"/>
      <c r="BA73" s="1130"/>
      <c r="BB73" s="1130" t="s">
        <v>549</v>
      </c>
      <c r="BC73" s="1130"/>
      <c r="BD73" s="1130"/>
      <c r="BE73" s="1130"/>
      <c r="BF73" s="1130"/>
      <c r="BG73" s="1130"/>
      <c r="BH73" s="1130"/>
      <c r="BI73" s="1130"/>
      <c r="BJ73" s="1130"/>
      <c r="BK73" s="1130"/>
      <c r="BL73" s="1130"/>
      <c r="BM73" s="1130"/>
      <c r="BN73" s="1130"/>
      <c r="BO73" s="1130"/>
      <c r="BP73" s="1132">
        <v>95.9</v>
      </c>
      <c r="BQ73" s="1132"/>
      <c r="BR73" s="1132"/>
      <c r="BS73" s="1132"/>
      <c r="BT73" s="1132"/>
      <c r="BU73" s="1132"/>
      <c r="BV73" s="1132"/>
      <c r="BW73" s="1132"/>
      <c r="BX73" s="1132">
        <v>88.1</v>
      </c>
      <c r="BY73" s="1132"/>
      <c r="BZ73" s="1132"/>
      <c r="CA73" s="1132"/>
      <c r="CB73" s="1132"/>
      <c r="CC73" s="1132"/>
      <c r="CD73" s="1132"/>
      <c r="CE73" s="1132"/>
      <c r="CF73" s="1132">
        <v>89.5</v>
      </c>
      <c r="CG73" s="1132"/>
      <c r="CH73" s="1132"/>
      <c r="CI73" s="1132"/>
      <c r="CJ73" s="1132"/>
      <c r="CK73" s="1132"/>
      <c r="CL73" s="1132"/>
      <c r="CM73" s="1132"/>
      <c r="CN73" s="1132">
        <v>94</v>
      </c>
      <c r="CO73" s="1132"/>
      <c r="CP73" s="1132"/>
      <c r="CQ73" s="1132"/>
      <c r="CR73" s="1132"/>
      <c r="CS73" s="1132"/>
      <c r="CT73" s="1132"/>
      <c r="CU73" s="1132"/>
      <c r="CV73" s="1132">
        <v>87.8</v>
      </c>
      <c r="CW73" s="1132"/>
      <c r="CX73" s="1132"/>
      <c r="CY73" s="1132"/>
      <c r="CZ73" s="1132"/>
      <c r="DA73" s="1132"/>
      <c r="DB73" s="1132"/>
      <c r="DC73" s="1132"/>
    </row>
    <row r="74" spans="2:107" x14ac:dyDescent="0.15">
      <c r="B74" s="97"/>
      <c r="G74" s="1127"/>
      <c r="H74" s="1127"/>
      <c r="I74" s="1127"/>
      <c r="J74" s="1127"/>
      <c r="K74" s="1134"/>
      <c r="L74" s="1134"/>
      <c r="M74" s="1134"/>
      <c r="N74" s="1134"/>
      <c r="AM74" s="331"/>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x14ac:dyDescent="0.15">
      <c r="B75" s="97"/>
      <c r="G75" s="1127"/>
      <c r="H75" s="1127"/>
      <c r="I75" s="1115"/>
      <c r="J75" s="1115"/>
      <c r="K75" s="1129"/>
      <c r="L75" s="1129"/>
      <c r="M75" s="1129"/>
      <c r="N75" s="1129"/>
      <c r="AM75" s="331"/>
      <c r="AN75" s="1130"/>
      <c r="AO75" s="1130"/>
      <c r="AP75" s="1130"/>
      <c r="AQ75" s="1130"/>
      <c r="AR75" s="1130"/>
      <c r="AS75" s="1130"/>
      <c r="AT75" s="1130"/>
      <c r="AU75" s="1130"/>
      <c r="AV75" s="1130"/>
      <c r="AW75" s="1130"/>
      <c r="AX75" s="1130"/>
      <c r="AY75" s="1130"/>
      <c r="AZ75" s="1130"/>
      <c r="BA75" s="1130"/>
      <c r="BB75" s="1130" t="s">
        <v>416</v>
      </c>
      <c r="BC75" s="1130"/>
      <c r="BD75" s="1130"/>
      <c r="BE75" s="1130"/>
      <c r="BF75" s="1130"/>
      <c r="BG75" s="1130"/>
      <c r="BH75" s="1130"/>
      <c r="BI75" s="1130"/>
      <c r="BJ75" s="1130"/>
      <c r="BK75" s="1130"/>
      <c r="BL75" s="1130"/>
      <c r="BM75" s="1130"/>
      <c r="BN75" s="1130"/>
      <c r="BO75" s="1130"/>
      <c r="BP75" s="1132">
        <v>16.7</v>
      </c>
      <c r="BQ75" s="1132"/>
      <c r="BR75" s="1132"/>
      <c r="BS75" s="1132"/>
      <c r="BT75" s="1132"/>
      <c r="BU75" s="1132"/>
      <c r="BV75" s="1132"/>
      <c r="BW75" s="1132"/>
      <c r="BX75" s="1132">
        <v>16.7</v>
      </c>
      <c r="BY75" s="1132"/>
      <c r="BZ75" s="1132"/>
      <c r="CA75" s="1132"/>
      <c r="CB75" s="1132"/>
      <c r="CC75" s="1132"/>
      <c r="CD75" s="1132"/>
      <c r="CE75" s="1132"/>
      <c r="CF75" s="1132">
        <v>16.3</v>
      </c>
      <c r="CG75" s="1132"/>
      <c r="CH75" s="1132"/>
      <c r="CI75" s="1132"/>
      <c r="CJ75" s="1132"/>
      <c r="CK75" s="1132"/>
      <c r="CL75" s="1132"/>
      <c r="CM75" s="1132"/>
      <c r="CN75" s="1132">
        <v>15.9</v>
      </c>
      <c r="CO75" s="1132"/>
      <c r="CP75" s="1132"/>
      <c r="CQ75" s="1132"/>
      <c r="CR75" s="1132"/>
      <c r="CS75" s="1132"/>
      <c r="CT75" s="1132"/>
      <c r="CU75" s="1132"/>
      <c r="CV75" s="1132">
        <v>15.2</v>
      </c>
      <c r="CW75" s="1132"/>
      <c r="CX75" s="1132"/>
      <c r="CY75" s="1132"/>
      <c r="CZ75" s="1132"/>
      <c r="DA75" s="1132"/>
      <c r="DB75" s="1132"/>
      <c r="DC75" s="1132"/>
    </row>
    <row r="76" spans="2:107" x14ac:dyDescent="0.15">
      <c r="B76" s="97"/>
      <c r="G76" s="1127"/>
      <c r="H76" s="1127"/>
      <c r="I76" s="1115"/>
      <c r="J76" s="1115"/>
      <c r="K76" s="1129"/>
      <c r="L76" s="1129"/>
      <c r="M76" s="1129"/>
      <c r="N76" s="1129"/>
      <c r="AM76" s="331"/>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x14ac:dyDescent="0.15">
      <c r="B77" s="97"/>
      <c r="G77" s="1115"/>
      <c r="H77" s="1115"/>
      <c r="I77" s="1115"/>
      <c r="J77" s="1115"/>
      <c r="K77" s="1134"/>
      <c r="L77" s="1134"/>
      <c r="M77" s="1134"/>
      <c r="N77" s="1134"/>
      <c r="AN77" s="1117" t="s">
        <v>59</v>
      </c>
      <c r="AO77" s="1117"/>
      <c r="AP77" s="1117"/>
      <c r="AQ77" s="1117"/>
      <c r="AR77" s="1117"/>
      <c r="AS77" s="1117"/>
      <c r="AT77" s="1117"/>
      <c r="AU77" s="1117"/>
      <c r="AV77" s="1117"/>
      <c r="AW77" s="1117"/>
      <c r="AX77" s="1117"/>
      <c r="AY77" s="1117"/>
      <c r="AZ77" s="1117"/>
      <c r="BA77" s="1117"/>
      <c r="BB77" s="1130" t="s">
        <v>549</v>
      </c>
      <c r="BC77" s="1130"/>
      <c r="BD77" s="1130"/>
      <c r="BE77" s="1130"/>
      <c r="BF77" s="1130"/>
      <c r="BG77" s="1130"/>
      <c r="BH77" s="1130"/>
      <c r="BI77" s="1130"/>
      <c r="BJ77" s="1130"/>
      <c r="BK77" s="1130"/>
      <c r="BL77" s="1130"/>
      <c r="BM77" s="1130"/>
      <c r="BN77" s="1130"/>
      <c r="BO77" s="1130"/>
      <c r="BP77" s="1132">
        <v>49.7</v>
      </c>
      <c r="BQ77" s="1132"/>
      <c r="BR77" s="1132"/>
      <c r="BS77" s="1132"/>
      <c r="BT77" s="1132"/>
      <c r="BU77" s="1132"/>
      <c r="BV77" s="1132"/>
      <c r="BW77" s="1132"/>
      <c r="BX77" s="1132">
        <v>37.200000000000003</v>
      </c>
      <c r="BY77" s="1132"/>
      <c r="BZ77" s="1132"/>
      <c r="CA77" s="1132"/>
      <c r="CB77" s="1132"/>
      <c r="CC77" s="1132"/>
      <c r="CD77" s="1132"/>
      <c r="CE77" s="1132"/>
      <c r="CF77" s="1132">
        <v>44.9</v>
      </c>
      <c r="CG77" s="1132"/>
      <c r="CH77" s="1132"/>
      <c r="CI77" s="1132"/>
      <c r="CJ77" s="1132"/>
      <c r="CK77" s="1132"/>
      <c r="CL77" s="1132"/>
      <c r="CM77" s="1132"/>
      <c r="CN77" s="1132">
        <v>40.799999999999997</v>
      </c>
      <c r="CO77" s="1132"/>
      <c r="CP77" s="1132"/>
      <c r="CQ77" s="1132"/>
      <c r="CR77" s="1132"/>
      <c r="CS77" s="1132"/>
      <c r="CT77" s="1132"/>
      <c r="CU77" s="1132"/>
      <c r="CV77" s="1132">
        <v>38.5</v>
      </c>
      <c r="CW77" s="1132"/>
      <c r="CX77" s="1132"/>
      <c r="CY77" s="1132"/>
      <c r="CZ77" s="1132"/>
      <c r="DA77" s="1132"/>
      <c r="DB77" s="1132"/>
      <c r="DC77" s="1132"/>
    </row>
    <row r="78" spans="2:107" x14ac:dyDescent="0.15">
      <c r="B78" s="97"/>
      <c r="G78" s="1115"/>
      <c r="H78" s="1115"/>
      <c r="I78" s="1115"/>
      <c r="J78" s="1115"/>
      <c r="K78" s="1134"/>
      <c r="L78" s="1134"/>
      <c r="M78" s="1134"/>
      <c r="N78" s="1134"/>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x14ac:dyDescent="0.15">
      <c r="B79" s="97"/>
      <c r="G79" s="1115"/>
      <c r="H79" s="1115"/>
      <c r="I79" s="1133"/>
      <c r="J79" s="1133"/>
      <c r="K79" s="1135"/>
      <c r="L79" s="1135"/>
      <c r="M79" s="1135"/>
      <c r="N79" s="1135"/>
      <c r="AN79" s="1117"/>
      <c r="AO79" s="1117"/>
      <c r="AP79" s="1117"/>
      <c r="AQ79" s="1117"/>
      <c r="AR79" s="1117"/>
      <c r="AS79" s="1117"/>
      <c r="AT79" s="1117"/>
      <c r="AU79" s="1117"/>
      <c r="AV79" s="1117"/>
      <c r="AW79" s="1117"/>
      <c r="AX79" s="1117"/>
      <c r="AY79" s="1117"/>
      <c r="AZ79" s="1117"/>
      <c r="BA79" s="1117"/>
      <c r="BB79" s="1130" t="s">
        <v>416</v>
      </c>
      <c r="BC79" s="1130"/>
      <c r="BD79" s="1130"/>
      <c r="BE79" s="1130"/>
      <c r="BF79" s="1130"/>
      <c r="BG79" s="1130"/>
      <c r="BH79" s="1130"/>
      <c r="BI79" s="1130"/>
      <c r="BJ79" s="1130"/>
      <c r="BK79" s="1130"/>
      <c r="BL79" s="1130"/>
      <c r="BM79" s="1130"/>
      <c r="BN79" s="1130"/>
      <c r="BO79" s="1130"/>
      <c r="BP79" s="1132">
        <v>11.2</v>
      </c>
      <c r="BQ79" s="1132"/>
      <c r="BR79" s="1132"/>
      <c r="BS79" s="1132"/>
      <c r="BT79" s="1132"/>
      <c r="BU79" s="1132"/>
      <c r="BV79" s="1132"/>
      <c r="BW79" s="1132"/>
      <c r="BX79" s="1132">
        <v>10.1</v>
      </c>
      <c r="BY79" s="1132"/>
      <c r="BZ79" s="1132"/>
      <c r="CA79" s="1132"/>
      <c r="CB79" s="1132"/>
      <c r="CC79" s="1132"/>
      <c r="CD79" s="1132"/>
      <c r="CE79" s="1132"/>
      <c r="CF79" s="1132">
        <v>9.1</v>
      </c>
      <c r="CG79" s="1132"/>
      <c r="CH79" s="1132"/>
      <c r="CI79" s="1132"/>
      <c r="CJ79" s="1132"/>
      <c r="CK79" s="1132"/>
      <c r="CL79" s="1132"/>
      <c r="CM79" s="1132"/>
      <c r="CN79" s="1132">
        <v>8.9</v>
      </c>
      <c r="CO79" s="1132"/>
      <c r="CP79" s="1132"/>
      <c r="CQ79" s="1132"/>
      <c r="CR79" s="1132"/>
      <c r="CS79" s="1132"/>
      <c r="CT79" s="1132"/>
      <c r="CU79" s="1132"/>
      <c r="CV79" s="1132">
        <v>8.9</v>
      </c>
      <c r="CW79" s="1132"/>
      <c r="CX79" s="1132"/>
      <c r="CY79" s="1132"/>
      <c r="CZ79" s="1132"/>
      <c r="DA79" s="1132"/>
      <c r="DB79" s="1132"/>
      <c r="DC79" s="1132"/>
    </row>
    <row r="80" spans="2:107" x14ac:dyDescent="0.15">
      <c r="B80" s="97"/>
      <c r="G80" s="1115"/>
      <c r="H80" s="1115"/>
      <c r="I80" s="1133"/>
      <c r="J80" s="1133"/>
      <c r="K80" s="1135"/>
      <c r="L80" s="1135"/>
      <c r="M80" s="1135"/>
      <c r="N80" s="1135"/>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x14ac:dyDescent="0.15">
      <c r="B81" s="97"/>
    </row>
    <row r="82" spans="2:109" ht="17.25" x14ac:dyDescent="0.15">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8"/>
      <c r="AQ87" s="338"/>
      <c r="BC87" s="338"/>
      <c r="BO87" s="338"/>
      <c r="CA87" s="338"/>
      <c r="CM87" s="338"/>
      <c r="CY87" s="33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zHzkCcPHwZhGsiA3iVAg09RJZNhTMLOh8HRg9nf8HH+r5MbCFTTmPR94Wnc3cIBypN0/PzRQI1zOuf5S5duUg==" saltValue="Zj9ACOvVy9pMMI6L4u0SY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ZDZIV4gVYJIuf9aoGKw86KikD9kEc48C+LiJVk6bGX1kPqb0ClsuA2Cr2igH7Q42v4Uyc0Tf2ufgWJqF+Bl/g==" saltValue="0+8Uy/HbYLSe8Us2TR31yg==" spinCount="100000" sheet="1" objects="1" scenarios="1"/>
  <phoneticPr fontId="6"/>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jzjrde6TXqB7D0ZqnEC+yVdbnfPxUwvzldXNyQZGBvNvR7Q82Efnpp/s3OY74UztOi99GjqOWuEfRPXGXYd2Q==" saltValue="5JdRFjADlSblbbLcmOflxA==" spinCount="100000" sheet="1" objects="1" scenarios="1"/>
  <phoneticPr fontId="6"/>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78</v>
      </c>
      <c r="DI1" s="578"/>
      <c r="DJ1" s="578"/>
      <c r="DK1" s="578"/>
      <c r="DL1" s="578"/>
      <c r="DM1" s="578"/>
      <c r="DN1" s="579"/>
      <c r="DO1" s="1"/>
      <c r="DP1" s="577" t="s">
        <v>310</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3" t="s">
        <v>312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0" t="s">
        <v>115</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313</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314</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x14ac:dyDescent="0.15">
      <c r="B4" s="370" t="s">
        <v>5</v>
      </c>
      <c r="C4" s="371"/>
      <c r="D4" s="371"/>
      <c r="E4" s="371"/>
      <c r="F4" s="371"/>
      <c r="G4" s="371"/>
      <c r="H4" s="371"/>
      <c r="I4" s="371"/>
      <c r="J4" s="371"/>
      <c r="K4" s="371"/>
      <c r="L4" s="371"/>
      <c r="M4" s="371"/>
      <c r="N4" s="371"/>
      <c r="O4" s="371"/>
      <c r="P4" s="371"/>
      <c r="Q4" s="413"/>
      <c r="R4" s="370" t="s">
        <v>317</v>
      </c>
      <c r="S4" s="371"/>
      <c r="T4" s="371"/>
      <c r="U4" s="371"/>
      <c r="V4" s="371"/>
      <c r="W4" s="371"/>
      <c r="X4" s="371"/>
      <c r="Y4" s="413"/>
      <c r="Z4" s="370" t="s">
        <v>320</v>
      </c>
      <c r="AA4" s="371"/>
      <c r="AB4" s="371"/>
      <c r="AC4" s="413"/>
      <c r="AD4" s="370" t="s">
        <v>260</v>
      </c>
      <c r="AE4" s="371"/>
      <c r="AF4" s="371"/>
      <c r="AG4" s="371"/>
      <c r="AH4" s="371"/>
      <c r="AI4" s="371"/>
      <c r="AJ4" s="371"/>
      <c r="AK4" s="413"/>
      <c r="AL4" s="370" t="s">
        <v>320</v>
      </c>
      <c r="AM4" s="371"/>
      <c r="AN4" s="371"/>
      <c r="AO4" s="413"/>
      <c r="AP4" s="580" t="s">
        <v>323</v>
      </c>
      <c r="AQ4" s="580"/>
      <c r="AR4" s="580"/>
      <c r="AS4" s="580"/>
      <c r="AT4" s="580"/>
      <c r="AU4" s="580"/>
      <c r="AV4" s="580"/>
      <c r="AW4" s="580"/>
      <c r="AX4" s="580"/>
      <c r="AY4" s="580"/>
      <c r="AZ4" s="580"/>
      <c r="BA4" s="580"/>
      <c r="BB4" s="580"/>
      <c r="BC4" s="580"/>
      <c r="BD4" s="580"/>
      <c r="BE4" s="580"/>
      <c r="BF4" s="580"/>
      <c r="BG4" s="580" t="s">
        <v>298</v>
      </c>
      <c r="BH4" s="580"/>
      <c r="BI4" s="580"/>
      <c r="BJ4" s="580"/>
      <c r="BK4" s="580"/>
      <c r="BL4" s="580"/>
      <c r="BM4" s="580"/>
      <c r="BN4" s="580"/>
      <c r="BO4" s="580" t="s">
        <v>320</v>
      </c>
      <c r="BP4" s="580"/>
      <c r="BQ4" s="580"/>
      <c r="BR4" s="580"/>
      <c r="BS4" s="580" t="s">
        <v>325</v>
      </c>
      <c r="BT4" s="580"/>
      <c r="BU4" s="580"/>
      <c r="BV4" s="580"/>
      <c r="BW4" s="580"/>
      <c r="BX4" s="580"/>
      <c r="BY4" s="580"/>
      <c r="BZ4" s="580"/>
      <c r="CA4" s="580"/>
      <c r="CB4" s="580"/>
      <c r="CD4" s="370" t="s">
        <v>150</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x14ac:dyDescent="0.15">
      <c r="B5" s="581" t="s">
        <v>319</v>
      </c>
      <c r="C5" s="582"/>
      <c r="D5" s="582"/>
      <c r="E5" s="582"/>
      <c r="F5" s="582"/>
      <c r="G5" s="582"/>
      <c r="H5" s="582"/>
      <c r="I5" s="582"/>
      <c r="J5" s="582"/>
      <c r="K5" s="582"/>
      <c r="L5" s="582"/>
      <c r="M5" s="582"/>
      <c r="N5" s="582"/>
      <c r="O5" s="582"/>
      <c r="P5" s="582"/>
      <c r="Q5" s="583"/>
      <c r="R5" s="584">
        <v>2920240</v>
      </c>
      <c r="S5" s="585"/>
      <c r="T5" s="585"/>
      <c r="U5" s="585"/>
      <c r="V5" s="585"/>
      <c r="W5" s="585"/>
      <c r="X5" s="585"/>
      <c r="Y5" s="586"/>
      <c r="Z5" s="587">
        <v>17.899999999999999</v>
      </c>
      <c r="AA5" s="587"/>
      <c r="AB5" s="587"/>
      <c r="AC5" s="587"/>
      <c r="AD5" s="588">
        <v>2920240</v>
      </c>
      <c r="AE5" s="588"/>
      <c r="AF5" s="588"/>
      <c r="AG5" s="588"/>
      <c r="AH5" s="588"/>
      <c r="AI5" s="588"/>
      <c r="AJ5" s="588"/>
      <c r="AK5" s="588"/>
      <c r="AL5" s="589">
        <v>32.299999999999997</v>
      </c>
      <c r="AM5" s="590"/>
      <c r="AN5" s="590"/>
      <c r="AO5" s="591"/>
      <c r="AP5" s="581" t="s">
        <v>326</v>
      </c>
      <c r="AQ5" s="582"/>
      <c r="AR5" s="582"/>
      <c r="AS5" s="582"/>
      <c r="AT5" s="582"/>
      <c r="AU5" s="582"/>
      <c r="AV5" s="582"/>
      <c r="AW5" s="582"/>
      <c r="AX5" s="582"/>
      <c r="AY5" s="582"/>
      <c r="AZ5" s="582"/>
      <c r="BA5" s="582"/>
      <c r="BB5" s="582"/>
      <c r="BC5" s="582"/>
      <c r="BD5" s="582"/>
      <c r="BE5" s="582"/>
      <c r="BF5" s="583"/>
      <c r="BG5" s="592">
        <v>2912412</v>
      </c>
      <c r="BH5" s="376"/>
      <c r="BI5" s="376"/>
      <c r="BJ5" s="376"/>
      <c r="BK5" s="376"/>
      <c r="BL5" s="376"/>
      <c r="BM5" s="376"/>
      <c r="BN5" s="593"/>
      <c r="BO5" s="594">
        <v>99.7</v>
      </c>
      <c r="BP5" s="594"/>
      <c r="BQ5" s="594"/>
      <c r="BR5" s="594"/>
      <c r="BS5" s="595" t="s">
        <v>207</v>
      </c>
      <c r="BT5" s="595"/>
      <c r="BU5" s="595"/>
      <c r="BV5" s="595"/>
      <c r="BW5" s="595"/>
      <c r="BX5" s="595"/>
      <c r="BY5" s="595"/>
      <c r="BZ5" s="595"/>
      <c r="CA5" s="595"/>
      <c r="CB5" s="596"/>
      <c r="CD5" s="370" t="s">
        <v>323</v>
      </c>
      <c r="CE5" s="371"/>
      <c r="CF5" s="371"/>
      <c r="CG5" s="371"/>
      <c r="CH5" s="371"/>
      <c r="CI5" s="371"/>
      <c r="CJ5" s="371"/>
      <c r="CK5" s="371"/>
      <c r="CL5" s="371"/>
      <c r="CM5" s="371"/>
      <c r="CN5" s="371"/>
      <c r="CO5" s="371"/>
      <c r="CP5" s="371"/>
      <c r="CQ5" s="413"/>
      <c r="CR5" s="370" t="s">
        <v>329</v>
      </c>
      <c r="CS5" s="371"/>
      <c r="CT5" s="371"/>
      <c r="CU5" s="371"/>
      <c r="CV5" s="371"/>
      <c r="CW5" s="371"/>
      <c r="CX5" s="371"/>
      <c r="CY5" s="413"/>
      <c r="CZ5" s="370" t="s">
        <v>320</v>
      </c>
      <c r="DA5" s="371"/>
      <c r="DB5" s="371"/>
      <c r="DC5" s="413"/>
      <c r="DD5" s="370" t="s">
        <v>330</v>
      </c>
      <c r="DE5" s="371"/>
      <c r="DF5" s="371"/>
      <c r="DG5" s="371"/>
      <c r="DH5" s="371"/>
      <c r="DI5" s="371"/>
      <c r="DJ5" s="371"/>
      <c r="DK5" s="371"/>
      <c r="DL5" s="371"/>
      <c r="DM5" s="371"/>
      <c r="DN5" s="371"/>
      <c r="DO5" s="371"/>
      <c r="DP5" s="413"/>
      <c r="DQ5" s="370" t="s">
        <v>333</v>
      </c>
      <c r="DR5" s="371"/>
      <c r="DS5" s="371"/>
      <c r="DT5" s="371"/>
      <c r="DU5" s="371"/>
      <c r="DV5" s="371"/>
      <c r="DW5" s="371"/>
      <c r="DX5" s="371"/>
      <c r="DY5" s="371"/>
      <c r="DZ5" s="371"/>
      <c r="EA5" s="371"/>
      <c r="EB5" s="371"/>
      <c r="EC5" s="413"/>
    </row>
    <row r="6" spans="2:143" ht="11.25" customHeight="1" x14ac:dyDescent="0.15">
      <c r="B6" s="597" t="s">
        <v>334</v>
      </c>
      <c r="C6" s="598"/>
      <c r="D6" s="598"/>
      <c r="E6" s="598"/>
      <c r="F6" s="598"/>
      <c r="G6" s="598"/>
      <c r="H6" s="598"/>
      <c r="I6" s="598"/>
      <c r="J6" s="598"/>
      <c r="K6" s="598"/>
      <c r="L6" s="598"/>
      <c r="M6" s="598"/>
      <c r="N6" s="598"/>
      <c r="O6" s="598"/>
      <c r="P6" s="598"/>
      <c r="Q6" s="599"/>
      <c r="R6" s="592">
        <v>228420</v>
      </c>
      <c r="S6" s="376"/>
      <c r="T6" s="376"/>
      <c r="U6" s="376"/>
      <c r="V6" s="376"/>
      <c r="W6" s="376"/>
      <c r="X6" s="376"/>
      <c r="Y6" s="593"/>
      <c r="Z6" s="594">
        <v>1.4</v>
      </c>
      <c r="AA6" s="594"/>
      <c r="AB6" s="594"/>
      <c r="AC6" s="594"/>
      <c r="AD6" s="595">
        <v>228420</v>
      </c>
      <c r="AE6" s="595"/>
      <c r="AF6" s="595"/>
      <c r="AG6" s="595"/>
      <c r="AH6" s="595"/>
      <c r="AI6" s="595"/>
      <c r="AJ6" s="595"/>
      <c r="AK6" s="595"/>
      <c r="AL6" s="600">
        <v>2.5</v>
      </c>
      <c r="AM6" s="382"/>
      <c r="AN6" s="382"/>
      <c r="AO6" s="601"/>
      <c r="AP6" s="597" t="s">
        <v>108</v>
      </c>
      <c r="AQ6" s="598"/>
      <c r="AR6" s="598"/>
      <c r="AS6" s="598"/>
      <c r="AT6" s="598"/>
      <c r="AU6" s="598"/>
      <c r="AV6" s="598"/>
      <c r="AW6" s="598"/>
      <c r="AX6" s="598"/>
      <c r="AY6" s="598"/>
      <c r="AZ6" s="598"/>
      <c r="BA6" s="598"/>
      <c r="BB6" s="598"/>
      <c r="BC6" s="598"/>
      <c r="BD6" s="598"/>
      <c r="BE6" s="598"/>
      <c r="BF6" s="599"/>
      <c r="BG6" s="592">
        <v>2912412</v>
      </c>
      <c r="BH6" s="376"/>
      <c r="BI6" s="376"/>
      <c r="BJ6" s="376"/>
      <c r="BK6" s="376"/>
      <c r="BL6" s="376"/>
      <c r="BM6" s="376"/>
      <c r="BN6" s="593"/>
      <c r="BO6" s="594">
        <v>99.7</v>
      </c>
      <c r="BP6" s="594"/>
      <c r="BQ6" s="594"/>
      <c r="BR6" s="594"/>
      <c r="BS6" s="595" t="s">
        <v>207</v>
      </c>
      <c r="BT6" s="595"/>
      <c r="BU6" s="595"/>
      <c r="BV6" s="595"/>
      <c r="BW6" s="595"/>
      <c r="BX6" s="595"/>
      <c r="BY6" s="595"/>
      <c r="BZ6" s="595"/>
      <c r="CA6" s="595"/>
      <c r="CB6" s="596"/>
      <c r="CD6" s="581" t="s">
        <v>335</v>
      </c>
      <c r="CE6" s="582"/>
      <c r="CF6" s="582"/>
      <c r="CG6" s="582"/>
      <c r="CH6" s="582"/>
      <c r="CI6" s="582"/>
      <c r="CJ6" s="582"/>
      <c r="CK6" s="582"/>
      <c r="CL6" s="582"/>
      <c r="CM6" s="582"/>
      <c r="CN6" s="582"/>
      <c r="CO6" s="582"/>
      <c r="CP6" s="582"/>
      <c r="CQ6" s="583"/>
      <c r="CR6" s="592">
        <v>105644</v>
      </c>
      <c r="CS6" s="376"/>
      <c r="CT6" s="376"/>
      <c r="CU6" s="376"/>
      <c r="CV6" s="376"/>
      <c r="CW6" s="376"/>
      <c r="CX6" s="376"/>
      <c r="CY6" s="593"/>
      <c r="CZ6" s="589">
        <v>0.7</v>
      </c>
      <c r="DA6" s="590"/>
      <c r="DB6" s="590"/>
      <c r="DC6" s="602"/>
      <c r="DD6" s="603" t="s">
        <v>207</v>
      </c>
      <c r="DE6" s="376"/>
      <c r="DF6" s="376"/>
      <c r="DG6" s="376"/>
      <c r="DH6" s="376"/>
      <c r="DI6" s="376"/>
      <c r="DJ6" s="376"/>
      <c r="DK6" s="376"/>
      <c r="DL6" s="376"/>
      <c r="DM6" s="376"/>
      <c r="DN6" s="376"/>
      <c r="DO6" s="376"/>
      <c r="DP6" s="593"/>
      <c r="DQ6" s="603">
        <v>105642</v>
      </c>
      <c r="DR6" s="376"/>
      <c r="DS6" s="376"/>
      <c r="DT6" s="376"/>
      <c r="DU6" s="376"/>
      <c r="DV6" s="376"/>
      <c r="DW6" s="376"/>
      <c r="DX6" s="376"/>
      <c r="DY6" s="376"/>
      <c r="DZ6" s="376"/>
      <c r="EA6" s="376"/>
      <c r="EB6" s="376"/>
      <c r="EC6" s="604"/>
    </row>
    <row r="7" spans="2:143" ht="11.25" customHeight="1" x14ac:dyDescent="0.15">
      <c r="B7" s="597" t="s">
        <v>44</v>
      </c>
      <c r="C7" s="598"/>
      <c r="D7" s="598"/>
      <c r="E7" s="598"/>
      <c r="F7" s="598"/>
      <c r="G7" s="598"/>
      <c r="H7" s="598"/>
      <c r="I7" s="598"/>
      <c r="J7" s="598"/>
      <c r="K7" s="598"/>
      <c r="L7" s="598"/>
      <c r="M7" s="598"/>
      <c r="N7" s="598"/>
      <c r="O7" s="598"/>
      <c r="P7" s="598"/>
      <c r="Q7" s="599"/>
      <c r="R7" s="592">
        <v>4192</v>
      </c>
      <c r="S7" s="376"/>
      <c r="T7" s="376"/>
      <c r="U7" s="376"/>
      <c r="V7" s="376"/>
      <c r="W7" s="376"/>
      <c r="X7" s="376"/>
      <c r="Y7" s="593"/>
      <c r="Z7" s="594">
        <v>0</v>
      </c>
      <c r="AA7" s="594"/>
      <c r="AB7" s="594"/>
      <c r="AC7" s="594"/>
      <c r="AD7" s="595">
        <v>4192</v>
      </c>
      <c r="AE7" s="595"/>
      <c r="AF7" s="595"/>
      <c r="AG7" s="595"/>
      <c r="AH7" s="595"/>
      <c r="AI7" s="595"/>
      <c r="AJ7" s="595"/>
      <c r="AK7" s="595"/>
      <c r="AL7" s="600">
        <v>0</v>
      </c>
      <c r="AM7" s="382"/>
      <c r="AN7" s="382"/>
      <c r="AO7" s="601"/>
      <c r="AP7" s="597" t="s">
        <v>336</v>
      </c>
      <c r="AQ7" s="598"/>
      <c r="AR7" s="598"/>
      <c r="AS7" s="598"/>
      <c r="AT7" s="598"/>
      <c r="AU7" s="598"/>
      <c r="AV7" s="598"/>
      <c r="AW7" s="598"/>
      <c r="AX7" s="598"/>
      <c r="AY7" s="598"/>
      <c r="AZ7" s="598"/>
      <c r="BA7" s="598"/>
      <c r="BB7" s="598"/>
      <c r="BC7" s="598"/>
      <c r="BD7" s="598"/>
      <c r="BE7" s="598"/>
      <c r="BF7" s="599"/>
      <c r="BG7" s="592">
        <v>1018299</v>
      </c>
      <c r="BH7" s="376"/>
      <c r="BI7" s="376"/>
      <c r="BJ7" s="376"/>
      <c r="BK7" s="376"/>
      <c r="BL7" s="376"/>
      <c r="BM7" s="376"/>
      <c r="BN7" s="593"/>
      <c r="BO7" s="594">
        <v>34.9</v>
      </c>
      <c r="BP7" s="594"/>
      <c r="BQ7" s="594"/>
      <c r="BR7" s="594"/>
      <c r="BS7" s="595" t="s">
        <v>207</v>
      </c>
      <c r="BT7" s="595"/>
      <c r="BU7" s="595"/>
      <c r="BV7" s="595"/>
      <c r="BW7" s="595"/>
      <c r="BX7" s="595"/>
      <c r="BY7" s="595"/>
      <c r="BZ7" s="595"/>
      <c r="CA7" s="595"/>
      <c r="CB7" s="596"/>
      <c r="CD7" s="597" t="s">
        <v>339</v>
      </c>
      <c r="CE7" s="598"/>
      <c r="CF7" s="598"/>
      <c r="CG7" s="598"/>
      <c r="CH7" s="598"/>
      <c r="CI7" s="598"/>
      <c r="CJ7" s="598"/>
      <c r="CK7" s="598"/>
      <c r="CL7" s="598"/>
      <c r="CM7" s="598"/>
      <c r="CN7" s="598"/>
      <c r="CO7" s="598"/>
      <c r="CP7" s="598"/>
      <c r="CQ7" s="599"/>
      <c r="CR7" s="592">
        <v>2699390</v>
      </c>
      <c r="CS7" s="376"/>
      <c r="CT7" s="376"/>
      <c r="CU7" s="376"/>
      <c r="CV7" s="376"/>
      <c r="CW7" s="376"/>
      <c r="CX7" s="376"/>
      <c r="CY7" s="593"/>
      <c r="CZ7" s="594">
        <v>16.899999999999999</v>
      </c>
      <c r="DA7" s="594"/>
      <c r="DB7" s="594"/>
      <c r="DC7" s="594"/>
      <c r="DD7" s="603">
        <v>94580</v>
      </c>
      <c r="DE7" s="376"/>
      <c r="DF7" s="376"/>
      <c r="DG7" s="376"/>
      <c r="DH7" s="376"/>
      <c r="DI7" s="376"/>
      <c r="DJ7" s="376"/>
      <c r="DK7" s="376"/>
      <c r="DL7" s="376"/>
      <c r="DM7" s="376"/>
      <c r="DN7" s="376"/>
      <c r="DO7" s="376"/>
      <c r="DP7" s="593"/>
      <c r="DQ7" s="603">
        <v>1659816</v>
      </c>
      <c r="DR7" s="376"/>
      <c r="DS7" s="376"/>
      <c r="DT7" s="376"/>
      <c r="DU7" s="376"/>
      <c r="DV7" s="376"/>
      <c r="DW7" s="376"/>
      <c r="DX7" s="376"/>
      <c r="DY7" s="376"/>
      <c r="DZ7" s="376"/>
      <c r="EA7" s="376"/>
      <c r="EB7" s="376"/>
      <c r="EC7" s="604"/>
    </row>
    <row r="8" spans="2:143" ht="11.25" customHeight="1" x14ac:dyDescent="0.15">
      <c r="B8" s="597" t="s">
        <v>226</v>
      </c>
      <c r="C8" s="598"/>
      <c r="D8" s="598"/>
      <c r="E8" s="598"/>
      <c r="F8" s="598"/>
      <c r="G8" s="598"/>
      <c r="H8" s="598"/>
      <c r="I8" s="598"/>
      <c r="J8" s="598"/>
      <c r="K8" s="598"/>
      <c r="L8" s="598"/>
      <c r="M8" s="598"/>
      <c r="N8" s="598"/>
      <c r="O8" s="598"/>
      <c r="P8" s="598"/>
      <c r="Q8" s="599"/>
      <c r="R8" s="592">
        <v>7295</v>
      </c>
      <c r="S8" s="376"/>
      <c r="T8" s="376"/>
      <c r="U8" s="376"/>
      <c r="V8" s="376"/>
      <c r="W8" s="376"/>
      <c r="X8" s="376"/>
      <c r="Y8" s="593"/>
      <c r="Z8" s="594">
        <v>0</v>
      </c>
      <c r="AA8" s="594"/>
      <c r="AB8" s="594"/>
      <c r="AC8" s="594"/>
      <c r="AD8" s="595">
        <v>7295</v>
      </c>
      <c r="AE8" s="595"/>
      <c r="AF8" s="595"/>
      <c r="AG8" s="595"/>
      <c r="AH8" s="595"/>
      <c r="AI8" s="595"/>
      <c r="AJ8" s="595"/>
      <c r="AK8" s="595"/>
      <c r="AL8" s="600">
        <v>0.1</v>
      </c>
      <c r="AM8" s="382"/>
      <c r="AN8" s="382"/>
      <c r="AO8" s="601"/>
      <c r="AP8" s="597" t="s">
        <v>124</v>
      </c>
      <c r="AQ8" s="598"/>
      <c r="AR8" s="598"/>
      <c r="AS8" s="598"/>
      <c r="AT8" s="598"/>
      <c r="AU8" s="598"/>
      <c r="AV8" s="598"/>
      <c r="AW8" s="598"/>
      <c r="AX8" s="598"/>
      <c r="AY8" s="598"/>
      <c r="AZ8" s="598"/>
      <c r="BA8" s="598"/>
      <c r="BB8" s="598"/>
      <c r="BC8" s="598"/>
      <c r="BD8" s="598"/>
      <c r="BE8" s="598"/>
      <c r="BF8" s="599"/>
      <c r="BG8" s="592">
        <v>32518</v>
      </c>
      <c r="BH8" s="376"/>
      <c r="BI8" s="376"/>
      <c r="BJ8" s="376"/>
      <c r="BK8" s="376"/>
      <c r="BL8" s="376"/>
      <c r="BM8" s="376"/>
      <c r="BN8" s="593"/>
      <c r="BO8" s="594">
        <v>1.1000000000000001</v>
      </c>
      <c r="BP8" s="594"/>
      <c r="BQ8" s="594"/>
      <c r="BR8" s="594"/>
      <c r="BS8" s="603" t="s">
        <v>207</v>
      </c>
      <c r="BT8" s="376"/>
      <c r="BU8" s="376"/>
      <c r="BV8" s="376"/>
      <c r="BW8" s="376"/>
      <c r="BX8" s="376"/>
      <c r="BY8" s="376"/>
      <c r="BZ8" s="376"/>
      <c r="CA8" s="376"/>
      <c r="CB8" s="604"/>
      <c r="CD8" s="597" t="s">
        <v>341</v>
      </c>
      <c r="CE8" s="598"/>
      <c r="CF8" s="598"/>
      <c r="CG8" s="598"/>
      <c r="CH8" s="598"/>
      <c r="CI8" s="598"/>
      <c r="CJ8" s="598"/>
      <c r="CK8" s="598"/>
      <c r="CL8" s="598"/>
      <c r="CM8" s="598"/>
      <c r="CN8" s="598"/>
      <c r="CO8" s="598"/>
      <c r="CP8" s="598"/>
      <c r="CQ8" s="599"/>
      <c r="CR8" s="592">
        <v>3304801</v>
      </c>
      <c r="CS8" s="376"/>
      <c r="CT8" s="376"/>
      <c r="CU8" s="376"/>
      <c r="CV8" s="376"/>
      <c r="CW8" s="376"/>
      <c r="CX8" s="376"/>
      <c r="CY8" s="593"/>
      <c r="CZ8" s="594">
        <v>20.6</v>
      </c>
      <c r="DA8" s="594"/>
      <c r="DB8" s="594"/>
      <c r="DC8" s="594"/>
      <c r="DD8" s="603" t="s">
        <v>207</v>
      </c>
      <c r="DE8" s="376"/>
      <c r="DF8" s="376"/>
      <c r="DG8" s="376"/>
      <c r="DH8" s="376"/>
      <c r="DI8" s="376"/>
      <c r="DJ8" s="376"/>
      <c r="DK8" s="376"/>
      <c r="DL8" s="376"/>
      <c r="DM8" s="376"/>
      <c r="DN8" s="376"/>
      <c r="DO8" s="376"/>
      <c r="DP8" s="593"/>
      <c r="DQ8" s="603">
        <v>1935441</v>
      </c>
      <c r="DR8" s="376"/>
      <c r="DS8" s="376"/>
      <c r="DT8" s="376"/>
      <c r="DU8" s="376"/>
      <c r="DV8" s="376"/>
      <c r="DW8" s="376"/>
      <c r="DX8" s="376"/>
      <c r="DY8" s="376"/>
      <c r="DZ8" s="376"/>
      <c r="EA8" s="376"/>
      <c r="EB8" s="376"/>
      <c r="EC8" s="604"/>
    </row>
    <row r="9" spans="2:143" ht="11.25" customHeight="1" x14ac:dyDescent="0.15">
      <c r="B9" s="597" t="s">
        <v>340</v>
      </c>
      <c r="C9" s="598"/>
      <c r="D9" s="598"/>
      <c r="E9" s="598"/>
      <c r="F9" s="598"/>
      <c r="G9" s="598"/>
      <c r="H9" s="598"/>
      <c r="I9" s="598"/>
      <c r="J9" s="598"/>
      <c r="K9" s="598"/>
      <c r="L9" s="598"/>
      <c r="M9" s="598"/>
      <c r="N9" s="598"/>
      <c r="O9" s="598"/>
      <c r="P9" s="598"/>
      <c r="Q9" s="599"/>
      <c r="R9" s="592">
        <v>5272</v>
      </c>
      <c r="S9" s="376"/>
      <c r="T9" s="376"/>
      <c r="U9" s="376"/>
      <c r="V9" s="376"/>
      <c r="W9" s="376"/>
      <c r="X9" s="376"/>
      <c r="Y9" s="593"/>
      <c r="Z9" s="594">
        <v>0</v>
      </c>
      <c r="AA9" s="594"/>
      <c r="AB9" s="594"/>
      <c r="AC9" s="594"/>
      <c r="AD9" s="595">
        <v>5272</v>
      </c>
      <c r="AE9" s="595"/>
      <c r="AF9" s="595"/>
      <c r="AG9" s="595"/>
      <c r="AH9" s="595"/>
      <c r="AI9" s="595"/>
      <c r="AJ9" s="595"/>
      <c r="AK9" s="595"/>
      <c r="AL9" s="600">
        <v>0.1</v>
      </c>
      <c r="AM9" s="382"/>
      <c r="AN9" s="382"/>
      <c r="AO9" s="601"/>
      <c r="AP9" s="597" t="s">
        <v>342</v>
      </c>
      <c r="AQ9" s="598"/>
      <c r="AR9" s="598"/>
      <c r="AS9" s="598"/>
      <c r="AT9" s="598"/>
      <c r="AU9" s="598"/>
      <c r="AV9" s="598"/>
      <c r="AW9" s="598"/>
      <c r="AX9" s="598"/>
      <c r="AY9" s="598"/>
      <c r="AZ9" s="598"/>
      <c r="BA9" s="598"/>
      <c r="BB9" s="598"/>
      <c r="BC9" s="598"/>
      <c r="BD9" s="598"/>
      <c r="BE9" s="598"/>
      <c r="BF9" s="599"/>
      <c r="BG9" s="592">
        <v>703163</v>
      </c>
      <c r="BH9" s="376"/>
      <c r="BI9" s="376"/>
      <c r="BJ9" s="376"/>
      <c r="BK9" s="376"/>
      <c r="BL9" s="376"/>
      <c r="BM9" s="376"/>
      <c r="BN9" s="593"/>
      <c r="BO9" s="594">
        <v>24.1</v>
      </c>
      <c r="BP9" s="594"/>
      <c r="BQ9" s="594"/>
      <c r="BR9" s="594"/>
      <c r="BS9" s="603" t="s">
        <v>207</v>
      </c>
      <c r="BT9" s="376"/>
      <c r="BU9" s="376"/>
      <c r="BV9" s="376"/>
      <c r="BW9" s="376"/>
      <c r="BX9" s="376"/>
      <c r="BY9" s="376"/>
      <c r="BZ9" s="376"/>
      <c r="CA9" s="376"/>
      <c r="CB9" s="604"/>
      <c r="CD9" s="597" t="s">
        <v>345</v>
      </c>
      <c r="CE9" s="598"/>
      <c r="CF9" s="598"/>
      <c r="CG9" s="598"/>
      <c r="CH9" s="598"/>
      <c r="CI9" s="598"/>
      <c r="CJ9" s="598"/>
      <c r="CK9" s="598"/>
      <c r="CL9" s="598"/>
      <c r="CM9" s="598"/>
      <c r="CN9" s="598"/>
      <c r="CO9" s="598"/>
      <c r="CP9" s="598"/>
      <c r="CQ9" s="599"/>
      <c r="CR9" s="592">
        <v>1356054</v>
      </c>
      <c r="CS9" s="376"/>
      <c r="CT9" s="376"/>
      <c r="CU9" s="376"/>
      <c r="CV9" s="376"/>
      <c r="CW9" s="376"/>
      <c r="CX9" s="376"/>
      <c r="CY9" s="593"/>
      <c r="CZ9" s="594">
        <v>8.5</v>
      </c>
      <c r="DA9" s="594"/>
      <c r="DB9" s="594"/>
      <c r="DC9" s="594"/>
      <c r="DD9" s="603">
        <v>11405</v>
      </c>
      <c r="DE9" s="376"/>
      <c r="DF9" s="376"/>
      <c r="DG9" s="376"/>
      <c r="DH9" s="376"/>
      <c r="DI9" s="376"/>
      <c r="DJ9" s="376"/>
      <c r="DK9" s="376"/>
      <c r="DL9" s="376"/>
      <c r="DM9" s="376"/>
      <c r="DN9" s="376"/>
      <c r="DO9" s="376"/>
      <c r="DP9" s="593"/>
      <c r="DQ9" s="603">
        <v>1230220</v>
      </c>
      <c r="DR9" s="376"/>
      <c r="DS9" s="376"/>
      <c r="DT9" s="376"/>
      <c r="DU9" s="376"/>
      <c r="DV9" s="376"/>
      <c r="DW9" s="376"/>
      <c r="DX9" s="376"/>
      <c r="DY9" s="376"/>
      <c r="DZ9" s="376"/>
      <c r="EA9" s="376"/>
      <c r="EB9" s="376"/>
      <c r="EC9" s="604"/>
    </row>
    <row r="10" spans="2:143" ht="11.25" customHeight="1" x14ac:dyDescent="0.15">
      <c r="B10" s="597" t="s">
        <v>131</v>
      </c>
      <c r="C10" s="598"/>
      <c r="D10" s="598"/>
      <c r="E10" s="598"/>
      <c r="F10" s="598"/>
      <c r="G10" s="598"/>
      <c r="H10" s="598"/>
      <c r="I10" s="598"/>
      <c r="J10" s="598"/>
      <c r="K10" s="598"/>
      <c r="L10" s="598"/>
      <c r="M10" s="598"/>
      <c r="N10" s="598"/>
      <c r="O10" s="598"/>
      <c r="P10" s="598"/>
      <c r="Q10" s="599"/>
      <c r="R10" s="592" t="s">
        <v>207</v>
      </c>
      <c r="S10" s="376"/>
      <c r="T10" s="376"/>
      <c r="U10" s="376"/>
      <c r="V10" s="376"/>
      <c r="W10" s="376"/>
      <c r="X10" s="376"/>
      <c r="Y10" s="593"/>
      <c r="Z10" s="594" t="s">
        <v>207</v>
      </c>
      <c r="AA10" s="594"/>
      <c r="AB10" s="594"/>
      <c r="AC10" s="594"/>
      <c r="AD10" s="595" t="s">
        <v>207</v>
      </c>
      <c r="AE10" s="595"/>
      <c r="AF10" s="595"/>
      <c r="AG10" s="595"/>
      <c r="AH10" s="595"/>
      <c r="AI10" s="595"/>
      <c r="AJ10" s="595"/>
      <c r="AK10" s="595"/>
      <c r="AL10" s="600" t="s">
        <v>207</v>
      </c>
      <c r="AM10" s="382"/>
      <c r="AN10" s="382"/>
      <c r="AO10" s="601"/>
      <c r="AP10" s="597" t="s">
        <v>197</v>
      </c>
      <c r="AQ10" s="598"/>
      <c r="AR10" s="598"/>
      <c r="AS10" s="598"/>
      <c r="AT10" s="598"/>
      <c r="AU10" s="598"/>
      <c r="AV10" s="598"/>
      <c r="AW10" s="598"/>
      <c r="AX10" s="598"/>
      <c r="AY10" s="598"/>
      <c r="AZ10" s="598"/>
      <c r="BA10" s="598"/>
      <c r="BB10" s="598"/>
      <c r="BC10" s="598"/>
      <c r="BD10" s="598"/>
      <c r="BE10" s="598"/>
      <c r="BF10" s="599"/>
      <c r="BG10" s="592">
        <v>66391</v>
      </c>
      <c r="BH10" s="376"/>
      <c r="BI10" s="376"/>
      <c r="BJ10" s="376"/>
      <c r="BK10" s="376"/>
      <c r="BL10" s="376"/>
      <c r="BM10" s="376"/>
      <c r="BN10" s="593"/>
      <c r="BO10" s="594">
        <v>2.2999999999999998</v>
      </c>
      <c r="BP10" s="594"/>
      <c r="BQ10" s="594"/>
      <c r="BR10" s="594"/>
      <c r="BS10" s="603" t="s">
        <v>207</v>
      </c>
      <c r="BT10" s="376"/>
      <c r="BU10" s="376"/>
      <c r="BV10" s="376"/>
      <c r="BW10" s="376"/>
      <c r="BX10" s="376"/>
      <c r="BY10" s="376"/>
      <c r="BZ10" s="376"/>
      <c r="CA10" s="376"/>
      <c r="CB10" s="604"/>
      <c r="CD10" s="597" t="s">
        <v>46</v>
      </c>
      <c r="CE10" s="598"/>
      <c r="CF10" s="598"/>
      <c r="CG10" s="598"/>
      <c r="CH10" s="598"/>
      <c r="CI10" s="598"/>
      <c r="CJ10" s="598"/>
      <c r="CK10" s="598"/>
      <c r="CL10" s="598"/>
      <c r="CM10" s="598"/>
      <c r="CN10" s="598"/>
      <c r="CO10" s="598"/>
      <c r="CP10" s="598"/>
      <c r="CQ10" s="599"/>
      <c r="CR10" s="592">
        <v>6139</v>
      </c>
      <c r="CS10" s="376"/>
      <c r="CT10" s="376"/>
      <c r="CU10" s="376"/>
      <c r="CV10" s="376"/>
      <c r="CW10" s="376"/>
      <c r="CX10" s="376"/>
      <c r="CY10" s="593"/>
      <c r="CZ10" s="594">
        <v>0</v>
      </c>
      <c r="DA10" s="594"/>
      <c r="DB10" s="594"/>
      <c r="DC10" s="594"/>
      <c r="DD10" s="603" t="s">
        <v>207</v>
      </c>
      <c r="DE10" s="376"/>
      <c r="DF10" s="376"/>
      <c r="DG10" s="376"/>
      <c r="DH10" s="376"/>
      <c r="DI10" s="376"/>
      <c r="DJ10" s="376"/>
      <c r="DK10" s="376"/>
      <c r="DL10" s="376"/>
      <c r="DM10" s="376"/>
      <c r="DN10" s="376"/>
      <c r="DO10" s="376"/>
      <c r="DP10" s="593"/>
      <c r="DQ10" s="603">
        <v>139</v>
      </c>
      <c r="DR10" s="376"/>
      <c r="DS10" s="376"/>
      <c r="DT10" s="376"/>
      <c r="DU10" s="376"/>
      <c r="DV10" s="376"/>
      <c r="DW10" s="376"/>
      <c r="DX10" s="376"/>
      <c r="DY10" s="376"/>
      <c r="DZ10" s="376"/>
      <c r="EA10" s="376"/>
      <c r="EB10" s="376"/>
      <c r="EC10" s="604"/>
    </row>
    <row r="11" spans="2:143" ht="11.25" customHeight="1" x14ac:dyDescent="0.15">
      <c r="B11" s="597" t="s">
        <v>347</v>
      </c>
      <c r="C11" s="598"/>
      <c r="D11" s="598"/>
      <c r="E11" s="598"/>
      <c r="F11" s="598"/>
      <c r="G11" s="598"/>
      <c r="H11" s="598"/>
      <c r="I11" s="598"/>
      <c r="J11" s="598"/>
      <c r="K11" s="598"/>
      <c r="L11" s="598"/>
      <c r="M11" s="598"/>
      <c r="N11" s="598"/>
      <c r="O11" s="598"/>
      <c r="P11" s="598"/>
      <c r="Q11" s="599"/>
      <c r="R11" s="592" t="s">
        <v>207</v>
      </c>
      <c r="S11" s="376"/>
      <c r="T11" s="376"/>
      <c r="U11" s="376"/>
      <c r="V11" s="376"/>
      <c r="W11" s="376"/>
      <c r="X11" s="376"/>
      <c r="Y11" s="593"/>
      <c r="Z11" s="594" t="s">
        <v>207</v>
      </c>
      <c r="AA11" s="594"/>
      <c r="AB11" s="594"/>
      <c r="AC11" s="594"/>
      <c r="AD11" s="595" t="s">
        <v>207</v>
      </c>
      <c r="AE11" s="595"/>
      <c r="AF11" s="595"/>
      <c r="AG11" s="595"/>
      <c r="AH11" s="595"/>
      <c r="AI11" s="595"/>
      <c r="AJ11" s="595"/>
      <c r="AK11" s="595"/>
      <c r="AL11" s="600" t="s">
        <v>207</v>
      </c>
      <c r="AM11" s="382"/>
      <c r="AN11" s="382"/>
      <c r="AO11" s="601"/>
      <c r="AP11" s="597" t="s">
        <v>348</v>
      </c>
      <c r="AQ11" s="598"/>
      <c r="AR11" s="598"/>
      <c r="AS11" s="598"/>
      <c r="AT11" s="598"/>
      <c r="AU11" s="598"/>
      <c r="AV11" s="598"/>
      <c r="AW11" s="598"/>
      <c r="AX11" s="598"/>
      <c r="AY11" s="598"/>
      <c r="AZ11" s="598"/>
      <c r="BA11" s="598"/>
      <c r="BB11" s="598"/>
      <c r="BC11" s="598"/>
      <c r="BD11" s="598"/>
      <c r="BE11" s="598"/>
      <c r="BF11" s="599"/>
      <c r="BG11" s="592">
        <v>216227</v>
      </c>
      <c r="BH11" s="376"/>
      <c r="BI11" s="376"/>
      <c r="BJ11" s="376"/>
      <c r="BK11" s="376"/>
      <c r="BL11" s="376"/>
      <c r="BM11" s="376"/>
      <c r="BN11" s="593"/>
      <c r="BO11" s="594">
        <v>7.4</v>
      </c>
      <c r="BP11" s="594"/>
      <c r="BQ11" s="594"/>
      <c r="BR11" s="594"/>
      <c r="BS11" s="603" t="s">
        <v>207</v>
      </c>
      <c r="BT11" s="376"/>
      <c r="BU11" s="376"/>
      <c r="BV11" s="376"/>
      <c r="BW11" s="376"/>
      <c r="BX11" s="376"/>
      <c r="BY11" s="376"/>
      <c r="BZ11" s="376"/>
      <c r="CA11" s="376"/>
      <c r="CB11" s="604"/>
      <c r="CD11" s="597" t="s">
        <v>351</v>
      </c>
      <c r="CE11" s="598"/>
      <c r="CF11" s="598"/>
      <c r="CG11" s="598"/>
      <c r="CH11" s="598"/>
      <c r="CI11" s="598"/>
      <c r="CJ11" s="598"/>
      <c r="CK11" s="598"/>
      <c r="CL11" s="598"/>
      <c r="CM11" s="598"/>
      <c r="CN11" s="598"/>
      <c r="CO11" s="598"/>
      <c r="CP11" s="598"/>
      <c r="CQ11" s="599"/>
      <c r="CR11" s="592">
        <v>1483135</v>
      </c>
      <c r="CS11" s="376"/>
      <c r="CT11" s="376"/>
      <c r="CU11" s="376"/>
      <c r="CV11" s="376"/>
      <c r="CW11" s="376"/>
      <c r="CX11" s="376"/>
      <c r="CY11" s="593"/>
      <c r="CZ11" s="594">
        <v>9.3000000000000007</v>
      </c>
      <c r="DA11" s="594"/>
      <c r="DB11" s="594"/>
      <c r="DC11" s="594"/>
      <c r="DD11" s="603">
        <v>106796</v>
      </c>
      <c r="DE11" s="376"/>
      <c r="DF11" s="376"/>
      <c r="DG11" s="376"/>
      <c r="DH11" s="376"/>
      <c r="DI11" s="376"/>
      <c r="DJ11" s="376"/>
      <c r="DK11" s="376"/>
      <c r="DL11" s="376"/>
      <c r="DM11" s="376"/>
      <c r="DN11" s="376"/>
      <c r="DO11" s="376"/>
      <c r="DP11" s="593"/>
      <c r="DQ11" s="603">
        <v>830629</v>
      </c>
      <c r="DR11" s="376"/>
      <c r="DS11" s="376"/>
      <c r="DT11" s="376"/>
      <c r="DU11" s="376"/>
      <c r="DV11" s="376"/>
      <c r="DW11" s="376"/>
      <c r="DX11" s="376"/>
      <c r="DY11" s="376"/>
      <c r="DZ11" s="376"/>
      <c r="EA11" s="376"/>
      <c r="EB11" s="376"/>
      <c r="EC11" s="604"/>
    </row>
    <row r="12" spans="2:143" ht="11.25" customHeight="1" x14ac:dyDescent="0.15">
      <c r="B12" s="597" t="s">
        <v>106</v>
      </c>
      <c r="C12" s="598"/>
      <c r="D12" s="598"/>
      <c r="E12" s="598"/>
      <c r="F12" s="598"/>
      <c r="G12" s="598"/>
      <c r="H12" s="598"/>
      <c r="I12" s="598"/>
      <c r="J12" s="598"/>
      <c r="K12" s="598"/>
      <c r="L12" s="598"/>
      <c r="M12" s="598"/>
      <c r="N12" s="598"/>
      <c r="O12" s="598"/>
      <c r="P12" s="598"/>
      <c r="Q12" s="599"/>
      <c r="R12" s="592">
        <v>372708</v>
      </c>
      <c r="S12" s="376"/>
      <c r="T12" s="376"/>
      <c r="U12" s="376"/>
      <c r="V12" s="376"/>
      <c r="W12" s="376"/>
      <c r="X12" s="376"/>
      <c r="Y12" s="593"/>
      <c r="Z12" s="594">
        <v>2.2999999999999998</v>
      </c>
      <c r="AA12" s="594"/>
      <c r="AB12" s="594"/>
      <c r="AC12" s="594"/>
      <c r="AD12" s="595">
        <v>372708</v>
      </c>
      <c r="AE12" s="595"/>
      <c r="AF12" s="595"/>
      <c r="AG12" s="595"/>
      <c r="AH12" s="595"/>
      <c r="AI12" s="595"/>
      <c r="AJ12" s="595"/>
      <c r="AK12" s="595"/>
      <c r="AL12" s="600">
        <v>4.0999999999999996</v>
      </c>
      <c r="AM12" s="382"/>
      <c r="AN12" s="382"/>
      <c r="AO12" s="601"/>
      <c r="AP12" s="597" t="s">
        <v>352</v>
      </c>
      <c r="AQ12" s="598"/>
      <c r="AR12" s="598"/>
      <c r="AS12" s="598"/>
      <c r="AT12" s="598"/>
      <c r="AU12" s="598"/>
      <c r="AV12" s="598"/>
      <c r="AW12" s="598"/>
      <c r="AX12" s="598"/>
      <c r="AY12" s="598"/>
      <c r="AZ12" s="598"/>
      <c r="BA12" s="598"/>
      <c r="BB12" s="598"/>
      <c r="BC12" s="598"/>
      <c r="BD12" s="598"/>
      <c r="BE12" s="598"/>
      <c r="BF12" s="599"/>
      <c r="BG12" s="592">
        <v>1701299</v>
      </c>
      <c r="BH12" s="376"/>
      <c r="BI12" s="376"/>
      <c r="BJ12" s="376"/>
      <c r="BK12" s="376"/>
      <c r="BL12" s="376"/>
      <c r="BM12" s="376"/>
      <c r="BN12" s="593"/>
      <c r="BO12" s="594">
        <v>58.3</v>
      </c>
      <c r="BP12" s="594"/>
      <c r="BQ12" s="594"/>
      <c r="BR12" s="594"/>
      <c r="BS12" s="603" t="s">
        <v>207</v>
      </c>
      <c r="BT12" s="376"/>
      <c r="BU12" s="376"/>
      <c r="BV12" s="376"/>
      <c r="BW12" s="376"/>
      <c r="BX12" s="376"/>
      <c r="BY12" s="376"/>
      <c r="BZ12" s="376"/>
      <c r="CA12" s="376"/>
      <c r="CB12" s="604"/>
      <c r="CD12" s="597" t="s">
        <v>91</v>
      </c>
      <c r="CE12" s="598"/>
      <c r="CF12" s="598"/>
      <c r="CG12" s="598"/>
      <c r="CH12" s="598"/>
      <c r="CI12" s="598"/>
      <c r="CJ12" s="598"/>
      <c r="CK12" s="598"/>
      <c r="CL12" s="598"/>
      <c r="CM12" s="598"/>
      <c r="CN12" s="598"/>
      <c r="CO12" s="598"/>
      <c r="CP12" s="598"/>
      <c r="CQ12" s="599"/>
      <c r="CR12" s="592">
        <v>304806</v>
      </c>
      <c r="CS12" s="376"/>
      <c r="CT12" s="376"/>
      <c r="CU12" s="376"/>
      <c r="CV12" s="376"/>
      <c r="CW12" s="376"/>
      <c r="CX12" s="376"/>
      <c r="CY12" s="593"/>
      <c r="CZ12" s="594">
        <v>1.9</v>
      </c>
      <c r="DA12" s="594"/>
      <c r="DB12" s="594"/>
      <c r="DC12" s="594"/>
      <c r="DD12" s="603">
        <v>1312</v>
      </c>
      <c r="DE12" s="376"/>
      <c r="DF12" s="376"/>
      <c r="DG12" s="376"/>
      <c r="DH12" s="376"/>
      <c r="DI12" s="376"/>
      <c r="DJ12" s="376"/>
      <c r="DK12" s="376"/>
      <c r="DL12" s="376"/>
      <c r="DM12" s="376"/>
      <c r="DN12" s="376"/>
      <c r="DO12" s="376"/>
      <c r="DP12" s="593"/>
      <c r="DQ12" s="603">
        <v>245944</v>
      </c>
      <c r="DR12" s="376"/>
      <c r="DS12" s="376"/>
      <c r="DT12" s="376"/>
      <c r="DU12" s="376"/>
      <c r="DV12" s="376"/>
      <c r="DW12" s="376"/>
      <c r="DX12" s="376"/>
      <c r="DY12" s="376"/>
      <c r="DZ12" s="376"/>
      <c r="EA12" s="376"/>
      <c r="EB12" s="376"/>
      <c r="EC12" s="604"/>
    </row>
    <row r="13" spans="2:143" ht="11.25" customHeight="1" x14ac:dyDescent="0.15">
      <c r="B13" s="597" t="s">
        <v>147</v>
      </c>
      <c r="C13" s="598"/>
      <c r="D13" s="598"/>
      <c r="E13" s="598"/>
      <c r="F13" s="598"/>
      <c r="G13" s="598"/>
      <c r="H13" s="598"/>
      <c r="I13" s="598"/>
      <c r="J13" s="598"/>
      <c r="K13" s="598"/>
      <c r="L13" s="598"/>
      <c r="M13" s="598"/>
      <c r="N13" s="598"/>
      <c r="O13" s="598"/>
      <c r="P13" s="598"/>
      <c r="Q13" s="599"/>
      <c r="R13" s="592">
        <v>15119</v>
      </c>
      <c r="S13" s="376"/>
      <c r="T13" s="376"/>
      <c r="U13" s="376"/>
      <c r="V13" s="376"/>
      <c r="W13" s="376"/>
      <c r="X13" s="376"/>
      <c r="Y13" s="593"/>
      <c r="Z13" s="594">
        <v>0.1</v>
      </c>
      <c r="AA13" s="594"/>
      <c r="AB13" s="594"/>
      <c r="AC13" s="594"/>
      <c r="AD13" s="595">
        <v>15119</v>
      </c>
      <c r="AE13" s="595"/>
      <c r="AF13" s="595"/>
      <c r="AG13" s="595"/>
      <c r="AH13" s="595"/>
      <c r="AI13" s="595"/>
      <c r="AJ13" s="595"/>
      <c r="AK13" s="595"/>
      <c r="AL13" s="600">
        <v>0.2</v>
      </c>
      <c r="AM13" s="382"/>
      <c r="AN13" s="382"/>
      <c r="AO13" s="601"/>
      <c r="AP13" s="597" t="s">
        <v>153</v>
      </c>
      <c r="AQ13" s="598"/>
      <c r="AR13" s="598"/>
      <c r="AS13" s="598"/>
      <c r="AT13" s="598"/>
      <c r="AU13" s="598"/>
      <c r="AV13" s="598"/>
      <c r="AW13" s="598"/>
      <c r="AX13" s="598"/>
      <c r="AY13" s="598"/>
      <c r="AZ13" s="598"/>
      <c r="BA13" s="598"/>
      <c r="BB13" s="598"/>
      <c r="BC13" s="598"/>
      <c r="BD13" s="598"/>
      <c r="BE13" s="598"/>
      <c r="BF13" s="599"/>
      <c r="BG13" s="592">
        <v>1699961</v>
      </c>
      <c r="BH13" s="376"/>
      <c r="BI13" s="376"/>
      <c r="BJ13" s="376"/>
      <c r="BK13" s="376"/>
      <c r="BL13" s="376"/>
      <c r="BM13" s="376"/>
      <c r="BN13" s="593"/>
      <c r="BO13" s="594">
        <v>58.2</v>
      </c>
      <c r="BP13" s="594"/>
      <c r="BQ13" s="594"/>
      <c r="BR13" s="594"/>
      <c r="BS13" s="603" t="s">
        <v>207</v>
      </c>
      <c r="BT13" s="376"/>
      <c r="BU13" s="376"/>
      <c r="BV13" s="376"/>
      <c r="BW13" s="376"/>
      <c r="BX13" s="376"/>
      <c r="BY13" s="376"/>
      <c r="BZ13" s="376"/>
      <c r="CA13" s="376"/>
      <c r="CB13" s="604"/>
      <c r="CD13" s="597" t="s">
        <v>353</v>
      </c>
      <c r="CE13" s="598"/>
      <c r="CF13" s="598"/>
      <c r="CG13" s="598"/>
      <c r="CH13" s="598"/>
      <c r="CI13" s="598"/>
      <c r="CJ13" s="598"/>
      <c r="CK13" s="598"/>
      <c r="CL13" s="598"/>
      <c r="CM13" s="598"/>
      <c r="CN13" s="598"/>
      <c r="CO13" s="598"/>
      <c r="CP13" s="598"/>
      <c r="CQ13" s="599"/>
      <c r="CR13" s="592">
        <v>1218262</v>
      </c>
      <c r="CS13" s="376"/>
      <c r="CT13" s="376"/>
      <c r="CU13" s="376"/>
      <c r="CV13" s="376"/>
      <c r="CW13" s="376"/>
      <c r="CX13" s="376"/>
      <c r="CY13" s="593"/>
      <c r="CZ13" s="594">
        <v>7.6</v>
      </c>
      <c r="DA13" s="594"/>
      <c r="DB13" s="594"/>
      <c r="DC13" s="594"/>
      <c r="DD13" s="603">
        <v>278363</v>
      </c>
      <c r="DE13" s="376"/>
      <c r="DF13" s="376"/>
      <c r="DG13" s="376"/>
      <c r="DH13" s="376"/>
      <c r="DI13" s="376"/>
      <c r="DJ13" s="376"/>
      <c r="DK13" s="376"/>
      <c r="DL13" s="376"/>
      <c r="DM13" s="376"/>
      <c r="DN13" s="376"/>
      <c r="DO13" s="376"/>
      <c r="DP13" s="593"/>
      <c r="DQ13" s="603">
        <v>814225</v>
      </c>
      <c r="DR13" s="376"/>
      <c r="DS13" s="376"/>
      <c r="DT13" s="376"/>
      <c r="DU13" s="376"/>
      <c r="DV13" s="376"/>
      <c r="DW13" s="376"/>
      <c r="DX13" s="376"/>
      <c r="DY13" s="376"/>
      <c r="DZ13" s="376"/>
      <c r="EA13" s="376"/>
      <c r="EB13" s="376"/>
      <c r="EC13" s="604"/>
    </row>
    <row r="14" spans="2:143" ht="11.25" customHeight="1" x14ac:dyDescent="0.15">
      <c r="B14" s="597" t="s">
        <v>354</v>
      </c>
      <c r="C14" s="598"/>
      <c r="D14" s="598"/>
      <c r="E14" s="598"/>
      <c r="F14" s="598"/>
      <c r="G14" s="598"/>
      <c r="H14" s="598"/>
      <c r="I14" s="598"/>
      <c r="J14" s="598"/>
      <c r="K14" s="598"/>
      <c r="L14" s="598"/>
      <c r="M14" s="598"/>
      <c r="N14" s="598"/>
      <c r="O14" s="598"/>
      <c r="P14" s="598"/>
      <c r="Q14" s="599"/>
      <c r="R14" s="592" t="s">
        <v>207</v>
      </c>
      <c r="S14" s="376"/>
      <c r="T14" s="376"/>
      <c r="U14" s="376"/>
      <c r="V14" s="376"/>
      <c r="W14" s="376"/>
      <c r="X14" s="376"/>
      <c r="Y14" s="593"/>
      <c r="Z14" s="594" t="s">
        <v>207</v>
      </c>
      <c r="AA14" s="594"/>
      <c r="AB14" s="594"/>
      <c r="AC14" s="594"/>
      <c r="AD14" s="595" t="s">
        <v>207</v>
      </c>
      <c r="AE14" s="595"/>
      <c r="AF14" s="595"/>
      <c r="AG14" s="595"/>
      <c r="AH14" s="595"/>
      <c r="AI14" s="595"/>
      <c r="AJ14" s="595"/>
      <c r="AK14" s="595"/>
      <c r="AL14" s="600" t="s">
        <v>207</v>
      </c>
      <c r="AM14" s="382"/>
      <c r="AN14" s="382"/>
      <c r="AO14" s="601"/>
      <c r="AP14" s="597" t="s">
        <v>222</v>
      </c>
      <c r="AQ14" s="598"/>
      <c r="AR14" s="598"/>
      <c r="AS14" s="598"/>
      <c r="AT14" s="598"/>
      <c r="AU14" s="598"/>
      <c r="AV14" s="598"/>
      <c r="AW14" s="598"/>
      <c r="AX14" s="598"/>
      <c r="AY14" s="598"/>
      <c r="AZ14" s="598"/>
      <c r="BA14" s="598"/>
      <c r="BB14" s="598"/>
      <c r="BC14" s="598"/>
      <c r="BD14" s="598"/>
      <c r="BE14" s="598"/>
      <c r="BF14" s="599"/>
      <c r="BG14" s="592">
        <v>76045</v>
      </c>
      <c r="BH14" s="376"/>
      <c r="BI14" s="376"/>
      <c r="BJ14" s="376"/>
      <c r="BK14" s="376"/>
      <c r="BL14" s="376"/>
      <c r="BM14" s="376"/>
      <c r="BN14" s="593"/>
      <c r="BO14" s="594">
        <v>2.6</v>
      </c>
      <c r="BP14" s="594"/>
      <c r="BQ14" s="594"/>
      <c r="BR14" s="594"/>
      <c r="BS14" s="603" t="s">
        <v>207</v>
      </c>
      <c r="BT14" s="376"/>
      <c r="BU14" s="376"/>
      <c r="BV14" s="376"/>
      <c r="BW14" s="376"/>
      <c r="BX14" s="376"/>
      <c r="BY14" s="376"/>
      <c r="BZ14" s="376"/>
      <c r="CA14" s="376"/>
      <c r="CB14" s="604"/>
      <c r="CD14" s="597" t="s">
        <v>355</v>
      </c>
      <c r="CE14" s="598"/>
      <c r="CF14" s="598"/>
      <c r="CG14" s="598"/>
      <c r="CH14" s="598"/>
      <c r="CI14" s="598"/>
      <c r="CJ14" s="598"/>
      <c r="CK14" s="598"/>
      <c r="CL14" s="598"/>
      <c r="CM14" s="598"/>
      <c r="CN14" s="598"/>
      <c r="CO14" s="598"/>
      <c r="CP14" s="598"/>
      <c r="CQ14" s="599"/>
      <c r="CR14" s="592">
        <v>658564</v>
      </c>
      <c r="CS14" s="376"/>
      <c r="CT14" s="376"/>
      <c r="CU14" s="376"/>
      <c r="CV14" s="376"/>
      <c r="CW14" s="376"/>
      <c r="CX14" s="376"/>
      <c r="CY14" s="593"/>
      <c r="CZ14" s="594">
        <v>4.0999999999999996</v>
      </c>
      <c r="DA14" s="594"/>
      <c r="DB14" s="594"/>
      <c r="DC14" s="594"/>
      <c r="DD14" s="603">
        <v>62791</v>
      </c>
      <c r="DE14" s="376"/>
      <c r="DF14" s="376"/>
      <c r="DG14" s="376"/>
      <c r="DH14" s="376"/>
      <c r="DI14" s="376"/>
      <c r="DJ14" s="376"/>
      <c r="DK14" s="376"/>
      <c r="DL14" s="376"/>
      <c r="DM14" s="376"/>
      <c r="DN14" s="376"/>
      <c r="DO14" s="376"/>
      <c r="DP14" s="593"/>
      <c r="DQ14" s="603">
        <v>583663</v>
      </c>
      <c r="DR14" s="376"/>
      <c r="DS14" s="376"/>
      <c r="DT14" s="376"/>
      <c r="DU14" s="376"/>
      <c r="DV14" s="376"/>
      <c r="DW14" s="376"/>
      <c r="DX14" s="376"/>
      <c r="DY14" s="376"/>
      <c r="DZ14" s="376"/>
      <c r="EA14" s="376"/>
      <c r="EB14" s="376"/>
      <c r="EC14" s="604"/>
    </row>
    <row r="15" spans="2:143" ht="11.25" customHeight="1" x14ac:dyDescent="0.15">
      <c r="B15" s="597" t="s">
        <v>357</v>
      </c>
      <c r="C15" s="598"/>
      <c r="D15" s="598"/>
      <c r="E15" s="598"/>
      <c r="F15" s="598"/>
      <c r="G15" s="598"/>
      <c r="H15" s="598"/>
      <c r="I15" s="598"/>
      <c r="J15" s="598"/>
      <c r="K15" s="598"/>
      <c r="L15" s="598"/>
      <c r="M15" s="598"/>
      <c r="N15" s="598"/>
      <c r="O15" s="598"/>
      <c r="P15" s="598"/>
      <c r="Q15" s="599"/>
      <c r="R15" s="592">
        <v>79775</v>
      </c>
      <c r="S15" s="376"/>
      <c r="T15" s="376"/>
      <c r="U15" s="376"/>
      <c r="V15" s="376"/>
      <c r="W15" s="376"/>
      <c r="X15" s="376"/>
      <c r="Y15" s="593"/>
      <c r="Z15" s="594">
        <v>0.5</v>
      </c>
      <c r="AA15" s="594"/>
      <c r="AB15" s="594"/>
      <c r="AC15" s="594"/>
      <c r="AD15" s="595">
        <v>79775</v>
      </c>
      <c r="AE15" s="595"/>
      <c r="AF15" s="595"/>
      <c r="AG15" s="595"/>
      <c r="AH15" s="595"/>
      <c r="AI15" s="595"/>
      <c r="AJ15" s="595"/>
      <c r="AK15" s="595"/>
      <c r="AL15" s="600">
        <v>0.9</v>
      </c>
      <c r="AM15" s="382"/>
      <c r="AN15" s="382"/>
      <c r="AO15" s="601"/>
      <c r="AP15" s="597" t="s">
        <v>358</v>
      </c>
      <c r="AQ15" s="598"/>
      <c r="AR15" s="598"/>
      <c r="AS15" s="598"/>
      <c r="AT15" s="598"/>
      <c r="AU15" s="598"/>
      <c r="AV15" s="598"/>
      <c r="AW15" s="598"/>
      <c r="AX15" s="598"/>
      <c r="AY15" s="598"/>
      <c r="AZ15" s="598"/>
      <c r="BA15" s="598"/>
      <c r="BB15" s="598"/>
      <c r="BC15" s="598"/>
      <c r="BD15" s="598"/>
      <c r="BE15" s="598"/>
      <c r="BF15" s="599"/>
      <c r="BG15" s="592">
        <v>116769</v>
      </c>
      <c r="BH15" s="376"/>
      <c r="BI15" s="376"/>
      <c r="BJ15" s="376"/>
      <c r="BK15" s="376"/>
      <c r="BL15" s="376"/>
      <c r="BM15" s="376"/>
      <c r="BN15" s="593"/>
      <c r="BO15" s="594">
        <v>4</v>
      </c>
      <c r="BP15" s="594"/>
      <c r="BQ15" s="594"/>
      <c r="BR15" s="594"/>
      <c r="BS15" s="603" t="s">
        <v>207</v>
      </c>
      <c r="BT15" s="376"/>
      <c r="BU15" s="376"/>
      <c r="BV15" s="376"/>
      <c r="BW15" s="376"/>
      <c r="BX15" s="376"/>
      <c r="BY15" s="376"/>
      <c r="BZ15" s="376"/>
      <c r="CA15" s="376"/>
      <c r="CB15" s="604"/>
      <c r="CD15" s="597" t="s">
        <v>359</v>
      </c>
      <c r="CE15" s="598"/>
      <c r="CF15" s="598"/>
      <c r="CG15" s="598"/>
      <c r="CH15" s="598"/>
      <c r="CI15" s="598"/>
      <c r="CJ15" s="598"/>
      <c r="CK15" s="598"/>
      <c r="CL15" s="598"/>
      <c r="CM15" s="598"/>
      <c r="CN15" s="598"/>
      <c r="CO15" s="598"/>
      <c r="CP15" s="598"/>
      <c r="CQ15" s="599"/>
      <c r="CR15" s="592">
        <v>1260439</v>
      </c>
      <c r="CS15" s="376"/>
      <c r="CT15" s="376"/>
      <c r="CU15" s="376"/>
      <c r="CV15" s="376"/>
      <c r="CW15" s="376"/>
      <c r="CX15" s="376"/>
      <c r="CY15" s="593"/>
      <c r="CZ15" s="594">
        <v>7.9</v>
      </c>
      <c r="DA15" s="594"/>
      <c r="DB15" s="594"/>
      <c r="DC15" s="594"/>
      <c r="DD15" s="603">
        <v>274081</v>
      </c>
      <c r="DE15" s="376"/>
      <c r="DF15" s="376"/>
      <c r="DG15" s="376"/>
      <c r="DH15" s="376"/>
      <c r="DI15" s="376"/>
      <c r="DJ15" s="376"/>
      <c r="DK15" s="376"/>
      <c r="DL15" s="376"/>
      <c r="DM15" s="376"/>
      <c r="DN15" s="376"/>
      <c r="DO15" s="376"/>
      <c r="DP15" s="593"/>
      <c r="DQ15" s="603">
        <v>896697</v>
      </c>
      <c r="DR15" s="376"/>
      <c r="DS15" s="376"/>
      <c r="DT15" s="376"/>
      <c r="DU15" s="376"/>
      <c r="DV15" s="376"/>
      <c r="DW15" s="376"/>
      <c r="DX15" s="376"/>
      <c r="DY15" s="376"/>
      <c r="DZ15" s="376"/>
      <c r="EA15" s="376"/>
      <c r="EB15" s="376"/>
      <c r="EC15" s="604"/>
    </row>
    <row r="16" spans="2:143" ht="11.25" customHeight="1" x14ac:dyDescent="0.15">
      <c r="B16" s="597" t="s">
        <v>327</v>
      </c>
      <c r="C16" s="598"/>
      <c r="D16" s="598"/>
      <c r="E16" s="598"/>
      <c r="F16" s="598"/>
      <c r="G16" s="598"/>
      <c r="H16" s="598"/>
      <c r="I16" s="598"/>
      <c r="J16" s="598"/>
      <c r="K16" s="598"/>
      <c r="L16" s="598"/>
      <c r="M16" s="598"/>
      <c r="N16" s="598"/>
      <c r="O16" s="598"/>
      <c r="P16" s="598"/>
      <c r="Q16" s="599"/>
      <c r="R16" s="592" t="s">
        <v>207</v>
      </c>
      <c r="S16" s="376"/>
      <c r="T16" s="376"/>
      <c r="U16" s="376"/>
      <c r="V16" s="376"/>
      <c r="W16" s="376"/>
      <c r="X16" s="376"/>
      <c r="Y16" s="593"/>
      <c r="Z16" s="594" t="s">
        <v>207</v>
      </c>
      <c r="AA16" s="594"/>
      <c r="AB16" s="594"/>
      <c r="AC16" s="594"/>
      <c r="AD16" s="595" t="s">
        <v>207</v>
      </c>
      <c r="AE16" s="595"/>
      <c r="AF16" s="595"/>
      <c r="AG16" s="595"/>
      <c r="AH16" s="595"/>
      <c r="AI16" s="595"/>
      <c r="AJ16" s="595"/>
      <c r="AK16" s="595"/>
      <c r="AL16" s="600" t="s">
        <v>207</v>
      </c>
      <c r="AM16" s="382"/>
      <c r="AN16" s="382"/>
      <c r="AO16" s="601"/>
      <c r="AP16" s="597" t="s">
        <v>360</v>
      </c>
      <c r="AQ16" s="598"/>
      <c r="AR16" s="598"/>
      <c r="AS16" s="598"/>
      <c r="AT16" s="598"/>
      <c r="AU16" s="598"/>
      <c r="AV16" s="598"/>
      <c r="AW16" s="598"/>
      <c r="AX16" s="598"/>
      <c r="AY16" s="598"/>
      <c r="AZ16" s="598"/>
      <c r="BA16" s="598"/>
      <c r="BB16" s="598"/>
      <c r="BC16" s="598"/>
      <c r="BD16" s="598"/>
      <c r="BE16" s="598"/>
      <c r="BF16" s="599"/>
      <c r="BG16" s="592" t="s">
        <v>207</v>
      </c>
      <c r="BH16" s="376"/>
      <c r="BI16" s="376"/>
      <c r="BJ16" s="376"/>
      <c r="BK16" s="376"/>
      <c r="BL16" s="376"/>
      <c r="BM16" s="376"/>
      <c r="BN16" s="593"/>
      <c r="BO16" s="594" t="s">
        <v>207</v>
      </c>
      <c r="BP16" s="594"/>
      <c r="BQ16" s="594"/>
      <c r="BR16" s="594"/>
      <c r="BS16" s="603" t="s">
        <v>207</v>
      </c>
      <c r="BT16" s="376"/>
      <c r="BU16" s="376"/>
      <c r="BV16" s="376"/>
      <c r="BW16" s="376"/>
      <c r="BX16" s="376"/>
      <c r="BY16" s="376"/>
      <c r="BZ16" s="376"/>
      <c r="CA16" s="376"/>
      <c r="CB16" s="604"/>
      <c r="CD16" s="597" t="s">
        <v>361</v>
      </c>
      <c r="CE16" s="598"/>
      <c r="CF16" s="598"/>
      <c r="CG16" s="598"/>
      <c r="CH16" s="598"/>
      <c r="CI16" s="598"/>
      <c r="CJ16" s="598"/>
      <c r="CK16" s="598"/>
      <c r="CL16" s="598"/>
      <c r="CM16" s="598"/>
      <c r="CN16" s="598"/>
      <c r="CO16" s="598"/>
      <c r="CP16" s="598"/>
      <c r="CQ16" s="599"/>
      <c r="CR16" s="592">
        <v>1275205</v>
      </c>
      <c r="CS16" s="376"/>
      <c r="CT16" s="376"/>
      <c r="CU16" s="376"/>
      <c r="CV16" s="376"/>
      <c r="CW16" s="376"/>
      <c r="CX16" s="376"/>
      <c r="CY16" s="593"/>
      <c r="CZ16" s="594">
        <v>8</v>
      </c>
      <c r="DA16" s="594"/>
      <c r="DB16" s="594"/>
      <c r="DC16" s="594"/>
      <c r="DD16" s="603" t="s">
        <v>207</v>
      </c>
      <c r="DE16" s="376"/>
      <c r="DF16" s="376"/>
      <c r="DG16" s="376"/>
      <c r="DH16" s="376"/>
      <c r="DI16" s="376"/>
      <c r="DJ16" s="376"/>
      <c r="DK16" s="376"/>
      <c r="DL16" s="376"/>
      <c r="DM16" s="376"/>
      <c r="DN16" s="376"/>
      <c r="DO16" s="376"/>
      <c r="DP16" s="593"/>
      <c r="DQ16" s="603">
        <v>145169</v>
      </c>
      <c r="DR16" s="376"/>
      <c r="DS16" s="376"/>
      <c r="DT16" s="376"/>
      <c r="DU16" s="376"/>
      <c r="DV16" s="376"/>
      <c r="DW16" s="376"/>
      <c r="DX16" s="376"/>
      <c r="DY16" s="376"/>
      <c r="DZ16" s="376"/>
      <c r="EA16" s="376"/>
      <c r="EB16" s="376"/>
      <c r="EC16" s="604"/>
    </row>
    <row r="17" spans="2:133" ht="11.25" customHeight="1" x14ac:dyDescent="0.15">
      <c r="B17" s="597" t="s">
        <v>167</v>
      </c>
      <c r="C17" s="598"/>
      <c r="D17" s="598"/>
      <c r="E17" s="598"/>
      <c r="F17" s="598"/>
      <c r="G17" s="598"/>
      <c r="H17" s="598"/>
      <c r="I17" s="598"/>
      <c r="J17" s="598"/>
      <c r="K17" s="598"/>
      <c r="L17" s="598"/>
      <c r="M17" s="598"/>
      <c r="N17" s="598"/>
      <c r="O17" s="598"/>
      <c r="P17" s="598"/>
      <c r="Q17" s="599"/>
      <c r="R17" s="592">
        <v>7542</v>
      </c>
      <c r="S17" s="376"/>
      <c r="T17" s="376"/>
      <c r="U17" s="376"/>
      <c r="V17" s="376"/>
      <c r="W17" s="376"/>
      <c r="X17" s="376"/>
      <c r="Y17" s="593"/>
      <c r="Z17" s="594">
        <v>0</v>
      </c>
      <c r="AA17" s="594"/>
      <c r="AB17" s="594"/>
      <c r="AC17" s="594"/>
      <c r="AD17" s="595">
        <v>7542</v>
      </c>
      <c r="AE17" s="595"/>
      <c r="AF17" s="595"/>
      <c r="AG17" s="595"/>
      <c r="AH17" s="595"/>
      <c r="AI17" s="595"/>
      <c r="AJ17" s="595"/>
      <c r="AK17" s="595"/>
      <c r="AL17" s="600">
        <v>0.1</v>
      </c>
      <c r="AM17" s="382"/>
      <c r="AN17" s="382"/>
      <c r="AO17" s="601"/>
      <c r="AP17" s="597" t="s">
        <v>362</v>
      </c>
      <c r="AQ17" s="598"/>
      <c r="AR17" s="598"/>
      <c r="AS17" s="598"/>
      <c r="AT17" s="598"/>
      <c r="AU17" s="598"/>
      <c r="AV17" s="598"/>
      <c r="AW17" s="598"/>
      <c r="AX17" s="598"/>
      <c r="AY17" s="598"/>
      <c r="AZ17" s="598"/>
      <c r="BA17" s="598"/>
      <c r="BB17" s="598"/>
      <c r="BC17" s="598"/>
      <c r="BD17" s="598"/>
      <c r="BE17" s="598"/>
      <c r="BF17" s="599"/>
      <c r="BG17" s="592" t="s">
        <v>207</v>
      </c>
      <c r="BH17" s="376"/>
      <c r="BI17" s="376"/>
      <c r="BJ17" s="376"/>
      <c r="BK17" s="376"/>
      <c r="BL17" s="376"/>
      <c r="BM17" s="376"/>
      <c r="BN17" s="593"/>
      <c r="BO17" s="594" t="s">
        <v>207</v>
      </c>
      <c r="BP17" s="594"/>
      <c r="BQ17" s="594"/>
      <c r="BR17" s="594"/>
      <c r="BS17" s="603" t="s">
        <v>207</v>
      </c>
      <c r="BT17" s="376"/>
      <c r="BU17" s="376"/>
      <c r="BV17" s="376"/>
      <c r="BW17" s="376"/>
      <c r="BX17" s="376"/>
      <c r="BY17" s="376"/>
      <c r="BZ17" s="376"/>
      <c r="CA17" s="376"/>
      <c r="CB17" s="604"/>
      <c r="CD17" s="597" t="s">
        <v>364</v>
      </c>
      <c r="CE17" s="598"/>
      <c r="CF17" s="598"/>
      <c r="CG17" s="598"/>
      <c r="CH17" s="598"/>
      <c r="CI17" s="598"/>
      <c r="CJ17" s="598"/>
      <c r="CK17" s="598"/>
      <c r="CL17" s="598"/>
      <c r="CM17" s="598"/>
      <c r="CN17" s="598"/>
      <c r="CO17" s="598"/>
      <c r="CP17" s="598"/>
      <c r="CQ17" s="599"/>
      <c r="CR17" s="592">
        <v>2345427</v>
      </c>
      <c r="CS17" s="376"/>
      <c r="CT17" s="376"/>
      <c r="CU17" s="376"/>
      <c r="CV17" s="376"/>
      <c r="CW17" s="376"/>
      <c r="CX17" s="376"/>
      <c r="CY17" s="593"/>
      <c r="CZ17" s="594">
        <v>14.6</v>
      </c>
      <c r="DA17" s="594"/>
      <c r="DB17" s="594"/>
      <c r="DC17" s="594"/>
      <c r="DD17" s="603" t="s">
        <v>207</v>
      </c>
      <c r="DE17" s="376"/>
      <c r="DF17" s="376"/>
      <c r="DG17" s="376"/>
      <c r="DH17" s="376"/>
      <c r="DI17" s="376"/>
      <c r="DJ17" s="376"/>
      <c r="DK17" s="376"/>
      <c r="DL17" s="376"/>
      <c r="DM17" s="376"/>
      <c r="DN17" s="376"/>
      <c r="DO17" s="376"/>
      <c r="DP17" s="593"/>
      <c r="DQ17" s="603">
        <v>2298880</v>
      </c>
      <c r="DR17" s="376"/>
      <c r="DS17" s="376"/>
      <c r="DT17" s="376"/>
      <c r="DU17" s="376"/>
      <c r="DV17" s="376"/>
      <c r="DW17" s="376"/>
      <c r="DX17" s="376"/>
      <c r="DY17" s="376"/>
      <c r="DZ17" s="376"/>
      <c r="EA17" s="376"/>
      <c r="EB17" s="376"/>
      <c r="EC17" s="604"/>
    </row>
    <row r="18" spans="2:133" ht="11.25" customHeight="1" x14ac:dyDescent="0.15">
      <c r="B18" s="597" t="s">
        <v>349</v>
      </c>
      <c r="C18" s="598"/>
      <c r="D18" s="598"/>
      <c r="E18" s="598"/>
      <c r="F18" s="598"/>
      <c r="G18" s="598"/>
      <c r="H18" s="598"/>
      <c r="I18" s="598"/>
      <c r="J18" s="598"/>
      <c r="K18" s="598"/>
      <c r="L18" s="598"/>
      <c r="M18" s="598"/>
      <c r="N18" s="598"/>
      <c r="O18" s="598"/>
      <c r="P18" s="598"/>
      <c r="Q18" s="599"/>
      <c r="R18" s="592">
        <v>5838884</v>
      </c>
      <c r="S18" s="376"/>
      <c r="T18" s="376"/>
      <c r="U18" s="376"/>
      <c r="V18" s="376"/>
      <c r="W18" s="376"/>
      <c r="X18" s="376"/>
      <c r="Y18" s="593"/>
      <c r="Z18" s="594">
        <v>35.700000000000003</v>
      </c>
      <c r="AA18" s="594"/>
      <c r="AB18" s="594"/>
      <c r="AC18" s="594"/>
      <c r="AD18" s="595">
        <v>5361318</v>
      </c>
      <c r="AE18" s="595"/>
      <c r="AF18" s="595"/>
      <c r="AG18" s="595"/>
      <c r="AH18" s="595"/>
      <c r="AI18" s="595"/>
      <c r="AJ18" s="595"/>
      <c r="AK18" s="595"/>
      <c r="AL18" s="600">
        <v>59.3</v>
      </c>
      <c r="AM18" s="382"/>
      <c r="AN18" s="382"/>
      <c r="AO18" s="601"/>
      <c r="AP18" s="597" t="s">
        <v>103</v>
      </c>
      <c r="AQ18" s="598"/>
      <c r="AR18" s="598"/>
      <c r="AS18" s="598"/>
      <c r="AT18" s="598"/>
      <c r="AU18" s="598"/>
      <c r="AV18" s="598"/>
      <c r="AW18" s="598"/>
      <c r="AX18" s="598"/>
      <c r="AY18" s="598"/>
      <c r="AZ18" s="598"/>
      <c r="BA18" s="598"/>
      <c r="BB18" s="598"/>
      <c r="BC18" s="598"/>
      <c r="BD18" s="598"/>
      <c r="BE18" s="598"/>
      <c r="BF18" s="599"/>
      <c r="BG18" s="592" t="s">
        <v>207</v>
      </c>
      <c r="BH18" s="376"/>
      <c r="BI18" s="376"/>
      <c r="BJ18" s="376"/>
      <c r="BK18" s="376"/>
      <c r="BL18" s="376"/>
      <c r="BM18" s="376"/>
      <c r="BN18" s="593"/>
      <c r="BO18" s="594" t="s">
        <v>207</v>
      </c>
      <c r="BP18" s="594"/>
      <c r="BQ18" s="594"/>
      <c r="BR18" s="594"/>
      <c r="BS18" s="603" t="s">
        <v>207</v>
      </c>
      <c r="BT18" s="376"/>
      <c r="BU18" s="376"/>
      <c r="BV18" s="376"/>
      <c r="BW18" s="376"/>
      <c r="BX18" s="376"/>
      <c r="BY18" s="376"/>
      <c r="BZ18" s="376"/>
      <c r="CA18" s="376"/>
      <c r="CB18" s="604"/>
      <c r="CD18" s="597" t="s">
        <v>365</v>
      </c>
      <c r="CE18" s="598"/>
      <c r="CF18" s="598"/>
      <c r="CG18" s="598"/>
      <c r="CH18" s="598"/>
      <c r="CI18" s="598"/>
      <c r="CJ18" s="598"/>
      <c r="CK18" s="598"/>
      <c r="CL18" s="598"/>
      <c r="CM18" s="598"/>
      <c r="CN18" s="598"/>
      <c r="CO18" s="598"/>
      <c r="CP18" s="598"/>
      <c r="CQ18" s="599"/>
      <c r="CR18" s="592" t="s">
        <v>207</v>
      </c>
      <c r="CS18" s="376"/>
      <c r="CT18" s="376"/>
      <c r="CU18" s="376"/>
      <c r="CV18" s="376"/>
      <c r="CW18" s="376"/>
      <c r="CX18" s="376"/>
      <c r="CY18" s="593"/>
      <c r="CZ18" s="594" t="s">
        <v>207</v>
      </c>
      <c r="DA18" s="594"/>
      <c r="DB18" s="594"/>
      <c r="DC18" s="594"/>
      <c r="DD18" s="603" t="s">
        <v>207</v>
      </c>
      <c r="DE18" s="376"/>
      <c r="DF18" s="376"/>
      <c r="DG18" s="376"/>
      <c r="DH18" s="376"/>
      <c r="DI18" s="376"/>
      <c r="DJ18" s="376"/>
      <c r="DK18" s="376"/>
      <c r="DL18" s="376"/>
      <c r="DM18" s="376"/>
      <c r="DN18" s="376"/>
      <c r="DO18" s="376"/>
      <c r="DP18" s="593"/>
      <c r="DQ18" s="603" t="s">
        <v>207</v>
      </c>
      <c r="DR18" s="376"/>
      <c r="DS18" s="376"/>
      <c r="DT18" s="376"/>
      <c r="DU18" s="376"/>
      <c r="DV18" s="376"/>
      <c r="DW18" s="376"/>
      <c r="DX18" s="376"/>
      <c r="DY18" s="376"/>
      <c r="DZ18" s="376"/>
      <c r="EA18" s="376"/>
      <c r="EB18" s="376"/>
      <c r="EC18" s="604"/>
    </row>
    <row r="19" spans="2:133" ht="11.25" customHeight="1" x14ac:dyDescent="0.15">
      <c r="B19" s="597" t="s">
        <v>303</v>
      </c>
      <c r="C19" s="598"/>
      <c r="D19" s="598"/>
      <c r="E19" s="598"/>
      <c r="F19" s="598"/>
      <c r="G19" s="598"/>
      <c r="H19" s="598"/>
      <c r="I19" s="598"/>
      <c r="J19" s="598"/>
      <c r="K19" s="598"/>
      <c r="L19" s="598"/>
      <c r="M19" s="598"/>
      <c r="N19" s="598"/>
      <c r="O19" s="598"/>
      <c r="P19" s="598"/>
      <c r="Q19" s="599"/>
      <c r="R19" s="592">
        <v>5361318</v>
      </c>
      <c r="S19" s="376"/>
      <c r="T19" s="376"/>
      <c r="U19" s="376"/>
      <c r="V19" s="376"/>
      <c r="W19" s="376"/>
      <c r="X19" s="376"/>
      <c r="Y19" s="593"/>
      <c r="Z19" s="594">
        <v>32.799999999999997</v>
      </c>
      <c r="AA19" s="594"/>
      <c r="AB19" s="594"/>
      <c r="AC19" s="594"/>
      <c r="AD19" s="595">
        <v>5361318</v>
      </c>
      <c r="AE19" s="595"/>
      <c r="AF19" s="595"/>
      <c r="AG19" s="595"/>
      <c r="AH19" s="595"/>
      <c r="AI19" s="595"/>
      <c r="AJ19" s="595"/>
      <c r="AK19" s="595"/>
      <c r="AL19" s="600">
        <v>59.3</v>
      </c>
      <c r="AM19" s="382"/>
      <c r="AN19" s="382"/>
      <c r="AO19" s="601"/>
      <c r="AP19" s="597" t="s">
        <v>366</v>
      </c>
      <c r="AQ19" s="598"/>
      <c r="AR19" s="598"/>
      <c r="AS19" s="598"/>
      <c r="AT19" s="598"/>
      <c r="AU19" s="598"/>
      <c r="AV19" s="598"/>
      <c r="AW19" s="598"/>
      <c r="AX19" s="598"/>
      <c r="AY19" s="598"/>
      <c r="AZ19" s="598"/>
      <c r="BA19" s="598"/>
      <c r="BB19" s="598"/>
      <c r="BC19" s="598"/>
      <c r="BD19" s="598"/>
      <c r="BE19" s="598"/>
      <c r="BF19" s="599"/>
      <c r="BG19" s="592">
        <v>7828</v>
      </c>
      <c r="BH19" s="376"/>
      <c r="BI19" s="376"/>
      <c r="BJ19" s="376"/>
      <c r="BK19" s="376"/>
      <c r="BL19" s="376"/>
      <c r="BM19" s="376"/>
      <c r="BN19" s="593"/>
      <c r="BO19" s="594">
        <v>0.3</v>
      </c>
      <c r="BP19" s="594"/>
      <c r="BQ19" s="594"/>
      <c r="BR19" s="594"/>
      <c r="BS19" s="603" t="s">
        <v>207</v>
      </c>
      <c r="BT19" s="376"/>
      <c r="BU19" s="376"/>
      <c r="BV19" s="376"/>
      <c r="BW19" s="376"/>
      <c r="BX19" s="376"/>
      <c r="BY19" s="376"/>
      <c r="BZ19" s="376"/>
      <c r="CA19" s="376"/>
      <c r="CB19" s="604"/>
      <c r="CD19" s="597" t="s">
        <v>367</v>
      </c>
      <c r="CE19" s="598"/>
      <c r="CF19" s="598"/>
      <c r="CG19" s="598"/>
      <c r="CH19" s="598"/>
      <c r="CI19" s="598"/>
      <c r="CJ19" s="598"/>
      <c r="CK19" s="598"/>
      <c r="CL19" s="598"/>
      <c r="CM19" s="598"/>
      <c r="CN19" s="598"/>
      <c r="CO19" s="598"/>
      <c r="CP19" s="598"/>
      <c r="CQ19" s="599"/>
      <c r="CR19" s="592" t="s">
        <v>207</v>
      </c>
      <c r="CS19" s="376"/>
      <c r="CT19" s="376"/>
      <c r="CU19" s="376"/>
      <c r="CV19" s="376"/>
      <c r="CW19" s="376"/>
      <c r="CX19" s="376"/>
      <c r="CY19" s="593"/>
      <c r="CZ19" s="594" t="s">
        <v>207</v>
      </c>
      <c r="DA19" s="594"/>
      <c r="DB19" s="594"/>
      <c r="DC19" s="594"/>
      <c r="DD19" s="603" t="s">
        <v>207</v>
      </c>
      <c r="DE19" s="376"/>
      <c r="DF19" s="376"/>
      <c r="DG19" s="376"/>
      <c r="DH19" s="376"/>
      <c r="DI19" s="376"/>
      <c r="DJ19" s="376"/>
      <c r="DK19" s="376"/>
      <c r="DL19" s="376"/>
      <c r="DM19" s="376"/>
      <c r="DN19" s="376"/>
      <c r="DO19" s="376"/>
      <c r="DP19" s="593"/>
      <c r="DQ19" s="603" t="s">
        <v>207</v>
      </c>
      <c r="DR19" s="376"/>
      <c r="DS19" s="376"/>
      <c r="DT19" s="376"/>
      <c r="DU19" s="376"/>
      <c r="DV19" s="376"/>
      <c r="DW19" s="376"/>
      <c r="DX19" s="376"/>
      <c r="DY19" s="376"/>
      <c r="DZ19" s="376"/>
      <c r="EA19" s="376"/>
      <c r="EB19" s="376"/>
      <c r="EC19" s="604"/>
    </row>
    <row r="20" spans="2:133" ht="11.25" customHeight="1" x14ac:dyDescent="0.15">
      <c r="B20" s="597" t="s">
        <v>300</v>
      </c>
      <c r="C20" s="598"/>
      <c r="D20" s="598"/>
      <c r="E20" s="598"/>
      <c r="F20" s="598"/>
      <c r="G20" s="598"/>
      <c r="H20" s="598"/>
      <c r="I20" s="598"/>
      <c r="J20" s="598"/>
      <c r="K20" s="598"/>
      <c r="L20" s="598"/>
      <c r="M20" s="598"/>
      <c r="N20" s="598"/>
      <c r="O20" s="598"/>
      <c r="P20" s="598"/>
      <c r="Q20" s="599"/>
      <c r="R20" s="592">
        <v>477566</v>
      </c>
      <c r="S20" s="376"/>
      <c r="T20" s="376"/>
      <c r="U20" s="376"/>
      <c r="V20" s="376"/>
      <c r="W20" s="376"/>
      <c r="X20" s="376"/>
      <c r="Y20" s="593"/>
      <c r="Z20" s="594">
        <v>2.9</v>
      </c>
      <c r="AA20" s="594"/>
      <c r="AB20" s="594"/>
      <c r="AC20" s="594"/>
      <c r="AD20" s="595" t="s">
        <v>207</v>
      </c>
      <c r="AE20" s="595"/>
      <c r="AF20" s="595"/>
      <c r="AG20" s="595"/>
      <c r="AH20" s="595"/>
      <c r="AI20" s="595"/>
      <c r="AJ20" s="595"/>
      <c r="AK20" s="595"/>
      <c r="AL20" s="600" t="s">
        <v>207</v>
      </c>
      <c r="AM20" s="382"/>
      <c r="AN20" s="382"/>
      <c r="AO20" s="601"/>
      <c r="AP20" s="597" t="s">
        <v>368</v>
      </c>
      <c r="AQ20" s="598"/>
      <c r="AR20" s="598"/>
      <c r="AS20" s="598"/>
      <c r="AT20" s="598"/>
      <c r="AU20" s="598"/>
      <c r="AV20" s="598"/>
      <c r="AW20" s="598"/>
      <c r="AX20" s="598"/>
      <c r="AY20" s="598"/>
      <c r="AZ20" s="598"/>
      <c r="BA20" s="598"/>
      <c r="BB20" s="598"/>
      <c r="BC20" s="598"/>
      <c r="BD20" s="598"/>
      <c r="BE20" s="598"/>
      <c r="BF20" s="599"/>
      <c r="BG20" s="592">
        <v>7828</v>
      </c>
      <c r="BH20" s="376"/>
      <c r="BI20" s="376"/>
      <c r="BJ20" s="376"/>
      <c r="BK20" s="376"/>
      <c r="BL20" s="376"/>
      <c r="BM20" s="376"/>
      <c r="BN20" s="593"/>
      <c r="BO20" s="594">
        <v>0.3</v>
      </c>
      <c r="BP20" s="594"/>
      <c r="BQ20" s="594"/>
      <c r="BR20" s="594"/>
      <c r="BS20" s="603" t="s">
        <v>207</v>
      </c>
      <c r="BT20" s="376"/>
      <c r="BU20" s="376"/>
      <c r="BV20" s="376"/>
      <c r="BW20" s="376"/>
      <c r="BX20" s="376"/>
      <c r="BY20" s="376"/>
      <c r="BZ20" s="376"/>
      <c r="CA20" s="376"/>
      <c r="CB20" s="604"/>
      <c r="CD20" s="597" t="s">
        <v>198</v>
      </c>
      <c r="CE20" s="598"/>
      <c r="CF20" s="598"/>
      <c r="CG20" s="598"/>
      <c r="CH20" s="598"/>
      <c r="CI20" s="598"/>
      <c r="CJ20" s="598"/>
      <c r="CK20" s="598"/>
      <c r="CL20" s="598"/>
      <c r="CM20" s="598"/>
      <c r="CN20" s="598"/>
      <c r="CO20" s="598"/>
      <c r="CP20" s="598"/>
      <c r="CQ20" s="599"/>
      <c r="CR20" s="592">
        <v>16017866</v>
      </c>
      <c r="CS20" s="376"/>
      <c r="CT20" s="376"/>
      <c r="CU20" s="376"/>
      <c r="CV20" s="376"/>
      <c r="CW20" s="376"/>
      <c r="CX20" s="376"/>
      <c r="CY20" s="593"/>
      <c r="CZ20" s="594">
        <v>100</v>
      </c>
      <c r="DA20" s="594"/>
      <c r="DB20" s="594"/>
      <c r="DC20" s="594"/>
      <c r="DD20" s="603">
        <v>829328</v>
      </c>
      <c r="DE20" s="376"/>
      <c r="DF20" s="376"/>
      <c r="DG20" s="376"/>
      <c r="DH20" s="376"/>
      <c r="DI20" s="376"/>
      <c r="DJ20" s="376"/>
      <c r="DK20" s="376"/>
      <c r="DL20" s="376"/>
      <c r="DM20" s="376"/>
      <c r="DN20" s="376"/>
      <c r="DO20" s="376"/>
      <c r="DP20" s="593"/>
      <c r="DQ20" s="603">
        <v>10746465</v>
      </c>
      <c r="DR20" s="376"/>
      <c r="DS20" s="376"/>
      <c r="DT20" s="376"/>
      <c r="DU20" s="376"/>
      <c r="DV20" s="376"/>
      <c r="DW20" s="376"/>
      <c r="DX20" s="376"/>
      <c r="DY20" s="376"/>
      <c r="DZ20" s="376"/>
      <c r="EA20" s="376"/>
      <c r="EB20" s="376"/>
      <c r="EC20" s="604"/>
    </row>
    <row r="21" spans="2:133" ht="11.25" customHeight="1" x14ac:dyDescent="0.15">
      <c r="B21" s="597" t="s">
        <v>371</v>
      </c>
      <c r="C21" s="598"/>
      <c r="D21" s="598"/>
      <c r="E21" s="598"/>
      <c r="F21" s="598"/>
      <c r="G21" s="598"/>
      <c r="H21" s="598"/>
      <c r="I21" s="598"/>
      <c r="J21" s="598"/>
      <c r="K21" s="598"/>
      <c r="L21" s="598"/>
      <c r="M21" s="598"/>
      <c r="N21" s="598"/>
      <c r="O21" s="598"/>
      <c r="P21" s="598"/>
      <c r="Q21" s="599"/>
      <c r="R21" s="592" t="s">
        <v>207</v>
      </c>
      <c r="S21" s="376"/>
      <c r="T21" s="376"/>
      <c r="U21" s="376"/>
      <c r="V21" s="376"/>
      <c r="W21" s="376"/>
      <c r="X21" s="376"/>
      <c r="Y21" s="593"/>
      <c r="Z21" s="594" t="s">
        <v>207</v>
      </c>
      <c r="AA21" s="594"/>
      <c r="AB21" s="594"/>
      <c r="AC21" s="594"/>
      <c r="AD21" s="595" t="s">
        <v>207</v>
      </c>
      <c r="AE21" s="595"/>
      <c r="AF21" s="595"/>
      <c r="AG21" s="595"/>
      <c r="AH21" s="595"/>
      <c r="AI21" s="595"/>
      <c r="AJ21" s="595"/>
      <c r="AK21" s="595"/>
      <c r="AL21" s="600" t="s">
        <v>207</v>
      </c>
      <c r="AM21" s="382"/>
      <c r="AN21" s="382"/>
      <c r="AO21" s="601"/>
      <c r="AP21" s="605" t="s">
        <v>372</v>
      </c>
      <c r="AQ21" s="606"/>
      <c r="AR21" s="606"/>
      <c r="AS21" s="606"/>
      <c r="AT21" s="606"/>
      <c r="AU21" s="606"/>
      <c r="AV21" s="606"/>
      <c r="AW21" s="606"/>
      <c r="AX21" s="606"/>
      <c r="AY21" s="606"/>
      <c r="AZ21" s="606"/>
      <c r="BA21" s="606"/>
      <c r="BB21" s="606"/>
      <c r="BC21" s="606"/>
      <c r="BD21" s="606"/>
      <c r="BE21" s="606"/>
      <c r="BF21" s="607"/>
      <c r="BG21" s="592">
        <v>7828</v>
      </c>
      <c r="BH21" s="376"/>
      <c r="BI21" s="376"/>
      <c r="BJ21" s="376"/>
      <c r="BK21" s="376"/>
      <c r="BL21" s="376"/>
      <c r="BM21" s="376"/>
      <c r="BN21" s="593"/>
      <c r="BO21" s="594">
        <v>0.3</v>
      </c>
      <c r="BP21" s="594"/>
      <c r="BQ21" s="594"/>
      <c r="BR21" s="594"/>
      <c r="BS21" s="603" t="s">
        <v>207</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15">
      <c r="B22" s="597" t="s">
        <v>82</v>
      </c>
      <c r="C22" s="598"/>
      <c r="D22" s="598"/>
      <c r="E22" s="598"/>
      <c r="F22" s="598"/>
      <c r="G22" s="598"/>
      <c r="H22" s="598"/>
      <c r="I22" s="598"/>
      <c r="J22" s="598"/>
      <c r="K22" s="598"/>
      <c r="L22" s="598"/>
      <c r="M22" s="598"/>
      <c r="N22" s="598"/>
      <c r="O22" s="598"/>
      <c r="P22" s="598"/>
      <c r="Q22" s="599"/>
      <c r="R22" s="592">
        <v>9479447</v>
      </c>
      <c r="S22" s="376"/>
      <c r="T22" s="376"/>
      <c r="U22" s="376"/>
      <c r="V22" s="376"/>
      <c r="W22" s="376"/>
      <c r="X22" s="376"/>
      <c r="Y22" s="593"/>
      <c r="Z22" s="594">
        <v>58</v>
      </c>
      <c r="AA22" s="594"/>
      <c r="AB22" s="594"/>
      <c r="AC22" s="594"/>
      <c r="AD22" s="595">
        <v>9001881</v>
      </c>
      <c r="AE22" s="595"/>
      <c r="AF22" s="595"/>
      <c r="AG22" s="595"/>
      <c r="AH22" s="595"/>
      <c r="AI22" s="595"/>
      <c r="AJ22" s="595"/>
      <c r="AK22" s="595"/>
      <c r="AL22" s="600">
        <v>99.6</v>
      </c>
      <c r="AM22" s="382"/>
      <c r="AN22" s="382"/>
      <c r="AO22" s="601"/>
      <c r="AP22" s="605" t="s">
        <v>374</v>
      </c>
      <c r="AQ22" s="606"/>
      <c r="AR22" s="606"/>
      <c r="AS22" s="606"/>
      <c r="AT22" s="606"/>
      <c r="AU22" s="606"/>
      <c r="AV22" s="606"/>
      <c r="AW22" s="606"/>
      <c r="AX22" s="606"/>
      <c r="AY22" s="606"/>
      <c r="AZ22" s="606"/>
      <c r="BA22" s="606"/>
      <c r="BB22" s="606"/>
      <c r="BC22" s="606"/>
      <c r="BD22" s="606"/>
      <c r="BE22" s="606"/>
      <c r="BF22" s="607"/>
      <c r="BG22" s="592" t="s">
        <v>207</v>
      </c>
      <c r="BH22" s="376"/>
      <c r="BI22" s="376"/>
      <c r="BJ22" s="376"/>
      <c r="BK22" s="376"/>
      <c r="BL22" s="376"/>
      <c r="BM22" s="376"/>
      <c r="BN22" s="593"/>
      <c r="BO22" s="594" t="s">
        <v>207</v>
      </c>
      <c r="BP22" s="594"/>
      <c r="BQ22" s="594"/>
      <c r="BR22" s="594"/>
      <c r="BS22" s="603" t="s">
        <v>207</v>
      </c>
      <c r="BT22" s="376"/>
      <c r="BU22" s="376"/>
      <c r="BV22" s="376"/>
      <c r="BW22" s="376"/>
      <c r="BX22" s="376"/>
      <c r="BY22" s="376"/>
      <c r="BZ22" s="376"/>
      <c r="CA22" s="376"/>
      <c r="CB22" s="604"/>
      <c r="CD22" s="370" t="s">
        <v>375</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x14ac:dyDescent="0.15">
      <c r="B23" s="597" t="s">
        <v>376</v>
      </c>
      <c r="C23" s="598"/>
      <c r="D23" s="598"/>
      <c r="E23" s="598"/>
      <c r="F23" s="598"/>
      <c r="G23" s="598"/>
      <c r="H23" s="598"/>
      <c r="I23" s="598"/>
      <c r="J23" s="598"/>
      <c r="K23" s="598"/>
      <c r="L23" s="598"/>
      <c r="M23" s="598"/>
      <c r="N23" s="598"/>
      <c r="O23" s="598"/>
      <c r="P23" s="598"/>
      <c r="Q23" s="599"/>
      <c r="R23" s="592">
        <v>3853</v>
      </c>
      <c r="S23" s="376"/>
      <c r="T23" s="376"/>
      <c r="U23" s="376"/>
      <c r="V23" s="376"/>
      <c r="W23" s="376"/>
      <c r="X23" s="376"/>
      <c r="Y23" s="593"/>
      <c r="Z23" s="594">
        <v>0</v>
      </c>
      <c r="AA23" s="594"/>
      <c r="AB23" s="594"/>
      <c r="AC23" s="594"/>
      <c r="AD23" s="595">
        <v>3853</v>
      </c>
      <c r="AE23" s="595"/>
      <c r="AF23" s="595"/>
      <c r="AG23" s="595"/>
      <c r="AH23" s="595"/>
      <c r="AI23" s="595"/>
      <c r="AJ23" s="595"/>
      <c r="AK23" s="595"/>
      <c r="AL23" s="600">
        <v>0</v>
      </c>
      <c r="AM23" s="382"/>
      <c r="AN23" s="382"/>
      <c r="AO23" s="601"/>
      <c r="AP23" s="605" t="s">
        <v>122</v>
      </c>
      <c r="AQ23" s="606"/>
      <c r="AR23" s="606"/>
      <c r="AS23" s="606"/>
      <c r="AT23" s="606"/>
      <c r="AU23" s="606"/>
      <c r="AV23" s="606"/>
      <c r="AW23" s="606"/>
      <c r="AX23" s="606"/>
      <c r="AY23" s="606"/>
      <c r="AZ23" s="606"/>
      <c r="BA23" s="606"/>
      <c r="BB23" s="606"/>
      <c r="BC23" s="606"/>
      <c r="BD23" s="606"/>
      <c r="BE23" s="606"/>
      <c r="BF23" s="607"/>
      <c r="BG23" s="592" t="s">
        <v>207</v>
      </c>
      <c r="BH23" s="376"/>
      <c r="BI23" s="376"/>
      <c r="BJ23" s="376"/>
      <c r="BK23" s="376"/>
      <c r="BL23" s="376"/>
      <c r="BM23" s="376"/>
      <c r="BN23" s="593"/>
      <c r="BO23" s="594" t="s">
        <v>207</v>
      </c>
      <c r="BP23" s="594"/>
      <c r="BQ23" s="594"/>
      <c r="BR23" s="594"/>
      <c r="BS23" s="603" t="s">
        <v>207</v>
      </c>
      <c r="BT23" s="376"/>
      <c r="BU23" s="376"/>
      <c r="BV23" s="376"/>
      <c r="BW23" s="376"/>
      <c r="BX23" s="376"/>
      <c r="BY23" s="376"/>
      <c r="BZ23" s="376"/>
      <c r="CA23" s="376"/>
      <c r="CB23" s="604"/>
      <c r="CD23" s="370" t="s">
        <v>323</v>
      </c>
      <c r="CE23" s="371"/>
      <c r="CF23" s="371"/>
      <c r="CG23" s="371"/>
      <c r="CH23" s="371"/>
      <c r="CI23" s="371"/>
      <c r="CJ23" s="371"/>
      <c r="CK23" s="371"/>
      <c r="CL23" s="371"/>
      <c r="CM23" s="371"/>
      <c r="CN23" s="371"/>
      <c r="CO23" s="371"/>
      <c r="CP23" s="371"/>
      <c r="CQ23" s="413"/>
      <c r="CR23" s="370" t="s">
        <v>378</v>
      </c>
      <c r="CS23" s="371"/>
      <c r="CT23" s="371"/>
      <c r="CU23" s="371"/>
      <c r="CV23" s="371"/>
      <c r="CW23" s="371"/>
      <c r="CX23" s="371"/>
      <c r="CY23" s="413"/>
      <c r="CZ23" s="370" t="s">
        <v>382</v>
      </c>
      <c r="DA23" s="371"/>
      <c r="DB23" s="371"/>
      <c r="DC23" s="413"/>
      <c r="DD23" s="370" t="s">
        <v>307</v>
      </c>
      <c r="DE23" s="371"/>
      <c r="DF23" s="371"/>
      <c r="DG23" s="371"/>
      <c r="DH23" s="371"/>
      <c r="DI23" s="371"/>
      <c r="DJ23" s="371"/>
      <c r="DK23" s="413"/>
      <c r="DL23" s="617" t="s">
        <v>384</v>
      </c>
      <c r="DM23" s="618"/>
      <c r="DN23" s="618"/>
      <c r="DO23" s="618"/>
      <c r="DP23" s="618"/>
      <c r="DQ23" s="618"/>
      <c r="DR23" s="618"/>
      <c r="DS23" s="618"/>
      <c r="DT23" s="618"/>
      <c r="DU23" s="618"/>
      <c r="DV23" s="619"/>
      <c r="DW23" s="370" t="s">
        <v>385</v>
      </c>
      <c r="DX23" s="371"/>
      <c r="DY23" s="371"/>
      <c r="DZ23" s="371"/>
      <c r="EA23" s="371"/>
      <c r="EB23" s="371"/>
      <c r="EC23" s="413"/>
    </row>
    <row r="24" spans="2:133" ht="11.25" customHeight="1" x14ac:dyDescent="0.15">
      <c r="B24" s="597" t="s">
        <v>161</v>
      </c>
      <c r="C24" s="598"/>
      <c r="D24" s="598"/>
      <c r="E24" s="598"/>
      <c r="F24" s="598"/>
      <c r="G24" s="598"/>
      <c r="H24" s="598"/>
      <c r="I24" s="598"/>
      <c r="J24" s="598"/>
      <c r="K24" s="598"/>
      <c r="L24" s="598"/>
      <c r="M24" s="598"/>
      <c r="N24" s="598"/>
      <c r="O24" s="598"/>
      <c r="P24" s="598"/>
      <c r="Q24" s="599"/>
      <c r="R24" s="592">
        <v>96260</v>
      </c>
      <c r="S24" s="376"/>
      <c r="T24" s="376"/>
      <c r="U24" s="376"/>
      <c r="V24" s="376"/>
      <c r="W24" s="376"/>
      <c r="X24" s="376"/>
      <c r="Y24" s="593"/>
      <c r="Z24" s="594">
        <v>0.6</v>
      </c>
      <c r="AA24" s="594"/>
      <c r="AB24" s="594"/>
      <c r="AC24" s="594"/>
      <c r="AD24" s="595" t="s">
        <v>207</v>
      </c>
      <c r="AE24" s="595"/>
      <c r="AF24" s="595"/>
      <c r="AG24" s="595"/>
      <c r="AH24" s="595"/>
      <c r="AI24" s="595"/>
      <c r="AJ24" s="595"/>
      <c r="AK24" s="595"/>
      <c r="AL24" s="600" t="s">
        <v>207</v>
      </c>
      <c r="AM24" s="382"/>
      <c r="AN24" s="382"/>
      <c r="AO24" s="601"/>
      <c r="AP24" s="605" t="s">
        <v>387</v>
      </c>
      <c r="AQ24" s="606"/>
      <c r="AR24" s="606"/>
      <c r="AS24" s="606"/>
      <c r="AT24" s="606"/>
      <c r="AU24" s="606"/>
      <c r="AV24" s="606"/>
      <c r="AW24" s="606"/>
      <c r="AX24" s="606"/>
      <c r="AY24" s="606"/>
      <c r="AZ24" s="606"/>
      <c r="BA24" s="606"/>
      <c r="BB24" s="606"/>
      <c r="BC24" s="606"/>
      <c r="BD24" s="606"/>
      <c r="BE24" s="606"/>
      <c r="BF24" s="607"/>
      <c r="BG24" s="592" t="s">
        <v>207</v>
      </c>
      <c r="BH24" s="376"/>
      <c r="BI24" s="376"/>
      <c r="BJ24" s="376"/>
      <c r="BK24" s="376"/>
      <c r="BL24" s="376"/>
      <c r="BM24" s="376"/>
      <c r="BN24" s="593"/>
      <c r="BO24" s="594" t="s">
        <v>207</v>
      </c>
      <c r="BP24" s="594"/>
      <c r="BQ24" s="594"/>
      <c r="BR24" s="594"/>
      <c r="BS24" s="603" t="s">
        <v>207</v>
      </c>
      <c r="BT24" s="376"/>
      <c r="BU24" s="376"/>
      <c r="BV24" s="376"/>
      <c r="BW24" s="376"/>
      <c r="BX24" s="376"/>
      <c r="BY24" s="376"/>
      <c r="BZ24" s="376"/>
      <c r="CA24" s="376"/>
      <c r="CB24" s="604"/>
      <c r="CD24" s="581" t="s">
        <v>389</v>
      </c>
      <c r="CE24" s="582"/>
      <c r="CF24" s="582"/>
      <c r="CG24" s="582"/>
      <c r="CH24" s="582"/>
      <c r="CI24" s="582"/>
      <c r="CJ24" s="582"/>
      <c r="CK24" s="582"/>
      <c r="CL24" s="582"/>
      <c r="CM24" s="582"/>
      <c r="CN24" s="582"/>
      <c r="CO24" s="582"/>
      <c r="CP24" s="582"/>
      <c r="CQ24" s="583"/>
      <c r="CR24" s="584">
        <v>6802069</v>
      </c>
      <c r="CS24" s="585"/>
      <c r="CT24" s="585"/>
      <c r="CU24" s="585"/>
      <c r="CV24" s="585"/>
      <c r="CW24" s="585"/>
      <c r="CX24" s="585"/>
      <c r="CY24" s="586"/>
      <c r="CZ24" s="589">
        <v>42.5</v>
      </c>
      <c r="DA24" s="590"/>
      <c r="DB24" s="590"/>
      <c r="DC24" s="602"/>
      <c r="DD24" s="620">
        <v>5497117</v>
      </c>
      <c r="DE24" s="585"/>
      <c r="DF24" s="585"/>
      <c r="DG24" s="585"/>
      <c r="DH24" s="585"/>
      <c r="DI24" s="585"/>
      <c r="DJ24" s="585"/>
      <c r="DK24" s="586"/>
      <c r="DL24" s="620">
        <v>5320255</v>
      </c>
      <c r="DM24" s="585"/>
      <c r="DN24" s="585"/>
      <c r="DO24" s="585"/>
      <c r="DP24" s="585"/>
      <c r="DQ24" s="585"/>
      <c r="DR24" s="585"/>
      <c r="DS24" s="585"/>
      <c r="DT24" s="585"/>
      <c r="DU24" s="585"/>
      <c r="DV24" s="586"/>
      <c r="DW24" s="589">
        <v>56.2</v>
      </c>
      <c r="DX24" s="590"/>
      <c r="DY24" s="590"/>
      <c r="DZ24" s="590"/>
      <c r="EA24" s="590"/>
      <c r="EB24" s="590"/>
      <c r="EC24" s="591"/>
    </row>
    <row r="25" spans="2:133" ht="11.25" customHeight="1" x14ac:dyDescent="0.15">
      <c r="B25" s="597" t="s">
        <v>321</v>
      </c>
      <c r="C25" s="598"/>
      <c r="D25" s="598"/>
      <c r="E25" s="598"/>
      <c r="F25" s="598"/>
      <c r="G25" s="598"/>
      <c r="H25" s="598"/>
      <c r="I25" s="598"/>
      <c r="J25" s="598"/>
      <c r="K25" s="598"/>
      <c r="L25" s="598"/>
      <c r="M25" s="598"/>
      <c r="N25" s="598"/>
      <c r="O25" s="598"/>
      <c r="P25" s="598"/>
      <c r="Q25" s="599"/>
      <c r="R25" s="592">
        <v>480911</v>
      </c>
      <c r="S25" s="376"/>
      <c r="T25" s="376"/>
      <c r="U25" s="376"/>
      <c r="V25" s="376"/>
      <c r="W25" s="376"/>
      <c r="X25" s="376"/>
      <c r="Y25" s="593"/>
      <c r="Z25" s="594">
        <v>2.9</v>
      </c>
      <c r="AA25" s="594"/>
      <c r="AB25" s="594"/>
      <c r="AC25" s="594"/>
      <c r="AD25" s="595" t="s">
        <v>207</v>
      </c>
      <c r="AE25" s="595"/>
      <c r="AF25" s="595"/>
      <c r="AG25" s="595"/>
      <c r="AH25" s="595"/>
      <c r="AI25" s="595"/>
      <c r="AJ25" s="595"/>
      <c r="AK25" s="595"/>
      <c r="AL25" s="600" t="s">
        <v>207</v>
      </c>
      <c r="AM25" s="382"/>
      <c r="AN25" s="382"/>
      <c r="AO25" s="601"/>
      <c r="AP25" s="605" t="s">
        <v>281</v>
      </c>
      <c r="AQ25" s="606"/>
      <c r="AR25" s="606"/>
      <c r="AS25" s="606"/>
      <c r="AT25" s="606"/>
      <c r="AU25" s="606"/>
      <c r="AV25" s="606"/>
      <c r="AW25" s="606"/>
      <c r="AX25" s="606"/>
      <c r="AY25" s="606"/>
      <c r="AZ25" s="606"/>
      <c r="BA25" s="606"/>
      <c r="BB25" s="606"/>
      <c r="BC25" s="606"/>
      <c r="BD25" s="606"/>
      <c r="BE25" s="606"/>
      <c r="BF25" s="607"/>
      <c r="BG25" s="592" t="s">
        <v>207</v>
      </c>
      <c r="BH25" s="376"/>
      <c r="BI25" s="376"/>
      <c r="BJ25" s="376"/>
      <c r="BK25" s="376"/>
      <c r="BL25" s="376"/>
      <c r="BM25" s="376"/>
      <c r="BN25" s="593"/>
      <c r="BO25" s="594" t="s">
        <v>207</v>
      </c>
      <c r="BP25" s="594"/>
      <c r="BQ25" s="594"/>
      <c r="BR25" s="594"/>
      <c r="BS25" s="603" t="s">
        <v>207</v>
      </c>
      <c r="BT25" s="376"/>
      <c r="BU25" s="376"/>
      <c r="BV25" s="376"/>
      <c r="BW25" s="376"/>
      <c r="BX25" s="376"/>
      <c r="BY25" s="376"/>
      <c r="BZ25" s="376"/>
      <c r="CA25" s="376"/>
      <c r="CB25" s="604"/>
      <c r="CD25" s="597" t="s">
        <v>205</v>
      </c>
      <c r="CE25" s="598"/>
      <c r="CF25" s="598"/>
      <c r="CG25" s="598"/>
      <c r="CH25" s="598"/>
      <c r="CI25" s="598"/>
      <c r="CJ25" s="598"/>
      <c r="CK25" s="598"/>
      <c r="CL25" s="598"/>
      <c r="CM25" s="598"/>
      <c r="CN25" s="598"/>
      <c r="CO25" s="598"/>
      <c r="CP25" s="598"/>
      <c r="CQ25" s="599"/>
      <c r="CR25" s="592">
        <v>2651464</v>
      </c>
      <c r="CS25" s="621"/>
      <c r="CT25" s="621"/>
      <c r="CU25" s="621"/>
      <c r="CV25" s="621"/>
      <c r="CW25" s="621"/>
      <c r="CX25" s="621"/>
      <c r="CY25" s="622"/>
      <c r="CZ25" s="600">
        <v>16.600000000000001</v>
      </c>
      <c r="DA25" s="623"/>
      <c r="DB25" s="623"/>
      <c r="DC25" s="624"/>
      <c r="DD25" s="603">
        <v>2556203</v>
      </c>
      <c r="DE25" s="621"/>
      <c r="DF25" s="621"/>
      <c r="DG25" s="621"/>
      <c r="DH25" s="621"/>
      <c r="DI25" s="621"/>
      <c r="DJ25" s="621"/>
      <c r="DK25" s="622"/>
      <c r="DL25" s="603">
        <v>2386436</v>
      </c>
      <c r="DM25" s="621"/>
      <c r="DN25" s="621"/>
      <c r="DO25" s="621"/>
      <c r="DP25" s="621"/>
      <c r="DQ25" s="621"/>
      <c r="DR25" s="621"/>
      <c r="DS25" s="621"/>
      <c r="DT25" s="621"/>
      <c r="DU25" s="621"/>
      <c r="DV25" s="622"/>
      <c r="DW25" s="600">
        <v>25.2</v>
      </c>
      <c r="DX25" s="623"/>
      <c r="DY25" s="623"/>
      <c r="DZ25" s="623"/>
      <c r="EA25" s="623"/>
      <c r="EB25" s="623"/>
      <c r="EC25" s="625"/>
    </row>
    <row r="26" spans="2:133" ht="11.25" customHeight="1" x14ac:dyDescent="0.15">
      <c r="B26" s="597" t="s">
        <v>18</v>
      </c>
      <c r="C26" s="598"/>
      <c r="D26" s="598"/>
      <c r="E26" s="598"/>
      <c r="F26" s="598"/>
      <c r="G26" s="598"/>
      <c r="H26" s="598"/>
      <c r="I26" s="598"/>
      <c r="J26" s="598"/>
      <c r="K26" s="598"/>
      <c r="L26" s="598"/>
      <c r="M26" s="598"/>
      <c r="N26" s="598"/>
      <c r="O26" s="598"/>
      <c r="P26" s="598"/>
      <c r="Q26" s="599"/>
      <c r="R26" s="592">
        <v>15956</v>
      </c>
      <c r="S26" s="376"/>
      <c r="T26" s="376"/>
      <c r="U26" s="376"/>
      <c r="V26" s="376"/>
      <c r="W26" s="376"/>
      <c r="X26" s="376"/>
      <c r="Y26" s="593"/>
      <c r="Z26" s="594">
        <v>0.1</v>
      </c>
      <c r="AA26" s="594"/>
      <c r="AB26" s="594"/>
      <c r="AC26" s="594"/>
      <c r="AD26" s="595">
        <v>134</v>
      </c>
      <c r="AE26" s="595"/>
      <c r="AF26" s="595"/>
      <c r="AG26" s="595"/>
      <c r="AH26" s="595"/>
      <c r="AI26" s="595"/>
      <c r="AJ26" s="595"/>
      <c r="AK26" s="595"/>
      <c r="AL26" s="600">
        <v>0</v>
      </c>
      <c r="AM26" s="382"/>
      <c r="AN26" s="382"/>
      <c r="AO26" s="601"/>
      <c r="AP26" s="605" t="s">
        <v>393</v>
      </c>
      <c r="AQ26" s="626"/>
      <c r="AR26" s="626"/>
      <c r="AS26" s="626"/>
      <c r="AT26" s="626"/>
      <c r="AU26" s="626"/>
      <c r="AV26" s="626"/>
      <c r="AW26" s="626"/>
      <c r="AX26" s="626"/>
      <c r="AY26" s="626"/>
      <c r="AZ26" s="626"/>
      <c r="BA26" s="626"/>
      <c r="BB26" s="626"/>
      <c r="BC26" s="626"/>
      <c r="BD26" s="626"/>
      <c r="BE26" s="626"/>
      <c r="BF26" s="607"/>
      <c r="BG26" s="592" t="s">
        <v>207</v>
      </c>
      <c r="BH26" s="376"/>
      <c r="BI26" s="376"/>
      <c r="BJ26" s="376"/>
      <c r="BK26" s="376"/>
      <c r="BL26" s="376"/>
      <c r="BM26" s="376"/>
      <c r="BN26" s="593"/>
      <c r="BO26" s="594" t="s">
        <v>207</v>
      </c>
      <c r="BP26" s="594"/>
      <c r="BQ26" s="594"/>
      <c r="BR26" s="594"/>
      <c r="BS26" s="603" t="s">
        <v>207</v>
      </c>
      <c r="BT26" s="376"/>
      <c r="BU26" s="376"/>
      <c r="BV26" s="376"/>
      <c r="BW26" s="376"/>
      <c r="BX26" s="376"/>
      <c r="BY26" s="376"/>
      <c r="BZ26" s="376"/>
      <c r="CA26" s="376"/>
      <c r="CB26" s="604"/>
      <c r="CD26" s="597" t="s">
        <v>125</v>
      </c>
      <c r="CE26" s="598"/>
      <c r="CF26" s="598"/>
      <c r="CG26" s="598"/>
      <c r="CH26" s="598"/>
      <c r="CI26" s="598"/>
      <c r="CJ26" s="598"/>
      <c r="CK26" s="598"/>
      <c r="CL26" s="598"/>
      <c r="CM26" s="598"/>
      <c r="CN26" s="598"/>
      <c r="CO26" s="598"/>
      <c r="CP26" s="598"/>
      <c r="CQ26" s="599"/>
      <c r="CR26" s="592">
        <v>1688679</v>
      </c>
      <c r="CS26" s="376"/>
      <c r="CT26" s="376"/>
      <c r="CU26" s="376"/>
      <c r="CV26" s="376"/>
      <c r="CW26" s="376"/>
      <c r="CX26" s="376"/>
      <c r="CY26" s="593"/>
      <c r="CZ26" s="600">
        <v>10.5</v>
      </c>
      <c r="DA26" s="623"/>
      <c r="DB26" s="623"/>
      <c r="DC26" s="624"/>
      <c r="DD26" s="603">
        <v>1601179</v>
      </c>
      <c r="DE26" s="376"/>
      <c r="DF26" s="376"/>
      <c r="DG26" s="376"/>
      <c r="DH26" s="376"/>
      <c r="DI26" s="376"/>
      <c r="DJ26" s="376"/>
      <c r="DK26" s="593"/>
      <c r="DL26" s="603" t="s">
        <v>207</v>
      </c>
      <c r="DM26" s="376"/>
      <c r="DN26" s="376"/>
      <c r="DO26" s="376"/>
      <c r="DP26" s="376"/>
      <c r="DQ26" s="376"/>
      <c r="DR26" s="376"/>
      <c r="DS26" s="376"/>
      <c r="DT26" s="376"/>
      <c r="DU26" s="376"/>
      <c r="DV26" s="593"/>
      <c r="DW26" s="600" t="s">
        <v>207</v>
      </c>
      <c r="DX26" s="623"/>
      <c r="DY26" s="623"/>
      <c r="DZ26" s="623"/>
      <c r="EA26" s="623"/>
      <c r="EB26" s="623"/>
      <c r="EC26" s="625"/>
    </row>
    <row r="27" spans="2:133" ht="11.25" customHeight="1" x14ac:dyDescent="0.15">
      <c r="B27" s="597" t="s">
        <v>350</v>
      </c>
      <c r="C27" s="598"/>
      <c r="D27" s="598"/>
      <c r="E27" s="598"/>
      <c r="F27" s="598"/>
      <c r="G27" s="598"/>
      <c r="H27" s="598"/>
      <c r="I27" s="598"/>
      <c r="J27" s="598"/>
      <c r="K27" s="598"/>
      <c r="L27" s="598"/>
      <c r="M27" s="598"/>
      <c r="N27" s="598"/>
      <c r="O27" s="598"/>
      <c r="P27" s="598"/>
      <c r="Q27" s="599"/>
      <c r="R27" s="592">
        <v>1715203</v>
      </c>
      <c r="S27" s="376"/>
      <c r="T27" s="376"/>
      <c r="U27" s="376"/>
      <c r="V27" s="376"/>
      <c r="W27" s="376"/>
      <c r="X27" s="376"/>
      <c r="Y27" s="593"/>
      <c r="Z27" s="594">
        <v>10.5</v>
      </c>
      <c r="AA27" s="594"/>
      <c r="AB27" s="594"/>
      <c r="AC27" s="594"/>
      <c r="AD27" s="595" t="s">
        <v>207</v>
      </c>
      <c r="AE27" s="595"/>
      <c r="AF27" s="595"/>
      <c r="AG27" s="595"/>
      <c r="AH27" s="595"/>
      <c r="AI27" s="595"/>
      <c r="AJ27" s="595"/>
      <c r="AK27" s="595"/>
      <c r="AL27" s="600" t="s">
        <v>207</v>
      </c>
      <c r="AM27" s="382"/>
      <c r="AN27" s="382"/>
      <c r="AO27" s="601"/>
      <c r="AP27" s="597" t="s">
        <v>394</v>
      </c>
      <c r="AQ27" s="598"/>
      <c r="AR27" s="598"/>
      <c r="AS27" s="598"/>
      <c r="AT27" s="598"/>
      <c r="AU27" s="598"/>
      <c r="AV27" s="598"/>
      <c r="AW27" s="598"/>
      <c r="AX27" s="598"/>
      <c r="AY27" s="598"/>
      <c r="AZ27" s="598"/>
      <c r="BA27" s="598"/>
      <c r="BB27" s="598"/>
      <c r="BC27" s="598"/>
      <c r="BD27" s="598"/>
      <c r="BE27" s="598"/>
      <c r="BF27" s="599"/>
      <c r="BG27" s="592">
        <v>2920240</v>
      </c>
      <c r="BH27" s="376"/>
      <c r="BI27" s="376"/>
      <c r="BJ27" s="376"/>
      <c r="BK27" s="376"/>
      <c r="BL27" s="376"/>
      <c r="BM27" s="376"/>
      <c r="BN27" s="593"/>
      <c r="BO27" s="594">
        <v>100</v>
      </c>
      <c r="BP27" s="594"/>
      <c r="BQ27" s="594"/>
      <c r="BR27" s="594"/>
      <c r="BS27" s="603" t="s">
        <v>207</v>
      </c>
      <c r="BT27" s="376"/>
      <c r="BU27" s="376"/>
      <c r="BV27" s="376"/>
      <c r="BW27" s="376"/>
      <c r="BX27" s="376"/>
      <c r="BY27" s="376"/>
      <c r="BZ27" s="376"/>
      <c r="CA27" s="376"/>
      <c r="CB27" s="604"/>
      <c r="CD27" s="597" t="s">
        <v>228</v>
      </c>
      <c r="CE27" s="598"/>
      <c r="CF27" s="598"/>
      <c r="CG27" s="598"/>
      <c r="CH27" s="598"/>
      <c r="CI27" s="598"/>
      <c r="CJ27" s="598"/>
      <c r="CK27" s="598"/>
      <c r="CL27" s="598"/>
      <c r="CM27" s="598"/>
      <c r="CN27" s="598"/>
      <c r="CO27" s="598"/>
      <c r="CP27" s="598"/>
      <c r="CQ27" s="599"/>
      <c r="CR27" s="592">
        <v>1805178</v>
      </c>
      <c r="CS27" s="621"/>
      <c r="CT27" s="621"/>
      <c r="CU27" s="621"/>
      <c r="CV27" s="621"/>
      <c r="CW27" s="621"/>
      <c r="CX27" s="621"/>
      <c r="CY27" s="622"/>
      <c r="CZ27" s="600">
        <v>11.3</v>
      </c>
      <c r="DA27" s="623"/>
      <c r="DB27" s="623"/>
      <c r="DC27" s="624"/>
      <c r="DD27" s="603">
        <v>642034</v>
      </c>
      <c r="DE27" s="621"/>
      <c r="DF27" s="621"/>
      <c r="DG27" s="621"/>
      <c r="DH27" s="621"/>
      <c r="DI27" s="621"/>
      <c r="DJ27" s="621"/>
      <c r="DK27" s="622"/>
      <c r="DL27" s="603">
        <v>634939</v>
      </c>
      <c r="DM27" s="621"/>
      <c r="DN27" s="621"/>
      <c r="DO27" s="621"/>
      <c r="DP27" s="621"/>
      <c r="DQ27" s="621"/>
      <c r="DR27" s="621"/>
      <c r="DS27" s="621"/>
      <c r="DT27" s="621"/>
      <c r="DU27" s="621"/>
      <c r="DV27" s="622"/>
      <c r="DW27" s="600">
        <v>6.7</v>
      </c>
      <c r="DX27" s="623"/>
      <c r="DY27" s="623"/>
      <c r="DZ27" s="623"/>
      <c r="EA27" s="623"/>
      <c r="EB27" s="623"/>
      <c r="EC27" s="625"/>
    </row>
    <row r="28" spans="2:133" ht="11.25" customHeight="1" x14ac:dyDescent="0.15">
      <c r="B28" s="627" t="s">
        <v>57</v>
      </c>
      <c r="C28" s="628"/>
      <c r="D28" s="628"/>
      <c r="E28" s="628"/>
      <c r="F28" s="628"/>
      <c r="G28" s="628"/>
      <c r="H28" s="628"/>
      <c r="I28" s="628"/>
      <c r="J28" s="628"/>
      <c r="K28" s="628"/>
      <c r="L28" s="628"/>
      <c r="M28" s="628"/>
      <c r="N28" s="628"/>
      <c r="O28" s="628"/>
      <c r="P28" s="628"/>
      <c r="Q28" s="629"/>
      <c r="R28" s="592" t="s">
        <v>207</v>
      </c>
      <c r="S28" s="376"/>
      <c r="T28" s="376"/>
      <c r="U28" s="376"/>
      <c r="V28" s="376"/>
      <c r="W28" s="376"/>
      <c r="X28" s="376"/>
      <c r="Y28" s="593"/>
      <c r="Z28" s="594" t="s">
        <v>207</v>
      </c>
      <c r="AA28" s="594"/>
      <c r="AB28" s="594"/>
      <c r="AC28" s="594"/>
      <c r="AD28" s="595" t="s">
        <v>207</v>
      </c>
      <c r="AE28" s="595"/>
      <c r="AF28" s="595"/>
      <c r="AG28" s="595"/>
      <c r="AH28" s="595"/>
      <c r="AI28" s="595"/>
      <c r="AJ28" s="595"/>
      <c r="AK28" s="595"/>
      <c r="AL28" s="600" t="s">
        <v>207</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390</v>
      </c>
      <c r="CE28" s="598"/>
      <c r="CF28" s="598"/>
      <c r="CG28" s="598"/>
      <c r="CH28" s="598"/>
      <c r="CI28" s="598"/>
      <c r="CJ28" s="598"/>
      <c r="CK28" s="598"/>
      <c r="CL28" s="598"/>
      <c r="CM28" s="598"/>
      <c r="CN28" s="598"/>
      <c r="CO28" s="598"/>
      <c r="CP28" s="598"/>
      <c r="CQ28" s="599"/>
      <c r="CR28" s="592">
        <v>2345427</v>
      </c>
      <c r="CS28" s="376"/>
      <c r="CT28" s="376"/>
      <c r="CU28" s="376"/>
      <c r="CV28" s="376"/>
      <c r="CW28" s="376"/>
      <c r="CX28" s="376"/>
      <c r="CY28" s="593"/>
      <c r="CZ28" s="600">
        <v>14.6</v>
      </c>
      <c r="DA28" s="623"/>
      <c r="DB28" s="623"/>
      <c r="DC28" s="624"/>
      <c r="DD28" s="603">
        <v>2298880</v>
      </c>
      <c r="DE28" s="376"/>
      <c r="DF28" s="376"/>
      <c r="DG28" s="376"/>
      <c r="DH28" s="376"/>
      <c r="DI28" s="376"/>
      <c r="DJ28" s="376"/>
      <c r="DK28" s="593"/>
      <c r="DL28" s="603">
        <v>2298880</v>
      </c>
      <c r="DM28" s="376"/>
      <c r="DN28" s="376"/>
      <c r="DO28" s="376"/>
      <c r="DP28" s="376"/>
      <c r="DQ28" s="376"/>
      <c r="DR28" s="376"/>
      <c r="DS28" s="376"/>
      <c r="DT28" s="376"/>
      <c r="DU28" s="376"/>
      <c r="DV28" s="593"/>
      <c r="DW28" s="600">
        <v>24.3</v>
      </c>
      <c r="DX28" s="623"/>
      <c r="DY28" s="623"/>
      <c r="DZ28" s="623"/>
      <c r="EA28" s="623"/>
      <c r="EB28" s="623"/>
      <c r="EC28" s="625"/>
    </row>
    <row r="29" spans="2:133" ht="11.25" customHeight="1" x14ac:dyDescent="0.15">
      <c r="B29" s="597" t="s">
        <v>396</v>
      </c>
      <c r="C29" s="598"/>
      <c r="D29" s="598"/>
      <c r="E29" s="598"/>
      <c r="F29" s="598"/>
      <c r="G29" s="598"/>
      <c r="H29" s="598"/>
      <c r="I29" s="598"/>
      <c r="J29" s="598"/>
      <c r="K29" s="598"/>
      <c r="L29" s="598"/>
      <c r="M29" s="598"/>
      <c r="N29" s="598"/>
      <c r="O29" s="598"/>
      <c r="P29" s="598"/>
      <c r="Q29" s="599"/>
      <c r="R29" s="592">
        <v>1652657</v>
      </c>
      <c r="S29" s="376"/>
      <c r="T29" s="376"/>
      <c r="U29" s="376"/>
      <c r="V29" s="376"/>
      <c r="W29" s="376"/>
      <c r="X29" s="376"/>
      <c r="Y29" s="593"/>
      <c r="Z29" s="594">
        <v>10.1</v>
      </c>
      <c r="AA29" s="594"/>
      <c r="AB29" s="594"/>
      <c r="AC29" s="594"/>
      <c r="AD29" s="595" t="s">
        <v>207</v>
      </c>
      <c r="AE29" s="595"/>
      <c r="AF29" s="595"/>
      <c r="AG29" s="595"/>
      <c r="AH29" s="595"/>
      <c r="AI29" s="595"/>
      <c r="AJ29" s="595"/>
      <c r="AK29" s="595"/>
      <c r="AL29" s="600" t="s">
        <v>207</v>
      </c>
      <c r="AM29" s="382"/>
      <c r="AN29" s="382"/>
      <c r="AO29" s="601"/>
      <c r="AP29" s="370" t="s">
        <v>323</v>
      </c>
      <c r="AQ29" s="371"/>
      <c r="AR29" s="371"/>
      <c r="AS29" s="371"/>
      <c r="AT29" s="371"/>
      <c r="AU29" s="371"/>
      <c r="AV29" s="371"/>
      <c r="AW29" s="371"/>
      <c r="AX29" s="371"/>
      <c r="AY29" s="371"/>
      <c r="AZ29" s="371"/>
      <c r="BA29" s="371"/>
      <c r="BB29" s="371"/>
      <c r="BC29" s="371"/>
      <c r="BD29" s="371"/>
      <c r="BE29" s="371"/>
      <c r="BF29" s="413"/>
      <c r="BG29" s="370" t="s">
        <v>397</v>
      </c>
      <c r="BH29" s="630"/>
      <c r="BI29" s="630"/>
      <c r="BJ29" s="630"/>
      <c r="BK29" s="630"/>
      <c r="BL29" s="630"/>
      <c r="BM29" s="630"/>
      <c r="BN29" s="630"/>
      <c r="BO29" s="630"/>
      <c r="BP29" s="630"/>
      <c r="BQ29" s="631"/>
      <c r="BR29" s="370" t="s">
        <v>261</v>
      </c>
      <c r="BS29" s="630"/>
      <c r="BT29" s="630"/>
      <c r="BU29" s="630"/>
      <c r="BV29" s="630"/>
      <c r="BW29" s="630"/>
      <c r="BX29" s="630"/>
      <c r="BY29" s="630"/>
      <c r="BZ29" s="630"/>
      <c r="CA29" s="630"/>
      <c r="CB29" s="631"/>
      <c r="CD29" s="572" t="s">
        <v>181</v>
      </c>
      <c r="CE29" s="565"/>
      <c r="CF29" s="597" t="s">
        <v>23</v>
      </c>
      <c r="CG29" s="598"/>
      <c r="CH29" s="598"/>
      <c r="CI29" s="598"/>
      <c r="CJ29" s="598"/>
      <c r="CK29" s="598"/>
      <c r="CL29" s="598"/>
      <c r="CM29" s="598"/>
      <c r="CN29" s="598"/>
      <c r="CO29" s="598"/>
      <c r="CP29" s="598"/>
      <c r="CQ29" s="599"/>
      <c r="CR29" s="592">
        <v>2345414</v>
      </c>
      <c r="CS29" s="621"/>
      <c r="CT29" s="621"/>
      <c r="CU29" s="621"/>
      <c r="CV29" s="621"/>
      <c r="CW29" s="621"/>
      <c r="CX29" s="621"/>
      <c r="CY29" s="622"/>
      <c r="CZ29" s="600">
        <v>14.6</v>
      </c>
      <c r="DA29" s="623"/>
      <c r="DB29" s="623"/>
      <c r="DC29" s="624"/>
      <c r="DD29" s="603">
        <v>2298867</v>
      </c>
      <c r="DE29" s="621"/>
      <c r="DF29" s="621"/>
      <c r="DG29" s="621"/>
      <c r="DH29" s="621"/>
      <c r="DI29" s="621"/>
      <c r="DJ29" s="621"/>
      <c r="DK29" s="622"/>
      <c r="DL29" s="603">
        <v>2298867</v>
      </c>
      <c r="DM29" s="621"/>
      <c r="DN29" s="621"/>
      <c r="DO29" s="621"/>
      <c r="DP29" s="621"/>
      <c r="DQ29" s="621"/>
      <c r="DR29" s="621"/>
      <c r="DS29" s="621"/>
      <c r="DT29" s="621"/>
      <c r="DU29" s="621"/>
      <c r="DV29" s="622"/>
      <c r="DW29" s="600">
        <v>24.3</v>
      </c>
      <c r="DX29" s="623"/>
      <c r="DY29" s="623"/>
      <c r="DZ29" s="623"/>
      <c r="EA29" s="623"/>
      <c r="EB29" s="623"/>
      <c r="EC29" s="625"/>
    </row>
    <row r="30" spans="2:133" ht="11.25" customHeight="1" x14ac:dyDescent="0.15">
      <c r="B30" s="597" t="s">
        <v>242</v>
      </c>
      <c r="C30" s="598"/>
      <c r="D30" s="598"/>
      <c r="E30" s="598"/>
      <c r="F30" s="598"/>
      <c r="G30" s="598"/>
      <c r="H30" s="598"/>
      <c r="I30" s="598"/>
      <c r="J30" s="598"/>
      <c r="K30" s="598"/>
      <c r="L30" s="598"/>
      <c r="M30" s="598"/>
      <c r="N30" s="598"/>
      <c r="O30" s="598"/>
      <c r="P30" s="598"/>
      <c r="Q30" s="599"/>
      <c r="R30" s="592">
        <v>50241</v>
      </c>
      <c r="S30" s="376"/>
      <c r="T30" s="376"/>
      <c r="U30" s="376"/>
      <c r="V30" s="376"/>
      <c r="W30" s="376"/>
      <c r="X30" s="376"/>
      <c r="Y30" s="593"/>
      <c r="Z30" s="594">
        <v>0.3</v>
      </c>
      <c r="AA30" s="594"/>
      <c r="AB30" s="594"/>
      <c r="AC30" s="594"/>
      <c r="AD30" s="595">
        <v>36267</v>
      </c>
      <c r="AE30" s="595"/>
      <c r="AF30" s="595"/>
      <c r="AG30" s="595"/>
      <c r="AH30" s="595"/>
      <c r="AI30" s="595"/>
      <c r="AJ30" s="595"/>
      <c r="AK30" s="595"/>
      <c r="AL30" s="600">
        <v>0.4</v>
      </c>
      <c r="AM30" s="382"/>
      <c r="AN30" s="382"/>
      <c r="AO30" s="601"/>
      <c r="AP30" s="546" t="s">
        <v>4</v>
      </c>
      <c r="AQ30" s="547"/>
      <c r="AR30" s="547"/>
      <c r="AS30" s="547"/>
      <c r="AT30" s="677" t="s">
        <v>235</v>
      </c>
      <c r="AU30" s="46"/>
      <c r="AV30" s="46"/>
      <c r="AW30" s="46"/>
      <c r="AX30" s="581" t="s">
        <v>282</v>
      </c>
      <c r="AY30" s="582"/>
      <c r="AZ30" s="582"/>
      <c r="BA30" s="582"/>
      <c r="BB30" s="582"/>
      <c r="BC30" s="582"/>
      <c r="BD30" s="582"/>
      <c r="BE30" s="582"/>
      <c r="BF30" s="583"/>
      <c r="BG30" s="632">
        <v>98.9</v>
      </c>
      <c r="BH30" s="633"/>
      <c r="BI30" s="633"/>
      <c r="BJ30" s="633"/>
      <c r="BK30" s="633"/>
      <c r="BL30" s="633"/>
      <c r="BM30" s="590">
        <v>96.8</v>
      </c>
      <c r="BN30" s="633"/>
      <c r="BO30" s="633"/>
      <c r="BP30" s="633"/>
      <c r="BQ30" s="634"/>
      <c r="BR30" s="632">
        <v>99</v>
      </c>
      <c r="BS30" s="633"/>
      <c r="BT30" s="633"/>
      <c r="BU30" s="633"/>
      <c r="BV30" s="633"/>
      <c r="BW30" s="633"/>
      <c r="BX30" s="590">
        <v>97.1</v>
      </c>
      <c r="BY30" s="633"/>
      <c r="BZ30" s="633"/>
      <c r="CA30" s="633"/>
      <c r="CB30" s="634"/>
      <c r="CD30" s="573"/>
      <c r="CE30" s="568"/>
      <c r="CF30" s="597" t="s">
        <v>398</v>
      </c>
      <c r="CG30" s="598"/>
      <c r="CH30" s="598"/>
      <c r="CI30" s="598"/>
      <c r="CJ30" s="598"/>
      <c r="CK30" s="598"/>
      <c r="CL30" s="598"/>
      <c r="CM30" s="598"/>
      <c r="CN30" s="598"/>
      <c r="CO30" s="598"/>
      <c r="CP30" s="598"/>
      <c r="CQ30" s="599"/>
      <c r="CR30" s="592">
        <v>2232789</v>
      </c>
      <c r="CS30" s="376"/>
      <c r="CT30" s="376"/>
      <c r="CU30" s="376"/>
      <c r="CV30" s="376"/>
      <c r="CW30" s="376"/>
      <c r="CX30" s="376"/>
      <c r="CY30" s="593"/>
      <c r="CZ30" s="600">
        <v>13.9</v>
      </c>
      <c r="DA30" s="623"/>
      <c r="DB30" s="623"/>
      <c r="DC30" s="624"/>
      <c r="DD30" s="603">
        <v>2188769</v>
      </c>
      <c r="DE30" s="376"/>
      <c r="DF30" s="376"/>
      <c r="DG30" s="376"/>
      <c r="DH30" s="376"/>
      <c r="DI30" s="376"/>
      <c r="DJ30" s="376"/>
      <c r="DK30" s="593"/>
      <c r="DL30" s="603">
        <v>2188769</v>
      </c>
      <c r="DM30" s="376"/>
      <c r="DN30" s="376"/>
      <c r="DO30" s="376"/>
      <c r="DP30" s="376"/>
      <c r="DQ30" s="376"/>
      <c r="DR30" s="376"/>
      <c r="DS30" s="376"/>
      <c r="DT30" s="376"/>
      <c r="DU30" s="376"/>
      <c r="DV30" s="593"/>
      <c r="DW30" s="600">
        <v>23.1</v>
      </c>
      <c r="DX30" s="623"/>
      <c r="DY30" s="623"/>
      <c r="DZ30" s="623"/>
      <c r="EA30" s="623"/>
      <c r="EB30" s="623"/>
      <c r="EC30" s="625"/>
    </row>
    <row r="31" spans="2:133" ht="11.25" customHeight="1" x14ac:dyDescent="0.15">
      <c r="B31" s="597" t="s">
        <v>148</v>
      </c>
      <c r="C31" s="598"/>
      <c r="D31" s="598"/>
      <c r="E31" s="598"/>
      <c r="F31" s="598"/>
      <c r="G31" s="598"/>
      <c r="H31" s="598"/>
      <c r="I31" s="598"/>
      <c r="J31" s="598"/>
      <c r="K31" s="598"/>
      <c r="L31" s="598"/>
      <c r="M31" s="598"/>
      <c r="N31" s="598"/>
      <c r="O31" s="598"/>
      <c r="P31" s="598"/>
      <c r="Q31" s="599"/>
      <c r="R31" s="592">
        <v>29920</v>
      </c>
      <c r="S31" s="376"/>
      <c r="T31" s="376"/>
      <c r="U31" s="376"/>
      <c r="V31" s="376"/>
      <c r="W31" s="376"/>
      <c r="X31" s="376"/>
      <c r="Y31" s="593"/>
      <c r="Z31" s="594">
        <v>0.2</v>
      </c>
      <c r="AA31" s="594"/>
      <c r="AB31" s="594"/>
      <c r="AC31" s="594"/>
      <c r="AD31" s="595" t="s">
        <v>207</v>
      </c>
      <c r="AE31" s="595"/>
      <c r="AF31" s="595"/>
      <c r="AG31" s="595"/>
      <c r="AH31" s="595"/>
      <c r="AI31" s="595"/>
      <c r="AJ31" s="595"/>
      <c r="AK31" s="595"/>
      <c r="AL31" s="600" t="s">
        <v>207</v>
      </c>
      <c r="AM31" s="382"/>
      <c r="AN31" s="382"/>
      <c r="AO31" s="601"/>
      <c r="AP31" s="676"/>
      <c r="AQ31" s="533"/>
      <c r="AR31" s="533"/>
      <c r="AS31" s="533"/>
      <c r="AT31" s="678"/>
      <c r="AU31" s="8" t="s">
        <v>255</v>
      </c>
      <c r="AV31" s="8"/>
      <c r="AW31" s="8"/>
      <c r="AX31" s="597" t="s">
        <v>379</v>
      </c>
      <c r="AY31" s="598"/>
      <c r="AZ31" s="598"/>
      <c r="BA31" s="598"/>
      <c r="BB31" s="598"/>
      <c r="BC31" s="598"/>
      <c r="BD31" s="598"/>
      <c r="BE31" s="598"/>
      <c r="BF31" s="599"/>
      <c r="BG31" s="635">
        <v>98.8</v>
      </c>
      <c r="BH31" s="621"/>
      <c r="BI31" s="621"/>
      <c r="BJ31" s="621"/>
      <c r="BK31" s="621"/>
      <c r="BL31" s="621"/>
      <c r="BM31" s="382">
        <v>96.7</v>
      </c>
      <c r="BN31" s="636"/>
      <c r="BO31" s="636"/>
      <c r="BP31" s="636"/>
      <c r="BQ31" s="637"/>
      <c r="BR31" s="635">
        <v>99.1</v>
      </c>
      <c r="BS31" s="621"/>
      <c r="BT31" s="621"/>
      <c r="BU31" s="621"/>
      <c r="BV31" s="621"/>
      <c r="BW31" s="621"/>
      <c r="BX31" s="382">
        <v>97.2</v>
      </c>
      <c r="BY31" s="636"/>
      <c r="BZ31" s="636"/>
      <c r="CA31" s="636"/>
      <c r="CB31" s="637"/>
      <c r="CD31" s="573"/>
      <c r="CE31" s="568"/>
      <c r="CF31" s="597" t="s">
        <v>322</v>
      </c>
      <c r="CG31" s="598"/>
      <c r="CH31" s="598"/>
      <c r="CI31" s="598"/>
      <c r="CJ31" s="598"/>
      <c r="CK31" s="598"/>
      <c r="CL31" s="598"/>
      <c r="CM31" s="598"/>
      <c r="CN31" s="598"/>
      <c r="CO31" s="598"/>
      <c r="CP31" s="598"/>
      <c r="CQ31" s="599"/>
      <c r="CR31" s="592">
        <v>112625</v>
      </c>
      <c r="CS31" s="621"/>
      <c r="CT31" s="621"/>
      <c r="CU31" s="621"/>
      <c r="CV31" s="621"/>
      <c r="CW31" s="621"/>
      <c r="CX31" s="621"/>
      <c r="CY31" s="622"/>
      <c r="CZ31" s="600">
        <v>0.7</v>
      </c>
      <c r="DA31" s="623"/>
      <c r="DB31" s="623"/>
      <c r="DC31" s="624"/>
      <c r="DD31" s="603">
        <v>110098</v>
      </c>
      <c r="DE31" s="621"/>
      <c r="DF31" s="621"/>
      <c r="DG31" s="621"/>
      <c r="DH31" s="621"/>
      <c r="DI31" s="621"/>
      <c r="DJ31" s="621"/>
      <c r="DK31" s="622"/>
      <c r="DL31" s="603">
        <v>110098</v>
      </c>
      <c r="DM31" s="621"/>
      <c r="DN31" s="621"/>
      <c r="DO31" s="621"/>
      <c r="DP31" s="621"/>
      <c r="DQ31" s="621"/>
      <c r="DR31" s="621"/>
      <c r="DS31" s="621"/>
      <c r="DT31" s="621"/>
      <c r="DU31" s="621"/>
      <c r="DV31" s="622"/>
      <c r="DW31" s="600">
        <v>1.2</v>
      </c>
      <c r="DX31" s="623"/>
      <c r="DY31" s="623"/>
      <c r="DZ31" s="623"/>
      <c r="EA31" s="623"/>
      <c r="EB31" s="623"/>
      <c r="EC31" s="625"/>
    </row>
    <row r="32" spans="2:133" ht="11.25" customHeight="1" x14ac:dyDescent="0.15">
      <c r="B32" s="597" t="s">
        <v>399</v>
      </c>
      <c r="C32" s="598"/>
      <c r="D32" s="598"/>
      <c r="E32" s="598"/>
      <c r="F32" s="598"/>
      <c r="G32" s="598"/>
      <c r="H32" s="598"/>
      <c r="I32" s="598"/>
      <c r="J32" s="598"/>
      <c r="K32" s="598"/>
      <c r="L32" s="598"/>
      <c r="M32" s="598"/>
      <c r="N32" s="598"/>
      <c r="O32" s="598"/>
      <c r="P32" s="598"/>
      <c r="Q32" s="599"/>
      <c r="R32" s="592">
        <v>667029</v>
      </c>
      <c r="S32" s="376"/>
      <c r="T32" s="376"/>
      <c r="U32" s="376"/>
      <c r="V32" s="376"/>
      <c r="W32" s="376"/>
      <c r="X32" s="376"/>
      <c r="Y32" s="593"/>
      <c r="Z32" s="594">
        <v>4.0999999999999996</v>
      </c>
      <c r="AA32" s="594"/>
      <c r="AB32" s="594"/>
      <c r="AC32" s="594"/>
      <c r="AD32" s="595" t="s">
        <v>207</v>
      </c>
      <c r="AE32" s="595"/>
      <c r="AF32" s="595"/>
      <c r="AG32" s="595"/>
      <c r="AH32" s="595"/>
      <c r="AI32" s="595"/>
      <c r="AJ32" s="595"/>
      <c r="AK32" s="595"/>
      <c r="AL32" s="600" t="s">
        <v>207</v>
      </c>
      <c r="AM32" s="382"/>
      <c r="AN32" s="382"/>
      <c r="AO32" s="601"/>
      <c r="AP32" s="549"/>
      <c r="AQ32" s="550"/>
      <c r="AR32" s="550"/>
      <c r="AS32" s="550"/>
      <c r="AT32" s="679"/>
      <c r="AU32" s="47"/>
      <c r="AV32" s="47"/>
      <c r="AW32" s="47"/>
      <c r="AX32" s="608" t="s">
        <v>165</v>
      </c>
      <c r="AY32" s="609"/>
      <c r="AZ32" s="609"/>
      <c r="BA32" s="609"/>
      <c r="BB32" s="609"/>
      <c r="BC32" s="609"/>
      <c r="BD32" s="609"/>
      <c r="BE32" s="609"/>
      <c r="BF32" s="610"/>
      <c r="BG32" s="638">
        <v>98.9</v>
      </c>
      <c r="BH32" s="639"/>
      <c r="BI32" s="639"/>
      <c r="BJ32" s="639"/>
      <c r="BK32" s="639"/>
      <c r="BL32" s="639"/>
      <c r="BM32" s="640">
        <v>96.8</v>
      </c>
      <c r="BN32" s="639"/>
      <c r="BO32" s="639"/>
      <c r="BP32" s="639"/>
      <c r="BQ32" s="641"/>
      <c r="BR32" s="638">
        <v>98.9</v>
      </c>
      <c r="BS32" s="639"/>
      <c r="BT32" s="639"/>
      <c r="BU32" s="639"/>
      <c r="BV32" s="639"/>
      <c r="BW32" s="639"/>
      <c r="BX32" s="640">
        <v>97.1</v>
      </c>
      <c r="BY32" s="639"/>
      <c r="BZ32" s="639"/>
      <c r="CA32" s="639"/>
      <c r="CB32" s="641"/>
      <c r="CD32" s="574"/>
      <c r="CE32" s="576"/>
      <c r="CF32" s="597" t="s">
        <v>401</v>
      </c>
      <c r="CG32" s="598"/>
      <c r="CH32" s="598"/>
      <c r="CI32" s="598"/>
      <c r="CJ32" s="598"/>
      <c r="CK32" s="598"/>
      <c r="CL32" s="598"/>
      <c r="CM32" s="598"/>
      <c r="CN32" s="598"/>
      <c r="CO32" s="598"/>
      <c r="CP32" s="598"/>
      <c r="CQ32" s="599"/>
      <c r="CR32" s="592">
        <v>13</v>
      </c>
      <c r="CS32" s="376"/>
      <c r="CT32" s="376"/>
      <c r="CU32" s="376"/>
      <c r="CV32" s="376"/>
      <c r="CW32" s="376"/>
      <c r="CX32" s="376"/>
      <c r="CY32" s="593"/>
      <c r="CZ32" s="600">
        <v>0</v>
      </c>
      <c r="DA32" s="623"/>
      <c r="DB32" s="623"/>
      <c r="DC32" s="624"/>
      <c r="DD32" s="603">
        <v>13</v>
      </c>
      <c r="DE32" s="376"/>
      <c r="DF32" s="376"/>
      <c r="DG32" s="376"/>
      <c r="DH32" s="376"/>
      <c r="DI32" s="376"/>
      <c r="DJ32" s="376"/>
      <c r="DK32" s="593"/>
      <c r="DL32" s="603">
        <v>13</v>
      </c>
      <c r="DM32" s="376"/>
      <c r="DN32" s="376"/>
      <c r="DO32" s="376"/>
      <c r="DP32" s="376"/>
      <c r="DQ32" s="376"/>
      <c r="DR32" s="376"/>
      <c r="DS32" s="376"/>
      <c r="DT32" s="376"/>
      <c r="DU32" s="376"/>
      <c r="DV32" s="593"/>
      <c r="DW32" s="600">
        <v>0</v>
      </c>
      <c r="DX32" s="623"/>
      <c r="DY32" s="623"/>
      <c r="DZ32" s="623"/>
      <c r="EA32" s="623"/>
      <c r="EB32" s="623"/>
      <c r="EC32" s="625"/>
    </row>
    <row r="33" spans="2:133" ht="11.25" customHeight="1" x14ac:dyDescent="0.15">
      <c r="B33" s="597" t="s">
        <v>380</v>
      </c>
      <c r="C33" s="598"/>
      <c r="D33" s="598"/>
      <c r="E33" s="598"/>
      <c r="F33" s="598"/>
      <c r="G33" s="598"/>
      <c r="H33" s="598"/>
      <c r="I33" s="598"/>
      <c r="J33" s="598"/>
      <c r="K33" s="598"/>
      <c r="L33" s="598"/>
      <c r="M33" s="598"/>
      <c r="N33" s="598"/>
      <c r="O33" s="598"/>
      <c r="P33" s="598"/>
      <c r="Q33" s="599"/>
      <c r="R33" s="592">
        <v>594397</v>
      </c>
      <c r="S33" s="376"/>
      <c r="T33" s="376"/>
      <c r="U33" s="376"/>
      <c r="V33" s="376"/>
      <c r="W33" s="376"/>
      <c r="X33" s="376"/>
      <c r="Y33" s="593"/>
      <c r="Z33" s="594">
        <v>3.6</v>
      </c>
      <c r="AA33" s="594"/>
      <c r="AB33" s="594"/>
      <c r="AC33" s="594"/>
      <c r="AD33" s="595" t="s">
        <v>207</v>
      </c>
      <c r="AE33" s="595"/>
      <c r="AF33" s="595"/>
      <c r="AG33" s="595"/>
      <c r="AH33" s="595"/>
      <c r="AI33" s="595"/>
      <c r="AJ33" s="595"/>
      <c r="AK33" s="595"/>
      <c r="AL33" s="600" t="s">
        <v>207</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402</v>
      </c>
      <c r="CE33" s="598"/>
      <c r="CF33" s="598"/>
      <c r="CG33" s="598"/>
      <c r="CH33" s="598"/>
      <c r="CI33" s="598"/>
      <c r="CJ33" s="598"/>
      <c r="CK33" s="598"/>
      <c r="CL33" s="598"/>
      <c r="CM33" s="598"/>
      <c r="CN33" s="598"/>
      <c r="CO33" s="598"/>
      <c r="CP33" s="598"/>
      <c r="CQ33" s="599"/>
      <c r="CR33" s="592">
        <v>7111264</v>
      </c>
      <c r="CS33" s="621"/>
      <c r="CT33" s="621"/>
      <c r="CU33" s="621"/>
      <c r="CV33" s="621"/>
      <c r="CW33" s="621"/>
      <c r="CX33" s="621"/>
      <c r="CY33" s="622"/>
      <c r="CZ33" s="600">
        <v>44.4</v>
      </c>
      <c r="DA33" s="623"/>
      <c r="DB33" s="623"/>
      <c r="DC33" s="624"/>
      <c r="DD33" s="603">
        <v>4996768</v>
      </c>
      <c r="DE33" s="621"/>
      <c r="DF33" s="621"/>
      <c r="DG33" s="621"/>
      <c r="DH33" s="621"/>
      <c r="DI33" s="621"/>
      <c r="DJ33" s="621"/>
      <c r="DK33" s="622"/>
      <c r="DL33" s="603">
        <v>3161744</v>
      </c>
      <c r="DM33" s="621"/>
      <c r="DN33" s="621"/>
      <c r="DO33" s="621"/>
      <c r="DP33" s="621"/>
      <c r="DQ33" s="621"/>
      <c r="DR33" s="621"/>
      <c r="DS33" s="621"/>
      <c r="DT33" s="621"/>
      <c r="DU33" s="621"/>
      <c r="DV33" s="622"/>
      <c r="DW33" s="600">
        <v>33.4</v>
      </c>
      <c r="DX33" s="623"/>
      <c r="DY33" s="623"/>
      <c r="DZ33" s="623"/>
      <c r="EA33" s="623"/>
      <c r="EB33" s="623"/>
      <c r="EC33" s="625"/>
    </row>
    <row r="34" spans="2:133" ht="11.25" customHeight="1" x14ac:dyDescent="0.15">
      <c r="B34" s="597" t="s">
        <v>403</v>
      </c>
      <c r="C34" s="598"/>
      <c r="D34" s="598"/>
      <c r="E34" s="598"/>
      <c r="F34" s="598"/>
      <c r="G34" s="598"/>
      <c r="H34" s="598"/>
      <c r="I34" s="598"/>
      <c r="J34" s="598"/>
      <c r="K34" s="598"/>
      <c r="L34" s="598"/>
      <c r="M34" s="598"/>
      <c r="N34" s="598"/>
      <c r="O34" s="598"/>
      <c r="P34" s="598"/>
      <c r="Q34" s="599"/>
      <c r="R34" s="592">
        <v>146389</v>
      </c>
      <c r="S34" s="376"/>
      <c r="T34" s="376"/>
      <c r="U34" s="376"/>
      <c r="V34" s="376"/>
      <c r="W34" s="376"/>
      <c r="X34" s="376"/>
      <c r="Y34" s="593"/>
      <c r="Z34" s="594">
        <v>0.9</v>
      </c>
      <c r="AA34" s="594"/>
      <c r="AB34" s="594"/>
      <c r="AC34" s="594"/>
      <c r="AD34" s="595">
        <v>398</v>
      </c>
      <c r="AE34" s="595"/>
      <c r="AF34" s="595"/>
      <c r="AG34" s="595"/>
      <c r="AH34" s="595"/>
      <c r="AI34" s="595"/>
      <c r="AJ34" s="595"/>
      <c r="AK34" s="595"/>
      <c r="AL34" s="600">
        <v>0</v>
      </c>
      <c r="AM34" s="382"/>
      <c r="AN34" s="382"/>
      <c r="AO34" s="601"/>
      <c r="AP34" s="18"/>
      <c r="AQ34" s="370" t="s">
        <v>405</v>
      </c>
      <c r="AR34" s="371"/>
      <c r="AS34" s="371"/>
      <c r="AT34" s="371"/>
      <c r="AU34" s="371"/>
      <c r="AV34" s="371"/>
      <c r="AW34" s="371"/>
      <c r="AX34" s="371"/>
      <c r="AY34" s="371"/>
      <c r="AZ34" s="371"/>
      <c r="BA34" s="371"/>
      <c r="BB34" s="371"/>
      <c r="BC34" s="371"/>
      <c r="BD34" s="371"/>
      <c r="BE34" s="371"/>
      <c r="BF34" s="413"/>
      <c r="BG34" s="370" t="s">
        <v>214</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406</v>
      </c>
      <c r="CE34" s="598"/>
      <c r="CF34" s="598"/>
      <c r="CG34" s="598"/>
      <c r="CH34" s="598"/>
      <c r="CI34" s="598"/>
      <c r="CJ34" s="598"/>
      <c r="CK34" s="598"/>
      <c r="CL34" s="598"/>
      <c r="CM34" s="598"/>
      <c r="CN34" s="598"/>
      <c r="CO34" s="598"/>
      <c r="CP34" s="598"/>
      <c r="CQ34" s="599"/>
      <c r="CR34" s="592">
        <v>1998290</v>
      </c>
      <c r="CS34" s="376"/>
      <c r="CT34" s="376"/>
      <c r="CU34" s="376"/>
      <c r="CV34" s="376"/>
      <c r="CW34" s="376"/>
      <c r="CX34" s="376"/>
      <c r="CY34" s="593"/>
      <c r="CZ34" s="600">
        <v>12.5</v>
      </c>
      <c r="DA34" s="623"/>
      <c r="DB34" s="623"/>
      <c r="DC34" s="624"/>
      <c r="DD34" s="603">
        <v>1385081</v>
      </c>
      <c r="DE34" s="376"/>
      <c r="DF34" s="376"/>
      <c r="DG34" s="376"/>
      <c r="DH34" s="376"/>
      <c r="DI34" s="376"/>
      <c r="DJ34" s="376"/>
      <c r="DK34" s="593"/>
      <c r="DL34" s="603">
        <v>1293931</v>
      </c>
      <c r="DM34" s="376"/>
      <c r="DN34" s="376"/>
      <c r="DO34" s="376"/>
      <c r="DP34" s="376"/>
      <c r="DQ34" s="376"/>
      <c r="DR34" s="376"/>
      <c r="DS34" s="376"/>
      <c r="DT34" s="376"/>
      <c r="DU34" s="376"/>
      <c r="DV34" s="593"/>
      <c r="DW34" s="600">
        <v>13.7</v>
      </c>
      <c r="DX34" s="623"/>
      <c r="DY34" s="623"/>
      <c r="DZ34" s="623"/>
      <c r="EA34" s="623"/>
      <c r="EB34" s="623"/>
      <c r="EC34" s="625"/>
    </row>
    <row r="35" spans="2:133" ht="11.25" customHeight="1" x14ac:dyDescent="0.15">
      <c r="B35" s="597" t="s">
        <v>408</v>
      </c>
      <c r="C35" s="598"/>
      <c r="D35" s="598"/>
      <c r="E35" s="598"/>
      <c r="F35" s="598"/>
      <c r="G35" s="598"/>
      <c r="H35" s="598"/>
      <c r="I35" s="598"/>
      <c r="J35" s="598"/>
      <c r="K35" s="598"/>
      <c r="L35" s="598"/>
      <c r="M35" s="598"/>
      <c r="N35" s="598"/>
      <c r="O35" s="598"/>
      <c r="P35" s="598"/>
      <c r="Q35" s="599"/>
      <c r="R35" s="592">
        <v>1407627</v>
      </c>
      <c r="S35" s="376"/>
      <c r="T35" s="376"/>
      <c r="U35" s="376"/>
      <c r="V35" s="376"/>
      <c r="W35" s="376"/>
      <c r="X35" s="376"/>
      <c r="Y35" s="593"/>
      <c r="Z35" s="594">
        <v>8.6</v>
      </c>
      <c r="AA35" s="594"/>
      <c r="AB35" s="594"/>
      <c r="AC35" s="594"/>
      <c r="AD35" s="595" t="s">
        <v>207</v>
      </c>
      <c r="AE35" s="595"/>
      <c r="AF35" s="595"/>
      <c r="AG35" s="595"/>
      <c r="AH35" s="595"/>
      <c r="AI35" s="595"/>
      <c r="AJ35" s="595"/>
      <c r="AK35" s="595"/>
      <c r="AL35" s="600" t="s">
        <v>207</v>
      </c>
      <c r="AM35" s="382"/>
      <c r="AN35" s="382"/>
      <c r="AO35" s="601"/>
      <c r="AP35" s="18"/>
      <c r="AQ35" s="642" t="s">
        <v>394</v>
      </c>
      <c r="AR35" s="643"/>
      <c r="AS35" s="643"/>
      <c r="AT35" s="643"/>
      <c r="AU35" s="643"/>
      <c r="AV35" s="643"/>
      <c r="AW35" s="643"/>
      <c r="AX35" s="643"/>
      <c r="AY35" s="644"/>
      <c r="AZ35" s="584">
        <v>2420982</v>
      </c>
      <c r="BA35" s="585"/>
      <c r="BB35" s="585"/>
      <c r="BC35" s="585"/>
      <c r="BD35" s="585"/>
      <c r="BE35" s="585"/>
      <c r="BF35" s="645"/>
      <c r="BG35" s="581" t="s">
        <v>409</v>
      </c>
      <c r="BH35" s="582"/>
      <c r="BI35" s="582"/>
      <c r="BJ35" s="582"/>
      <c r="BK35" s="582"/>
      <c r="BL35" s="582"/>
      <c r="BM35" s="582"/>
      <c r="BN35" s="582"/>
      <c r="BO35" s="582"/>
      <c r="BP35" s="582"/>
      <c r="BQ35" s="582"/>
      <c r="BR35" s="582"/>
      <c r="BS35" s="582"/>
      <c r="BT35" s="582"/>
      <c r="BU35" s="583"/>
      <c r="BV35" s="584">
        <v>25803</v>
      </c>
      <c r="BW35" s="585"/>
      <c r="BX35" s="585"/>
      <c r="BY35" s="585"/>
      <c r="BZ35" s="585"/>
      <c r="CA35" s="585"/>
      <c r="CB35" s="645"/>
      <c r="CD35" s="597" t="s">
        <v>410</v>
      </c>
      <c r="CE35" s="598"/>
      <c r="CF35" s="598"/>
      <c r="CG35" s="598"/>
      <c r="CH35" s="598"/>
      <c r="CI35" s="598"/>
      <c r="CJ35" s="598"/>
      <c r="CK35" s="598"/>
      <c r="CL35" s="598"/>
      <c r="CM35" s="598"/>
      <c r="CN35" s="598"/>
      <c r="CO35" s="598"/>
      <c r="CP35" s="598"/>
      <c r="CQ35" s="599"/>
      <c r="CR35" s="592">
        <v>370409</v>
      </c>
      <c r="CS35" s="621"/>
      <c r="CT35" s="621"/>
      <c r="CU35" s="621"/>
      <c r="CV35" s="621"/>
      <c r="CW35" s="621"/>
      <c r="CX35" s="621"/>
      <c r="CY35" s="622"/>
      <c r="CZ35" s="600">
        <v>2.2999999999999998</v>
      </c>
      <c r="DA35" s="623"/>
      <c r="DB35" s="623"/>
      <c r="DC35" s="624"/>
      <c r="DD35" s="603">
        <v>255053</v>
      </c>
      <c r="DE35" s="621"/>
      <c r="DF35" s="621"/>
      <c r="DG35" s="621"/>
      <c r="DH35" s="621"/>
      <c r="DI35" s="621"/>
      <c r="DJ35" s="621"/>
      <c r="DK35" s="622"/>
      <c r="DL35" s="603">
        <v>213409</v>
      </c>
      <c r="DM35" s="621"/>
      <c r="DN35" s="621"/>
      <c r="DO35" s="621"/>
      <c r="DP35" s="621"/>
      <c r="DQ35" s="621"/>
      <c r="DR35" s="621"/>
      <c r="DS35" s="621"/>
      <c r="DT35" s="621"/>
      <c r="DU35" s="621"/>
      <c r="DV35" s="622"/>
      <c r="DW35" s="600">
        <v>2.2999999999999998</v>
      </c>
      <c r="DX35" s="623"/>
      <c r="DY35" s="623"/>
      <c r="DZ35" s="623"/>
      <c r="EA35" s="623"/>
      <c r="EB35" s="623"/>
      <c r="EC35" s="625"/>
    </row>
    <row r="36" spans="2:133" ht="11.25" customHeight="1" x14ac:dyDescent="0.15">
      <c r="B36" s="597" t="s">
        <v>413</v>
      </c>
      <c r="C36" s="598"/>
      <c r="D36" s="598"/>
      <c r="E36" s="598"/>
      <c r="F36" s="598"/>
      <c r="G36" s="598"/>
      <c r="H36" s="598"/>
      <c r="I36" s="598"/>
      <c r="J36" s="598"/>
      <c r="K36" s="598"/>
      <c r="L36" s="598"/>
      <c r="M36" s="598"/>
      <c r="N36" s="598"/>
      <c r="O36" s="598"/>
      <c r="P36" s="598"/>
      <c r="Q36" s="599"/>
      <c r="R36" s="592" t="s">
        <v>207</v>
      </c>
      <c r="S36" s="376"/>
      <c r="T36" s="376"/>
      <c r="U36" s="376"/>
      <c r="V36" s="376"/>
      <c r="W36" s="376"/>
      <c r="X36" s="376"/>
      <c r="Y36" s="593"/>
      <c r="Z36" s="594" t="s">
        <v>207</v>
      </c>
      <c r="AA36" s="594"/>
      <c r="AB36" s="594"/>
      <c r="AC36" s="594"/>
      <c r="AD36" s="595" t="s">
        <v>207</v>
      </c>
      <c r="AE36" s="595"/>
      <c r="AF36" s="595"/>
      <c r="AG36" s="595"/>
      <c r="AH36" s="595"/>
      <c r="AI36" s="595"/>
      <c r="AJ36" s="595"/>
      <c r="AK36" s="595"/>
      <c r="AL36" s="600" t="s">
        <v>207</v>
      </c>
      <c r="AM36" s="382"/>
      <c r="AN36" s="382"/>
      <c r="AO36" s="601"/>
      <c r="AQ36" s="646" t="s">
        <v>414</v>
      </c>
      <c r="AR36" s="379"/>
      <c r="AS36" s="379"/>
      <c r="AT36" s="379"/>
      <c r="AU36" s="379"/>
      <c r="AV36" s="379"/>
      <c r="AW36" s="379"/>
      <c r="AX36" s="379"/>
      <c r="AY36" s="647"/>
      <c r="AZ36" s="592">
        <v>753069</v>
      </c>
      <c r="BA36" s="376"/>
      <c r="BB36" s="376"/>
      <c r="BC36" s="376"/>
      <c r="BD36" s="621"/>
      <c r="BE36" s="621"/>
      <c r="BF36" s="637"/>
      <c r="BG36" s="597" t="s">
        <v>417</v>
      </c>
      <c r="BH36" s="598"/>
      <c r="BI36" s="598"/>
      <c r="BJ36" s="598"/>
      <c r="BK36" s="598"/>
      <c r="BL36" s="598"/>
      <c r="BM36" s="598"/>
      <c r="BN36" s="598"/>
      <c r="BO36" s="598"/>
      <c r="BP36" s="598"/>
      <c r="BQ36" s="598"/>
      <c r="BR36" s="598"/>
      <c r="BS36" s="598"/>
      <c r="BT36" s="598"/>
      <c r="BU36" s="599"/>
      <c r="BV36" s="592">
        <v>17697</v>
      </c>
      <c r="BW36" s="376"/>
      <c r="BX36" s="376"/>
      <c r="BY36" s="376"/>
      <c r="BZ36" s="376"/>
      <c r="CA36" s="376"/>
      <c r="CB36" s="604"/>
      <c r="CD36" s="597" t="s">
        <v>31</v>
      </c>
      <c r="CE36" s="598"/>
      <c r="CF36" s="598"/>
      <c r="CG36" s="598"/>
      <c r="CH36" s="598"/>
      <c r="CI36" s="598"/>
      <c r="CJ36" s="598"/>
      <c r="CK36" s="598"/>
      <c r="CL36" s="598"/>
      <c r="CM36" s="598"/>
      <c r="CN36" s="598"/>
      <c r="CO36" s="598"/>
      <c r="CP36" s="598"/>
      <c r="CQ36" s="599"/>
      <c r="CR36" s="592">
        <v>2478997</v>
      </c>
      <c r="CS36" s="376"/>
      <c r="CT36" s="376"/>
      <c r="CU36" s="376"/>
      <c r="CV36" s="376"/>
      <c r="CW36" s="376"/>
      <c r="CX36" s="376"/>
      <c r="CY36" s="593"/>
      <c r="CZ36" s="600">
        <v>15.5</v>
      </c>
      <c r="DA36" s="623"/>
      <c r="DB36" s="623"/>
      <c r="DC36" s="624"/>
      <c r="DD36" s="603">
        <v>1601784</v>
      </c>
      <c r="DE36" s="376"/>
      <c r="DF36" s="376"/>
      <c r="DG36" s="376"/>
      <c r="DH36" s="376"/>
      <c r="DI36" s="376"/>
      <c r="DJ36" s="376"/>
      <c r="DK36" s="593"/>
      <c r="DL36" s="603">
        <v>598214</v>
      </c>
      <c r="DM36" s="376"/>
      <c r="DN36" s="376"/>
      <c r="DO36" s="376"/>
      <c r="DP36" s="376"/>
      <c r="DQ36" s="376"/>
      <c r="DR36" s="376"/>
      <c r="DS36" s="376"/>
      <c r="DT36" s="376"/>
      <c r="DU36" s="376"/>
      <c r="DV36" s="593"/>
      <c r="DW36" s="600">
        <v>6.3</v>
      </c>
      <c r="DX36" s="623"/>
      <c r="DY36" s="623"/>
      <c r="DZ36" s="623"/>
      <c r="EA36" s="623"/>
      <c r="EB36" s="623"/>
      <c r="EC36" s="625"/>
    </row>
    <row r="37" spans="2:133" ht="11.25" customHeight="1" x14ac:dyDescent="0.15">
      <c r="B37" s="597" t="s">
        <v>418</v>
      </c>
      <c r="C37" s="598"/>
      <c r="D37" s="598"/>
      <c r="E37" s="598"/>
      <c r="F37" s="598"/>
      <c r="G37" s="598"/>
      <c r="H37" s="598"/>
      <c r="I37" s="598"/>
      <c r="J37" s="598"/>
      <c r="K37" s="598"/>
      <c r="L37" s="598"/>
      <c r="M37" s="598"/>
      <c r="N37" s="598"/>
      <c r="O37" s="598"/>
      <c r="P37" s="598"/>
      <c r="Q37" s="599"/>
      <c r="R37" s="592">
        <v>423327</v>
      </c>
      <c r="S37" s="376"/>
      <c r="T37" s="376"/>
      <c r="U37" s="376"/>
      <c r="V37" s="376"/>
      <c r="W37" s="376"/>
      <c r="X37" s="376"/>
      <c r="Y37" s="593"/>
      <c r="Z37" s="594">
        <v>2.6</v>
      </c>
      <c r="AA37" s="594"/>
      <c r="AB37" s="594"/>
      <c r="AC37" s="594"/>
      <c r="AD37" s="595" t="s">
        <v>207</v>
      </c>
      <c r="AE37" s="595"/>
      <c r="AF37" s="595"/>
      <c r="AG37" s="595"/>
      <c r="AH37" s="595"/>
      <c r="AI37" s="595"/>
      <c r="AJ37" s="595"/>
      <c r="AK37" s="595"/>
      <c r="AL37" s="600" t="s">
        <v>207</v>
      </c>
      <c r="AM37" s="382"/>
      <c r="AN37" s="382"/>
      <c r="AO37" s="601"/>
      <c r="AQ37" s="646" t="s">
        <v>421</v>
      </c>
      <c r="AR37" s="379"/>
      <c r="AS37" s="379"/>
      <c r="AT37" s="379"/>
      <c r="AU37" s="379"/>
      <c r="AV37" s="379"/>
      <c r="AW37" s="379"/>
      <c r="AX37" s="379"/>
      <c r="AY37" s="647"/>
      <c r="AZ37" s="592">
        <v>432802</v>
      </c>
      <c r="BA37" s="376"/>
      <c r="BB37" s="376"/>
      <c r="BC37" s="376"/>
      <c r="BD37" s="621"/>
      <c r="BE37" s="621"/>
      <c r="BF37" s="637"/>
      <c r="BG37" s="597" t="s">
        <v>425</v>
      </c>
      <c r="BH37" s="598"/>
      <c r="BI37" s="598"/>
      <c r="BJ37" s="598"/>
      <c r="BK37" s="598"/>
      <c r="BL37" s="598"/>
      <c r="BM37" s="598"/>
      <c r="BN37" s="598"/>
      <c r="BO37" s="598"/>
      <c r="BP37" s="598"/>
      <c r="BQ37" s="598"/>
      <c r="BR37" s="598"/>
      <c r="BS37" s="598"/>
      <c r="BT37" s="598"/>
      <c r="BU37" s="599"/>
      <c r="BV37" s="592">
        <v>2604</v>
      </c>
      <c r="BW37" s="376"/>
      <c r="BX37" s="376"/>
      <c r="BY37" s="376"/>
      <c r="BZ37" s="376"/>
      <c r="CA37" s="376"/>
      <c r="CB37" s="604"/>
      <c r="CD37" s="597" t="s">
        <v>164</v>
      </c>
      <c r="CE37" s="598"/>
      <c r="CF37" s="598"/>
      <c r="CG37" s="598"/>
      <c r="CH37" s="598"/>
      <c r="CI37" s="598"/>
      <c r="CJ37" s="598"/>
      <c r="CK37" s="598"/>
      <c r="CL37" s="598"/>
      <c r="CM37" s="598"/>
      <c r="CN37" s="598"/>
      <c r="CO37" s="598"/>
      <c r="CP37" s="598"/>
      <c r="CQ37" s="599"/>
      <c r="CR37" s="592">
        <v>173716</v>
      </c>
      <c r="CS37" s="621"/>
      <c r="CT37" s="621"/>
      <c r="CU37" s="621"/>
      <c r="CV37" s="621"/>
      <c r="CW37" s="621"/>
      <c r="CX37" s="621"/>
      <c r="CY37" s="622"/>
      <c r="CZ37" s="600">
        <v>1.1000000000000001</v>
      </c>
      <c r="DA37" s="623"/>
      <c r="DB37" s="623"/>
      <c r="DC37" s="624"/>
      <c r="DD37" s="603">
        <v>173714</v>
      </c>
      <c r="DE37" s="621"/>
      <c r="DF37" s="621"/>
      <c r="DG37" s="621"/>
      <c r="DH37" s="621"/>
      <c r="DI37" s="621"/>
      <c r="DJ37" s="621"/>
      <c r="DK37" s="622"/>
      <c r="DL37" s="603">
        <v>166243</v>
      </c>
      <c r="DM37" s="621"/>
      <c r="DN37" s="621"/>
      <c r="DO37" s="621"/>
      <c r="DP37" s="621"/>
      <c r="DQ37" s="621"/>
      <c r="DR37" s="621"/>
      <c r="DS37" s="621"/>
      <c r="DT37" s="621"/>
      <c r="DU37" s="621"/>
      <c r="DV37" s="622"/>
      <c r="DW37" s="600">
        <v>1.8</v>
      </c>
      <c r="DX37" s="623"/>
      <c r="DY37" s="623"/>
      <c r="DZ37" s="623"/>
      <c r="EA37" s="623"/>
      <c r="EB37" s="623"/>
      <c r="EC37" s="625"/>
    </row>
    <row r="38" spans="2:133" ht="11.25" customHeight="1" x14ac:dyDescent="0.15">
      <c r="B38" s="608" t="s">
        <v>419</v>
      </c>
      <c r="C38" s="609"/>
      <c r="D38" s="609"/>
      <c r="E38" s="609"/>
      <c r="F38" s="609"/>
      <c r="G38" s="609"/>
      <c r="H38" s="609"/>
      <c r="I38" s="609"/>
      <c r="J38" s="609"/>
      <c r="K38" s="609"/>
      <c r="L38" s="609"/>
      <c r="M38" s="609"/>
      <c r="N38" s="609"/>
      <c r="O38" s="609"/>
      <c r="P38" s="609"/>
      <c r="Q38" s="610"/>
      <c r="R38" s="648">
        <v>16339890</v>
      </c>
      <c r="S38" s="649"/>
      <c r="T38" s="649"/>
      <c r="U38" s="649"/>
      <c r="V38" s="649"/>
      <c r="W38" s="649"/>
      <c r="X38" s="649"/>
      <c r="Y38" s="650"/>
      <c r="Z38" s="651">
        <v>100</v>
      </c>
      <c r="AA38" s="651"/>
      <c r="AB38" s="651"/>
      <c r="AC38" s="651"/>
      <c r="AD38" s="652">
        <v>9042533</v>
      </c>
      <c r="AE38" s="652"/>
      <c r="AF38" s="652"/>
      <c r="AG38" s="652"/>
      <c r="AH38" s="652"/>
      <c r="AI38" s="652"/>
      <c r="AJ38" s="652"/>
      <c r="AK38" s="652"/>
      <c r="AL38" s="653">
        <v>100</v>
      </c>
      <c r="AM38" s="640"/>
      <c r="AN38" s="640"/>
      <c r="AO38" s="654"/>
      <c r="AQ38" s="646" t="s">
        <v>315</v>
      </c>
      <c r="AR38" s="379"/>
      <c r="AS38" s="379"/>
      <c r="AT38" s="379"/>
      <c r="AU38" s="379"/>
      <c r="AV38" s="379"/>
      <c r="AW38" s="379"/>
      <c r="AX38" s="379"/>
      <c r="AY38" s="647"/>
      <c r="AZ38" s="592">
        <v>210267</v>
      </c>
      <c r="BA38" s="376"/>
      <c r="BB38" s="376"/>
      <c r="BC38" s="376"/>
      <c r="BD38" s="621"/>
      <c r="BE38" s="621"/>
      <c r="BF38" s="637"/>
      <c r="BG38" s="597" t="s">
        <v>344</v>
      </c>
      <c r="BH38" s="598"/>
      <c r="BI38" s="598"/>
      <c r="BJ38" s="598"/>
      <c r="BK38" s="598"/>
      <c r="BL38" s="598"/>
      <c r="BM38" s="598"/>
      <c r="BN38" s="598"/>
      <c r="BO38" s="598"/>
      <c r="BP38" s="598"/>
      <c r="BQ38" s="598"/>
      <c r="BR38" s="598"/>
      <c r="BS38" s="598"/>
      <c r="BT38" s="598"/>
      <c r="BU38" s="599"/>
      <c r="BV38" s="592">
        <v>4047</v>
      </c>
      <c r="BW38" s="376"/>
      <c r="BX38" s="376"/>
      <c r="BY38" s="376"/>
      <c r="BZ38" s="376"/>
      <c r="CA38" s="376"/>
      <c r="CB38" s="604"/>
      <c r="CD38" s="597" t="s">
        <v>426</v>
      </c>
      <c r="CE38" s="598"/>
      <c r="CF38" s="598"/>
      <c r="CG38" s="598"/>
      <c r="CH38" s="598"/>
      <c r="CI38" s="598"/>
      <c r="CJ38" s="598"/>
      <c r="CK38" s="598"/>
      <c r="CL38" s="598"/>
      <c r="CM38" s="598"/>
      <c r="CN38" s="598"/>
      <c r="CO38" s="598"/>
      <c r="CP38" s="598"/>
      <c r="CQ38" s="599"/>
      <c r="CR38" s="592">
        <v>1777913</v>
      </c>
      <c r="CS38" s="376"/>
      <c r="CT38" s="376"/>
      <c r="CU38" s="376"/>
      <c r="CV38" s="376"/>
      <c r="CW38" s="376"/>
      <c r="CX38" s="376"/>
      <c r="CY38" s="593"/>
      <c r="CZ38" s="600">
        <v>11.1</v>
      </c>
      <c r="DA38" s="623"/>
      <c r="DB38" s="623"/>
      <c r="DC38" s="624"/>
      <c r="DD38" s="603">
        <v>1635065</v>
      </c>
      <c r="DE38" s="376"/>
      <c r="DF38" s="376"/>
      <c r="DG38" s="376"/>
      <c r="DH38" s="376"/>
      <c r="DI38" s="376"/>
      <c r="DJ38" s="376"/>
      <c r="DK38" s="593"/>
      <c r="DL38" s="603">
        <v>1056190</v>
      </c>
      <c r="DM38" s="376"/>
      <c r="DN38" s="376"/>
      <c r="DO38" s="376"/>
      <c r="DP38" s="376"/>
      <c r="DQ38" s="376"/>
      <c r="DR38" s="376"/>
      <c r="DS38" s="376"/>
      <c r="DT38" s="376"/>
      <c r="DU38" s="376"/>
      <c r="DV38" s="593"/>
      <c r="DW38" s="600">
        <v>11.2</v>
      </c>
      <c r="DX38" s="623"/>
      <c r="DY38" s="623"/>
      <c r="DZ38" s="623"/>
      <c r="EA38" s="623"/>
      <c r="EB38" s="623"/>
      <c r="EC38" s="625"/>
    </row>
    <row r="39" spans="2:133" ht="11.25" customHeight="1" x14ac:dyDescent="0.15">
      <c r="AQ39" s="646" t="s">
        <v>427</v>
      </c>
      <c r="AR39" s="379"/>
      <c r="AS39" s="379"/>
      <c r="AT39" s="379"/>
      <c r="AU39" s="379"/>
      <c r="AV39" s="379"/>
      <c r="AW39" s="379"/>
      <c r="AX39" s="379"/>
      <c r="AY39" s="647"/>
      <c r="AZ39" s="592" t="s">
        <v>207</v>
      </c>
      <c r="BA39" s="376"/>
      <c r="BB39" s="376"/>
      <c r="BC39" s="376"/>
      <c r="BD39" s="621"/>
      <c r="BE39" s="621"/>
      <c r="BF39" s="637"/>
      <c r="BG39" s="676" t="s">
        <v>61</v>
      </c>
      <c r="BH39" s="533"/>
      <c r="BI39" s="533"/>
      <c r="BJ39" s="533"/>
      <c r="BK39" s="533"/>
      <c r="BL39" s="7"/>
      <c r="BM39" s="598" t="s">
        <v>428</v>
      </c>
      <c r="BN39" s="598"/>
      <c r="BO39" s="598"/>
      <c r="BP39" s="598"/>
      <c r="BQ39" s="598"/>
      <c r="BR39" s="598"/>
      <c r="BS39" s="598"/>
      <c r="BT39" s="598"/>
      <c r="BU39" s="599"/>
      <c r="BV39" s="592">
        <v>95</v>
      </c>
      <c r="BW39" s="376"/>
      <c r="BX39" s="376"/>
      <c r="BY39" s="376"/>
      <c r="BZ39" s="376"/>
      <c r="CA39" s="376"/>
      <c r="CB39" s="604"/>
      <c r="CD39" s="597" t="s">
        <v>432</v>
      </c>
      <c r="CE39" s="598"/>
      <c r="CF39" s="598"/>
      <c r="CG39" s="598"/>
      <c r="CH39" s="598"/>
      <c r="CI39" s="598"/>
      <c r="CJ39" s="598"/>
      <c r="CK39" s="598"/>
      <c r="CL39" s="598"/>
      <c r="CM39" s="598"/>
      <c r="CN39" s="598"/>
      <c r="CO39" s="598"/>
      <c r="CP39" s="598"/>
      <c r="CQ39" s="599"/>
      <c r="CR39" s="592">
        <v>469895</v>
      </c>
      <c r="CS39" s="621"/>
      <c r="CT39" s="621"/>
      <c r="CU39" s="621"/>
      <c r="CV39" s="621"/>
      <c r="CW39" s="621"/>
      <c r="CX39" s="621"/>
      <c r="CY39" s="622"/>
      <c r="CZ39" s="600">
        <v>2.9</v>
      </c>
      <c r="DA39" s="623"/>
      <c r="DB39" s="623"/>
      <c r="DC39" s="624"/>
      <c r="DD39" s="603">
        <v>119185</v>
      </c>
      <c r="DE39" s="621"/>
      <c r="DF39" s="621"/>
      <c r="DG39" s="621"/>
      <c r="DH39" s="621"/>
      <c r="DI39" s="621"/>
      <c r="DJ39" s="621"/>
      <c r="DK39" s="622"/>
      <c r="DL39" s="603" t="s">
        <v>207</v>
      </c>
      <c r="DM39" s="621"/>
      <c r="DN39" s="621"/>
      <c r="DO39" s="621"/>
      <c r="DP39" s="621"/>
      <c r="DQ39" s="621"/>
      <c r="DR39" s="621"/>
      <c r="DS39" s="621"/>
      <c r="DT39" s="621"/>
      <c r="DU39" s="621"/>
      <c r="DV39" s="622"/>
      <c r="DW39" s="600" t="s">
        <v>207</v>
      </c>
      <c r="DX39" s="623"/>
      <c r="DY39" s="623"/>
      <c r="DZ39" s="623"/>
      <c r="EA39" s="623"/>
      <c r="EB39" s="623"/>
      <c r="EC39" s="625"/>
    </row>
    <row r="40" spans="2:133" ht="11.25" customHeight="1" x14ac:dyDescent="0.15">
      <c r="AQ40" s="646" t="s">
        <v>433</v>
      </c>
      <c r="AR40" s="379"/>
      <c r="AS40" s="379"/>
      <c r="AT40" s="379"/>
      <c r="AU40" s="379"/>
      <c r="AV40" s="379"/>
      <c r="AW40" s="379"/>
      <c r="AX40" s="379"/>
      <c r="AY40" s="647"/>
      <c r="AZ40" s="592">
        <v>195005</v>
      </c>
      <c r="BA40" s="376"/>
      <c r="BB40" s="376"/>
      <c r="BC40" s="376"/>
      <c r="BD40" s="621"/>
      <c r="BE40" s="621"/>
      <c r="BF40" s="637"/>
      <c r="BG40" s="676"/>
      <c r="BH40" s="533"/>
      <c r="BI40" s="533"/>
      <c r="BJ40" s="533"/>
      <c r="BK40" s="533"/>
      <c r="BL40" s="7"/>
      <c r="BM40" s="598" t="s">
        <v>350</v>
      </c>
      <c r="BN40" s="598"/>
      <c r="BO40" s="598"/>
      <c r="BP40" s="598"/>
      <c r="BQ40" s="598"/>
      <c r="BR40" s="598"/>
      <c r="BS40" s="598"/>
      <c r="BT40" s="598"/>
      <c r="BU40" s="599"/>
      <c r="BV40" s="592" t="s">
        <v>207</v>
      </c>
      <c r="BW40" s="376"/>
      <c r="BX40" s="376"/>
      <c r="BY40" s="376"/>
      <c r="BZ40" s="376"/>
      <c r="CA40" s="376"/>
      <c r="CB40" s="604"/>
      <c r="CD40" s="597" t="s">
        <v>373</v>
      </c>
      <c r="CE40" s="598"/>
      <c r="CF40" s="598"/>
      <c r="CG40" s="598"/>
      <c r="CH40" s="598"/>
      <c r="CI40" s="598"/>
      <c r="CJ40" s="598"/>
      <c r="CK40" s="598"/>
      <c r="CL40" s="598"/>
      <c r="CM40" s="598"/>
      <c r="CN40" s="598"/>
      <c r="CO40" s="598"/>
      <c r="CP40" s="598"/>
      <c r="CQ40" s="599"/>
      <c r="CR40" s="592">
        <v>15760</v>
      </c>
      <c r="CS40" s="376"/>
      <c r="CT40" s="376"/>
      <c r="CU40" s="376"/>
      <c r="CV40" s="376"/>
      <c r="CW40" s="376"/>
      <c r="CX40" s="376"/>
      <c r="CY40" s="593"/>
      <c r="CZ40" s="600">
        <v>0.1</v>
      </c>
      <c r="DA40" s="623"/>
      <c r="DB40" s="623"/>
      <c r="DC40" s="624"/>
      <c r="DD40" s="603">
        <v>600</v>
      </c>
      <c r="DE40" s="376"/>
      <c r="DF40" s="376"/>
      <c r="DG40" s="376"/>
      <c r="DH40" s="376"/>
      <c r="DI40" s="376"/>
      <c r="DJ40" s="376"/>
      <c r="DK40" s="593"/>
      <c r="DL40" s="603" t="s">
        <v>207</v>
      </c>
      <c r="DM40" s="376"/>
      <c r="DN40" s="376"/>
      <c r="DO40" s="376"/>
      <c r="DP40" s="376"/>
      <c r="DQ40" s="376"/>
      <c r="DR40" s="376"/>
      <c r="DS40" s="376"/>
      <c r="DT40" s="376"/>
      <c r="DU40" s="376"/>
      <c r="DV40" s="593"/>
      <c r="DW40" s="600" t="s">
        <v>207</v>
      </c>
      <c r="DX40" s="623"/>
      <c r="DY40" s="623"/>
      <c r="DZ40" s="623"/>
      <c r="EA40" s="623"/>
      <c r="EB40" s="623"/>
      <c r="EC40" s="625"/>
    </row>
    <row r="41" spans="2:133" ht="11.25" customHeight="1" x14ac:dyDescent="0.15">
      <c r="AQ41" s="655" t="s">
        <v>434</v>
      </c>
      <c r="AR41" s="656"/>
      <c r="AS41" s="656"/>
      <c r="AT41" s="656"/>
      <c r="AU41" s="656"/>
      <c r="AV41" s="656"/>
      <c r="AW41" s="656"/>
      <c r="AX41" s="656"/>
      <c r="AY41" s="657"/>
      <c r="AZ41" s="648">
        <v>829839</v>
      </c>
      <c r="BA41" s="649"/>
      <c r="BB41" s="649"/>
      <c r="BC41" s="649"/>
      <c r="BD41" s="639"/>
      <c r="BE41" s="639"/>
      <c r="BF41" s="641"/>
      <c r="BG41" s="549"/>
      <c r="BH41" s="550"/>
      <c r="BI41" s="550"/>
      <c r="BJ41" s="550"/>
      <c r="BK41" s="550"/>
      <c r="BL41" s="23"/>
      <c r="BM41" s="609" t="s">
        <v>435</v>
      </c>
      <c r="BN41" s="609"/>
      <c r="BO41" s="609"/>
      <c r="BP41" s="609"/>
      <c r="BQ41" s="609"/>
      <c r="BR41" s="609"/>
      <c r="BS41" s="609"/>
      <c r="BT41" s="609"/>
      <c r="BU41" s="610"/>
      <c r="BV41" s="648">
        <v>332</v>
      </c>
      <c r="BW41" s="649"/>
      <c r="BX41" s="649"/>
      <c r="BY41" s="649"/>
      <c r="BZ41" s="649"/>
      <c r="CA41" s="649"/>
      <c r="CB41" s="658"/>
      <c r="CD41" s="597" t="s">
        <v>293</v>
      </c>
      <c r="CE41" s="598"/>
      <c r="CF41" s="598"/>
      <c r="CG41" s="598"/>
      <c r="CH41" s="598"/>
      <c r="CI41" s="598"/>
      <c r="CJ41" s="598"/>
      <c r="CK41" s="598"/>
      <c r="CL41" s="598"/>
      <c r="CM41" s="598"/>
      <c r="CN41" s="598"/>
      <c r="CO41" s="598"/>
      <c r="CP41" s="598"/>
      <c r="CQ41" s="599"/>
      <c r="CR41" s="592" t="s">
        <v>207</v>
      </c>
      <c r="CS41" s="621"/>
      <c r="CT41" s="621"/>
      <c r="CU41" s="621"/>
      <c r="CV41" s="621"/>
      <c r="CW41" s="621"/>
      <c r="CX41" s="621"/>
      <c r="CY41" s="622"/>
      <c r="CZ41" s="600" t="s">
        <v>207</v>
      </c>
      <c r="DA41" s="623"/>
      <c r="DB41" s="623"/>
      <c r="DC41" s="624"/>
      <c r="DD41" s="603" t="s">
        <v>207</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x14ac:dyDescent="0.15">
      <c r="B42" s="8" t="s">
        <v>54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286</v>
      </c>
      <c r="CE42" s="598"/>
      <c r="CF42" s="598"/>
      <c r="CG42" s="598"/>
      <c r="CH42" s="598"/>
      <c r="CI42" s="598"/>
      <c r="CJ42" s="598"/>
      <c r="CK42" s="598"/>
      <c r="CL42" s="598"/>
      <c r="CM42" s="598"/>
      <c r="CN42" s="598"/>
      <c r="CO42" s="598"/>
      <c r="CP42" s="598"/>
      <c r="CQ42" s="599"/>
      <c r="CR42" s="592">
        <v>2104533</v>
      </c>
      <c r="CS42" s="376"/>
      <c r="CT42" s="376"/>
      <c r="CU42" s="376"/>
      <c r="CV42" s="376"/>
      <c r="CW42" s="376"/>
      <c r="CX42" s="376"/>
      <c r="CY42" s="593"/>
      <c r="CZ42" s="600">
        <v>13.1</v>
      </c>
      <c r="DA42" s="382"/>
      <c r="DB42" s="382"/>
      <c r="DC42" s="665"/>
      <c r="DD42" s="603">
        <v>252580</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x14ac:dyDescent="0.15">
      <c r="B43" s="44" t="s">
        <v>412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86</v>
      </c>
      <c r="CE43" s="598"/>
      <c r="CF43" s="598"/>
      <c r="CG43" s="598"/>
      <c r="CH43" s="598"/>
      <c r="CI43" s="598"/>
      <c r="CJ43" s="598"/>
      <c r="CK43" s="598"/>
      <c r="CL43" s="598"/>
      <c r="CM43" s="598"/>
      <c r="CN43" s="598"/>
      <c r="CO43" s="598"/>
      <c r="CP43" s="598"/>
      <c r="CQ43" s="599"/>
      <c r="CR43" s="592" t="s">
        <v>207</v>
      </c>
      <c r="CS43" s="621"/>
      <c r="CT43" s="621"/>
      <c r="CU43" s="621"/>
      <c r="CV43" s="621"/>
      <c r="CW43" s="621"/>
      <c r="CX43" s="621"/>
      <c r="CY43" s="622"/>
      <c r="CZ43" s="600" t="s">
        <v>207</v>
      </c>
      <c r="DA43" s="623"/>
      <c r="DB43" s="623"/>
      <c r="DC43" s="624"/>
      <c r="DD43" s="603" t="s">
        <v>207</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x14ac:dyDescent="0.15">
      <c r="B44" s="45" t="s">
        <v>273</v>
      </c>
      <c r="CD44" s="572" t="s">
        <v>181</v>
      </c>
      <c r="CE44" s="565"/>
      <c r="CF44" s="597" t="s">
        <v>436</v>
      </c>
      <c r="CG44" s="598"/>
      <c r="CH44" s="598"/>
      <c r="CI44" s="598"/>
      <c r="CJ44" s="598"/>
      <c r="CK44" s="598"/>
      <c r="CL44" s="598"/>
      <c r="CM44" s="598"/>
      <c r="CN44" s="598"/>
      <c r="CO44" s="598"/>
      <c r="CP44" s="598"/>
      <c r="CQ44" s="599"/>
      <c r="CR44" s="592">
        <v>829328</v>
      </c>
      <c r="CS44" s="376"/>
      <c r="CT44" s="376"/>
      <c r="CU44" s="376"/>
      <c r="CV44" s="376"/>
      <c r="CW44" s="376"/>
      <c r="CX44" s="376"/>
      <c r="CY44" s="593"/>
      <c r="CZ44" s="600">
        <v>5.2</v>
      </c>
      <c r="DA44" s="382"/>
      <c r="DB44" s="382"/>
      <c r="DC44" s="665"/>
      <c r="DD44" s="603">
        <v>107411</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x14ac:dyDescent="0.15">
      <c r="CD45" s="573"/>
      <c r="CE45" s="568"/>
      <c r="CF45" s="597" t="s">
        <v>437</v>
      </c>
      <c r="CG45" s="598"/>
      <c r="CH45" s="598"/>
      <c r="CI45" s="598"/>
      <c r="CJ45" s="598"/>
      <c r="CK45" s="598"/>
      <c r="CL45" s="598"/>
      <c r="CM45" s="598"/>
      <c r="CN45" s="598"/>
      <c r="CO45" s="598"/>
      <c r="CP45" s="598"/>
      <c r="CQ45" s="599"/>
      <c r="CR45" s="592">
        <v>384160</v>
      </c>
      <c r="CS45" s="621"/>
      <c r="CT45" s="621"/>
      <c r="CU45" s="621"/>
      <c r="CV45" s="621"/>
      <c r="CW45" s="621"/>
      <c r="CX45" s="621"/>
      <c r="CY45" s="622"/>
      <c r="CZ45" s="600">
        <v>2.4</v>
      </c>
      <c r="DA45" s="623"/>
      <c r="DB45" s="623"/>
      <c r="DC45" s="624"/>
      <c r="DD45" s="603">
        <v>23452</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x14ac:dyDescent="0.15">
      <c r="CD46" s="573"/>
      <c r="CE46" s="568"/>
      <c r="CF46" s="597" t="s">
        <v>438</v>
      </c>
      <c r="CG46" s="598"/>
      <c r="CH46" s="598"/>
      <c r="CI46" s="598"/>
      <c r="CJ46" s="598"/>
      <c r="CK46" s="598"/>
      <c r="CL46" s="598"/>
      <c r="CM46" s="598"/>
      <c r="CN46" s="598"/>
      <c r="CO46" s="598"/>
      <c r="CP46" s="598"/>
      <c r="CQ46" s="599"/>
      <c r="CR46" s="592">
        <v>424678</v>
      </c>
      <c r="CS46" s="376"/>
      <c r="CT46" s="376"/>
      <c r="CU46" s="376"/>
      <c r="CV46" s="376"/>
      <c r="CW46" s="376"/>
      <c r="CX46" s="376"/>
      <c r="CY46" s="593"/>
      <c r="CZ46" s="600">
        <v>2.7</v>
      </c>
      <c r="DA46" s="382"/>
      <c r="DB46" s="382"/>
      <c r="DC46" s="665"/>
      <c r="DD46" s="603">
        <v>81299</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x14ac:dyDescent="0.15">
      <c r="CD47" s="573"/>
      <c r="CE47" s="568"/>
      <c r="CF47" s="597" t="s">
        <v>440</v>
      </c>
      <c r="CG47" s="598"/>
      <c r="CH47" s="598"/>
      <c r="CI47" s="598"/>
      <c r="CJ47" s="598"/>
      <c r="CK47" s="598"/>
      <c r="CL47" s="598"/>
      <c r="CM47" s="598"/>
      <c r="CN47" s="598"/>
      <c r="CO47" s="598"/>
      <c r="CP47" s="598"/>
      <c r="CQ47" s="599"/>
      <c r="CR47" s="592">
        <v>1275205</v>
      </c>
      <c r="CS47" s="621"/>
      <c r="CT47" s="621"/>
      <c r="CU47" s="621"/>
      <c r="CV47" s="621"/>
      <c r="CW47" s="621"/>
      <c r="CX47" s="621"/>
      <c r="CY47" s="622"/>
      <c r="CZ47" s="600">
        <v>8</v>
      </c>
      <c r="DA47" s="623"/>
      <c r="DB47" s="623"/>
      <c r="DC47" s="624"/>
      <c r="DD47" s="603">
        <v>145169</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x14ac:dyDescent="0.15">
      <c r="CD48" s="574"/>
      <c r="CE48" s="576"/>
      <c r="CF48" s="597" t="s">
        <v>441</v>
      </c>
      <c r="CG48" s="598"/>
      <c r="CH48" s="598"/>
      <c r="CI48" s="598"/>
      <c r="CJ48" s="598"/>
      <c r="CK48" s="598"/>
      <c r="CL48" s="598"/>
      <c r="CM48" s="598"/>
      <c r="CN48" s="598"/>
      <c r="CO48" s="598"/>
      <c r="CP48" s="598"/>
      <c r="CQ48" s="599"/>
      <c r="CR48" s="592" t="s">
        <v>207</v>
      </c>
      <c r="CS48" s="376"/>
      <c r="CT48" s="376"/>
      <c r="CU48" s="376"/>
      <c r="CV48" s="376"/>
      <c r="CW48" s="376"/>
      <c r="CX48" s="376"/>
      <c r="CY48" s="593"/>
      <c r="CZ48" s="600" t="s">
        <v>207</v>
      </c>
      <c r="DA48" s="382"/>
      <c r="DB48" s="382"/>
      <c r="DC48" s="665"/>
      <c r="DD48" s="603" t="s">
        <v>207</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x14ac:dyDescent="0.15">
      <c r="CD49" s="608" t="s">
        <v>198</v>
      </c>
      <c r="CE49" s="609"/>
      <c r="CF49" s="609"/>
      <c r="CG49" s="609"/>
      <c r="CH49" s="609"/>
      <c r="CI49" s="609"/>
      <c r="CJ49" s="609"/>
      <c r="CK49" s="609"/>
      <c r="CL49" s="609"/>
      <c r="CM49" s="609"/>
      <c r="CN49" s="609"/>
      <c r="CO49" s="609"/>
      <c r="CP49" s="609"/>
      <c r="CQ49" s="610"/>
      <c r="CR49" s="648">
        <v>16017866</v>
      </c>
      <c r="CS49" s="639"/>
      <c r="CT49" s="639"/>
      <c r="CU49" s="639"/>
      <c r="CV49" s="639"/>
      <c r="CW49" s="639"/>
      <c r="CX49" s="639"/>
      <c r="CY49" s="666"/>
      <c r="CZ49" s="653">
        <v>100</v>
      </c>
      <c r="DA49" s="667"/>
      <c r="DB49" s="667"/>
      <c r="DC49" s="668"/>
      <c r="DD49" s="669">
        <v>10746465</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idden="1" x14ac:dyDescent="0.15"/>
    <row r="51" spans="82:133" hidden="1" x14ac:dyDescent="0.15"/>
    <row r="52" spans="82:133" hidden="1" x14ac:dyDescent="0.15"/>
    <row r="53" spans="82:133" hidden="1" x14ac:dyDescent="0.15"/>
  </sheetData>
  <sheetProtection algorithmName="SHA-512" hashValue="I2mFJj8c26raauVgYMY4+VK4k+72/6R08AEVlRiJnalUOOe7hlK/l0JSdF135/54s3IPEP20cE+e0hcKiTtQlg==" saltValue="8BO45Oef3VIbOg+2CpDh2g=="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78</v>
      </c>
      <c r="DK2" s="681"/>
      <c r="DL2" s="681"/>
      <c r="DM2" s="681"/>
      <c r="DN2" s="681"/>
      <c r="DO2" s="682"/>
      <c r="DP2" s="69"/>
      <c r="DQ2" s="680" t="s">
        <v>310</v>
      </c>
      <c r="DR2" s="681"/>
      <c r="DS2" s="681"/>
      <c r="DT2" s="681"/>
      <c r="DU2" s="681"/>
      <c r="DV2" s="681"/>
      <c r="DW2" s="681"/>
      <c r="DX2" s="681"/>
      <c r="DY2" s="681"/>
      <c r="DZ2" s="68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3" t="s">
        <v>442</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443</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48" t="s">
        <v>444</v>
      </c>
      <c r="B5" s="949"/>
      <c r="C5" s="949"/>
      <c r="D5" s="949"/>
      <c r="E5" s="949"/>
      <c r="F5" s="949"/>
      <c r="G5" s="949"/>
      <c r="H5" s="949"/>
      <c r="I5" s="949"/>
      <c r="J5" s="949"/>
      <c r="K5" s="949"/>
      <c r="L5" s="949"/>
      <c r="M5" s="949"/>
      <c r="N5" s="949"/>
      <c r="O5" s="949"/>
      <c r="P5" s="950"/>
      <c r="Q5" s="954" t="s">
        <v>185</v>
      </c>
      <c r="R5" s="955"/>
      <c r="S5" s="955"/>
      <c r="T5" s="955"/>
      <c r="U5" s="956"/>
      <c r="V5" s="954" t="s">
        <v>445</v>
      </c>
      <c r="W5" s="955"/>
      <c r="X5" s="955"/>
      <c r="Y5" s="955"/>
      <c r="Z5" s="956"/>
      <c r="AA5" s="954" t="s">
        <v>446</v>
      </c>
      <c r="AB5" s="955"/>
      <c r="AC5" s="955"/>
      <c r="AD5" s="955"/>
      <c r="AE5" s="955"/>
      <c r="AF5" s="960" t="s">
        <v>182</v>
      </c>
      <c r="AG5" s="955"/>
      <c r="AH5" s="955"/>
      <c r="AI5" s="955"/>
      <c r="AJ5" s="961"/>
      <c r="AK5" s="955" t="s">
        <v>447</v>
      </c>
      <c r="AL5" s="955"/>
      <c r="AM5" s="955"/>
      <c r="AN5" s="955"/>
      <c r="AO5" s="956"/>
      <c r="AP5" s="954" t="s">
        <v>448</v>
      </c>
      <c r="AQ5" s="955"/>
      <c r="AR5" s="955"/>
      <c r="AS5" s="955"/>
      <c r="AT5" s="956"/>
      <c r="AU5" s="954" t="s">
        <v>451</v>
      </c>
      <c r="AV5" s="955"/>
      <c r="AW5" s="955"/>
      <c r="AX5" s="955"/>
      <c r="AY5" s="961"/>
      <c r="AZ5" s="72"/>
      <c r="BA5" s="72"/>
      <c r="BB5" s="72"/>
      <c r="BC5" s="72"/>
      <c r="BD5" s="72"/>
      <c r="BE5" s="84"/>
      <c r="BF5" s="84"/>
      <c r="BG5" s="84"/>
      <c r="BH5" s="84"/>
      <c r="BI5" s="84"/>
      <c r="BJ5" s="84"/>
      <c r="BK5" s="84"/>
      <c r="BL5" s="84"/>
      <c r="BM5" s="84"/>
      <c r="BN5" s="84"/>
      <c r="BO5" s="84"/>
      <c r="BP5" s="84"/>
      <c r="BQ5" s="948" t="s">
        <v>452</v>
      </c>
      <c r="BR5" s="949"/>
      <c r="BS5" s="949"/>
      <c r="BT5" s="949"/>
      <c r="BU5" s="949"/>
      <c r="BV5" s="949"/>
      <c r="BW5" s="949"/>
      <c r="BX5" s="949"/>
      <c r="BY5" s="949"/>
      <c r="BZ5" s="949"/>
      <c r="CA5" s="949"/>
      <c r="CB5" s="949"/>
      <c r="CC5" s="949"/>
      <c r="CD5" s="949"/>
      <c r="CE5" s="949"/>
      <c r="CF5" s="949"/>
      <c r="CG5" s="950"/>
      <c r="CH5" s="954" t="s">
        <v>369</v>
      </c>
      <c r="CI5" s="955"/>
      <c r="CJ5" s="955"/>
      <c r="CK5" s="955"/>
      <c r="CL5" s="956"/>
      <c r="CM5" s="954" t="s">
        <v>328</v>
      </c>
      <c r="CN5" s="955"/>
      <c r="CO5" s="955"/>
      <c r="CP5" s="955"/>
      <c r="CQ5" s="956"/>
      <c r="CR5" s="954" t="s">
        <v>249</v>
      </c>
      <c r="CS5" s="955"/>
      <c r="CT5" s="955"/>
      <c r="CU5" s="955"/>
      <c r="CV5" s="956"/>
      <c r="CW5" s="954" t="s">
        <v>55</v>
      </c>
      <c r="CX5" s="955"/>
      <c r="CY5" s="955"/>
      <c r="CZ5" s="955"/>
      <c r="DA5" s="956"/>
      <c r="DB5" s="954" t="s">
        <v>423</v>
      </c>
      <c r="DC5" s="955"/>
      <c r="DD5" s="955"/>
      <c r="DE5" s="955"/>
      <c r="DF5" s="956"/>
      <c r="DG5" s="964" t="s">
        <v>144</v>
      </c>
      <c r="DH5" s="965"/>
      <c r="DI5" s="965"/>
      <c r="DJ5" s="965"/>
      <c r="DK5" s="966"/>
      <c r="DL5" s="964" t="s">
        <v>453</v>
      </c>
      <c r="DM5" s="965"/>
      <c r="DN5" s="965"/>
      <c r="DO5" s="965"/>
      <c r="DP5" s="966"/>
      <c r="DQ5" s="954" t="s">
        <v>455</v>
      </c>
      <c r="DR5" s="955"/>
      <c r="DS5" s="955"/>
      <c r="DT5" s="955"/>
      <c r="DU5" s="956"/>
      <c r="DV5" s="954" t="s">
        <v>451</v>
      </c>
      <c r="DW5" s="955"/>
      <c r="DX5" s="955"/>
      <c r="DY5" s="955"/>
      <c r="DZ5" s="961"/>
      <c r="EA5" s="81"/>
    </row>
    <row r="6" spans="1:131" s="53" customFormat="1" ht="26.25" customHeight="1" x14ac:dyDescent="0.15">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962"/>
      <c r="AG6" s="958"/>
      <c r="AH6" s="958"/>
      <c r="AI6" s="958"/>
      <c r="AJ6" s="963"/>
      <c r="AK6" s="958"/>
      <c r="AL6" s="958"/>
      <c r="AM6" s="958"/>
      <c r="AN6" s="958"/>
      <c r="AO6" s="959"/>
      <c r="AP6" s="957"/>
      <c r="AQ6" s="958"/>
      <c r="AR6" s="958"/>
      <c r="AS6" s="958"/>
      <c r="AT6" s="959"/>
      <c r="AU6" s="957"/>
      <c r="AV6" s="958"/>
      <c r="AW6" s="958"/>
      <c r="AX6" s="958"/>
      <c r="AY6" s="963"/>
      <c r="AZ6" s="63"/>
      <c r="BA6" s="63"/>
      <c r="BB6" s="63"/>
      <c r="BC6" s="63"/>
      <c r="BD6" s="63"/>
      <c r="BE6" s="81"/>
      <c r="BF6" s="81"/>
      <c r="BG6" s="81"/>
      <c r="BH6" s="81"/>
      <c r="BI6" s="81"/>
      <c r="BJ6" s="81"/>
      <c r="BK6" s="81"/>
      <c r="BL6" s="81"/>
      <c r="BM6" s="81"/>
      <c r="BN6" s="81"/>
      <c r="BO6" s="81"/>
      <c r="BP6" s="81"/>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967"/>
      <c r="DH6" s="968"/>
      <c r="DI6" s="968"/>
      <c r="DJ6" s="968"/>
      <c r="DK6" s="969"/>
      <c r="DL6" s="967"/>
      <c r="DM6" s="968"/>
      <c r="DN6" s="968"/>
      <c r="DO6" s="968"/>
      <c r="DP6" s="969"/>
      <c r="DQ6" s="957"/>
      <c r="DR6" s="958"/>
      <c r="DS6" s="958"/>
      <c r="DT6" s="958"/>
      <c r="DU6" s="959"/>
      <c r="DV6" s="957"/>
      <c r="DW6" s="958"/>
      <c r="DX6" s="958"/>
      <c r="DY6" s="958"/>
      <c r="DZ6" s="963"/>
      <c r="EA6" s="81"/>
    </row>
    <row r="7" spans="1:131" s="53" customFormat="1" ht="26.25" customHeight="1" x14ac:dyDescent="0.15">
      <c r="A7" s="58">
        <v>1</v>
      </c>
      <c r="B7" s="684" t="s">
        <v>266</v>
      </c>
      <c r="C7" s="685"/>
      <c r="D7" s="685"/>
      <c r="E7" s="685"/>
      <c r="F7" s="685"/>
      <c r="G7" s="685"/>
      <c r="H7" s="685"/>
      <c r="I7" s="685"/>
      <c r="J7" s="685"/>
      <c r="K7" s="685"/>
      <c r="L7" s="685"/>
      <c r="M7" s="685"/>
      <c r="N7" s="685"/>
      <c r="O7" s="685"/>
      <c r="P7" s="686"/>
      <c r="Q7" s="687">
        <v>16042</v>
      </c>
      <c r="R7" s="688"/>
      <c r="S7" s="688"/>
      <c r="T7" s="688"/>
      <c r="U7" s="688"/>
      <c r="V7" s="688">
        <v>15720</v>
      </c>
      <c r="W7" s="688"/>
      <c r="X7" s="688"/>
      <c r="Y7" s="688"/>
      <c r="Z7" s="688"/>
      <c r="AA7" s="688">
        <v>322</v>
      </c>
      <c r="AB7" s="688"/>
      <c r="AC7" s="688"/>
      <c r="AD7" s="688"/>
      <c r="AE7" s="689"/>
      <c r="AF7" s="690">
        <v>165</v>
      </c>
      <c r="AG7" s="691"/>
      <c r="AH7" s="691"/>
      <c r="AI7" s="691"/>
      <c r="AJ7" s="692"/>
      <c r="AK7" s="693">
        <v>667</v>
      </c>
      <c r="AL7" s="688"/>
      <c r="AM7" s="688"/>
      <c r="AN7" s="688"/>
      <c r="AO7" s="688"/>
      <c r="AP7" s="688">
        <v>15736</v>
      </c>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c r="BS7" s="684" t="s">
        <v>543</v>
      </c>
      <c r="BT7" s="685"/>
      <c r="BU7" s="685"/>
      <c r="BV7" s="685"/>
      <c r="BW7" s="685"/>
      <c r="BX7" s="685"/>
      <c r="BY7" s="685"/>
      <c r="BZ7" s="685"/>
      <c r="CA7" s="685"/>
      <c r="CB7" s="685"/>
      <c r="CC7" s="685"/>
      <c r="CD7" s="685"/>
      <c r="CE7" s="685"/>
      <c r="CF7" s="685"/>
      <c r="CG7" s="686"/>
      <c r="CH7" s="696">
        <v>-7</v>
      </c>
      <c r="CI7" s="697"/>
      <c r="CJ7" s="697"/>
      <c r="CK7" s="697"/>
      <c r="CL7" s="698"/>
      <c r="CM7" s="696">
        <v>56</v>
      </c>
      <c r="CN7" s="697"/>
      <c r="CO7" s="697"/>
      <c r="CP7" s="697"/>
      <c r="CQ7" s="698"/>
      <c r="CR7" s="696">
        <v>28</v>
      </c>
      <c r="CS7" s="697"/>
      <c r="CT7" s="697"/>
      <c r="CU7" s="697"/>
      <c r="CV7" s="698"/>
      <c r="CW7" s="696" t="s">
        <v>207</v>
      </c>
      <c r="CX7" s="697"/>
      <c r="CY7" s="697"/>
      <c r="CZ7" s="697"/>
      <c r="DA7" s="698"/>
      <c r="DB7" s="696" t="s">
        <v>207</v>
      </c>
      <c r="DC7" s="697"/>
      <c r="DD7" s="697"/>
      <c r="DE7" s="697"/>
      <c r="DF7" s="698"/>
      <c r="DG7" s="696" t="s">
        <v>207</v>
      </c>
      <c r="DH7" s="697"/>
      <c r="DI7" s="697"/>
      <c r="DJ7" s="697"/>
      <c r="DK7" s="698"/>
      <c r="DL7" s="696" t="s">
        <v>207</v>
      </c>
      <c r="DM7" s="697"/>
      <c r="DN7" s="697"/>
      <c r="DO7" s="697"/>
      <c r="DP7" s="698"/>
      <c r="DQ7" s="696" t="s">
        <v>207</v>
      </c>
      <c r="DR7" s="697"/>
      <c r="DS7" s="697"/>
      <c r="DT7" s="697"/>
      <c r="DU7" s="698"/>
      <c r="DV7" s="684"/>
      <c r="DW7" s="685"/>
      <c r="DX7" s="685"/>
      <c r="DY7" s="685"/>
      <c r="DZ7" s="699"/>
      <c r="EA7" s="81"/>
    </row>
    <row r="8" spans="1:131" s="53" customFormat="1" ht="26.25" customHeight="1" x14ac:dyDescent="0.15">
      <c r="A8" s="59">
        <v>2</v>
      </c>
      <c r="B8" s="700" t="s">
        <v>456</v>
      </c>
      <c r="C8" s="701"/>
      <c r="D8" s="701"/>
      <c r="E8" s="701"/>
      <c r="F8" s="701"/>
      <c r="G8" s="701"/>
      <c r="H8" s="701"/>
      <c r="I8" s="701"/>
      <c r="J8" s="701"/>
      <c r="K8" s="701"/>
      <c r="L8" s="701"/>
      <c r="M8" s="701"/>
      <c r="N8" s="701"/>
      <c r="O8" s="701"/>
      <c r="P8" s="702"/>
      <c r="Q8" s="703">
        <v>618</v>
      </c>
      <c r="R8" s="704"/>
      <c r="S8" s="704"/>
      <c r="T8" s="704"/>
      <c r="U8" s="704"/>
      <c r="V8" s="704">
        <v>618</v>
      </c>
      <c r="W8" s="704"/>
      <c r="X8" s="704"/>
      <c r="Y8" s="704"/>
      <c r="Z8" s="704"/>
      <c r="AA8" s="704">
        <v>0</v>
      </c>
      <c r="AB8" s="704"/>
      <c r="AC8" s="704"/>
      <c r="AD8" s="704"/>
      <c r="AE8" s="705"/>
      <c r="AF8" s="706">
        <v>0</v>
      </c>
      <c r="AG8" s="707"/>
      <c r="AH8" s="707"/>
      <c r="AI8" s="707"/>
      <c r="AJ8" s="708"/>
      <c r="AK8" s="709">
        <v>310</v>
      </c>
      <c r="AL8" s="704"/>
      <c r="AM8" s="704"/>
      <c r="AN8" s="704"/>
      <c r="AO8" s="704"/>
      <c r="AP8" s="704">
        <v>790</v>
      </c>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t="s">
        <v>176</v>
      </c>
      <c r="BT8" s="701"/>
      <c r="BU8" s="701"/>
      <c r="BV8" s="701"/>
      <c r="BW8" s="701"/>
      <c r="BX8" s="701"/>
      <c r="BY8" s="701"/>
      <c r="BZ8" s="701"/>
      <c r="CA8" s="701"/>
      <c r="CB8" s="701"/>
      <c r="CC8" s="701"/>
      <c r="CD8" s="701"/>
      <c r="CE8" s="701"/>
      <c r="CF8" s="701"/>
      <c r="CG8" s="702"/>
      <c r="CH8" s="712">
        <v>13</v>
      </c>
      <c r="CI8" s="707"/>
      <c r="CJ8" s="707"/>
      <c r="CK8" s="707"/>
      <c r="CL8" s="713"/>
      <c r="CM8" s="712">
        <v>48</v>
      </c>
      <c r="CN8" s="707"/>
      <c r="CO8" s="707"/>
      <c r="CP8" s="707"/>
      <c r="CQ8" s="713"/>
      <c r="CR8" s="712">
        <v>5</v>
      </c>
      <c r="CS8" s="707"/>
      <c r="CT8" s="707"/>
      <c r="CU8" s="707"/>
      <c r="CV8" s="713"/>
      <c r="CW8" s="712" t="s">
        <v>207</v>
      </c>
      <c r="CX8" s="707"/>
      <c r="CY8" s="707"/>
      <c r="CZ8" s="707"/>
      <c r="DA8" s="713"/>
      <c r="DB8" s="712" t="s">
        <v>207</v>
      </c>
      <c r="DC8" s="707"/>
      <c r="DD8" s="707"/>
      <c r="DE8" s="707"/>
      <c r="DF8" s="713"/>
      <c r="DG8" s="712" t="s">
        <v>207</v>
      </c>
      <c r="DH8" s="707"/>
      <c r="DI8" s="707"/>
      <c r="DJ8" s="707"/>
      <c r="DK8" s="713"/>
      <c r="DL8" s="712" t="s">
        <v>207</v>
      </c>
      <c r="DM8" s="707"/>
      <c r="DN8" s="707"/>
      <c r="DO8" s="707"/>
      <c r="DP8" s="713"/>
      <c r="DQ8" s="712" t="s">
        <v>207</v>
      </c>
      <c r="DR8" s="707"/>
      <c r="DS8" s="707"/>
      <c r="DT8" s="707"/>
      <c r="DU8" s="713"/>
      <c r="DV8" s="700"/>
      <c r="DW8" s="701"/>
      <c r="DX8" s="701"/>
      <c r="DY8" s="701"/>
      <c r="DZ8" s="714"/>
      <c r="EA8" s="81"/>
    </row>
    <row r="9" spans="1:131" s="53" customFormat="1" ht="26.25" customHeight="1" x14ac:dyDescent="0.15">
      <c r="A9" s="59">
        <v>3</v>
      </c>
      <c r="B9" s="700"/>
      <c r="C9" s="701"/>
      <c r="D9" s="701"/>
      <c r="E9" s="701"/>
      <c r="F9" s="701"/>
      <c r="G9" s="701"/>
      <c r="H9" s="701"/>
      <c r="I9" s="701"/>
      <c r="J9" s="701"/>
      <c r="K9" s="701"/>
      <c r="L9" s="701"/>
      <c r="M9" s="701"/>
      <c r="N9" s="701"/>
      <c r="O9" s="701"/>
      <c r="P9" s="702"/>
      <c r="Q9" s="703"/>
      <c r="R9" s="704"/>
      <c r="S9" s="704"/>
      <c r="T9" s="704"/>
      <c r="U9" s="704"/>
      <c r="V9" s="704"/>
      <c r="W9" s="704"/>
      <c r="X9" s="704"/>
      <c r="Y9" s="704"/>
      <c r="Z9" s="704"/>
      <c r="AA9" s="704"/>
      <c r="AB9" s="704"/>
      <c r="AC9" s="704"/>
      <c r="AD9" s="704"/>
      <c r="AE9" s="705"/>
      <c r="AF9" s="706"/>
      <c r="AG9" s="707"/>
      <c r="AH9" s="707"/>
      <c r="AI9" s="707"/>
      <c r="AJ9" s="708"/>
      <c r="AK9" s="709"/>
      <c r="AL9" s="704"/>
      <c r="AM9" s="704"/>
      <c r="AN9" s="704"/>
      <c r="AO9" s="704"/>
      <c r="AP9" s="704"/>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t="s">
        <v>544</v>
      </c>
      <c r="BT9" s="701"/>
      <c r="BU9" s="701"/>
      <c r="BV9" s="701"/>
      <c r="BW9" s="701"/>
      <c r="BX9" s="701"/>
      <c r="BY9" s="701"/>
      <c r="BZ9" s="701"/>
      <c r="CA9" s="701"/>
      <c r="CB9" s="701"/>
      <c r="CC9" s="701"/>
      <c r="CD9" s="701"/>
      <c r="CE9" s="701"/>
      <c r="CF9" s="701"/>
      <c r="CG9" s="702"/>
      <c r="CH9" s="712">
        <v>6</v>
      </c>
      <c r="CI9" s="707"/>
      <c r="CJ9" s="707"/>
      <c r="CK9" s="707"/>
      <c r="CL9" s="713"/>
      <c r="CM9" s="712">
        <v>96</v>
      </c>
      <c r="CN9" s="707"/>
      <c r="CO9" s="707"/>
      <c r="CP9" s="707"/>
      <c r="CQ9" s="713"/>
      <c r="CR9" s="712">
        <v>35</v>
      </c>
      <c r="CS9" s="707"/>
      <c r="CT9" s="707"/>
      <c r="CU9" s="707"/>
      <c r="CV9" s="713"/>
      <c r="CW9" s="712" t="s">
        <v>207</v>
      </c>
      <c r="CX9" s="707"/>
      <c r="CY9" s="707"/>
      <c r="CZ9" s="707"/>
      <c r="DA9" s="713"/>
      <c r="DB9" s="712" t="s">
        <v>207</v>
      </c>
      <c r="DC9" s="707"/>
      <c r="DD9" s="707"/>
      <c r="DE9" s="707"/>
      <c r="DF9" s="713"/>
      <c r="DG9" s="712" t="s">
        <v>207</v>
      </c>
      <c r="DH9" s="707"/>
      <c r="DI9" s="707"/>
      <c r="DJ9" s="707"/>
      <c r="DK9" s="713"/>
      <c r="DL9" s="712" t="s">
        <v>207</v>
      </c>
      <c r="DM9" s="707"/>
      <c r="DN9" s="707"/>
      <c r="DO9" s="707"/>
      <c r="DP9" s="713"/>
      <c r="DQ9" s="712" t="s">
        <v>207</v>
      </c>
      <c r="DR9" s="707"/>
      <c r="DS9" s="707"/>
      <c r="DT9" s="707"/>
      <c r="DU9" s="713"/>
      <c r="DV9" s="700"/>
      <c r="DW9" s="701"/>
      <c r="DX9" s="701"/>
      <c r="DY9" s="701"/>
      <c r="DZ9" s="714"/>
      <c r="EA9" s="81"/>
    </row>
    <row r="10" spans="1:131" s="53" customFormat="1" ht="26.25" customHeight="1" x14ac:dyDescent="0.15">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c r="BS10" s="700" t="s">
        <v>545</v>
      </c>
      <c r="BT10" s="701"/>
      <c r="BU10" s="701"/>
      <c r="BV10" s="701"/>
      <c r="BW10" s="701"/>
      <c r="BX10" s="701"/>
      <c r="BY10" s="701"/>
      <c r="BZ10" s="701"/>
      <c r="CA10" s="701"/>
      <c r="CB10" s="701"/>
      <c r="CC10" s="701"/>
      <c r="CD10" s="701"/>
      <c r="CE10" s="701"/>
      <c r="CF10" s="701"/>
      <c r="CG10" s="702"/>
      <c r="CH10" s="712">
        <v>2</v>
      </c>
      <c r="CI10" s="707"/>
      <c r="CJ10" s="707"/>
      <c r="CK10" s="707"/>
      <c r="CL10" s="713"/>
      <c r="CM10" s="712">
        <v>23</v>
      </c>
      <c r="CN10" s="707"/>
      <c r="CO10" s="707"/>
      <c r="CP10" s="707"/>
      <c r="CQ10" s="713"/>
      <c r="CR10" s="712">
        <v>10</v>
      </c>
      <c r="CS10" s="707"/>
      <c r="CT10" s="707"/>
      <c r="CU10" s="707"/>
      <c r="CV10" s="713"/>
      <c r="CW10" s="712" t="s">
        <v>207</v>
      </c>
      <c r="CX10" s="707"/>
      <c r="CY10" s="707"/>
      <c r="CZ10" s="707"/>
      <c r="DA10" s="713"/>
      <c r="DB10" s="712" t="s">
        <v>207</v>
      </c>
      <c r="DC10" s="707"/>
      <c r="DD10" s="707"/>
      <c r="DE10" s="707"/>
      <c r="DF10" s="713"/>
      <c r="DG10" s="712" t="s">
        <v>207</v>
      </c>
      <c r="DH10" s="707"/>
      <c r="DI10" s="707"/>
      <c r="DJ10" s="707"/>
      <c r="DK10" s="713"/>
      <c r="DL10" s="712" t="s">
        <v>207</v>
      </c>
      <c r="DM10" s="707"/>
      <c r="DN10" s="707"/>
      <c r="DO10" s="707"/>
      <c r="DP10" s="713"/>
      <c r="DQ10" s="712" t="s">
        <v>207</v>
      </c>
      <c r="DR10" s="707"/>
      <c r="DS10" s="707"/>
      <c r="DT10" s="707"/>
      <c r="DU10" s="713"/>
      <c r="DV10" s="700"/>
      <c r="DW10" s="701"/>
      <c r="DX10" s="701"/>
      <c r="DY10" s="701"/>
      <c r="DZ10" s="714"/>
      <c r="EA10" s="81"/>
    </row>
    <row r="11" spans="1:131" s="53" customFormat="1" ht="26.25" customHeight="1" x14ac:dyDescent="0.15">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t="s">
        <v>388</v>
      </c>
      <c r="BT11" s="701"/>
      <c r="BU11" s="701"/>
      <c r="BV11" s="701"/>
      <c r="BW11" s="701"/>
      <c r="BX11" s="701"/>
      <c r="BY11" s="701"/>
      <c r="BZ11" s="701"/>
      <c r="CA11" s="701"/>
      <c r="CB11" s="701"/>
      <c r="CC11" s="701"/>
      <c r="CD11" s="701"/>
      <c r="CE11" s="701"/>
      <c r="CF11" s="701"/>
      <c r="CG11" s="702"/>
      <c r="CH11" s="712">
        <v>-3</v>
      </c>
      <c r="CI11" s="707"/>
      <c r="CJ11" s="707"/>
      <c r="CK11" s="707"/>
      <c r="CL11" s="713"/>
      <c r="CM11" s="712">
        <v>8</v>
      </c>
      <c r="CN11" s="707"/>
      <c r="CO11" s="707"/>
      <c r="CP11" s="707"/>
      <c r="CQ11" s="713"/>
      <c r="CR11" s="712">
        <v>3</v>
      </c>
      <c r="CS11" s="707"/>
      <c r="CT11" s="707"/>
      <c r="CU11" s="707"/>
      <c r="CV11" s="713"/>
      <c r="CW11" s="712" t="s">
        <v>207</v>
      </c>
      <c r="CX11" s="707"/>
      <c r="CY11" s="707"/>
      <c r="CZ11" s="707"/>
      <c r="DA11" s="713"/>
      <c r="DB11" s="712" t="s">
        <v>207</v>
      </c>
      <c r="DC11" s="707"/>
      <c r="DD11" s="707"/>
      <c r="DE11" s="707"/>
      <c r="DF11" s="713"/>
      <c r="DG11" s="712" t="s">
        <v>207</v>
      </c>
      <c r="DH11" s="707"/>
      <c r="DI11" s="707"/>
      <c r="DJ11" s="707"/>
      <c r="DK11" s="713"/>
      <c r="DL11" s="712" t="s">
        <v>207</v>
      </c>
      <c r="DM11" s="707"/>
      <c r="DN11" s="707"/>
      <c r="DO11" s="707"/>
      <c r="DP11" s="713"/>
      <c r="DQ11" s="712" t="s">
        <v>207</v>
      </c>
      <c r="DR11" s="707"/>
      <c r="DS11" s="707"/>
      <c r="DT11" s="707"/>
      <c r="DU11" s="713"/>
      <c r="DV11" s="700"/>
      <c r="DW11" s="701"/>
      <c r="DX11" s="701"/>
      <c r="DY11" s="701"/>
      <c r="DZ11" s="714"/>
      <c r="EA11" s="81"/>
    </row>
    <row r="12" spans="1:131" s="53" customFormat="1" ht="26.25" customHeight="1" x14ac:dyDescent="0.15">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x14ac:dyDescent="0.15">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x14ac:dyDescent="0.15">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x14ac:dyDescent="0.15">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x14ac:dyDescent="0.15">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x14ac:dyDescent="0.15">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x14ac:dyDescent="0.15">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x14ac:dyDescent="0.15">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x14ac:dyDescent="0.15">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x14ac:dyDescent="0.15">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x14ac:dyDescent="0.15">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457</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x14ac:dyDescent="0.15">
      <c r="A23" s="60" t="s">
        <v>256</v>
      </c>
      <c r="B23" s="723" t="s">
        <v>311</v>
      </c>
      <c r="C23" s="724"/>
      <c r="D23" s="724"/>
      <c r="E23" s="724"/>
      <c r="F23" s="724"/>
      <c r="G23" s="724"/>
      <c r="H23" s="724"/>
      <c r="I23" s="724"/>
      <c r="J23" s="724"/>
      <c r="K23" s="724"/>
      <c r="L23" s="724"/>
      <c r="M23" s="724"/>
      <c r="N23" s="724"/>
      <c r="O23" s="724"/>
      <c r="P23" s="725"/>
      <c r="Q23" s="726">
        <v>16340</v>
      </c>
      <c r="R23" s="727"/>
      <c r="S23" s="727"/>
      <c r="T23" s="727"/>
      <c r="U23" s="727"/>
      <c r="V23" s="727">
        <v>16018</v>
      </c>
      <c r="W23" s="727"/>
      <c r="X23" s="727"/>
      <c r="Y23" s="727"/>
      <c r="Z23" s="727"/>
      <c r="AA23" s="727">
        <v>322</v>
      </c>
      <c r="AB23" s="727"/>
      <c r="AC23" s="727"/>
      <c r="AD23" s="727"/>
      <c r="AE23" s="728"/>
      <c r="AF23" s="729">
        <v>165</v>
      </c>
      <c r="AG23" s="727"/>
      <c r="AH23" s="727"/>
      <c r="AI23" s="727"/>
      <c r="AJ23" s="730"/>
      <c r="AK23" s="731"/>
      <c r="AL23" s="732"/>
      <c r="AM23" s="732"/>
      <c r="AN23" s="732"/>
      <c r="AO23" s="732"/>
      <c r="AP23" s="727">
        <v>16525</v>
      </c>
      <c r="AQ23" s="727"/>
      <c r="AR23" s="727"/>
      <c r="AS23" s="727"/>
      <c r="AT23" s="727"/>
      <c r="AU23" s="733"/>
      <c r="AV23" s="733"/>
      <c r="AW23" s="733"/>
      <c r="AX23" s="733"/>
      <c r="AY23" s="734"/>
      <c r="AZ23" s="735" t="s">
        <v>207</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x14ac:dyDescent="0.15">
      <c r="A24" s="738" t="s">
        <v>377</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x14ac:dyDescent="0.15">
      <c r="A25" s="683" t="s">
        <v>429</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x14ac:dyDescent="0.15">
      <c r="A26" s="948" t="s">
        <v>444</v>
      </c>
      <c r="B26" s="949"/>
      <c r="C26" s="949"/>
      <c r="D26" s="949"/>
      <c r="E26" s="949"/>
      <c r="F26" s="949"/>
      <c r="G26" s="949"/>
      <c r="H26" s="949"/>
      <c r="I26" s="949"/>
      <c r="J26" s="949"/>
      <c r="K26" s="949"/>
      <c r="L26" s="949"/>
      <c r="M26" s="949"/>
      <c r="N26" s="949"/>
      <c r="O26" s="949"/>
      <c r="P26" s="950"/>
      <c r="Q26" s="954" t="s">
        <v>459</v>
      </c>
      <c r="R26" s="955"/>
      <c r="S26" s="955"/>
      <c r="T26" s="955"/>
      <c r="U26" s="956"/>
      <c r="V26" s="954" t="s">
        <v>460</v>
      </c>
      <c r="W26" s="955"/>
      <c r="X26" s="955"/>
      <c r="Y26" s="955"/>
      <c r="Z26" s="956"/>
      <c r="AA26" s="954" t="s">
        <v>461</v>
      </c>
      <c r="AB26" s="955"/>
      <c r="AC26" s="955"/>
      <c r="AD26" s="955"/>
      <c r="AE26" s="955"/>
      <c r="AF26" s="970" t="s">
        <v>253</v>
      </c>
      <c r="AG26" s="971"/>
      <c r="AH26" s="971"/>
      <c r="AI26" s="971"/>
      <c r="AJ26" s="972"/>
      <c r="AK26" s="955" t="s">
        <v>395</v>
      </c>
      <c r="AL26" s="955"/>
      <c r="AM26" s="955"/>
      <c r="AN26" s="955"/>
      <c r="AO26" s="956"/>
      <c r="AP26" s="954" t="s">
        <v>363</v>
      </c>
      <c r="AQ26" s="955"/>
      <c r="AR26" s="955"/>
      <c r="AS26" s="955"/>
      <c r="AT26" s="956"/>
      <c r="AU26" s="954" t="s">
        <v>462</v>
      </c>
      <c r="AV26" s="955"/>
      <c r="AW26" s="955"/>
      <c r="AX26" s="955"/>
      <c r="AY26" s="956"/>
      <c r="AZ26" s="954" t="s">
        <v>463</v>
      </c>
      <c r="BA26" s="955"/>
      <c r="BB26" s="955"/>
      <c r="BC26" s="955"/>
      <c r="BD26" s="956"/>
      <c r="BE26" s="954" t="s">
        <v>451</v>
      </c>
      <c r="BF26" s="955"/>
      <c r="BG26" s="955"/>
      <c r="BH26" s="955"/>
      <c r="BI26" s="961"/>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x14ac:dyDescent="0.15">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973"/>
      <c r="AG27" s="974"/>
      <c r="AH27" s="974"/>
      <c r="AI27" s="974"/>
      <c r="AJ27" s="975"/>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3"/>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x14ac:dyDescent="0.15">
      <c r="A28" s="61">
        <v>1</v>
      </c>
      <c r="B28" s="684" t="s">
        <v>246</v>
      </c>
      <c r="C28" s="685"/>
      <c r="D28" s="685"/>
      <c r="E28" s="685"/>
      <c r="F28" s="685"/>
      <c r="G28" s="685"/>
      <c r="H28" s="685"/>
      <c r="I28" s="685"/>
      <c r="J28" s="685"/>
      <c r="K28" s="685"/>
      <c r="L28" s="685"/>
      <c r="M28" s="685"/>
      <c r="N28" s="685"/>
      <c r="O28" s="685"/>
      <c r="P28" s="686"/>
      <c r="Q28" s="739">
        <v>2112</v>
      </c>
      <c r="R28" s="740"/>
      <c r="S28" s="740"/>
      <c r="T28" s="740"/>
      <c r="U28" s="740"/>
      <c r="V28" s="740">
        <v>2086</v>
      </c>
      <c r="W28" s="740"/>
      <c r="X28" s="740"/>
      <c r="Y28" s="740"/>
      <c r="Z28" s="740"/>
      <c r="AA28" s="740">
        <v>26</v>
      </c>
      <c r="AB28" s="740"/>
      <c r="AC28" s="740"/>
      <c r="AD28" s="740"/>
      <c r="AE28" s="741"/>
      <c r="AF28" s="742">
        <v>26</v>
      </c>
      <c r="AG28" s="740"/>
      <c r="AH28" s="740"/>
      <c r="AI28" s="740"/>
      <c r="AJ28" s="743"/>
      <c r="AK28" s="744">
        <v>149</v>
      </c>
      <c r="AL28" s="740"/>
      <c r="AM28" s="740"/>
      <c r="AN28" s="740"/>
      <c r="AO28" s="740"/>
      <c r="AP28" s="740" t="s">
        <v>207</v>
      </c>
      <c r="AQ28" s="740"/>
      <c r="AR28" s="740"/>
      <c r="AS28" s="740"/>
      <c r="AT28" s="740"/>
      <c r="AU28" s="740" t="s">
        <v>207</v>
      </c>
      <c r="AV28" s="740"/>
      <c r="AW28" s="740"/>
      <c r="AX28" s="740"/>
      <c r="AY28" s="740"/>
      <c r="AZ28" s="745" t="s">
        <v>207</v>
      </c>
      <c r="BA28" s="745"/>
      <c r="BB28" s="745"/>
      <c r="BC28" s="745"/>
      <c r="BD28" s="745"/>
      <c r="BE28" s="746"/>
      <c r="BF28" s="746"/>
      <c r="BG28" s="746"/>
      <c r="BH28" s="746"/>
      <c r="BI28" s="747"/>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x14ac:dyDescent="0.15">
      <c r="A29" s="61">
        <v>2</v>
      </c>
      <c r="B29" s="700" t="s">
        <v>331</v>
      </c>
      <c r="C29" s="701"/>
      <c r="D29" s="701"/>
      <c r="E29" s="701"/>
      <c r="F29" s="701"/>
      <c r="G29" s="701"/>
      <c r="H29" s="701"/>
      <c r="I29" s="701"/>
      <c r="J29" s="701"/>
      <c r="K29" s="701"/>
      <c r="L29" s="701"/>
      <c r="M29" s="701"/>
      <c r="N29" s="701"/>
      <c r="O29" s="701"/>
      <c r="P29" s="702"/>
      <c r="Q29" s="703">
        <v>199</v>
      </c>
      <c r="R29" s="704"/>
      <c r="S29" s="704"/>
      <c r="T29" s="704"/>
      <c r="U29" s="704"/>
      <c r="V29" s="704">
        <v>197</v>
      </c>
      <c r="W29" s="704"/>
      <c r="X29" s="704"/>
      <c r="Y29" s="704"/>
      <c r="Z29" s="704"/>
      <c r="AA29" s="704">
        <v>3</v>
      </c>
      <c r="AB29" s="704"/>
      <c r="AC29" s="704"/>
      <c r="AD29" s="704"/>
      <c r="AE29" s="705"/>
      <c r="AF29" s="706">
        <v>3</v>
      </c>
      <c r="AG29" s="707"/>
      <c r="AH29" s="707"/>
      <c r="AI29" s="707"/>
      <c r="AJ29" s="708"/>
      <c r="AK29" s="709">
        <v>59</v>
      </c>
      <c r="AL29" s="704"/>
      <c r="AM29" s="704"/>
      <c r="AN29" s="704"/>
      <c r="AO29" s="704"/>
      <c r="AP29" s="704" t="s">
        <v>207</v>
      </c>
      <c r="AQ29" s="704"/>
      <c r="AR29" s="704"/>
      <c r="AS29" s="704"/>
      <c r="AT29" s="704"/>
      <c r="AU29" s="704" t="s">
        <v>207</v>
      </c>
      <c r="AV29" s="704"/>
      <c r="AW29" s="704"/>
      <c r="AX29" s="704"/>
      <c r="AY29" s="704"/>
      <c r="AZ29" s="748" t="s">
        <v>207</v>
      </c>
      <c r="BA29" s="748"/>
      <c r="BB29" s="748"/>
      <c r="BC29" s="748"/>
      <c r="BD29" s="748"/>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x14ac:dyDescent="0.15">
      <c r="A30" s="61">
        <v>3</v>
      </c>
      <c r="B30" s="700" t="s">
        <v>26</v>
      </c>
      <c r="C30" s="701"/>
      <c r="D30" s="701"/>
      <c r="E30" s="701"/>
      <c r="F30" s="701"/>
      <c r="G30" s="701"/>
      <c r="H30" s="701"/>
      <c r="I30" s="701"/>
      <c r="J30" s="701"/>
      <c r="K30" s="701"/>
      <c r="L30" s="701"/>
      <c r="M30" s="701"/>
      <c r="N30" s="701"/>
      <c r="O30" s="701"/>
      <c r="P30" s="702"/>
      <c r="Q30" s="703">
        <v>2894</v>
      </c>
      <c r="R30" s="704"/>
      <c r="S30" s="704"/>
      <c r="T30" s="704"/>
      <c r="U30" s="704"/>
      <c r="V30" s="704">
        <v>2865</v>
      </c>
      <c r="W30" s="704"/>
      <c r="X30" s="704"/>
      <c r="Y30" s="704"/>
      <c r="Z30" s="704"/>
      <c r="AA30" s="704">
        <v>30</v>
      </c>
      <c r="AB30" s="704"/>
      <c r="AC30" s="704"/>
      <c r="AD30" s="704"/>
      <c r="AE30" s="705"/>
      <c r="AF30" s="706">
        <v>30</v>
      </c>
      <c r="AG30" s="707"/>
      <c r="AH30" s="707"/>
      <c r="AI30" s="707"/>
      <c r="AJ30" s="708"/>
      <c r="AK30" s="709">
        <v>403</v>
      </c>
      <c r="AL30" s="704"/>
      <c r="AM30" s="704"/>
      <c r="AN30" s="704"/>
      <c r="AO30" s="704"/>
      <c r="AP30" s="704" t="s">
        <v>207</v>
      </c>
      <c r="AQ30" s="704"/>
      <c r="AR30" s="704"/>
      <c r="AS30" s="704"/>
      <c r="AT30" s="704"/>
      <c r="AU30" s="704" t="s">
        <v>207</v>
      </c>
      <c r="AV30" s="704"/>
      <c r="AW30" s="704"/>
      <c r="AX30" s="704"/>
      <c r="AY30" s="704"/>
      <c r="AZ30" s="748" t="s">
        <v>207</v>
      </c>
      <c r="BA30" s="748"/>
      <c r="BB30" s="748"/>
      <c r="BC30" s="748"/>
      <c r="BD30" s="748"/>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x14ac:dyDescent="0.15">
      <c r="A31" s="61">
        <v>4</v>
      </c>
      <c r="B31" s="700" t="s">
        <v>231</v>
      </c>
      <c r="C31" s="701"/>
      <c r="D31" s="701"/>
      <c r="E31" s="701"/>
      <c r="F31" s="701"/>
      <c r="G31" s="701"/>
      <c r="H31" s="701"/>
      <c r="I31" s="701"/>
      <c r="J31" s="701"/>
      <c r="K31" s="701"/>
      <c r="L31" s="701"/>
      <c r="M31" s="701"/>
      <c r="N31" s="701"/>
      <c r="O31" s="701"/>
      <c r="P31" s="702"/>
      <c r="Q31" s="703">
        <v>295</v>
      </c>
      <c r="R31" s="704"/>
      <c r="S31" s="704"/>
      <c r="T31" s="704"/>
      <c r="U31" s="704"/>
      <c r="V31" s="704">
        <v>293</v>
      </c>
      <c r="W31" s="704"/>
      <c r="X31" s="704"/>
      <c r="Y31" s="704"/>
      <c r="Z31" s="704"/>
      <c r="AA31" s="704">
        <v>2</v>
      </c>
      <c r="AB31" s="704"/>
      <c r="AC31" s="704"/>
      <c r="AD31" s="704"/>
      <c r="AE31" s="705"/>
      <c r="AF31" s="706">
        <v>2</v>
      </c>
      <c r="AG31" s="707"/>
      <c r="AH31" s="707"/>
      <c r="AI31" s="707"/>
      <c r="AJ31" s="708"/>
      <c r="AK31" s="709">
        <v>99</v>
      </c>
      <c r="AL31" s="704"/>
      <c r="AM31" s="704"/>
      <c r="AN31" s="704"/>
      <c r="AO31" s="704"/>
      <c r="AP31" s="704" t="s">
        <v>207</v>
      </c>
      <c r="AQ31" s="704"/>
      <c r="AR31" s="704"/>
      <c r="AS31" s="704"/>
      <c r="AT31" s="704"/>
      <c r="AU31" s="704" t="s">
        <v>207</v>
      </c>
      <c r="AV31" s="704"/>
      <c r="AW31" s="704"/>
      <c r="AX31" s="704"/>
      <c r="AY31" s="704"/>
      <c r="AZ31" s="748" t="s">
        <v>207</v>
      </c>
      <c r="BA31" s="748"/>
      <c r="BB31" s="748"/>
      <c r="BC31" s="748"/>
      <c r="BD31" s="748"/>
      <c r="BE31" s="710"/>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x14ac:dyDescent="0.15">
      <c r="A32" s="61">
        <v>5</v>
      </c>
      <c r="B32" s="700" t="s">
        <v>464</v>
      </c>
      <c r="C32" s="701"/>
      <c r="D32" s="701"/>
      <c r="E32" s="701"/>
      <c r="F32" s="701"/>
      <c r="G32" s="701"/>
      <c r="H32" s="701"/>
      <c r="I32" s="701"/>
      <c r="J32" s="701"/>
      <c r="K32" s="701"/>
      <c r="L32" s="701"/>
      <c r="M32" s="701"/>
      <c r="N32" s="701"/>
      <c r="O32" s="701"/>
      <c r="P32" s="702"/>
      <c r="Q32" s="703">
        <v>555</v>
      </c>
      <c r="R32" s="704"/>
      <c r="S32" s="704"/>
      <c r="T32" s="704"/>
      <c r="U32" s="704"/>
      <c r="V32" s="704">
        <v>501</v>
      </c>
      <c r="W32" s="704"/>
      <c r="X32" s="704"/>
      <c r="Y32" s="704"/>
      <c r="Z32" s="704"/>
      <c r="AA32" s="704">
        <v>54</v>
      </c>
      <c r="AB32" s="704"/>
      <c r="AC32" s="704"/>
      <c r="AD32" s="704"/>
      <c r="AE32" s="705"/>
      <c r="AF32" s="706">
        <v>392</v>
      </c>
      <c r="AG32" s="707"/>
      <c r="AH32" s="707"/>
      <c r="AI32" s="707"/>
      <c r="AJ32" s="708"/>
      <c r="AK32" s="709">
        <v>42</v>
      </c>
      <c r="AL32" s="704"/>
      <c r="AM32" s="704"/>
      <c r="AN32" s="704"/>
      <c r="AO32" s="704"/>
      <c r="AP32" s="704">
        <v>2096</v>
      </c>
      <c r="AQ32" s="704"/>
      <c r="AR32" s="704"/>
      <c r="AS32" s="704"/>
      <c r="AT32" s="704"/>
      <c r="AU32" s="704">
        <v>1308</v>
      </c>
      <c r="AV32" s="704"/>
      <c r="AW32" s="704"/>
      <c r="AX32" s="704"/>
      <c r="AY32" s="704"/>
      <c r="AZ32" s="748" t="s">
        <v>207</v>
      </c>
      <c r="BA32" s="748"/>
      <c r="BB32" s="748"/>
      <c r="BC32" s="748"/>
      <c r="BD32" s="748"/>
      <c r="BE32" s="710" t="s">
        <v>190</v>
      </c>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x14ac:dyDescent="0.15">
      <c r="A33" s="61">
        <v>6</v>
      </c>
      <c r="B33" s="700" t="s">
        <v>449</v>
      </c>
      <c r="C33" s="701"/>
      <c r="D33" s="701"/>
      <c r="E33" s="701"/>
      <c r="F33" s="701"/>
      <c r="G33" s="701"/>
      <c r="H33" s="701"/>
      <c r="I33" s="701"/>
      <c r="J33" s="701"/>
      <c r="K33" s="701"/>
      <c r="L33" s="701"/>
      <c r="M33" s="701"/>
      <c r="N33" s="701"/>
      <c r="O33" s="701"/>
      <c r="P33" s="702"/>
      <c r="Q33" s="703">
        <v>406</v>
      </c>
      <c r="R33" s="704"/>
      <c r="S33" s="704"/>
      <c r="T33" s="704"/>
      <c r="U33" s="704"/>
      <c r="V33" s="704">
        <v>427</v>
      </c>
      <c r="W33" s="704"/>
      <c r="X33" s="704"/>
      <c r="Y33" s="704"/>
      <c r="Z33" s="704"/>
      <c r="AA33" s="704">
        <v>-21</v>
      </c>
      <c r="AB33" s="704"/>
      <c r="AC33" s="704"/>
      <c r="AD33" s="704"/>
      <c r="AE33" s="705"/>
      <c r="AF33" s="706">
        <v>40</v>
      </c>
      <c r="AG33" s="707"/>
      <c r="AH33" s="707"/>
      <c r="AI33" s="707"/>
      <c r="AJ33" s="708"/>
      <c r="AK33" s="709">
        <v>375</v>
      </c>
      <c r="AL33" s="704"/>
      <c r="AM33" s="704"/>
      <c r="AN33" s="704"/>
      <c r="AO33" s="704"/>
      <c r="AP33" s="704">
        <v>684</v>
      </c>
      <c r="AQ33" s="704"/>
      <c r="AR33" s="704"/>
      <c r="AS33" s="704"/>
      <c r="AT33" s="704"/>
      <c r="AU33" s="704">
        <v>678</v>
      </c>
      <c r="AV33" s="704"/>
      <c r="AW33" s="704"/>
      <c r="AX33" s="704"/>
      <c r="AY33" s="704"/>
      <c r="AZ33" s="748" t="s">
        <v>207</v>
      </c>
      <c r="BA33" s="748"/>
      <c r="BB33" s="748"/>
      <c r="BC33" s="748"/>
      <c r="BD33" s="748"/>
      <c r="BE33" s="710" t="s">
        <v>190</v>
      </c>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x14ac:dyDescent="0.15">
      <c r="A34" s="61">
        <v>7</v>
      </c>
      <c r="B34" s="700" t="s">
        <v>465</v>
      </c>
      <c r="C34" s="701"/>
      <c r="D34" s="701"/>
      <c r="E34" s="701"/>
      <c r="F34" s="701"/>
      <c r="G34" s="701"/>
      <c r="H34" s="701"/>
      <c r="I34" s="701"/>
      <c r="J34" s="701"/>
      <c r="K34" s="701"/>
      <c r="L34" s="701"/>
      <c r="M34" s="701"/>
      <c r="N34" s="701"/>
      <c r="O34" s="701"/>
      <c r="P34" s="702"/>
      <c r="Q34" s="703">
        <v>61</v>
      </c>
      <c r="R34" s="704"/>
      <c r="S34" s="704"/>
      <c r="T34" s="704"/>
      <c r="U34" s="704"/>
      <c r="V34" s="704">
        <v>54</v>
      </c>
      <c r="W34" s="704"/>
      <c r="X34" s="704"/>
      <c r="Y34" s="704"/>
      <c r="Z34" s="704"/>
      <c r="AA34" s="704">
        <v>6</v>
      </c>
      <c r="AB34" s="704"/>
      <c r="AC34" s="704"/>
      <c r="AD34" s="704"/>
      <c r="AE34" s="705"/>
      <c r="AF34" s="706">
        <v>6</v>
      </c>
      <c r="AG34" s="707"/>
      <c r="AH34" s="707"/>
      <c r="AI34" s="707"/>
      <c r="AJ34" s="708"/>
      <c r="AK34" s="709" t="s">
        <v>207</v>
      </c>
      <c r="AL34" s="704"/>
      <c r="AM34" s="704"/>
      <c r="AN34" s="704"/>
      <c r="AO34" s="704"/>
      <c r="AP34" s="704">
        <v>237</v>
      </c>
      <c r="AQ34" s="704"/>
      <c r="AR34" s="704"/>
      <c r="AS34" s="704"/>
      <c r="AT34" s="704"/>
      <c r="AU34" s="704">
        <v>1</v>
      </c>
      <c r="AV34" s="704"/>
      <c r="AW34" s="704"/>
      <c r="AX34" s="704"/>
      <c r="AY34" s="704"/>
      <c r="AZ34" s="748" t="s">
        <v>207</v>
      </c>
      <c r="BA34" s="748"/>
      <c r="BB34" s="748"/>
      <c r="BC34" s="748"/>
      <c r="BD34" s="748"/>
      <c r="BE34" s="710" t="s">
        <v>22</v>
      </c>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x14ac:dyDescent="0.15">
      <c r="A35" s="61">
        <v>8</v>
      </c>
      <c r="B35" s="700" t="s">
        <v>467</v>
      </c>
      <c r="C35" s="701"/>
      <c r="D35" s="701"/>
      <c r="E35" s="701"/>
      <c r="F35" s="701"/>
      <c r="G35" s="701"/>
      <c r="H35" s="701"/>
      <c r="I35" s="701"/>
      <c r="J35" s="701"/>
      <c r="K35" s="701"/>
      <c r="L35" s="701"/>
      <c r="M35" s="701"/>
      <c r="N35" s="701"/>
      <c r="O35" s="701"/>
      <c r="P35" s="702"/>
      <c r="Q35" s="703">
        <v>349</v>
      </c>
      <c r="R35" s="704"/>
      <c r="S35" s="704"/>
      <c r="T35" s="704"/>
      <c r="U35" s="704"/>
      <c r="V35" s="704">
        <v>343</v>
      </c>
      <c r="W35" s="704"/>
      <c r="X35" s="704"/>
      <c r="Y35" s="704"/>
      <c r="Z35" s="704"/>
      <c r="AA35" s="704">
        <v>6</v>
      </c>
      <c r="AB35" s="704"/>
      <c r="AC35" s="704"/>
      <c r="AD35" s="704"/>
      <c r="AE35" s="705"/>
      <c r="AF35" s="706">
        <v>6</v>
      </c>
      <c r="AG35" s="707"/>
      <c r="AH35" s="707"/>
      <c r="AI35" s="707"/>
      <c r="AJ35" s="708"/>
      <c r="AK35" s="709">
        <v>299</v>
      </c>
      <c r="AL35" s="704"/>
      <c r="AM35" s="704"/>
      <c r="AN35" s="704"/>
      <c r="AO35" s="704"/>
      <c r="AP35" s="704">
        <v>1971</v>
      </c>
      <c r="AQ35" s="704"/>
      <c r="AR35" s="704"/>
      <c r="AS35" s="704"/>
      <c r="AT35" s="704"/>
      <c r="AU35" s="704">
        <v>1971</v>
      </c>
      <c r="AV35" s="704"/>
      <c r="AW35" s="704"/>
      <c r="AX35" s="704"/>
      <c r="AY35" s="704"/>
      <c r="AZ35" s="748" t="s">
        <v>207</v>
      </c>
      <c r="BA35" s="748"/>
      <c r="BB35" s="748"/>
      <c r="BC35" s="748"/>
      <c r="BD35" s="748"/>
      <c r="BE35" s="710" t="s">
        <v>22</v>
      </c>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x14ac:dyDescent="0.15">
      <c r="A36" s="61">
        <v>9</v>
      </c>
      <c r="B36" s="700" t="s">
        <v>50</v>
      </c>
      <c r="C36" s="701"/>
      <c r="D36" s="701"/>
      <c r="E36" s="701"/>
      <c r="F36" s="701"/>
      <c r="G36" s="701"/>
      <c r="H36" s="701"/>
      <c r="I36" s="701"/>
      <c r="J36" s="701"/>
      <c r="K36" s="701"/>
      <c r="L36" s="701"/>
      <c r="M36" s="701"/>
      <c r="N36" s="701"/>
      <c r="O36" s="701"/>
      <c r="P36" s="702"/>
      <c r="Q36" s="703">
        <v>806</v>
      </c>
      <c r="R36" s="704"/>
      <c r="S36" s="704"/>
      <c r="T36" s="704"/>
      <c r="U36" s="704"/>
      <c r="V36" s="704">
        <v>797</v>
      </c>
      <c r="W36" s="704"/>
      <c r="X36" s="704"/>
      <c r="Y36" s="704"/>
      <c r="Z36" s="704"/>
      <c r="AA36" s="704">
        <v>9</v>
      </c>
      <c r="AB36" s="704"/>
      <c r="AC36" s="704"/>
      <c r="AD36" s="704"/>
      <c r="AE36" s="705"/>
      <c r="AF36" s="706">
        <v>5</v>
      </c>
      <c r="AG36" s="707"/>
      <c r="AH36" s="707"/>
      <c r="AI36" s="707"/>
      <c r="AJ36" s="708"/>
      <c r="AK36" s="709">
        <v>454</v>
      </c>
      <c r="AL36" s="704"/>
      <c r="AM36" s="704"/>
      <c r="AN36" s="704"/>
      <c r="AO36" s="704"/>
      <c r="AP36" s="704">
        <v>3176</v>
      </c>
      <c r="AQ36" s="704"/>
      <c r="AR36" s="704"/>
      <c r="AS36" s="704"/>
      <c r="AT36" s="704"/>
      <c r="AU36" s="704">
        <v>2852</v>
      </c>
      <c r="AV36" s="704"/>
      <c r="AW36" s="704"/>
      <c r="AX36" s="704"/>
      <c r="AY36" s="704"/>
      <c r="AZ36" s="748" t="s">
        <v>207</v>
      </c>
      <c r="BA36" s="748"/>
      <c r="BB36" s="748"/>
      <c r="BC36" s="748"/>
      <c r="BD36" s="748"/>
      <c r="BE36" s="710" t="s">
        <v>22</v>
      </c>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x14ac:dyDescent="0.15">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8"/>
      <c r="BA37" s="748"/>
      <c r="BB37" s="748"/>
      <c r="BC37" s="748"/>
      <c r="BD37" s="748"/>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x14ac:dyDescent="0.15">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8"/>
      <c r="BA38" s="748"/>
      <c r="BB38" s="748"/>
      <c r="BC38" s="748"/>
      <c r="BD38" s="748"/>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x14ac:dyDescent="0.15">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8"/>
      <c r="BA39" s="748"/>
      <c r="BB39" s="748"/>
      <c r="BC39" s="748"/>
      <c r="BD39" s="748"/>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x14ac:dyDescent="0.15">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8"/>
      <c r="BA40" s="748"/>
      <c r="BB40" s="748"/>
      <c r="BC40" s="748"/>
      <c r="BD40" s="748"/>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x14ac:dyDescent="0.15">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8"/>
      <c r="BA41" s="748"/>
      <c r="BB41" s="748"/>
      <c r="BC41" s="748"/>
      <c r="BD41" s="748"/>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x14ac:dyDescent="0.15">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8"/>
      <c r="BA42" s="748"/>
      <c r="BB42" s="748"/>
      <c r="BC42" s="748"/>
      <c r="BD42" s="748"/>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x14ac:dyDescent="0.15">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8"/>
      <c r="BA43" s="748"/>
      <c r="BB43" s="748"/>
      <c r="BC43" s="748"/>
      <c r="BD43" s="748"/>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x14ac:dyDescent="0.15">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8"/>
      <c r="BA44" s="748"/>
      <c r="BB44" s="748"/>
      <c r="BC44" s="748"/>
      <c r="BD44" s="748"/>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x14ac:dyDescent="0.15">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8"/>
      <c r="BA45" s="748"/>
      <c r="BB45" s="748"/>
      <c r="BC45" s="748"/>
      <c r="BD45" s="748"/>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x14ac:dyDescent="0.15">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8"/>
      <c r="BA46" s="748"/>
      <c r="BB46" s="748"/>
      <c r="BC46" s="748"/>
      <c r="BD46" s="748"/>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x14ac:dyDescent="0.15">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8"/>
      <c r="BA47" s="748"/>
      <c r="BB47" s="748"/>
      <c r="BC47" s="748"/>
      <c r="BD47" s="748"/>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x14ac:dyDescent="0.15">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8"/>
      <c r="BA48" s="748"/>
      <c r="BB48" s="748"/>
      <c r="BC48" s="748"/>
      <c r="BD48" s="748"/>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x14ac:dyDescent="0.15">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8"/>
      <c r="BA49" s="748"/>
      <c r="BB49" s="748"/>
      <c r="BC49" s="748"/>
      <c r="BD49" s="748"/>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x14ac:dyDescent="0.15">
      <c r="A50" s="59">
        <v>23</v>
      </c>
      <c r="B50" s="700"/>
      <c r="C50" s="701"/>
      <c r="D50" s="701"/>
      <c r="E50" s="701"/>
      <c r="F50" s="701"/>
      <c r="G50" s="701"/>
      <c r="H50" s="701"/>
      <c r="I50" s="701"/>
      <c r="J50" s="701"/>
      <c r="K50" s="701"/>
      <c r="L50" s="701"/>
      <c r="M50" s="701"/>
      <c r="N50" s="701"/>
      <c r="O50" s="701"/>
      <c r="P50" s="702"/>
      <c r="Q50" s="749"/>
      <c r="R50" s="750"/>
      <c r="S50" s="750"/>
      <c r="T50" s="750"/>
      <c r="U50" s="750"/>
      <c r="V50" s="750"/>
      <c r="W50" s="750"/>
      <c r="X50" s="750"/>
      <c r="Y50" s="750"/>
      <c r="Z50" s="750"/>
      <c r="AA50" s="750"/>
      <c r="AB50" s="750"/>
      <c r="AC50" s="750"/>
      <c r="AD50" s="750"/>
      <c r="AE50" s="751"/>
      <c r="AF50" s="706"/>
      <c r="AG50" s="707"/>
      <c r="AH50" s="707"/>
      <c r="AI50" s="707"/>
      <c r="AJ50" s="708"/>
      <c r="AK50" s="752"/>
      <c r="AL50" s="750"/>
      <c r="AM50" s="750"/>
      <c r="AN50" s="750"/>
      <c r="AO50" s="750"/>
      <c r="AP50" s="750"/>
      <c r="AQ50" s="750"/>
      <c r="AR50" s="750"/>
      <c r="AS50" s="750"/>
      <c r="AT50" s="750"/>
      <c r="AU50" s="750"/>
      <c r="AV50" s="750"/>
      <c r="AW50" s="750"/>
      <c r="AX50" s="750"/>
      <c r="AY50" s="750"/>
      <c r="AZ50" s="753"/>
      <c r="BA50" s="753"/>
      <c r="BB50" s="753"/>
      <c r="BC50" s="753"/>
      <c r="BD50" s="753"/>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x14ac:dyDescent="0.15">
      <c r="A51" s="59">
        <v>24</v>
      </c>
      <c r="B51" s="700"/>
      <c r="C51" s="701"/>
      <c r="D51" s="701"/>
      <c r="E51" s="701"/>
      <c r="F51" s="701"/>
      <c r="G51" s="701"/>
      <c r="H51" s="701"/>
      <c r="I51" s="701"/>
      <c r="J51" s="701"/>
      <c r="K51" s="701"/>
      <c r="L51" s="701"/>
      <c r="M51" s="701"/>
      <c r="N51" s="701"/>
      <c r="O51" s="701"/>
      <c r="P51" s="702"/>
      <c r="Q51" s="749"/>
      <c r="R51" s="750"/>
      <c r="S51" s="750"/>
      <c r="T51" s="750"/>
      <c r="U51" s="750"/>
      <c r="V51" s="750"/>
      <c r="W51" s="750"/>
      <c r="X51" s="750"/>
      <c r="Y51" s="750"/>
      <c r="Z51" s="750"/>
      <c r="AA51" s="750"/>
      <c r="AB51" s="750"/>
      <c r="AC51" s="750"/>
      <c r="AD51" s="750"/>
      <c r="AE51" s="751"/>
      <c r="AF51" s="706"/>
      <c r="AG51" s="707"/>
      <c r="AH51" s="707"/>
      <c r="AI51" s="707"/>
      <c r="AJ51" s="708"/>
      <c r="AK51" s="752"/>
      <c r="AL51" s="750"/>
      <c r="AM51" s="750"/>
      <c r="AN51" s="750"/>
      <c r="AO51" s="750"/>
      <c r="AP51" s="750"/>
      <c r="AQ51" s="750"/>
      <c r="AR51" s="750"/>
      <c r="AS51" s="750"/>
      <c r="AT51" s="750"/>
      <c r="AU51" s="750"/>
      <c r="AV51" s="750"/>
      <c r="AW51" s="750"/>
      <c r="AX51" s="750"/>
      <c r="AY51" s="750"/>
      <c r="AZ51" s="753"/>
      <c r="BA51" s="753"/>
      <c r="BB51" s="753"/>
      <c r="BC51" s="753"/>
      <c r="BD51" s="753"/>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x14ac:dyDescent="0.15">
      <c r="A52" s="59">
        <v>25</v>
      </c>
      <c r="B52" s="700"/>
      <c r="C52" s="701"/>
      <c r="D52" s="701"/>
      <c r="E52" s="701"/>
      <c r="F52" s="701"/>
      <c r="G52" s="701"/>
      <c r="H52" s="701"/>
      <c r="I52" s="701"/>
      <c r="J52" s="701"/>
      <c r="K52" s="701"/>
      <c r="L52" s="701"/>
      <c r="M52" s="701"/>
      <c r="N52" s="701"/>
      <c r="O52" s="701"/>
      <c r="P52" s="702"/>
      <c r="Q52" s="749"/>
      <c r="R52" s="750"/>
      <c r="S52" s="750"/>
      <c r="T52" s="750"/>
      <c r="U52" s="750"/>
      <c r="V52" s="750"/>
      <c r="W52" s="750"/>
      <c r="X52" s="750"/>
      <c r="Y52" s="750"/>
      <c r="Z52" s="750"/>
      <c r="AA52" s="750"/>
      <c r="AB52" s="750"/>
      <c r="AC52" s="750"/>
      <c r="AD52" s="750"/>
      <c r="AE52" s="751"/>
      <c r="AF52" s="706"/>
      <c r="AG52" s="707"/>
      <c r="AH52" s="707"/>
      <c r="AI52" s="707"/>
      <c r="AJ52" s="708"/>
      <c r="AK52" s="752"/>
      <c r="AL52" s="750"/>
      <c r="AM52" s="750"/>
      <c r="AN52" s="750"/>
      <c r="AO52" s="750"/>
      <c r="AP52" s="750"/>
      <c r="AQ52" s="750"/>
      <c r="AR52" s="750"/>
      <c r="AS52" s="750"/>
      <c r="AT52" s="750"/>
      <c r="AU52" s="750"/>
      <c r="AV52" s="750"/>
      <c r="AW52" s="750"/>
      <c r="AX52" s="750"/>
      <c r="AY52" s="750"/>
      <c r="AZ52" s="753"/>
      <c r="BA52" s="753"/>
      <c r="BB52" s="753"/>
      <c r="BC52" s="753"/>
      <c r="BD52" s="753"/>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x14ac:dyDescent="0.15">
      <c r="A53" s="59">
        <v>26</v>
      </c>
      <c r="B53" s="700"/>
      <c r="C53" s="701"/>
      <c r="D53" s="701"/>
      <c r="E53" s="701"/>
      <c r="F53" s="701"/>
      <c r="G53" s="701"/>
      <c r="H53" s="701"/>
      <c r="I53" s="701"/>
      <c r="J53" s="701"/>
      <c r="K53" s="701"/>
      <c r="L53" s="701"/>
      <c r="M53" s="701"/>
      <c r="N53" s="701"/>
      <c r="O53" s="701"/>
      <c r="P53" s="702"/>
      <c r="Q53" s="749"/>
      <c r="R53" s="750"/>
      <c r="S53" s="750"/>
      <c r="T53" s="750"/>
      <c r="U53" s="750"/>
      <c r="V53" s="750"/>
      <c r="W53" s="750"/>
      <c r="X53" s="750"/>
      <c r="Y53" s="750"/>
      <c r="Z53" s="750"/>
      <c r="AA53" s="750"/>
      <c r="AB53" s="750"/>
      <c r="AC53" s="750"/>
      <c r="AD53" s="750"/>
      <c r="AE53" s="751"/>
      <c r="AF53" s="706"/>
      <c r="AG53" s="707"/>
      <c r="AH53" s="707"/>
      <c r="AI53" s="707"/>
      <c r="AJ53" s="708"/>
      <c r="AK53" s="752"/>
      <c r="AL53" s="750"/>
      <c r="AM53" s="750"/>
      <c r="AN53" s="750"/>
      <c r="AO53" s="750"/>
      <c r="AP53" s="750"/>
      <c r="AQ53" s="750"/>
      <c r="AR53" s="750"/>
      <c r="AS53" s="750"/>
      <c r="AT53" s="750"/>
      <c r="AU53" s="750"/>
      <c r="AV53" s="750"/>
      <c r="AW53" s="750"/>
      <c r="AX53" s="750"/>
      <c r="AY53" s="750"/>
      <c r="AZ53" s="753"/>
      <c r="BA53" s="753"/>
      <c r="BB53" s="753"/>
      <c r="BC53" s="753"/>
      <c r="BD53" s="753"/>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x14ac:dyDescent="0.15">
      <c r="A54" s="59">
        <v>27</v>
      </c>
      <c r="B54" s="700"/>
      <c r="C54" s="701"/>
      <c r="D54" s="701"/>
      <c r="E54" s="701"/>
      <c r="F54" s="701"/>
      <c r="G54" s="701"/>
      <c r="H54" s="701"/>
      <c r="I54" s="701"/>
      <c r="J54" s="701"/>
      <c r="K54" s="701"/>
      <c r="L54" s="701"/>
      <c r="M54" s="701"/>
      <c r="N54" s="701"/>
      <c r="O54" s="701"/>
      <c r="P54" s="702"/>
      <c r="Q54" s="749"/>
      <c r="R54" s="750"/>
      <c r="S54" s="750"/>
      <c r="T54" s="750"/>
      <c r="U54" s="750"/>
      <c r="V54" s="750"/>
      <c r="W54" s="750"/>
      <c r="X54" s="750"/>
      <c r="Y54" s="750"/>
      <c r="Z54" s="750"/>
      <c r="AA54" s="750"/>
      <c r="AB54" s="750"/>
      <c r="AC54" s="750"/>
      <c r="AD54" s="750"/>
      <c r="AE54" s="751"/>
      <c r="AF54" s="706"/>
      <c r="AG54" s="707"/>
      <c r="AH54" s="707"/>
      <c r="AI54" s="707"/>
      <c r="AJ54" s="708"/>
      <c r="AK54" s="752"/>
      <c r="AL54" s="750"/>
      <c r="AM54" s="750"/>
      <c r="AN54" s="750"/>
      <c r="AO54" s="750"/>
      <c r="AP54" s="750"/>
      <c r="AQ54" s="750"/>
      <c r="AR54" s="750"/>
      <c r="AS54" s="750"/>
      <c r="AT54" s="750"/>
      <c r="AU54" s="750"/>
      <c r="AV54" s="750"/>
      <c r="AW54" s="750"/>
      <c r="AX54" s="750"/>
      <c r="AY54" s="750"/>
      <c r="AZ54" s="753"/>
      <c r="BA54" s="753"/>
      <c r="BB54" s="753"/>
      <c r="BC54" s="753"/>
      <c r="BD54" s="753"/>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x14ac:dyDescent="0.15">
      <c r="A55" s="59">
        <v>28</v>
      </c>
      <c r="B55" s="700"/>
      <c r="C55" s="701"/>
      <c r="D55" s="701"/>
      <c r="E55" s="701"/>
      <c r="F55" s="701"/>
      <c r="G55" s="701"/>
      <c r="H55" s="701"/>
      <c r="I55" s="701"/>
      <c r="J55" s="701"/>
      <c r="K55" s="701"/>
      <c r="L55" s="701"/>
      <c r="M55" s="701"/>
      <c r="N55" s="701"/>
      <c r="O55" s="701"/>
      <c r="P55" s="702"/>
      <c r="Q55" s="749"/>
      <c r="R55" s="750"/>
      <c r="S55" s="750"/>
      <c r="T55" s="750"/>
      <c r="U55" s="750"/>
      <c r="V55" s="750"/>
      <c r="W55" s="750"/>
      <c r="X55" s="750"/>
      <c r="Y55" s="750"/>
      <c r="Z55" s="750"/>
      <c r="AA55" s="750"/>
      <c r="AB55" s="750"/>
      <c r="AC55" s="750"/>
      <c r="AD55" s="750"/>
      <c r="AE55" s="751"/>
      <c r="AF55" s="706"/>
      <c r="AG55" s="707"/>
      <c r="AH55" s="707"/>
      <c r="AI55" s="707"/>
      <c r="AJ55" s="708"/>
      <c r="AK55" s="752"/>
      <c r="AL55" s="750"/>
      <c r="AM55" s="750"/>
      <c r="AN55" s="750"/>
      <c r="AO55" s="750"/>
      <c r="AP55" s="750"/>
      <c r="AQ55" s="750"/>
      <c r="AR55" s="750"/>
      <c r="AS55" s="750"/>
      <c r="AT55" s="750"/>
      <c r="AU55" s="750"/>
      <c r="AV55" s="750"/>
      <c r="AW55" s="750"/>
      <c r="AX55" s="750"/>
      <c r="AY55" s="750"/>
      <c r="AZ55" s="753"/>
      <c r="BA55" s="753"/>
      <c r="BB55" s="753"/>
      <c r="BC55" s="753"/>
      <c r="BD55" s="753"/>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x14ac:dyDescent="0.15">
      <c r="A56" s="59">
        <v>29</v>
      </c>
      <c r="B56" s="700"/>
      <c r="C56" s="701"/>
      <c r="D56" s="701"/>
      <c r="E56" s="701"/>
      <c r="F56" s="701"/>
      <c r="G56" s="701"/>
      <c r="H56" s="701"/>
      <c r="I56" s="701"/>
      <c r="J56" s="701"/>
      <c r="K56" s="701"/>
      <c r="L56" s="701"/>
      <c r="M56" s="701"/>
      <c r="N56" s="701"/>
      <c r="O56" s="701"/>
      <c r="P56" s="702"/>
      <c r="Q56" s="749"/>
      <c r="R56" s="750"/>
      <c r="S56" s="750"/>
      <c r="T56" s="750"/>
      <c r="U56" s="750"/>
      <c r="V56" s="750"/>
      <c r="W56" s="750"/>
      <c r="X56" s="750"/>
      <c r="Y56" s="750"/>
      <c r="Z56" s="750"/>
      <c r="AA56" s="750"/>
      <c r="AB56" s="750"/>
      <c r="AC56" s="750"/>
      <c r="AD56" s="750"/>
      <c r="AE56" s="751"/>
      <c r="AF56" s="706"/>
      <c r="AG56" s="707"/>
      <c r="AH56" s="707"/>
      <c r="AI56" s="707"/>
      <c r="AJ56" s="708"/>
      <c r="AK56" s="752"/>
      <c r="AL56" s="750"/>
      <c r="AM56" s="750"/>
      <c r="AN56" s="750"/>
      <c r="AO56" s="750"/>
      <c r="AP56" s="750"/>
      <c r="AQ56" s="750"/>
      <c r="AR56" s="750"/>
      <c r="AS56" s="750"/>
      <c r="AT56" s="750"/>
      <c r="AU56" s="750"/>
      <c r="AV56" s="750"/>
      <c r="AW56" s="750"/>
      <c r="AX56" s="750"/>
      <c r="AY56" s="750"/>
      <c r="AZ56" s="753"/>
      <c r="BA56" s="753"/>
      <c r="BB56" s="753"/>
      <c r="BC56" s="753"/>
      <c r="BD56" s="753"/>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x14ac:dyDescent="0.15">
      <c r="A57" s="59">
        <v>30</v>
      </c>
      <c r="B57" s="700"/>
      <c r="C57" s="701"/>
      <c r="D57" s="701"/>
      <c r="E57" s="701"/>
      <c r="F57" s="701"/>
      <c r="G57" s="701"/>
      <c r="H57" s="701"/>
      <c r="I57" s="701"/>
      <c r="J57" s="701"/>
      <c r="K57" s="701"/>
      <c r="L57" s="701"/>
      <c r="M57" s="701"/>
      <c r="N57" s="701"/>
      <c r="O57" s="701"/>
      <c r="P57" s="702"/>
      <c r="Q57" s="749"/>
      <c r="R57" s="750"/>
      <c r="S57" s="750"/>
      <c r="T57" s="750"/>
      <c r="U57" s="750"/>
      <c r="V57" s="750"/>
      <c r="W57" s="750"/>
      <c r="X57" s="750"/>
      <c r="Y57" s="750"/>
      <c r="Z57" s="750"/>
      <c r="AA57" s="750"/>
      <c r="AB57" s="750"/>
      <c r="AC57" s="750"/>
      <c r="AD57" s="750"/>
      <c r="AE57" s="751"/>
      <c r="AF57" s="706"/>
      <c r="AG57" s="707"/>
      <c r="AH57" s="707"/>
      <c r="AI57" s="707"/>
      <c r="AJ57" s="708"/>
      <c r="AK57" s="752"/>
      <c r="AL57" s="750"/>
      <c r="AM57" s="750"/>
      <c r="AN57" s="750"/>
      <c r="AO57" s="750"/>
      <c r="AP57" s="750"/>
      <c r="AQ57" s="750"/>
      <c r="AR57" s="750"/>
      <c r="AS57" s="750"/>
      <c r="AT57" s="750"/>
      <c r="AU57" s="750"/>
      <c r="AV57" s="750"/>
      <c r="AW57" s="750"/>
      <c r="AX57" s="750"/>
      <c r="AY57" s="750"/>
      <c r="AZ57" s="753"/>
      <c r="BA57" s="753"/>
      <c r="BB57" s="753"/>
      <c r="BC57" s="753"/>
      <c r="BD57" s="753"/>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x14ac:dyDescent="0.15">
      <c r="A58" s="59">
        <v>31</v>
      </c>
      <c r="B58" s="700"/>
      <c r="C58" s="701"/>
      <c r="D58" s="701"/>
      <c r="E58" s="701"/>
      <c r="F58" s="701"/>
      <c r="G58" s="701"/>
      <c r="H58" s="701"/>
      <c r="I58" s="701"/>
      <c r="J58" s="701"/>
      <c r="K58" s="701"/>
      <c r="L58" s="701"/>
      <c r="M58" s="701"/>
      <c r="N58" s="701"/>
      <c r="O58" s="701"/>
      <c r="P58" s="702"/>
      <c r="Q58" s="749"/>
      <c r="R58" s="750"/>
      <c r="S58" s="750"/>
      <c r="T58" s="750"/>
      <c r="U58" s="750"/>
      <c r="V58" s="750"/>
      <c r="W58" s="750"/>
      <c r="X58" s="750"/>
      <c r="Y58" s="750"/>
      <c r="Z58" s="750"/>
      <c r="AA58" s="750"/>
      <c r="AB58" s="750"/>
      <c r="AC58" s="750"/>
      <c r="AD58" s="750"/>
      <c r="AE58" s="751"/>
      <c r="AF58" s="706"/>
      <c r="AG58" s="707"/>
      <c r="AH58" s="707"/>
      <c r="AI58" s="707"/>
      <c r="AJ58" s="708"/>
      <c r="AK58" s="752"/>
      <c r="AL58" s="750"/>
      <c r="AM58" s="750"/>
      <c r="AN58" s="750"/>
      <c r="AO58" s="750"/>
      <c r="AP58" s="750"/>
      <c r="AQ58" s="750"/>
      <c r="AR58" s="750"/>
      <c r="AS58" s="750"/>
      <c r="AT58" s="750"/>
      <c r="AU58" s="750"/>
      <c r="AV58" s="750"/>
      <c r="AW58" s="750"/>
      <c r="AX58" s="750"/>
      <c r="AY58" s="750"/>
      <c r="AZ58" s="753"/>
      <c r="BA58" s="753"/>
      <c r="BB58" s="753"/>
      <c r="BC58" s="753"/>
      <c r="BD58" s="753"/>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x14ac:dyDescent="0.15">
      <c r="A59" s="59">
        <v>32</v>
      </c>
      <c r="B59" s="700"/>
      <c r="C59" s="701"/>
      <c r="D59" s="701"/>
      <c r="E59" s="701"/>
      <c r="F59" s="701"/>
      <c r="G59" s="701"/>
      <c r="H59" s="701"/>
      <c r="I59" s="701"/>
      <c r="J59" s="701"/>
      <c r="K59" s="701"/>
      <c r="L59" s="701"/>
      <c r="M59" s="701"/>
      <c r="N59" s="701"/>
      <c r="O59" s="701"/>
      <c r="P59" s="702"/>
      <c r="Q59" s="749"/>
      <c r="R59" s="750"/>
      <c r="S59" s="750"/>
      <c r="T59" s="750"/>
      <c r="U59" s="750"/>
      <c r="V59" s="750"/>
      <c r="W59" s="750"/>
      <c r="X59" s="750"/>
      <c r="Y59" s="750"/>
      <c r="Z59" s="750"/>
      <c r="AA59" s="750"/>
      <c r="AB59" s="750"/>
      <c r="AC59" s="750"/>
      <c r="AD59" s="750"/>
      <c r="AE59" s="751"/>
      <c r="AF59" s="706"/>
      <c r="AG59" s="707"/>
      <c r="AH59" s="707"/>
      <c r="AI59" s="707"/>
      <c r="AJ59" s="708"/>
      <c r="AK59" s="752"/>
      <c r="AL59" s="750"/>
      <c r="AM59" s="750"/>
      <c r="AN59" s="750"/>
      <c r="AO59" s="750"/>
      <c r="AP59" s="750"/>
      <c r="AQ59" s="750"/>
      <c r="AR59" s="750"/>
      <c r="AS59" s="750"/>
      <c r="AT59" s="750"/>
      <c r="AU59" s="750"/>
      <c r="AV59" s="750"/>
      <c r="AW59" s="750"/>
      <c r="AX59" s="750"/>
      <c r="AY59" s="750"/>
      <c r="AZ59" s="753"/>
      <c r="BA59" s="753"/>
      <c r="BB59" s="753"/>
      <c r="BC59" s="753"/>
      <c r="BD59" s="753"/>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x14ac:dyDescent="0.15">
      <c r="A60" s="59">
        <v>33</v>
      </c>
      <c r="B60" s="700"/>
      <c r="C60" s="701"/>
      <c r="D60" s="701"/>
      <c r="E60" s="701"/>
      <c r="F60" s="701"/>
      <c r="G60" s="701"/>
      <c r="H60" s="701"/>
      <c r="I60" s="701"/>
      <c r="J60" s="701"/>
      <c r="K60" s="701"/>
      <c r="L60" s="701"/>
      <c r="M60" s="701"/>
      <c r="N60" s="701"/>
      <c r="O60" s="701"/>
      <c r="P60" s="702"/>
      <c r="Q60" s="749"/>
      <c r="R60" s="750"/>
      <c r="S60" s="750"/>
      <c r="T60" s="750"/>
      <c r="U60" s="750"/>
      <c r="V60" s="750"/>
      <c r="W60" s="750"/>
      <c r="X60" s="750"/>
      <c r="Y60" s="750"/>
      <c r="Z60" s="750"/>
      <c r="AA60" s="750"/>
      <c r="AB60" s="750"/>
      <c r="AC60" s="750"/>
      <c r="AD60" s="750"/>
      <c r="AE60" s="751"/>
      <c r="AF60" s="706"/>
      <c r="AG60" s="707"/>
      <c r="AH60" s="707"/>
      <c r="AI60" s="707"/>
      <c r="AJ60" s="708"/>
      <c r="AK60" s="752"/>
      <c r="AL60" s="750"/>
      <c r="AM60" s="750"/>
      <c r="AN60" s="750"/>
      <c r="AO60" s="750"/>
      <c r="AP60" s="750"/>
      <c r="AQ60" s="750"/>
      <c r="AR60" s="750"/>
      <c r="AS60" s="750"/>
      <c r="AT60" s="750"/>
      <c r="AU60" s="750"/>
      <c r="AV60" s="750"/>
      <c r="AW60" s="750"/>
      <c r="AX60" s="750"/>
      <c r="AY60" s="750"/>
      <c r="AZ60" s="753"/>
      <c r="BA60" s="753"/>
      <c r="BB60" s="753"/>
      <c r="BC60" s="753"/>
      <c r="BD60" s="753"/>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x14ac:dyDescent="0.15">
      <c r="A61" s="59">
        <v>34</v>
      </c>
      <c r="B61" s="700"/>
      <c r="C61" s="701"/>
      <c r="D61" s="701"/>
      <c r="E61" s="701"/>
      <c r="F61" s="701"/>
      <c r="G61" s="701"/>
      <c r="H61" s="701"/>
      <c r="I61" s="701"/>
      <c r="J61" s="701"/>
      <c r="K61" s="701"/>
      <c r="L61" s="701"/>
      <c r="M61" s="701"/>
      <c r="N61" s="701"/>
      <c r="O61" s="701"/>
      <c r="P61" s="702"/>
      <c r="Q61" s="749"/>
      <c r="R61" s="750"/>
      <c r="S61" s="750"/>
      <c r="T61" s="750"/>
      <c r="U61" s="750"/>
      <c r="V61" s="750"/>
      <c r="W61" s="750"/>
      <c r="X61" s="750"/>
      <c r="Y61" s="750"/>
      <c r="Z61" s="750"/>
      <c r="AA61" s="750"/>
      <c r="AB61" s="750"/>
      <c r="AC61" s="750"/>
      <c r="AD61" s="750"/>
      <c r="AE61" s="751"/>
      <c r="AF61" s="706"/>
      <c r="AG61" s="707"/>
      <c r="AH61" s="707"/>
      <c r="AI61" s="707"/>
      <c r="AJ61" s="708"/>
      <c r="AK61" s="752"/>
      <c r="AL61" s="750"/>
      <c r="AM61" s="750"/>
      <c r="AN61" s="750"/>
      <c r="AO61" s="750"/>
      <c r="AP61" s="750"/>
      <c r="AQ61" s="750"/>
      <c r="AR61" s="750"/>
      <c r="AS61" s="750"/>
      <c r="AT61" s="750"/>
      <c r="AU61" s="750"/>
      <c r="AV61" s="750"/>
      <c r="AW61" s="750"/>
      <c r="AX61" s="750"/>
      <c r="AY61" s="750"/>
      <c r="AZ61" s="753"/>
      <c r="BA61" s="753"/>
      <c r="BB61" s="753"/>
      <c r="BC61" s="753"/>
      <c r="BD61" s="753"/>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x14ac:dyDescent="0.15">
      <c r="A62" s="59">
        <v>35</v>
      </c>
      <c r="B62" s="700"/>
      <c r="C62" s="701"/>
      <c r="D62" s="701"/>
      <c r="E62" s="701"/>
      <c r="F62" s="701"/>
      <c r="G62" s="701"/>
      <c r="H62" s="701"/>
      <c r="I62" s="701"/>
      <c r="J62" s="701"/>
      <c r="K62" s="701"/>
      <c r="L62" s="701"/>
      <c r="M62" s="701"/>
      <c r="N62" s="701"/>
      <c r="O62" s="701"/>
      <c r="P62" s="702"/>
      <c r="Q62" s="749"/>
      <c r="R62" s="750"/>
      <c r="S62" s="750"/>
      <c r="T62" s="750"/>
      <c r="U62" s="750"/>
      <c r="V62" s="750"/>
      <c r="W62" s="750"/>
      <c r="X62" s="750"/>
      <c r="Y62" s="750"/>
      <c r="Z62" s="750"/>
      <c r="AA62" s="750"/>
      <c r="AB62" s="750"/>
      <c r="AC62" s="750"/>
      <c r="AD62" s="750"/>
      <c r="AE62" s="751"/>
      <c r="AF62" s="706"/>
      <c r="AG62" s="707"/>
      <c r="AH62" s="707"/>
      <c r="AI62" s="707"/>
      <c r="AJ62" s="708"/>
      <c r="AK62" s="752"/>
      <c r="AL62" s="750"/>
      <c r="AM62" s="750"/>
      <c r="AN62" s="750"/>
      <c r="AO62" s="750"/>
      <c r="AP62" s="750"/>
      <c r="AQ62" s="750"/>
      <c r="AR62" s="750"/>
      <c r="AS62" s="750"/>
      <c r="AT62" s="750"/>
      <c r="AU62" s="750"/>
      <c r="AV62" s="750"/>
      <c r="AW62" s="750"/>
      <c r="AX62" s="750"/>
      <c r="AY62" s="750"/>
      <c r="AZ62" s="753"/>
      <c r="BA62" s="753"/>
      <c r="BB62" s="753"/>
      <c r="BC62" s="753"/>
      <c r="BD62" s="753"/>
      <c r="BE62" s="710"/>
      <c r="BF62" s="710"/>
      <c r="BG62" s="710"/>
      <c r="BH62" s="710"/>
      <c r="BI62" s="711"/>
      <c r="BJ62" s="754" t="s">
        <v>469</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x14ac:dyDescent="0.15">
      <c r="A63" s="60" t="s">
        <v>256</v>
      </c>
      <c r="B63" s="723" t="s">
        <v>383</v>
      </c>
      <c r="C63" s="724"/>
      <c r="D63" s="724"/>
      <c r="E63" s="724"/>
      <c r="F63" s="724"/>
      <c r="G63" s="724"/>
      <c r="H63" s="724"/>
      <c r="I63" s="724"/>
      <c r="J63" s="724"/>
      <c r="K63" s="724"/>
      <c r="L63" s="724"/>
      <c r="M63" s="724"/>
      <c r="N63" s="724"/>
      <c r="O63" s="724"/>
      <c r="P63" s="725"/>
      <c r="Q63" s="755"/>
      <c r="R63" s="732"/>
      <c r="S63" s="732"/>
      <c r="T63" s="732"/>
      <c r="U63" s="732"/>
      <c r="V63" s="732"/>
      <c r="W63" s="732"/>
      <c r="X63" s="732"/>
      <c r="Y63" s="732"/>
      <c r="Z63" s="732"/>
      <c r="AA63" s="732"/>
      <c r="AB63" s="732"/>
      <c r="AC63" s="732"/>
      <c r="AD63" s="732"/>
      <c r="AE63" s="756"/>
      <c r="AF63" s="729">
        <v>509</v>
      </c>
      <c r="AG63" s="727"/>
      <c r="AH63" s="727"/>
      <c r="AI63" s="727"/>
      <c r="AJ63" s="730"/>
      <c r="AK63" s="731"/>
      <c r="AL63" s="732"/>
      <c r="AM63" s="732"/>
      <c r="AN63" s="732"/>
      <c r="AO63" s="732"/>
      <c r="AP63" s="727">
        <v>8164</v>
      </c>
      <c r="AQ63" s="727"/>
      <c r="AR63" s="727"/>
      <c r="AS63" s="727"/>
      <c r="AT63" s="727"/>
      <c r="AU63" s="727">
        <v>6810</v>
      </c>
      <c r="AV63" s="727"/>
      <c r="AW63" s="727"/>
      <c r="AX63" s="727"/>
      <c r="AY63" s="727"/>
      <c r="AZ63" s="757"/>
      <c r="BA63" s="757"/>
      <c r="BB63" s="757"/>
      <c r="BC63" s="757"/>
      <c r="BD63" s="757"/>
      <c r="BE63" s="733"/>
      <c r="BF63" s="733"/>
      <c r="BG63" s="733"/>
      <c r="BH63" s="733"/>
      <c r="BI63" s="734"/>
      <c r="BJ63" s="735" t="s">
        <v>207</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x14ac:dyDescent="0.15">
      <c r="A65" s="63" t="s">
        <v>267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x14ac:dyDescent="0.15">
      <c r="A66" s="948" t="s">
        <v>424</v>
      </c>
      <c r="B66" s="949"/>
      <c r="C66" s="949"/>
      <c r="D66" s="949"/>
      <c r="E66" s="949"/>
      <c r="F66" s="949"/>
      <c r="G66" s="949"/>
      <c r="H66" s="949"/>
      <c r="I66" s="949"/>
      <c r="J66" s="949"/>
      <c r="K66" s="949"/>
      <c r="L66" s="949"/>
      <c r="M66" s="949"/>
      <c r="N66" s="949"/>
      <c r="O66" s="949"/>
      <c r="P66" s="950"/>
      <c r="Q66" s="954" t="s">
        <v>459</v>
      </c>
      <c r="R66" s="955"/>
      <c r="S66" s="955"/>
      <c r="T66" s="955"/>
      <c r="U66" s="956"/>
      <c r="V66" s="954" t="s">
        <v>460</v>
      </c>
      <c r="W66" s="955"/>
      <c r="X66" s="955"/>
      <c r="Y66" s="955"/>
      <c r="Z66" s="956"/>
      <c r="AA66" s="954" t="s">
        <v>461</v>
      </c>
      <c r="AB66" s="955"/>
      <c r="AC66" s="955"/>
      <c r="AD66" s="955"/>
      <c r="AE66" s="956"/>
      <c r="AF66" s="976" t="s">
        <v>253</v>
      </c>
      <c r="AG66" s="971"/>
      <c r="AH66" s="971"/>
      <c r="AI66" s="971"/>
      <c r="AJ66" s="977"/>
      <c r="AK66" s="954" t="s">
        <v>395</v>
      </c>
      <c r="AL66" s="949"/>
      <c r="AM66" s="949"/>
      <c r="AN66" s="949"/>
      <c r="AO66" s="950"/>
      <c r="AP66" s="954" t="s">
        <v>363</v>
      </c>
      <c r="AQ66" s="955"/>
      <c r="AR66" s="955"/>
      <c r="AS66" s="955"/>
      <c r="AT66" s="956"/>
      <c r="AU66" s="954" t="s">
        <v>470</v>
      </c>
      <c r="AV66" s="955"/>
      <c r="AW66" s="955"/>
      <c r="AX66" s="955"/>
      <c r="AY66" s="956"/>
      <c r="AZ66" s="954" t="s">
        <v>451</v>
      </c>
      <c r="BA66" s="955"/>
      <c r="BB66" s="955"/>
      <c r="BC66" s="955"/>
      <c r="BD66" s="961"/>
      <c r="BE66" s="62"/>
      <c r="BF66" s="62"/>
      <c r="BG66" s="62"/>
      <c r="BH66" s="62"/>
      <c r="BI66" s="62"/>
      <c r="BJ66" s="62"/>
      <c r="BK66" s="62"/>
      <c r="BL66" s="62"/>
      <c r="BM66" s="62"/>
      <c r="BN66" s="62"/>
      <c r="BO66" s="62"/>
      <c r="BP66" s="62"/>
      <c r="BQ66" s="59">
        <v>60</v>
      </c>
      <c r="BR66" s="88"/>
      <c r="BS66" s="758"/>
      <c r="BT66" s="759"/>
      <c r="BU66" s="759"/>
      <c r="BV66" s="759"/>
      <c r="BW66" s="759"/>
      <c r="BX66" s="759"/>
      <c r="BY66" s="759"/>
      <c r="BZ66" s="759"/>
      <c r="CA66" s="759"/>
      <c r="CB66" s="759"/>
      <c r="CC66" s="759"/>
      <c r="CD66" s="759"/>
      <c r="CE66" s="759"/>
      <c r="CF66" s="759"/>
      <c r="CG66" s="760"/>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58"/>
      <c r="DW66" s="759"/>
      <c r="DX66" s="759"/>
      <c r="DY66" s="759"/>
      <c r="DZ66" s="764"/>
      <c r="EA66" s="54"/>
    </row>
    <row r="67" spans="1:131" s="51" customFormat="1" ht="26.25" customHeight="1" x14ac:dyDescent="0.15">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78"/>
      <c r="AG67" s="974"/>
      <c r="AH67" s="974"/>
      <c r="AI67" s="974"/>
      <c r="AJ67" s="979"/>
      <c r="AK67" s="980"/>
      <c r="AL67" s="952"/>
      <c r="AM67" s="952"/>
      <c r="AN67" s="952"/>
      <c r="AO67" s="953"/>
      <c r="AP67" s="957"/>
      <c r="AQ67" s="958"/>
      <c r="AR67" s="958"/>
      <c r="AS67" s="958"/>
      <c r="AT67" s="959"/>
      <c r="AU67" s="957"/>
      <c r="AV67" s="958"/>
      <c r="AW67" s="958"/>
      <c r="AX67" s="958"/>
      <c r="AY67" s="959"/>
      <c r="AZ67" s="957"/>
      <c r="BA67" s="958"/>
      <c r="BB67" s="958"/>
      <c r="BC67" s="958"/>
      <c r="BD67" s="963"/>
      <c r="BE67" s="62"/>
      <c r="BF67" s="62"/>
      <c r="BG67" s="62"/>
      <c r="BH67" s="62"/>
      <c r="BI67" s="62"/>
      <c r="BJ67" s="62"/>
      <c r="BK67" s="62"/>
      <c r="BL67" s="62"/>
      <c r="BM67" s="62"/>
      <c r="BN67" s="62"/>
      <c r="BO67" s="62"/>
      <c r="BP67" s="62"/>
      <c r="BQ67" s="59">
        <v>61</v>
      </c>
      <c r="BR67" s="88"/>
      <c r="BS67" s="758"/>
      <c r="BT67" s="759"/>
      <c r="BU67" s="759"/>
      <c r="BV67" s="759"/>
      <c r="BW67" s="759"/>
      <c r="BX67" s="759"/>
      <c r="BY67" s="759"/>
      <c r="BZ67" s="759"/>
      <c r="CA67" s="759"/>
      <c r="CB67" s="759"/>
      <c r="CC67" s="759"/>
      <c r="CD67" s="759"/>
      <c r="CE67" s="759"/>
      <c r="CF67" s="759"/>
      <c r="CG67" s="760"/>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58"/>
      <c r="DW67" s="759"/>
      <c r="DX67" s="759"/>
      <c r="DY67" s="759"/>
      <c r="DZ67" s="764"/>
      <c r="EA67" s="54"/>
    </row>
    <row r="68" spans="1:131" s="51" customFormat="1" ht="26.25" customHeight="1" x14ac:dyDescent="0.15">
      <c r="A68" s="58">
        <v>1</v>
      </c>
      <c r="B68" s="684" t="s">
        <v>541</v>
      </c>
      <c r="C68" s="685"/>
      <c r="D68" s="685"/>
      <c r="E68" s="685"/>
      <c r="F68" s="685"/>
      <c r="G68" s="685"/>
      <c r="H68" s="685"/>
      <c r="I68" s="685"/>
      <c r="J68" s="685"/>
      <c r="K68" s="685"/>
      <c r="L68" s="685"/>
      <c r="M68" s="685"/>
      <c r="N68" s="685"/>
      <c r="O68" s="685"/>
      <c r="P68" s="686"/>
      <c r="Q68" s="687">
        <v>1100</v>
      </c>
      <c r="R68" s="688"/>
      <c r="S68" s="688"/>
      <c r="T68" s="688"/>
      <c r="U68" s="688"/>
      <c r="V68" s="688">
        <v>1035</v>
      </c>
      <c r="W68" s="688"/>
      <c r="X68" s="688"/>
      <c r="Y68" s="688"/>
      <c r="Z68" s="688"/>
      <c r="AA68" s="688">
        <v>65</v>
      </c>
      <c r="AB68" s="688"/>
      <c r="AC68" s="688"/>
      <c r="AD68" s="688"/>
      <c r="AE68" s="688"/>
      <c r="AF68" s="688">
        <v>65</v>
      </c>
      <c r="AG68" s="688"/>
      <c r="AH68" s="688"/>
      <c r="AI68" s="688"/>
      <c r="AJ68" s="688"/>
      <c r="AK68" s="688" t="s">
        <v>207</v>
      </c>
      <c r="AL68" s="688"/>
      <c r="AM68" s="688"/>
      <c r="AN68" s="688"/>
      <c r="AO68" s="688"/>
      <c r="AP68" s="688" t="s">
        <v>207</v>
      </c>
      <c r="AQ68" s="688"/>
      <c r="AR68" s="688"/>
      <c r="AS68" s="688"/>
      <c r="AT68" s="688"/>
      <c r="AU68" s="688" t="s">
        <v>207</v>
      </c>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8"/>
      <c r="BT68" s="759"/>
      <c r="BU68" s="759"/>
      <c r="BV68" s="759"/>
      <c r="BW68" s="759"/>
      <c r="BX68" s="759"/>
      <c r="BY68" s="759"/>
      <c r="BZ68" s="759"/>
      <c r="CA68" s="759"/>
      <c r="CB68" s="759"/>
      <c r="CC68" s="759"/>
      <c r="CD68" s="759"/>
      <c r="CE68" s="759"/>
      <c r="CF68" s="759"/>
      <c r="CG68" s="760"/>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58"/>
      <c r="DW68" s="759"/>
      <c r="DX68" s="759"/>
      <c r="DY68" s="759"/>
      <c r="DZ68" s="764"/>
      <c r="EA68" s="54"/>
    </row>
    <row r="69" spans="1:131" s="51" customFormat="1" ht="26.25" customHeight="1" x14ac:dyDescent="0.15">
      <c r="A69" s="59">
        <v>2</v>
      </c>
      <c r="B69" s="700" t="s">
        <v>542</v>
      </c>
      <c r="C69" s="701"/>
      <c r="D69" s="701"/>
      <c r="E69" s="701"/>
      <c r="F69" s="701"/>
      <c r="G69" s="701"/>
      <c r="H69" s="701"/>
      <c r="I69" s="701"/>
      <c r="J69" s="701"/>
      <c r="K69" s="701"/>
      <c r="L69" s="701"/>
      <c r="M69" s="701"/>
      <c r="N69" s="701"/>
      <c r="O69" s="701"/>
      <c r="P69" s="702"/>
      <c r="Q69" s="703">
        <v>407834</v>
      </c>
      <c r="R69" s="704"/>
      <c r="S69" s="704"/>
      <c r="T69" s="704"/>
      <c r="U69" s="704"/>
      <c r="V69" s="704">
        <v>401518</v>
      </c>
      <c r="W69" s="704"/>
      <c r="X69" s="704"/>
      <c r="Y69" s="704"/>
      <c r="Z69" s="704"/>
      <c r="AA69" s="704">
        <v>6315</v>
      </c>
      <c r="AB69" s="704"/>
      <c r="AC69" s="704"/>
      <c r="AD69" s="704"/>
      <c r="AE69" s="704"/>
      <c r="AF69" s="704">
        <v>6315</v>
      </c>
      <c r="AG69" s="704"/>
      <c r="AH69" s="704"/>
      <c r="AI69" s="704"/>
      <c r="AJ69" s="704"/>
      <c r="AK69" s="704">
        <v>745</v>
      </c>
      <c r="AL69" s="704"/>
      <c r="AM69" s="704"/>
      <c r="AN69" s="704"/>
      <c r="AO69" s="704"/>
      <c r="AP69" s="704" t="s">
        <v>207</v>
      </c>
      <c r="AQ69" s="704"/>
      <c r="AR69" s="704"/>
      <c r="AS69" s="704"/>
      <c r="AT69" s="704"/>
      <c r="AU69" s="704" t="s">
        <v>207</v>
      </c>
      <c r="AV69" s="704"/>
      <c r="AW69" s="704"/>
      <c r="AX69" s="704"/>
      <c r="AY69" s="704"/>
      <c r="AZ69" s="710"/>
      <c r="BA69" s="710"/>
      <c r="BB69" s="710"/>
      <c r="BC69" s="710"/>
      <c r="BD69" s="711"/>
      <c r="BE69" s="62"/>
      <c r="BF69" s="62"/>
      <c r="BG69" s="62"/>
      <c r="BH69" s="62"/>
      <c r="BI69" s="62"/>
      <c r="BJ69" s="62"/>
      <c r="BK69" s="62"/>
      <c r="BL69" s="62"/>
      <c r="BM69" s="62"/>
      <c r="BN69" s="62"/>
      <c r="BO69" s="62"/>
      <c r="BP69" s="62"/>
      <c r="BQ69" s="59">
        <v>63</v>
      </c>
      <c r="BR69" s="88"/>
      <c r="BS69" s="758"/>
      <c r="BT69" s="759"/>
      <c r="BU69" s="759"/>
      <c r="BV69" s="759"/>
      <c r="BW69" s="759"/>
      <c r="BX69" s="759"/>
      <c r="BY69" s="759"/>
      <c r="BZ69" s="759"/>
      <c r="CA69" s="759"/>
      <c r="CB69" s="759"/>
      <c r="CC69" s="759"/>
      <c r="CD69" s="759"/>
      <c r="CE69" s="759"/>
      <c r="CF69" s="759"/>
      <c r="CG69" s="760"/>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58"/>
      <c r="DW69" s="759"/>
      <c r="DX69" s="759"/>
      <c r="DY69" s="759"/>
      <c r="DZ69" s="764"/>
      <c r="EA69" s="54"/>
    </row>
    <row r="70" spans="1:131" s="51" customFormat="1" ht="26.25" customHeight="1" x14ac:dyDescent="0.15">
      <c r="A70" s="59">
        <v>3</v>
      </c>
      <c r="B70" s="700" t="s">
        <v>129</v>
      </c>
      <c r="C70" s="701"/>
      <c r="D70" s="701"/>
      <c r="E70" s="701"/>
      <c r="F70" s="701"/>
      <c r="G70" s="701"/>
      <c r="H70" s="701"/>
      <c r="I70" s="701"/>
      <c r="J70" s="701"/>
      <c r="K70" s="701"/>
      <c r="L70" s="701"/>
      <c r="M70" s="701"/>
      <c r="N70" s="701"/>
      <c r="O70" s="701"/>
      <c r="P70" s="702"/>
      <c r="Q70" s="703">
        <v>673</v>
      </c>
      <c r="R70" s="704"/>
      <c r="S70" s="704"/>
      <c r="T70" s="704"/>
      <c r="U70" s="704"/>
      <c r="V70" s="704">
        <v>644</v>
      </c>
      <c r="W70" s="704"/>
      <c r="X70" s="704"/>
      <c r="Y70" s="704"/>
      <c r="Z70" s="704"/>
      <c r="AA70" s="704">
        <v>29</v>
      </c>
      <c r="AB70" s="704"/>
      <c r="AC70" s="704"/>
      <c r="AD70" s="704"/>
      <c r="AE70" s="704"/>
      <c r="AF70" s="704">
        <v>29</v>
      </c>
      <c r="AG70" s="704"/>
      <c r="AH70" s="704"/>
      <c r="AI70" s="704"/>
      <c r="AJ70" s="704"/>
      <c r="AK70" s="704">
        <v>61</v>
      </c>
      <c r="AL70" s="704"/>
      <c r="AM70" s="704"/>
      <c r="AN70" s="704"/>
      <c r="AO70" s="704"/>
      <c r="AP70" s="704" t="s">
        <v>207</v>
      </c>
      <c r="AQ70" s="704"/>
      <c r="AR70" s="704"/>
      <c r="AS70" s="704"/>
      <c r="AT70" s="704"/>
      <c r="AU70" s="704" t="s">
        <v>207</v>
      </c>
      <c r="AV70" s="704"/>
      <c r="AW70" s="704"/>
      <c r="AX70" s="704"/>
      <c r="AY70" s="704"/>
      <c r="AZ70" s="710"/>
      <c r="BA70" s="710"/>
      <c r="BB70" s="710"/>
      <c r="BC70" s="710"/>
      <c r="BD70" s="711"/>
      <c r="BE70" s="62"/>
      <c r="BF70" s="62"/>
      <c r="BG70" s="62"/>
      <c r="BH70" s="62"/>
      <c r="BI70" s="62"/>
      <c r="BJ70" s="62"/>
      <c r="BK70" s="62"/>
      <c r="BL70" s="62"/>
      <c r="BM70" s="62"/>
      <c r="BN70" s="62"/>
      <c r="BO70" s="62"/>
      <c r="BP70" s="62"/>
      <c r="BQ70" s="59">
        <v>64</v>
      </c>
      <c r="BR70" s="88"/>
      <c r="BS70" s="758"/>
      <c r="BT70" s="759"/>
      <c r="BU70" s="759"/>
      <c r="BV70" s="759"/>
      <c r="BW70" s="759"/>
      <c r="BX70" s="759"/>
      <c r="BY70" s="759"/>
      <c r="BZ70" s="759"/>
      <c r="CA70" s="759"/>
      <c r="CB70" s="759"/>
      <c r="CC70" s="759"/>
      <c r="CD70" s="759"/>
      <c r="CE70" s="759"/>
      <c r="CF70" s="759"/>
      <c r="CG70" s="760"/>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58"/>
      <c r="DW70" s="759"/>
      <c r="DX70" s="759"/>
      <c r="DY70" s="759"/>
      <c r="DZ70" s="764"/>
      <c r="EA70" s="54"/>
    </row>
    <row r="71" spans="1:131" s="51" customFormat="1" ht="26.25" customHeight="1" x14ac:dyDescent="0.15">
      <c r="A71" s="59">
        <v>4</v>
      </c>
      <c r="B71" s="700" t="s">
        <v>45</v>
      </c>
      <c r="C71" s="701"/>
      <c r="D71" s="701"/>
      <c r="E71" s="701"/>
      <c r="F71" s="701"/>
      <c r="G71" s="701"/>
      <c r="H71" s="701"/>
      <c r="I71" s="701"/>
      <c r="J71" s="701"/>
      <c r="K71" s="701"/>
      <c r="L71" s="701"/>
      <c r="M71" s="701"/>
      <c r="N71" s="701"/>
      <c r="O71" s="701"/>
      <c r="P71" s="702"/>
      <c r="Q71" s="703">
        <v>6467</v>
      </c>
      <c r="R71" s="704"/>
      <c r="S71" s="704"/>
      <c r="T71" s="704"/>
      <c r="U71" s="704"/>
      <c r="V71" s="704">
        <v>6270</v>
      </c>
      <c r="W71" s="704"/>
      <c r="X71" s="704"/>
      <c r="Y71" s="704"/>
      <c r="Z71" s="704"/>
      <c r="AA71" s="704">
        <v>197</v>
      </c>
      <c r="AB71" s="704"/>
      <c r="AC71" s="704"/>
      <c r="AD71" s="704"/>
      <c r="AE71" s="704"/>
      <c r="AF71" s="704">
        <v>197</v>
      </c>
      <c r="AG71" s="704"/>
      <c r="AH71" s="704"/>
      <c r="AI71" s="704"/>
      <c r="AJ71" s="704"/>
      <c r="AK71" s="704" t="s">
        <v>207</v>
      </c>
      <c r="AL71" s="704"/>
      <c r="AM71" s="704"/>
      <c r="AN71" s="704"/>
      <c r="AO71" s="704"/>
      <c r="AP71" s="704" t="s">
        <v>207</v>
      </c>
      <c r="AQ71" s="704"/>
      <c r="AR71" s="704"/>
      <c r="AS71" s="704"/>
      <c r="AT71" s="704"/>
      <c r="AU71" s="704" t="s">
        <v>207</v>
      </c>
      <c r="AV71" s="704"/>
      <c r="AW71" s="704"/>
      <c r="AX71" s="704"/>
      <c r="AY71" s="704"/>
      <c r="AZ71" s="710"/>
      <c r="BA71" s="710"/>
      <c r="BB71" s="710"/>
      <c r="BC71" s="710"/>
      <c r="BD71" s="711"/>
      <c r="BE71" s="62"/>
      <c r="BF71" s="62"/>
      <c r="BG71" s="62"/>
      <c r="BH71" s="62"/>
      <c r="BI71" s="62"/>
      <c r="BJ71" s="62"/>
      <c r="BK71" s="62"/>
      <c r="BL71" s="62"/>
      <c r="BM71" s="62"/>
      <c r="BN71" s="62"/>
      <c r="BO71" s="62"/>
      <c r="BP71" s="62"/>
      <c r="BQ71" s="59">
        <v>65</v>
      </c>
      <c r="BR71" s="88"/>
      <c r="BS71" s="758"/>
      <c r="BT71" s="759"/>
      <c r="BU71" s="759"/>
      <c r="BV71" s="759"/>
      <c r="BW71" s="759"/>
      <c r="BX71" s="759"/>
      <c r="BY71" s="759"/>
      <c r="BZ71" s="759"/>
      <c r="CA71" s="759"/>
      <c r="CB71" s="759"/>
      <c r="CC71" s="759"/>
      <c r="CD71" s="759"/>
      <c r="CE71" s="759"/>
      <c r="CF71" s="759"/>
      <c r="CG71" s="760"/>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58"/>
      <c r="DW71" s="759"/>
      <c r="DX71" s="759"/>
      <c r="DY71" s="759"/>
      <c r="DZ71" s="764"/>
      <c r="EA71" s="54"/>
    </row>
    <row r="72" spans="1:131" s="51" customFormat="1" ht="26.25" customHeight="1" x14ac:dyDescent="0.15">
      <c r="A72" s="59">
        <v>5</v>
      </c>
      <c r="B72" s="700"/>
      <c r="C72" s="701"/>
      <c r="D72" s="701"/>
      <c r="E72" s="701"/>
      <c r="F72" s="701"/>
      <c r="G72" s="701"/>
      <c r="H72" s="701"/>
      <c r="I72" s="701"/>
      <c r="J72" s="701"/>
      <c r="K72" s="701"/>
      <c r="L72" s="701"/>
      <c r="M72" s="701"/>
      <c r="N72" s="701"/>
      <c r="O72" s="701"/>
      <c r="P72" s="702"/>
      <c r="Q72" s="703"/>
      <c r="R72" s="704"/>
      <c r="S72" s="704"/>
      <c r="T72" s="704"/>
      <c r="U72" s="704"/>
      <c r="V72" s="704"/>
      <c r="W72" s="704"/>
      <c r="X72" s="704"/>
      <c r="Y72" s="704"/>
      <c r="Z72" s="704"/>
      <c r="AA72" s="704"/>
      <c r="AB72" s="704"/>
      <c r="AC72" s="704"/>
      <c r="AD72" s="704"/>
      <c r="AE72" s="704"/>
      <c r="AF72" s="704"/>
      <c r="AG72" s="704"/>
      <c r="AH72" s="704"/>
      <c r="AI72" s="704"/>
      <c r="AJ72" s="704"/>
      <c r="AK72" s="704"/>
      <c r="AL72" s="704"/>
      <c r="AM72" s="704"/>
      <c r="AN72" s="704"/>
      <c r="AO72" s="704"/>
      <c r="AP72" s="704"/>
      <c r="AQ72" s="704"/>
      <c r="AR72" s="704"/>
      <c r="AS72" s="704"/>
      <c r="AT72" s="704"/>
      <c r="AU72" s="704"/>
      <c r="AV72" s="704"/>
      <c r="AW72" s="704"/>
      <c r="AX72" s="704"/>
      <c r="AY72" s="704"/>
      <c r="AZ72" s="710"/>
      <c r="BA72" s="710"/>
      <c r="BB72" s="710"/>
      <c r="BC72" s="710"/>
      <c r="BD72" s="711"/>
      <c r="BE72" s="62"/>
      <c r="BF72" s="62"/>
      <c r="BG72" s="62"/>
      <c r="BH72" s="62"/>
      <c r="BI72" s="62"/>
      <c r="BJ72" s="62"/>
      <c r="BK72" s="62"/>
      <c r="BL72" s="62"/>
      <c r="BM72" s="62"/>
      <c r="BN72" s="62"/>
      <c r="BO72" s="62"/>
      <c r="BP72" s="62"/>
      <c r="BQ72" s="59">
        <v>66</v>
      </c>
      <c r="BR72" s="88"/>
      <c r="BS72" s="758"/>
      <c r="BT72" s="759"/>
      <c r="BU72" s="759"/>
      <c r="BV72" s="759"/>
      <c r="BW72" s="759"/>
      <c r="BX72" s="759"/>
      <c r="BY72" s="759"/>
      <c r="BZ72" s="759"/>
      <c r="CA72" s="759"/>
      <c r="CB72" s="759"/>
      <c r="CC72" s="759"/>
      <c r="CD72" s="759"/>
      <c r="CE72" s="759"/>
      <c r="CF72" s="759"/>
      <c r="CG72" s="760"/>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58"/>
      <c r="DW72" s="759"/>
      <c r="DX72" s="759"/>
      <c r="DY72" s="759"/>
      <c r="DZ72" s="764"/>
      <c r="EA72" s="54"/>
    </row>
    <row r="73" spans="1:131" s="51" customFormat="1" ht="26.25" customHeight="1" x14ac:dyDescent="0.15">
      <c r="A73" s="59">
        <v>6</v>
      </c>
      <c r="B73" s="700"/>
      <c r="C73" s="701"/>
      <c r="D73" s="701"/>
      <c r="E73" s="701"/>
      <c r="F73" s="701"/>
      <c r="G73" s="701"/>
      <c r="H73" s="701"/>
      <c r="I73" s="701"/>
      <c r="J73" s="701"/>
      <c r="K73" s="701"/>
      <c r="L73" s="701"/>
      <c r="M73" s="701"/>
      <c r="N73" s="701"/>
      <c r="O73" s="701"/>
      <c r="P73" s="702"/>
      <c r="Q73" s="703"/>
      <c r="R73" s="704"/>
      <c r="S73" s="704"/>
      <c r="T73" s="704"/>
      <c r="U73" s="704"/>
      <c r="V73" s="704"/>
      <c r="W73" s="704"/>
      <c r="X73" s="704"/>
      <c r="Y73" s="704"/>
      <c r="Z73" s="704"/>
      <c r="AA73" s="704"/>
      <c r="AB73" s="704"/>
      <c r="AC73" s="704"/>
      <c r="AD73" s="704"/>
      <c r="AE73" s="704"/>
      <c r="AF73" s="704"/>
      <c r="AG73" s="704"/>
      <c r="AH73" s="704"/>
      <c r="AI73" s="704"/>
      <c r="AJ73" s="704"/>
      <c r="AK73" s="704"/>
      <c r="AL73" s="704"/>
      <c r="AM73" s="704"/>
      <c r="AN73" s="704"/>
      <c r="AO73" s="704"/>
      <c r="AP73" s="704"/>
      <c r="AQ73" s="704"/>
      <c r="AR73" s="704"/>
      <c r="AS73" s="704"/>
      <c r="AT73" s="704"/>
      <c r="AU73" s="704"/>
      <c r="AV73" s="704"/>
      <c r="AW73" s="704"/>
      <c r="AX73" s="704"/>
      <c r="AY73" s="704"/>
      <c r="AZ73" s="710"/>
      <c r="BA73" s="710"/>
      <c r="BB73" s="710"/>
      <c r="BC73" s="710"/>
      <c r="BD73" s="711"/>
      <c r="BE73" s="62"/>
      <c r="BF73" s="62"/>
      <c r="BG73" s="62"/>
      <c r="BH73" s="62"/>
      <c r="BI73" s="62"/>
      <c r="BJ73" s="62"/>
      <c r="BK73" s="62"/>
      <c r="BL73" s="62"/>
      <c r="BM73" s="62"/>
      <c r="BN73" s="62"/>
      <c r="BO73" s="62"/>
      <c r="BP73" s="62"/>
      <c r="BQ73" s="59">
        <v>67</v>
      </c>
      <c r="BR73" s="88"/>
      <c r="BS73" s="758"/>
      <c r="BT73" s="759"/>
      <c r="BU73" s="759"/>
      <c r="BV73" s="759"/>
      <c r="BW73" s="759"/>
      <c r="BX73" s="759"/>
      <c r="BY73" s="759"/>
      <c r="BZ73" s="759"/>
      <c r="CA73" s="759"/>
      <c r="CB73" s="759"/>
      <c r="CC73" s="759"/>
      <c r="CD73" s="759"/>
      <c r="CE73" s="759"/>
      <c r="CF73" s="759"/>
      <c r="CG73" s="760"/>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58"/>
      <c r="DW73" s="759"/>
      <c r="DX73" s="759"/>
      <c r="DY73" s="759"/>
      <c r="DZ73" s="764"/>
      <c r="EA73" s="54"/>
    </row>
    <row r="74" spans="1:131" s="51" customFormat="1" ht="26.25" customHeight="1" x14ac:dyDescent="0.15">
      <c r="A74" s="59">
        <v>7</v>
      </c>
      <c r="B74" s="700"/>
      <c r="C74" s="701"/>
      <c r="D74" s="701"/>
      <c r="E74" s="701"/>
      <c r="F74" s="701"/>
      <c r="G74" s="701"/>
      <c r="H74" s="701"/>
      <c r="I74" s="701"/>
      <c r="J74" s="701"/>
      <c r="K74" s="701"/>
      <c r="L74" s="701"/>
      <c r="M74" s="701"/>
      <c r="N74" s="701"/>
      <c r="O74" s="701"/>
      <c r="P74" s="702"/>
      <c r="Q74" s="703"/>
      <c r="R74" s="704"/>
      <c r="S74" s="704"/>
      <c r="T74" s="704"/>
      <c r="U74" s="704"/>
      <c r="V74" s="704"/>
      <c r="W74" s="704"/>
      <c r="X74" s="704"/>
      <c r="Y74" s="704"/>
      <c r="Z74" s="704"/>
      <c r="AA74" s="704"/>
      <c r="AB74" s="704"/>
      <c r="AC74" s="704"/>
      <c r="AD74" s="704"/>
      <c r="AE74" s="704"/>
      <c r="AF74" s="704"/>
      <c r="AG74" s="704"/>
      <c r="AH74" s="704"/>
      <c r="AI74" s="704"/>
      <c r="AJ74" s="704"/>
      <c r="AK74" s="704"/>
      <c r="AL74" s="704"/>
      <c r="AM74" s="704"/>
      <c r="AN74" s="704"/>
      <c r="AO74" s="704"/>
      <c r="AP74" s="704"/>
      <c r="AQ74" s="704"/>
      <c r="AR74" s="704"/>
      <c r="AS74" s="704"/>
      <c r="AT74" s="704"/>
      <c r="AU74" s="704"/>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8"/>
      <c r="BT74" s="759"/>
      <c r="BU74" s="759"/>
      <c r="BV74" s="759"/>
      <c r="BW74" s="759"/>
      <c r="BX74" s="759"/>
      <c r="BY74" s="759"/>
      <c r="BZ74" s="759"/>
      <c r="CA74" s="759"/>
      <c r="CB74" s="759"/>
      <c r="CC74" s="759"/>
      <c r="CD74" s="759"/>
      <c r="CE74" s="759"/>
      <c r="CF74" s="759"/>
      <c r="CG74" s="760"/>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58"/>
      <c r="DW74" s="759"/>
      <c r="DX74" s="759"/>
      <c r="DY74" s="759"/>
      <c r="DZ74" s="764"/>
      <c r="EA74" s="54"/>
    </row>
    <row r="75" spans="1:131" s="51" customFormat="1" ht="26.25" customHeight="1" x14ac:dyDescent="0.15">
      <c r="A75" s="59">
        <v>8</v>
      </c>
      <c r="B75" s="700"/>
      <c r="C75" s="701"/>
      <c r="D75" s="701"/>
      <c r="E75" s="701"/>
      <c r="F75" s="701"/>
      <c r="G75" s="701"/>
      <c r="H75" s="701"/>
      <c r="I75" s="701"/>
      <c r="J75" s="701"/>
      <c r="K75" s="701"/>
      <c r="L75" s="701"/>
      <c r="M75" s="701"/>
      <c r="N75" s="701"/>
      <c r="O75" s="701"/>
      <c r="P75" s="702"/>
      <c r="Q75" s="712"/>
      <c r="R75" s="707"/>
      <c r="S75" s="707"/>
      <c r="T75" s="707"/>
      <c r="U75" s="709"/>
      <c r="V75" s="705"/>
      <c r="W75" s="707"/>
      <c r="X75" s="707"/>
      <c r="Y75" s="707"/>
      <c r="Z75" s="709"/>
      <c r="AA75" s="705"/>
      <c r="AB75" s="707"/>
      <c r="AC75" s="707"/>
      <c r="AD75" s="707"/>
      <c r="AE75" s="709"/>
      <c r="AF75" s="705"/>
      <c r="AG75" s="707"/>
      <c r="AH75" s="707"/>
      <c r="AI75" s="707"/>
      <c r="AJ75" s="709"/>
      <c r="AK75" s="705"/>
      <c r="AL75" s="707"/>
      <c r="AM75" s="707"/>
      <c r="AN75" s="707"/>
      <c r="AO75" s="709"/>
      <c r="AP75" s="705"/>
      <c r="AQ75" s="707"/>
      <c r="AR75" s="707"/>
      <c r="AS75" s="707"/>
      <c r="AT75" s="709"/>
      <c r="AU75" s="705"/>
      <c r="AV75" s="707"/>
      <c r="AW75" s="707"/>
      <c r="AX75" s="707"/>
      <c r="AY75" s="709"/>
      <c r="AZ75" s="710"/>
      <c r="BA75" s="710"/>
      <c r="BB75" s="710"/>
      <c r="BC75" s="710"/>
      <c r="BD75" s="711"/>
      <c r="BE75" s="62"/>
      <c r="BF75" s="62"/>
      <c r="BG75" s="62"/>
      <c r="BH75" s="62"/>
      <c r="BI75" s="62"/>
      <c r="BJ75" s="62"/>
      <c r="BK75" s="62"/>
      <c r="BL75" s="62"/>
      <c r="BM75" s="62"/>
      <c r="BN75" s="62"/>
      <c r="BO75" s="62"/>
      <c r="BP75" s="62"/>
      <c r="BQ75" s="59">
        <v>69</v>
      </c>
      <c r="BR75" s="88"/>
      <c r="BS75" s="758"/>
      <c r="BT75" s="759"/>
      <c r="BU75" s="759"/>
      <c r="BV75" s="759"/>
      <c r="BW75" s="759"/>
      <c r="BX75" s="759"/>
      <c r="BY75" s="759"/>
      <c r="BZ75" s="759"/>
      <c r="CA75" s="759"/>
      <c r="CB75" s="759"/>
      <c r="CC75" s="759"/>
      <c r="CD75" s="759"/>
      <c r="CE75" s="759"/>
      <c r="CF75" s="759"/>
      <c r="CG75" s="760"/>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58"/>
      <c r="DW75" s="759"/>
      <c r="DX75" s="759"/>
      <c r="DY75" s="759"/>
      <c r="DZ75" s="764"/>
      <c r="EA75" s="54"/>
    </row>
    <row r="76" spans="1:131" s="51" customFormat="1" ht="26.25" customHeight="1" x14ac:dyDescent="0.15">
      <c r="A76" s="59">
        <v>9</v>
      </c>
      <c r="B76" s="700"/>
      <c r="C76" s="701"/>
      <c r="D76" s="701"/>
      <c r="E76" s="701"/>
      <c r="F76" s="701"/>
      <c r="G76" s="701"/>
      <c r="H76" s="701"/>
      <c r="I76" s="701"/>
      <c r="J76" s="701"/>
      <c r="K76" s="701"/>
      <c r="L76" s="701"/>
      <c r="M76" s="701"/>
      <c r="N76" s="701"/>
      <c r="O76" s="701"/>
      <c r="P76" s="702"/>
      <c r="Q76" s="712"/>
      <c r="R76" s="707"/>
      <c r="S76" s="707"/>
      <c r="T76" s="707"/>
      <c r="U76" s="709"/>
      <c r="V76" s="705"/>
      <c r="W76" s="707"/>
      <c r="X76" s="707"/>
      <c r="Y76" s="707"/>
      <c r="Z76" s="709"/>
      <c r="AA76" s="705"/>
      <c r="AB76" s="707"/>
      <c r="AC76" s="707"/>
      <c r="AD76" s="707"/>
      <c r="AE76" s="709"/>
      <c r="AF76" s="705"/>
      <c r="AG76" s="707"/>
      <c r="AH76" s="707"/>
      <c r="AI76" s="707"/>
      <c r="AJ76" s="709"/>
      <c r="AK76" s="705"/>
      <c r="AL76" s="707"/>
      <c r="AM76" s="707"/>
      <c r="AN76" s="707"/>
      <c r="AO76" s="709"/>
      <c r="AP76" s="705"/>
      <c r="AQ76" s="707"/>
      <c r="AR76" s="707"/>
      <c r="AS76" s="707"/>
      <c r="AT76" s="709"/>
      <c r="AU76" s="705"/>
      <c r="AV76" s="707"/>
      <c r="AW76" s="707"/>
      <c r="AX76" s="707"/>
      <c r="AY76" s="709"/>
      <c r="AZ76" s="710"/>
      <c r="BA76" s="710"/>
      <c r="BB76" s="710"/>
      <c r="BC76" s="710"/>
      <c r="BD76" s="711"/>
      <c r="BE76" s="62"/>
      <c r="BF76" s="62"/>
      <c r="BG76" s="62"/>
      <c r="BH76" s="62"/>
      <c r="BI76" s="62"/>
      <c r="BJ76" s="62"/>
      <c r="BK76" s="62"/>
      <c r="BL76" s="62"/>
      <c r="BM76" s="62"/>
      <c r="BN76" s="62"/>
      <c r="BO76" s="62"/>
      <c r="BP76" s="62"/>
      <c r="BQ76" s="59">
        <v>70</v>
      </c>
      <c r="BR76" s="88"/>
      <c r="BS76" s="758"/>
      <c r="BT76" s="759"/>
      <c r="BU76" s="759"/>
      <c r="BV76" s="759"/>
      <c r="BW76" s="759"/>
      <c r="BX76" s="759"/>
      <c r="BY76" s="759"/>
      <c r="BZ76" s="759"/>
      <c r="CA76" s="759"/>
      <c r="CB76" s="759"/>
      <c r="CC76" s="759"/>
      <c r="CD76" s="759"/>
      <c r="CE76" s="759"/>
      <c r="CF76" s="759"/>
      <c r="CG76" s="760"/>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58"/>
      <c r="DW76" s="759"/>
      <c r="DX76" s="759"/>
      <c r="DY76" s="759"/>
      <c r="DZ76" s="764"/>
      <c r="EA76" s="54"/>
    </row>
    <row r="77" spans="1:131" s="51" customFormat="1" ht="26.25" customHeight="1" x14ac:dyDescent="0.15">
      <c r="A77" s="59">
        <v>10</v>
      </c>
      <c r="B77" s="700"/>
      <c r="C77" s="701"/>
      <c r="D77" s="701"/>
      <c r="E77" s="701"/>
      <c r="F77" s="701"/>
      <c r="G77" s="701"/>
      <c r="H77" s="701"/>
      <c r="I77" s="701"/>
      <c r="J77" s="701"/>
      <c r="K77" s="701"/>
      <c r="L77" s="701"/>
      <c r="M77" s="701"/>
      <c r="N77" s="701"/>
      <c r="O77" s="701"/>
      <c r="P77" s="702"/>
      <c r="Q77" s="712"/>
      <c r="R77" s="707"/>
      <c r="S77" s="707"/>
      <c r="T77" s="707"/>
      <c r="U77" s="709"/>
      <c r="V77" s="705"/>
      <c r="W77" s="707"/>
      <c r="X77" s="707"/>
      <c r="Y77" s="707"/>
      <c r="Z77" s="709"/>
      <c r="AA77" s="705"/>
      <c r="AB77" s="707"/>
      <c r="AC77" s="707"/>
      <c r="AD77" s="707"/>
      <c r="AE77" s="709"/>
      <c r="AF77" s="705"/>
      <c r="AG77" s="707"/>
      <c r="AH77" s="707"/>
      <c r="AI77" s="707"/>
      <c r="AJ77" s="709"/>
      <c r="AK77" s="705"/>
      <c r="AL77" s="707"/>
      <c r="AM77" s="707"/>
      <c r="AN77" s="707"/>
      <c r="AO77" s="709"/>
      <c r="AP77" s="705"/>
      <c r="AQ77" s="707"/>
      <c r="AR77" s="707"/>
      <c r="AS77" s="707"/>
      <c r="AT77" s="709"/>
      <c r="AU77" s="705"/>
      <c r="AV77" s="707"/>
      <c r="AW77" s="707"/>
      <c r="AX77" s="707"/>
      <c r="AY77" s="709"/>
      <c r="AZ77" s="710"/>
      <c r="BA77" s="710"/>
      <c r="BB77" s="710"/>
      <c r="BC77" s="710"/>
      <c r="BD77" s="711"/>
      <c r="BE77" s="62"/>
      <c r="BF77" s="62"/>
      <c r="BG77" s="62"/>
      <c r="BH77" s="62"/>
      <c r="BI77" s="62"/>
      <c r="BJ77" s="62"/>
      <c r="BK77" s="62"/>
      <c r="BL77" s="62"/>
      <c r="BM77" s="62"/>
      <c r="BN77" s="62"/>
      <c r="BO77" s="62"/>
      <c r="BP77" s="62"/>
      <c r="BQ77" s="59">
        <v>71</v>
      </c>
      <c r="BR77" s="88"/>
      <c r="BS77" s="758"/>
      <c r="BT77" s="759"/>
      <c r="BU77" s="759"/>
      <c r="BV77" s="759"/>
      <c r="BW77" s="759"/>
      <c r="BX77" s="759"/>
      <c r="BY77" s="759"/>
      <c r="BZ77" s="759"/>
      <c r="CA77" s="759"/>
      <c r="CB77" s="759"/>
      <c r="CC77" s="759"/>
      <c r="CD77" s="759"/>
      <c r="CE77" s="759"/>
      <c r="CF77" s="759"/>
      <c r="CG77" s="760"/>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58"/>
      <c r="DW77" s="759"/>
      <c r="DX77" s="759"/>
      <c r="DY77" s="759"/>
      <c r="DZ77" s="764"/>
      <c r="EA77" s="54"/>
    </row>
    <row r="78" spans="1:131" s="51" customFormat="1" ht="26.25" customHeight="1" x14ac:dyDescent="0.15">
      <c r="A78" s="59">
        <v>11</v>
      </c>
      <c r="B78" s="700"/>
      <c r="C78" s="701"/>
      <c r="D78" s="701"/>
      <c r="E78" s="701"/>
      <c r="F78" s="701"/>
      <c r="G78" s="701"/>
      <c r="H78" s="701"/>
      <c r="I78" s="701"/>
      <c r="J78" s="701"/>
      <c r="K78" s="701"/>
      <c r="L78" s="701"/>
      <c r="M78" s="701"/>
      <c r="N78" s="701"/>
      <c r="O78" s="701"/>
      <c r="P78" s="702"/>
      <c r="Q78" s="703"/>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4"/>
      <c r="AP78" s="704"/>
      <c r="AQ78" s="704"/>
      <c r="AR78" s="704"/>
      <c r="AS78" s="704"/>
      <c r="AT78" s="704"/>
      <c r="AU78" s="704"/>
      <c r="AV78" s="704"/>
      <c r="AW78" s="704"/>
      <c r="AX78" s="704"/>
      <c r="AY78" s="704"/>
      <c r="AZ78" s="710"/>
      <c r="BA78" s="710"/>
      <c r="BB78" s="710"/>
      <c r="BC78" s="710"/>
      <c r="BD78" s="711"/>
      <c r="BE78" s="62"/>
      <c r="BF78" s="62"/>
      <c r="BG78" s="62"/>
      <c r="BH78" s="62"/>
      <c r="BI78" s="62"/>
      <c r="BJ78" s="54"/>
      <c r="BK78" s="54"/>
      <c r="BL78" s="54"/>
      <c r="BM78" s="54"/>
      <c r="BN78" s="54"/>
      <c r="BO78" s="62"/>
      <c r="BP78" s="62"/>
      <c r="BQ78" s="59">
        <v>72</v>
      </c>
      <c r="BR78" s="88"/>
      <c r="BS78" s="758"/>
      <c r="BT78" s="759"/>
      <c r="BU78" s="759"/>
      <c r="BV78" s="759"/>
      <c r="BW78" s="759"/>
      <c r="BX78" s="759"/>
      <c r="BY78" s="759"/>
      <c r="BZ78" s="759"/>
      <c r="CA78" s="759"/>
      <c r="CB78" s="759"/>
      <c r="CC78" s="759"/>
      <c r="CD78" s="759"/>
      <c r="CE78" s="759"/>
      <c r="CF78" s="759"/>
      <c r="CG78" s="760"/>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58"/>
      <c r="DW78" s="759"/>
      <c r="DX78" s="759"/>
      <c r="DY78" s="759"/>
      <c r="DZ78" s="764"/>
      <c r="EA78" s="54"/>
    </row>
    <row r="79" spans="1:131" s="51" customFormat="1" ht="26.25" customHeight="1" x14ac:dyDescent="0.15">
      <c r="A79" s="59">
        <v>12</v>
      </c>
      <c r="B79" s="700"/>
      <c r="C79" s="701"/>
      <c r="D79" s="701"/>
      <c r="E79" s="701"/>
      <c r="F79" s="701"/>
      <c r="G79" s="701"/>
      <c r="H79" s="701"/>
      <c r="I79" s="701"/>
      <c r="J79" s="701"/>
      <c r="K79" s="701"/>
      <c r="L79" s="701"/>
      <c r="M79" s="701"/>
      <c r="N79" s="701"/>
      <c r="O79" s="701"/>
      <c r="P79" s="702"/>
      <c r="Q79" s="703"/>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4"/>
      <c r="AY79" s="704"/>
      <c r="AZ79" s="710"/>
      <c r="BA79" s="710"/>
      <c r="BB79" s="710"/>
      <c r="BC79" s="710"/>
      <c r="BD79" s="711"/>
      <c r="BE79" s="62"/>
      <c r="BF79" s="62"/>
      <c r="BG79" s="62"/>
      <c r="BH79" s="62"/>
      <c r="BI79" s="62"/>
      <c r="BJ79" s="54"/>
      <c r="BK79" s="54"/>
      <c r="BL79" s="54"/>
      <c r="BM79" s="54"/>
      <c r="BN79" s="54"/>
      <c r="BO79" s="62"/>
      <c r="BP79" s="62"/>
      <c r="BQ79" s="59">
        <v>73</v>
      </c>
      <c r="BR79" s="88"/>
      <c r="BS79" s="758"/>
      <c r="BT79" s="759"/>
      <c r="BU79" s="759"/>
      <c r="BV79" s="759"/>
      <c r="BW79" s="759"/>
      <c r="BX79" s="759"/>
      <c r="BY79" s="759"/>
      <c r="BZ79" s="759"/>
      <c r="CA79" s="759"/>
      <c r="CB79" s="759"/>
      <c r="CC79" s="759"/>
      <c r="CD79" s="759"/>
      <c r="CE79" s="759"/>
      <c r="CF79" s="759"/>
      <c r="CG79" s="760"/>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58"/>
      <c r="DW79" s="759"/>
      <c r="DX79" s="759"/>
      <c r="DY79" s="759"/>
      <c r="DZ79" s="764"/>
      <c r="EA79" s="54"/>
    </row>
    <row r="80" spans="1:131" s="51" customFormat="1" ht="26.25" customHeight="1" x14ac:dyDescent="0.15">
      <c r="A80" s="59">
        <v>13</v>
      </c>
      <c r="B80" s="700"/>
      <c r="C80" s="701"/>
      <c r="D80" s="701"/>
      <c r="E80" s="701"/>
      <c r="F80" s="701"/>
      <c r="G80" s="701"/>
      <c r="H80" s="701"/>
      <c r="I80" s="701"/>
      <c r="J80" s="701"/>
      <c r="K80" s="701"/>
      <c r="L80" s="701"/>
      <c r="M80" s="701"/>
      <c r="N80" s="701"/>
      <c r="O80" s="701"/>
      <c r="P80" s="702"/>
      <c r="Q80" s="703"/>
      <c r="R80" s="704"/>
      <c r="S80" s="704"/>
      <c r="T80" s="704"/>
      <c r="U80" s="704"/>
      <c r="V80" s="704"/>
      <c r="W80" s="704"/>
      <c r="X80" s="704"/>
      <c r="Y80" s="704"/>
      <c r="Z80" s="704"/>
      <c r="AA80" s="704"/>
      <c r="AB80" s="704"/>
      <c r="AC80" s="704"/>
      <c r="AD80" s="704"/>
      <c r="AE80" s="704"/>
      <c r="AF80" s="704"/>
      <c r="AG80" s="704"/>
      <c r="AH80" s="704"/>
      <c r="AI80" s="704"/>
      <c r="AJ80" s="704"/>
      <c r="AK80" s="704"/>
      <c r="AL80" s="704"/>
      <c r="AM80" s="704"/>
      <c r="AN80" s="704"/>
      <c r="AO80" s="704"/>
      <c r="AP80" s="704"/>
      <c r="AQ80" s="704"/>
      <c r="AR80" s="704"/>
      <c r="AS80" s="704"/>
      <c r="AT80" s="704"/>
      <c r="AU80" s="704"/>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8"/>
      <c r="BT80" s="759"/>
      <c r="BU80" s="759"/>
      <c r="BV80" s="759"/>
      <c r="BW80" s="759"/>
      <c r="BX80" s="759"/>
      <c r="BY80" s="759"/>
      <c r="BZ80" s="759"/>
      <c r="CA80" s="759"/>
      <c r="CB80" s="759"/>
      <c r="CC80" s="759"/>
      <c r="CD80" s="759"/>
      <c r="CE80" s="759"/>
      <c r="CF80" s="759"/>
      <c r="CG80" s="760"/>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58"/>
      <c r="DW80" s="759"/>
      <c r="DX80" s="759"/>
      <c r="DY80" s="759"/>
      <c r="DZ80" s="764"/>
      <c r="EA80" s="54"/>
    </row>
    <row r="81" spans="1:131" s="51" customFormat="1" ht="26.25" customHeight="1" x14ac:dyDescent="0.15">
      <c r="A81" s="59">
        <v>14</v>
      </c>
      <c r="B81" s="700"/>
      <c r="C81" s="701"/>
      <c r="D81" s="701"/>
      <c r="E81" s="701"/>
      <c r="F81" s="701"/>
      <c r="G81" s="701"/>
      <c r="H81" s="701"/>
      <c r="I81" s="701"/>
      <c r="J81" s="701"/>
      <c r="K81" s="701"/>
      <c r="L81" s="701"/>
      <c r="M81" s="701"/>
      <c r="N81" s="701"/>
      <c r="O81" s="701"/>
      <c r="P81" s="702"/>
      <c r="Q81" s="703"/>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4"/>
      <c r="AY81" s="704"/>
      <c r="AZ81" s="710"/>
      <c r="BA81" s="710"/>
      <c r="BB81" s="710"/>
      <c r="BC81" s="710"/>
      <c r="BD81" s="711"/>
      <c r="BE81" s="62"/>
      <c r="BF81" s="62"/>
      <c r="BG81" s="62"/>
      <c r="BH81" s="62"/>
      <c r="BI81" s="62"/>
      <c r="BJ81" s="62"/>
      <c r="BK81" s="62"/>
      <c r="BL81" s="62"/>
      <c r="BM81" s="62"/>
      <c r="BN81" s="62"/>
      <c r="BO81" s="62"/>
      <c r="BP81" s="62"/>
      <c r="BQ81" s="59">
        <v>75</v>
      </c>
      <c r="BR81" s="88"/>
      <c r="BS81" s="758"/>
      <c r="BT81" s="759"/>
      <c r="BU81" s="759"/>
      <c r="BV81" s="759"/>
      <c r="BW81" s="759"/>
      <c r="BX81" s="759"/>
      <c r="BY81" s="759"/>
      <c r="BZ81" s="759"/>
      <c r="CA81" s="759"/>
      <c r="CB81" s="759"/>
      <c r="CC81" s="759"/>
      <c r="CD81" s="759"/>
      <c r="CE81" s="759"/>
      <c r="CF81" s="759"/>
      <c r="CG81" s="760"/>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58"/>
      <c r="DW81" s="759"/>
      <c r="DX81" s="759"/>
      <c r="DY81" s="759"/>
      <c r="DZ81" s="764"/>
      <c r="EA81" s="54"/>
    </row>
    <row r="82" spans="1:131" s="51" customFormat="1" ht="26.25" customHeight="1" x14ac:dyDescent="0.15">
      <c r="A82" s="59">
        <v>15</v>
      </c>
      <c r="B82" s="700"/>
      <c r="C82" s="701"/>
      <c r="D82" s="701"/>
      <c r="E82" s="701"/>
      <c r="F82" s="701"/>
      <c r="G82" s="701"/>
      <c r="H82" s="701"/>
      <c r="I82" s="701"/>
      <c r="J82" s="701"/>
      <c r="K82" s="701"/>
      <c r="L82" s="701"/>
      <c r="M82" s="701"/>
      <c r="N82" s="701"/>
      <c r="O82" s="701"/>
      <c r="P82" s="702"/>
      <c r="Q82" s="703"/>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704"/>
      <c r="AY82" s="704"/>
      <c r="AZ82" s="710"/>
      <c r="BA82" s="710"/>
      <c r="BB82" s="710"/>
      <c r="BC82" s="710"/>
      <c r="BD82" s="711"/>
      <c r="BE82" s="62"/>
      <c r="BF82" s="62"/>
      <c r="BG82" s="62"/>
      <c r="BH82" s="62"/>
      <c r="BI82" s="62"/>
      <c r="BJ82" s="62"/>
      <c r="BK82" s="62"/>
      <c r="BL82" s="62"/>
      <c r="BM82" s="62"/>
      <c r="BN82" s="62"/>
      <c r="BO82" s="62"/>
      <c r="BP82" s="62"/>
      <c r="BQ82" s="59">
        <v>76</v>
      </c>
      <c r="BR82" s="88"/>
      <c r="BS82" s="758"/>
      <c r="BT82" s="759"/>
      <c r="BU82" s="759"/>
      <c r="BV82" s="759"/>
      <c r="BW82" s="759"/>
      <c r="BX82" s="759"/>
      <c r="BY82" s="759"/>
      <c r="BZ82" s="759"/>
      <c r="CA82" s="759"/>
      <c r="CB82" s="759"/>
      <c r="CC82" s="759"/>
      <c r="CD82" s="759"/>
      <c r="CE82" s="759"/>
      <c r="CF82" s="759"/>
      <c r="CG82" s="760"/>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58"/>
      <c r="DW82" s="759"/>
      <c r="DX82" s="759"/>
      <c r="DY82" s="759"/>
      <c r="DZ82" s="764"/>
      <c r="EA82" s="54"/>
    </row>
    <row r="83" spans="1:131" s="51" customFormat="1" ht="26.25" customHeight="1" x14ac:dyDescent="0.15">
      <c r="A83" s="59">
        <v>16</v>
      </c>
      <c r="B83" s="700"/>
      <c r="C83" s="701"/>
      <c r="D83" s="701"/>
      <c r="E83" s="701"/>
      <c r="F83" s="701"/>
      <c r="G83" s="701"/>
      <c r="H83" s="701"/>
      <c r="I83" s="701"/>
      <c r="J83" s="701"/>
      <c r="K83" s="701"/>
      <c r="L83" s="701"/>
      <c r="M83" s="701"/>
      <c r="N83" s="701"/>
      <c r="O83" s="701"/>
      <c r="P83" s="702"/>
      <c r="Q83" s="703"/>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8"/>
      <c r="BT83" s="759"/>
      <c r="BU83" s="759"/>
      <c r="BV83" s="759"/>
      <c r="BW83" s="759"/>
      <c r="BX83" s="759"/>
      <c r="BY83" s="759"/>
      <c r="BZ83" s="759"/>
      <c r="CA83" s="759"/>
      <c r="CB83" s="759"/>
      <c r="CC83" s="759"/>
      <c r="CD83" s="759"/>
      <c r="CE83" s="759"/>
      <c r="CF83" s="759"/>
      <c r="CG83" s="760"/>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58"/>
      <c r="DW83" s="759"/>
      <c r="DX83" s="759"/>
      <c r="DY83" s="759"/>
      <c r="DZ83" s="764"/>
      <c r="EA83" s="54"/>
    </row>
    <row r="84" spans="1:131" s="51" customFormat="1" ht="26.25" customHeight="1" x14ac:dyDescent="0.15">
      <c r="A84" s="59">
        <v>17</v>
      </c>
      <c r="B84" s="700"/>
      <c r="C84" s="701"/>
      <c r="D84" s="701"/>
      <c r="E84" s="701"/>
      <c r="F84" s="701"/>
      <c r="G84" s="701"/>
      <c r="H84" s="701"/>
      <c r="I84" s="701"/>
      <c r="J84" s="701"/>
      <c r="K84" s="701"/>
      <c r="L84" s="701"/>
      <c r="M84" s="701"/>
      <c r="N84" s="701"/>
      <c r="O84" s="701"/>
      <c r="P84" s="702"/>
      <c r="Q84" s="703"/>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10"/>
      <c r="BA84" s="710"/>
      <c r="BB84" s="710"/>
      <c r="BC84" s="710"/>
      <c r="BD84" s="711"/>
      <c r="BE84" s="62"/>
      <c r="BF84" s="62"/>
      <c r="BG84" s="62"/>
      <c r="BH84" s="62"/>
      <c r="BI84" s="62"/>
      <c r="BJ84" s="62"/>
      <c r="BK84" s="62"/>
      <c r="BL84" s="62"/>
      <c r="BM84" s="62"/>
      <c r="BN84" s="62"/>
      <c r="BO84" s="62"/>
      <c r="BP84" s="62"/>
      <c r="BQ84" s="59">
        <v>78</v>
      </c>
      <c r="BR84" s="88"/>
      <c r="BS84" s="758"/>
      <c r="BT84" s="759"/>
      <c r="BU84" s="759"/>
      <c r="BV84" s="759"/>
      <c r="BW84" s="759"/>
      <c r="BX84" s="759"/>
      <c r="BY84" s="759"/>
      <c r="BZ84" s="759"/>
      <c r="CA84" s="759"/>
      <c r="CB84" s="759"/>
      <c r="CC84" s="759"/>
      <c r="CD84" s="759"/>
      <c r="CE84" s="759"/>
      <c r="CF84" s="759"/>
      <c r="CG84" s="760"/>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58"/>
      <c r="DW84" s="759"/>
      <c r="DX84" s="759"/>
      <c r="DY84" s="759"/>
      <c r="DZ84" s="764"/>
      <c r="EA84" s="54"/>
    </row>
    <row r="85" spans="1:131" s="51" customFormat="1" ht="26.25" customHeight="1" x14ac:dyDescent="0.15">
      <c r="A85" s="59">
        <v>18</v>
      </c>
      <c r="B85" s="700"/>
      <c r="C85" s="701"/>
      <c r="D85" s="701"/>
      <c r="E85" s="701"/>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8"/>
      <c r="BT85" s="759"/>
      <c r="BU85" s="759"/>
      <c r="BV85" s="759"/>
      <c r="BW85" s="759"/>
      <c r="BX85" s="759"/>
      <c r="BY85" s="759"/>
      <c r="BZ85" s="759"/>
      <c r="CA85" s="759"/>
      <c r="CB85" s="759"/>
      <c r="CC85" s="759"/>
      <c r="CD85" s="759"/>
      <c r="CE85" s="759"/>
      <c r="CF85" s="759"/>
      <c r="CG85" s="760"/>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58"/>
      <c r="DW85" s="759"/>
      <c r="DX85" s="759"/>
      <c r="DY85" s="759"/>
      <c r="DZ85" s="764"/>
      <c r="EA85" s="54"/>
    </row>
    <row r="86" spans="1:131" s="51" customFormat="1" ht="26.25" customHeight="1" x14ac:dyDescent="0.15">
      <c r="A86" s="59">
        <v>19</v>
      </c>
      <c r="B86" s="700"/>
      <c r="C86" s="701"/>
      <c r="D86" s="701"/>
      <c r="E86" s="701"/>
      <c r="F86" s="701"/>
      <c r="G86" s="701"/>
      <c r="H86" s="701"/>
      <c r="I86" s="701"/>
      <c r="J86" s="701"/>
      <c r="K86" s="701"/>
      <c r="L86" s="701"/>
      <c r="M86" s="701"/>
      <c r="N86" s="701"/>
      <c r="O86" s="701"/>
      <c r="P86" s="702"/>
      <c r="Q86" s="703"/>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8"/>
      <c r="BT86" s="759"/>
      <c r="BU86" s="759"/>
      <c r="BV86" s="759"/>
      <c r="BW86" s="759"/>
      <c r="BX86" s="759"/>
      <c r="BY86" s="759"/>
      <c r="BZ86" s="759"/>
      <c r="CA86" s="759"/>
      <c r="CB86" s="759"/>
      <c r="CC86" s="759"/>
      <c r="CD86" s="759"/>
      <c r="CE86" s="759"/>
      <c r="CF86" s="759"/>
      <c r="CG86" s="760"/>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58"/>
      <c r="DW86" s="759"/>
      <c r="DX86" s="759"/>
      <c r="DY86" s="759"/>
      <c r="DZ86" s="764"/>
      <c r="EA86" s="54"/>
    </row>
    <row r="87" spans="1:131" s="51" customFormat="1" ht="26.25" customHeight="1" x14ac:dyDescent="0.15">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58"/>
      <c r="BT87" s="759"/>
      <c r="BU87" s="759"/>
      <c r="BV87" s="759"/>
      <c r="BW87" s="759"/>
      <c r="BX87" s="759"/>
      <c r="BY87" s="759"/>
      <c r="BZ87" s="759"/>
      <c r="CA87" s="759"/>
      <c r="CB87" s="759"/>
      <c r="CC87" s="759"/>
      <c r="CD87" s="759"/>
      <c r="CE87" s="759"/>
      <c r="CF87" s="759"/>
      <c r="CG87" s="760"/>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58"/>
      <c r="DW87" s="759"/>
      <c r="DX87" s="759"/>
      <c r="DY87" s="759"/>
      <c r="DZ87" s="764"/>
      <c r="EA87" s="54"/>
    </row>
    <row r="88" spans="1:131" s="51" customFormat="1" ht="26.25" customHeight="1" x14ac:dyDescent="0.15">
      <c r="A88" s="60" t="s">
        <v>256</v>
      </c>
      <c r="B88" s="723" t="s">
        <v>472</v>
      </c>
      <c r="C88" s="724"/>
      <c r="D88" s="724"/>
      <c r="E88" s="724"/>
      <c r="F88" s="724"/>
      <c r="G88" s="724"/>
      <c r="H88" s="724"/>
      <c r="I88" s="724"/>
      <c r="J88" s="724"/>
      <c r="K88" s="724"/>
      <c r="L88" s="724"/>
      <c r="M88" s="724"/>
      <c r="N88" s="724"/>
      <c r="O88" s="724"/>
      <c r="P88" s="725"/>
      <c r="Q88" s="755"/>
      <c r="R88" s="732"/>
      <c r="S88" s="732"/>
      <c r="T88" s="732"/>
      <c r="U88" s="732"/>
      <c r="V88" s="732"/>
      <c r="W88" s="732"/>
      <c r="X88" s="732"/>
      <c r="Y88" s="732"/>
      <c r="Z88" s="732"/>
      <c r="AA88" s="732"/>
      <c r="AB88" s="732"/>
      <c r="AC88" s="732"/>
      <c r="AD88" s="732"/>
      <c r="AE88" s="732"/>
      <c r="AF88" s="727">
        <v>6606</v>
      </c>
      <c r="AG88" s="727"/>
      <c r="AH88" s="727"/>
      <c r="AI88" s="727"/>
      <c r="AJ88" s="727"/>
      <c r="AK88" s="732"/>
      <c r="AL88" s="732"/>
      <c r="AM88" s="732"/>
      <c r="AN88" s="732"/>
      <c r="AO88" s="732"/>
      <c r="AP88" s="727" t="s">
        <v>207</v>
      </c>
      <c r="AQ88" s="727"/>
      <c r="AR88" s="727"/>
      <c r="AS88" s="727"/>
      <c r="AT88" s="727"/>
      <c r="AU88" s="727" t="s">
        <v>207</v>
      </c>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8"/>
      <c r="BT88" s="759"/>
      <c r="BU88" s="759"/>
      <c r="BV88" s="759"/>
      <c r="BW88" s="759"/>
      <c r="BX88" s="759"/>
      <c r="BY88" s="759"/>
      <c r="BZ88" s="759"/>
      <c r="CA88" s="759"/>
      <c r="CB88" s="759"/>
      <c r="CC88" s="759"/>
      <c r="CD88" s="759"/>
      <c r="CE88" s="759"/>
      <c r="CF88" s="759"/>
      <c r="CG88" s="760"/>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58"/>
      <c r="DW88" s="759"/>
      <c r="DX88" s="759"/>
      <c r="DY88" s="759"/>
      <c r="DZ88" s="764"/>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8"/>
      <c r="BT89" s="759"/>
      <c r="BU89" s="759"/>
      <c r="BV89" s="759"/>
      <c r="BW89" s="759"/>
      <c r="BX89" s="759"/>
      <c r="BY89" s="759"/>
      <c r="BZ89" s="759"/>
      <c r="CA89" s="759"/>
      <c r="CB89" s="759"/>
      <c r="CC89" s="759"/>
      <c r="CD89" s="759"/>
      <c r="CE89" s="759"/>
      <c r="CF89" s="759"/>
      <c r="CG89" s="760"/>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58"/>
      <c r="DW89" s="759"/>
      <c r="DX89" s="759"/>
      <c r="DY89" s="759"/>
      <c r="DZ89" s="764"/>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8"/>
      <c r="BT90" s="759"/>
      <c r="BU90" s="759"/>
      <c r="BV90" s="759"/>
      <c r="BW90" s="759"/>
      <c r="BX90" s="759"/>
      <c r="BY90" s="759"/>
      <c r="BZ90" s="759"/>
      <c r="CA90" s="759"/>
      <c r="CB90" s="759"/>
      <c r="CC90" s="759"/>
      <c r="CD90" s="759"/>
      <c r="CE90" s="759"/>
      <c r="CF90" s="759"/>
      <c r="CG90" s="760"/>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58"/>
      <c r="DW90" s="759"/>
      <c r="DX90" s="759"/>
      <c r="DY90" s="759"/>
      <c r="DZ90" s="764"/>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8"/>
      <c r="BT91" s="759"/>
      <c r="BU91" s="759"/>
      <c r="BV91" s="759"/>
      <c r="BW91" s="759"/>
      <c r="BX91" s="759"/>
      <c r="BY91" s="759"/>
      <c r="BZ91" s="759"/>
      <c r="CA91" s="759"/>
      <c r="CB91" s="759"/>
      <c r="CC91" s="759"/>
      <c r="CD91" s="759"/>
      <c r="CE91" s="759"/>
      <c r="CF91" s="759"/>
      <c r="CG91" s="760"/>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58"/>
      <c r="DW91" s="759"/>
      <c r="DX91" s="759"/>
      <c r="DY91" s="759"/>
      <c r="DZ91" s="764"/>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8"/>
      <c r="BT92" s="759"/>
      <c r="BU92" s="759"/>
      <c r="BV92" s="759"/>
      <c r="BW92" s="759"/>
      <c r="BX92" s="759"/>
      <c r="BY92" s="759"/>
      <c r="BZ92" s="759"/>
      <c r="CA92" s="759"/>
      <c r="CB92" s="759"/>
      <c r="CC92" s="759"/>
      <c r="CD92" s="759"/>
      <c r="CE92" s="759"/>
      <c r="CF92" s="759"/>
      <c r="CG92" s="760"/>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58"/>
      <c r="DW92" s="759"/>
      <c r="DX92" s="759"/>
      <c r="DY92" s="759"/>
      <c r="DZ92" s="764"/>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8"/>
      <c r="BT93" s="759"/>
      <c r="BU93" s="759"/>
      <c r="BV93" s="759"/>
      <c r="BW93" s="759"/>
      <c r="BX93" s="759"/>
      <c r="BY93" s="759"/>
      <c r="BZ93" s="759"/>
      <c r="CA93" s="759"/>
      <c r="CB93" s="759"/>
      <c r="CC93" s="759"/>
      <c r="CD93" s="759"/>
      <c r="CE93" s="759"/>
      <c r="CF93" s="759"/>
      <c r="CG93" s="760"/>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58"/>
      <c r="DW93" s="759"/>
      <c r="DX93" s="759"/>
      <c r="DY93" s="759"/>
      <c r="DZ93" s="764"/>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8"/>
      <c r="BT94" s="759"/>
      <c r="BU94" s="759"/>
      <c r="BV94" s="759"/>
      <c r="BW94" s="759"/>
      <c r="BX94" s="759"/>
      <c r="BY94" s="759"/>
      <c r="BZ94" s="759"/>
      <c r="CA94" s="759"/>
      <c r="CB94" s="759"/>
      <c r="CC94" s="759"/>
      <c r="CD94" s="759"/>
      <c r="CE94" s="759"/>
      <c r="CF94" s="759"/>
      <c r="CG94" s="760"/>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58"/>
      <c r="DW94" s="759"/>
      <c r="DX94" s="759"/>
      <c r="DY94" s="759"/>
      <c r="DZ94" s="764"/>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8"/>
      <c r="BT95" s="759"/>
      <c r="BU95" s="759"/>
      <c r="BV95" s="759"/>
      <c r="BW95" s="759"/>
      <c r="BX95" s="759"/>
      <c r="BY95" s="759"/>
      <c r="BZ95" s="759"/>
      <c r="CA95" s="759"/>
      <c r="CB95" s="759"/>
      <c r="CC95" s="759"/>
      <c r="CD95" s="759"/>
      <c r="CE95" s="759"/>
      <c r="CF95" s="759"/>
      <c r="CG95" s="760"/>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58"/>
      <c r="DW95" s="759"/>
      <c r="DX95" s="759"/>
      <c r="DY95" s="759"/>
      <c r="DZ95" s="764"/>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8"/>
      <c r="BT96" s="759"/>
      <c r="BU96" s="759"/>
      <c r="BV96" s="759"/>
      <c r="BW96" s="759"/>
      <c r="BX96" s="759"/>
      <c r="BY96" s="759"/>
      <c r="BZ96" s="759"/>
      <c r="CA96" s="759"/>
      <c r="CB96" s="759"/>
      <c r="CC96" s="759"/>
      <c r="CD96" s="759"/>
      <c r="CE96" s="759"/>
      <c r="CF96" s="759"/>
      <c r="CG96" s="760"/>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58"/>
      <c r="DW96" s="759"/>
      <c r="DX96" s="759"/>
      <c r="DY96" s="759"/>
      <c r="DZ96" s="764"/>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8"/>
      <c r="BT97" s="759"/>
      <c r="BU97" s="759"/>
      <c r="BV97" s="759"/>
      <c r="BW97" s="759"/>
      <c r="BX97" s="759"/>
      <c r="BY97" s="759"/>
      <c r="BZ97" s="759"/>
      <c r="CA97" s="759"/>
      <c r="CB97" s="759"/>
      <c r="CC97" s="759"/>
      <c r="CD97" s="759"/>
      <c r="CE97" s="759"/>
      <c r="CF97" s="759"/>
      <c r="CG97" s="760"/>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58"/>
      <c r="DW97" s="759"/>
      <c r="DX97" s="759"/>
      <c r="DY97" s="759"/>
      <c r="DZ97" s="764"/>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8"/>
      <c r="BT98" s="759"/>
      <c r="BU98" s="759"/>
      <c r="BV98" s="759"/>
      <c r="BW98" s="759"/>
      <c r="BX98" s="759"/>
      <c r="BY98" s="759"/>
      <c r="BZ98" s="759"/>
      <c r="CA98" s="759"/>
      <c r="CB98" s="759"/>
      <c r="CC98" s="759"/>
      <c r="CD98" s="759"/>
      <c r="CE98" s="759"/>
      <c r="CF98" s="759"/>
      <c r="CG98" s="760"/>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58"/>
      <c r="DW98" s="759"/>
      <c r="DX98" s="759"/>
      <c r="DY98" s="759"/>
      <c r="DZ98" s="764"/>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8"/>
      <c r="BT99" s="759"/>
      <c r="BU99" s="759"/>
      <c r="BV99" s="759"/>
      <c r="BW99" s="759"/>
      <c r="BX99" s="759"/>
      <c r="BY99" s="759"/>
      <c r="BZ99" s="759"/>
      <c r="CA99" s="759"/>
      <c r="CB99" s="759"/>
      <c r="CC99" s="759"/>
      <c r="CD99" s="759"/>
      <c r="CE99" s="759"/>
      <c r="CF99" s="759"/>
      <c r="CG99" s="760"/>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58"/>
      <c r="DW99" s="759"/>
      <c r="DX99" s="759"/>
      <c r="DY99" s="759"/>
      <c r="DZ99" s="764"/>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8"/>
      <c r="BT100" s="759"/>
      <c r="BU100" s="759"/>
      <c r="BV100" s="759"/>
      <c r="BW100" s="759"/>
      <c r="BX100" s="759"/>
      <c r="BY100" s="759"/>
      <c r="BZ100" s="759"/>
      <c r="CA100" s="759"/>
      <c r="CB100" s="759"/>
      <c r="CC100" s="759"/>
      <c r="CD100" s="759"/>
      <c r="CE100" s="759"/>
      <c r="CF100" s="759"/>
      <c r="CG100" s="760"/>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58"/>
      <c r="DW100" s="759"/>
      <c r="DX100" s="759"/>
      <c r="DY100" s="759"/>
      <c r="DZ100" s="764"/>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8"/>
      <c r="BT101" s="759"/>
      <c r="BU101" s="759"/>
      <c r="BV101" s="759"/>
      <c r="BW101" s="759"/>
      <c r="BX101" s="759"/>
      <c r="BY101" s="759"/>
      <c r="BZ101" s="759"/>
      <c r="CA101" s="759"/>
      <c r="CB101" s="759"/>
      <c r="CC101" s="759"/>
      <c r="CD101" s="759"/>
      <c r="CE101" s="759"/>
      <c r="CF101" s="759"/>
      <c r="CG101" s="760"/>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58"/>
      <c r="DW101" s="759"/>
      <c r="DX101" s="759"/>
      <c r="DY101" s="759"/>
      <c r="DZ101" s="764"/>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256</v>
      </c>
      <c r="BR102" s="723" t="s">
        <v>454</v>
      </c>
      <c r="BS102" s="724"/>
      <c r="BT102" s="724"/>
      <c r="BU102" s="724"/>
      <c r="BV102" s="724"/>
      <c r="BW102" s="724"/>
      <c r="BX102" s="724"/>
      <c r="BY102" s="724"/>
      <c r="BZ102" s="724"/>
      <c r="CA102" s="724"/>
      <c r="CB102" s="724"/>
      <c r="CC102" s="724"/>
      <c r="CD102" s="724"/>
      <c r="CE102" s="724"/>
      <c r="CF102" s="724"/>
      <c r="CG102" s="725"/>
      <c r="CH102" s="772"/>
      <c r="CI102" s="773"/>
      <c r="CJ102" s="773"/>
      <c r="CK102" s="773"/>
      <c r="CL102" s="774"/>
      <c r="CM102" s="772"/>
      <c r="CN102" s="773"/>
      <c r="CO102" s="773"/>
      <c r="CP102" s="773"/>
      <c r="CQ102" s="774"/>
      <c r="CR102" s="775">
        <v>80</v>
      </c>
      <c r="CS102" s="736"/>
      <c r="CT102" s="736"/>
      <c r="CU102" s="736"/>
      <c r="CV102" s="776"/>
      <c r="CW102" s="775" t="s">
        <v>207</v>
      </c>
      <c r="CX102" s="736"/>
      <c r="CY102" s="736"/>
      <c r="CZ102" s="736"/>
      <c r="DA102" s="776"/>
      <c r="DB102" s="775" t="s">
        <v>207</v>
      </c>
      <c r="DC102" s="736"/>
      <c r="DD102" s="736"/>
      <c r="DE102" s="736"/>
      <c r="DF102" s="776"/>
      <c r="DG102" s="775" t="s">
        <v>207</v>
      </c>
      <c r="DH102" s="736"/>
      <c r="DI102" s="736"/>
      <c r="DJ102" s="736"/>
      <c r="DK102" s="776"/>
      <c r="DL102" s="775" t="s">
        <v>207</v>
      </c>
      <c r="DM102" s="736"/>
      <c r="DN102" s="736"/>
      <c r="DO102" s="736"/>
      <c r="DP102" s="776"/>
      <c r="DQ102" s="775" t="s">
        <v>207</v>
      </c>
      <c r="DR102" s="736"/>
      <c r="DS102" s="736"/>
      <c r="DT102" s="736"/>
      <c r="DU102" s="776"/>
      <c r="DV102" s="723"/>
      <c r="DW102" s="724"/>
      <c r="DX102" s="724"/>
      <c r="DY102" s="724"/>
      <c r="DZ102" s="77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473</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474</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0" t="s">
        <v>476</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208</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x14ac:dyDescent="0.15">
      <c r="A109" s="783" t="s">
        <v>477</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478</v>
      </c>
      <c r="AB109" s="784"/>
      <c r="AC109" s="784"/>
      <c r="AD109" s="784"/>
      <c r="AE109" s="785"/>
      <c r="AF109" s="786" t="s">
        <v>261</v>
      </c>
      <c r="AG109" s="784"/>
      <c r="AH109" s="784"/>
      <c r="AI109" s="784"/>
      <c r="AJ109" s="785"/>
      <c r="AK109" s="786" t="s">
        <v>397</v>
      </c>
      <c r="AL109" s="784"/>
      <c r="AM109" s="784"/>
      <c r="AN109" s="784"/>
      <c r="AO109" s="785"/>
      <c r="AP109" s="786" t="s">
        <v>479</v>
      </c>
      <c r="AQ109" s="784"/>
      <c r="AR109" s="784"/>
      <c r="AS109" s="784"/>
      <c r="AT109" s="787"/>
      <c r="AU109" s="783" t="s">
        <v>477</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478</v>
      </c>
      <c r="BR109" s="784"/>
      <c r="BS109" s="784"/>
      <c r="BT109" s="784"/>
      <c r="BU109" s="785"/>
      <c r="BV109" s="786" t="s">
        <v>261</v>
      </c>
      <c r="BW109" s="784"/>
      <c r="BX109" s="784"/>
      <c r="BY109" s="784"/>
      <c r="BZ109" s="785"/>
      <c r="CA109" s="786" t="s">
        <v>397</v>
      </c>
      <c r="CB109" s="784"/>
      <c r="CC109" s="784"/>
      <c r="CD109" s="784"/>
      <c r="CE109" s="785"/>
      <c r="CF109" s="788" t="s">
        <v>479</v>
      </c>
      <c r="CG109" s="788"/>
      <c r="CH109" s="788"/>
      <c r="CI109" s="788"/>
      <c r="CJ109" s="788"/>
      <c r="CK109" s="786" t="s">
        <v>96</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478</v>
      </c>
      <c r="DH109" s="784"/>
      <c r="DI109" s="784"/>
      <c r="DJ109" s="784"/>
      <c r="DK109" s="785"/>
      <c r="DL109" s="786" t="s">
        <v>261</v>
      </c>
      <c r="DM109" s="784"/>
      <c r="DN109" s="784"/>
      <c r="DO109" s="784"/>
      <c r="DP109" s="785"/>
      <c r="DQ109" s="786" t="s">
        <v>397</v>
      </c>
      <c r="DR109" s="784"/>
      <c r="DS109" s="784"/>
      <c r="DT109" s="784"/>
      <c r="DU109" s="785"/>
      <c r="DV109" s="786" t="s">
        <v>479</v>
      </c>
      <c r="DW109" s="784"/>
      <c r="DX109" s="784"/>
      <c r="DY109" s="784"/>
      <c r="DZ109" s="787"/>
    </row>
    <row r="110" spans="1:131" s="54" customFormat="1" ht="26.25" customHeight="1" x14ac:dyDescent="0.15">
      <c r="A110" s="789" t="s">
        <v>337</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2486820</v>
      </c>
      <c r="AB110" s="793"/>
      <c r="AC110" s="793"/>
      <c r="AD110" s="793"/>
      <c r="AE110" s="794"/>
      <c r="AF110" s="795">
        <v>2395874</v>
      </c>
      <c r="AG110" s="793"/>
      <c r="AH110" s="793"/>
      <c r="AI110" s="793"/>
      <c r="AJ110" s="794"/>
      <c r="AK110" s="795">
        <v>2345355</v>
      </c>
      <c r="AL110" s="793"/>
      <c r="AM110" s="793"/>
      <c r="AN110" s="793"/>
      <c r="AO110" s="794"/>
      <c r="AP110" s="796">
        <v>32</v>
      </c>
      <c r="AQ110" s="797"/>
      <c r="AR110" s="797"/>
      <c r="AS110" s="797"/>
      <c r="AT110" s="798"/>
      <c r="AU110" s="1012" t="s">
        <v>123</v>
      </c>
      <c r="AV110" s="1013"/>
      <c r="AW110" s="1013"/>
      <c r="AX110" s="1013"/>
      <c r="AY110" s="1013"/>
      <c r="AZ110" s="799" t="s">
        <v>480</v>
      </c>
      <c r="BA110" s="790"/>
      <c r="BB110" s="790"/>
      <c r="BC110" s="790"/>
      <c r="BD110" s="790"/>
      <c r="BE110" s="790"/>
      <c r="BF110" s="790"/>
      <c r="BG110" s="790"/>
      <c r="BH110" s="790"/>
      <c r="BI110" s="790"/>
      <c r="BJ110" s="790"/>
      <c r="BK110" s="790"/>
      <c r="BL110" s="790"/>
      <c r="BM110" s="790"/>
      <c r="BN110" s="790"/>
      <c r="BO110" s="790"/>
      <c r="BP110" s="791"/>
      <c r="BQ110" s="800">
        <v>17337567</v>
      </c>
      <c r="BR110" s="801"/>
      <c r="BS110" s="801"/>
      <c r="BT110" s="801"/>
      <c r="BU110" s="801"/>
      <c r="BV110" s="801">
        <v>17350421</v>
      </c>
      <c r="BW110" s="801"/>
      <c r="BX110" s="801"/>
      <c r="BY110" s="801"/>
      <c r="BZ110" s="801"/>
      <c r="CA110" s="801">
        <v>16525259</v>
      </c>
      <c r="CB110" s="801"/>
      <c r="CC110" s="801"/>
      <c r="CD110" s="801"/>
      <c r="CE110" s="801"/>
      <c r="CF110" s="802">
        <v>225.8</v>
      </c>
      <c r="CG110" s="803"/>
      <c r="CH110" s="803"/>
      <c r="CI110" s="803"/>
      <c r="CJ110" s="803"/>
      <c r="CK110" s="1018" t="s">
        <v>392</v>
      </c>
      <c r="CL110" s="1019"/>
      <c r="CM110" s="804" t="s">
        <v>482</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v>30888</v>
      </c>
      <c r="DH110" s="801"/>
      <c r="DI110" s="801"/>
      <c r="DJ110" s="801"/>
      <c r="DK110" s="801"/>
      <c r="DL110" s="801">
        <v>17820</v>
      </c>
      <c r="DM110" s="801"/>
      <c r="DN110" s="801"/>
      <c r="DO110" s="801"/>
      <c r="DP110" s="801"/>
      <c r="DQ110" s="801">
        <v>10692</v>
      </c>
      <c r="DR110" s="801"/>
      <c r="DS110" s="801"/>
      <c r="DT110" s="801"/>
      <c r="DU110" s="801"/>
      <c r="DV110" s="807">
        <v>0.1</v>
      </c>
      <c r="DW110" s="807"/>
      <c r="DX110" s="807"/>
      <c r="DY110" s="807"/>
      <c r="DZ110" s="808"/>
    </row>
    <row r="111" spans="1:131" s="54" customFormat="1" ht="26.25" customHeight="1" x14ac:dyDescent="0.15">
      <c r="A111" s="809" t="s">
        <v>458</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207</v>
      </c>
      <c r="AB111" s="813"/>
      <c r="AC111" s="813"/>
      <c r="AD111" s="813"/>
      <c r="AE111" s="814"/>
      <c r="AF111" s="815" t="s">
        <v>207</v>
      </c>
      <c r="AG111" s="813"/>
      <c r="AH111" s="813"/>
      <c r="AI111" s="813"/>
      <c r="AJ111" s="814"/>
      <c r="AK111" s="815" t="s">
        <v>207</v>
      </c>
      <c r="AL111" s="813"/>
      <c r="AM111" s="813"/>
      <c r="AN111" s="813"/>
      <c r="AO111" s="814"/>
      <c r="AP111" s="816" t="s">
        <v>207</v>
      </c>
      <c r="AQ111" s="817"/>
      <c r="AR111" s="817"/>
      <c r="AS111" s="817"/>
      <c r="AT111" s="818"/>
      <c r="AU111" s="1014"/>
      <c r="AV111" s="1015"/>
      <c r="AW111" s="1015"/>
      <c r="AX111" s="1015"/>
      <c r="AY111" s="1015"/>
      <c r="AZ111" s="819" t="s">
        <v>483</v>
      </c>
      <c r="BA111" s="820"/>
      <c r="BB111" s="820"/>
      <c r="BC111" s="820"/>
      <c r="BD111" s="820"/>
      <c r="BE111" s="820"/>
      <c r="BF111" s="820"/>
      <c r="BG111" s="820"/>
      <c r="BH111" s="820"/>
      <c r="BI111" s="820"/>
      <c r="BJ111" s="820"/>
      <c r="BK111" s="820"/>
      <c r="BL111" s="820"/>
      <c r="BM111" s="820"/>
      <c r="BN111" s="820"/>
      <c r="BO111" s="820"/>
      <c r="BP111" s="821"/>
      <c r="BQ111" s="822">
        <v>69350</v>
      </c>
      <c r="BR111" s="823"/>
      <c r="BS111" s="823"/>
      <c r="BT111" s="823"/>
      <c r="BU111" s="823"/>
      <c r="BV111" s="823">
        <v>50494</v>
      </c>
      <c r="BW111" s="823"/>
      <c r="BX111" s="823"/>
      <c r="BY111" s="823"/>
      <c r="BZ111" s="823"/>
      <c r="CA111" s="823">
        <v>40602</v>
      </c>
      <c r="CB111" s="823"/>
      <c r="CC111" s="823"/>
      <c r="CD111" s="823"/>
      <c r="CE111" s="823"/>
      <c r="CF111" s="824">
        <v>0.6</v>
      </c>
      <c r="CG111" s="825"/>
      <c r="CH111" s="825"/>
      <c r="CI111" s="825"/>
      <c r="CJ111" s="825"/>
      <c r="CK111" s="1020"/>
      <c r="CL111" s="1021"/>
      <c r="CM111" s="826" t="s">
        <v>137</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207</v>
      </c>
      <c r="DH111" s="823"/>
      <c r="DI111" s="823"/>
      <c r="DJ111" s="823"/>
      <c r="DK111" s="823"/>
      <c r="DL111" s="823" t="s">
        <v>207</v>
      </c>
      <c r="DM111" s="823"/>
      <c r="DN111" s="823"/>
      <c r="DO111" s="823"/>
      <c r="DP111" s="823"/>
      <c r="DQ111" s="823" t="s">
        <v>207</v>
      </c>
      <c r="DR111" s="823"/>
      <c r="DS111" s="823"/>
      <c r="DT111" s="823"/>
      <c r="DU111" s="823"/>
      <c r="DV111" s="829" t="s">
        <v>207</v>
      </c>
      <c r="DW111" s="829"/>
      <c r="DX111" s="829"/>
      <c r="DY111" s="829"/>
      <c r="DZ111" s="830"/>
    </row>
    <row r="112" spans="1:131" s="54" customFormat="1" ht="26.25" customHeight="1" x14ac:dyDescent="0.15">
      <c r="A112" s="981" t="s">
        <v>158</v>
      </c>
      <c r="B112" s="982"/>
      <c r="C112" s="820" t="s">
        <v>485</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207</v>
      </c>
      <c r="AB112" s="813"/>
      <c r="AC112" s="813"/>
      <c r="AD112" s="813"/>
      <c r="AE112" s="814"/>
      <c r="AF112" s="815" t="s">
        <v>207</v>
      </c>
      <c r="AG112" s="813"/>
      <c r="AH112" s="813"/>
      <c r="AI112" s="813"/>
      <c r="AJ112" s="814"/>
      <c r="AK112" s="815" t="s">
        <v>207</v>
      </c>
      <c r="AL112" s="813"/>
      <c r="AM112" s="813"/>
      <c r="AN112" s="813"/>
      <c r="AO112" s="814"/>
      <c r="AP112" s="816" t="s">
        <v>207</v>
      </c>
      <c r="AQ112" s="817"/>
      <c r="AR112" s="817"/>
      <c r="AS112" s="817"/>
      <c r="AT112" s="818"/>
      <c r="AU112" s="1014"/>
      <c r="AV112" s="1015"/>
      <c r="AW112" s="1015"/>
      <c r="AX112" s="1015"/>
      <c r="AY112" s="1015"/>
      <c r="AZ112" s="819" t="s">
        <v>277</v>
      </c>
      <c r="BA112" s="820"/>
      <c r="BB112" s="820"/>
      <c r="BC112" s="820"/>
      <c r="BD112" s="820"/>
      <c r="BE112" s="820"/>
      <c r="BF112" s="820"/>
      <c r="BG112" s="820"/>
      <c r="BH112" s="820"/>
      <c r="BI112" s="820"/>
      <c r="BJ112" s="820"/>
      <c r="BK112" s="820"/>
      <c r="BL112" s="820"/>
      <c r="BM112" s="820"/>
      <c r="BN112" s="820"/>
      <c r="BO112" s="820"/>
      <c r="BP112" s="821"/>
      <c r="BQ112" s="822">
        <v>8016945</v>
      </c>
      <c r="BR112" s="823"/>
      <c r="BS112" s="823"/>
      <c r="BT112" s="823"/>
      <c r="BU112" s="823"/>
      <c r="BV112" s="823">
        <v>7460946</v>
      </c>
      <c r="BW112" s="823"/>
      <c r="BX112" s="823"/>
      <c r="BY112" s="823"/>
      <c r="BZ112" s="823"/>
      <c r="CA112" s="823">
        <v>6810010</v>
      </c>
      <c r="CB112" s="823"/>
      <c r="CC112" s="823"/>
      <c r="CD112" s="823"/>
      <c r="CE112" s="823"/>
      <c r="CF112" s="824">
        <v>93.1</v>
      </c>
      <c r="CG112" s="825"/>
      <c r="CH112" s="825"/>
      <c r="CI112" s="825"/>
      <c r="CJ112" s="825"/>
      <c r="CK112" s="1020"/>
      <c r="CL112" s="1021"/>
      <c r="CM112" s="826" t="s">
        <v>400</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t="s">
        <v>207</v>
      </c>
      <c r="DH112" s="823"/>
      <c r="DI112" s="823"/>
      <c r="DJ112" s="823"/>
      <c r="DK112" s="823"/>
      <c r="DL112" s="823" t="s">
        <v>207</v>
      </c>
      <c r="DM112" s="823"/>
      <c r="DN112" s="823"/>
      <c r="DO112" s="823"/>
      <c r="DP112" s="823"/>
      <c r="DQ112" s="823" t="s">
        <v>207</v>
      </c>
      <c r="DR112" s="823"/>
      <c r="DS112" s="823"/>
      <c r="DT112" s="823"/>
      <c r="DU112" s="823"/>
      <c r="DV112" s="829" t="s">
        <v>207</v>
      </c>
      <c r="DW112" s="829"/>
      <c r="DX112" s="829"/>
      <c r="DY112" s="829"/>
      <c r="DZ112" s="830"/>
    </row>
    <row r="113" spans="1:130" s="54" customFormat="1" ht="26.25" customHeight="1" x14ac:dyDescent="0.15">
      <c r="A113" s="983"/>
      <c r="B113" s="984"/>
      <c r="C113" s="820" t="s">
        <v>486</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818454</v>
      </c>
      <c r="AB113" s="813"/>
      <c r="AC113" s="813"/>
      <c r="AD113" s="813"/>
      <c r="AE113" s="814"/>
      <c r="AF113" s="815">
        <v>810601</v>
      </c>
      <c r="AG113" s="813"/>
      <c r="AH113" s="813"/>
      <c r="AI113" s="813"/>
      <c r="AJ113" s="814"/>
      <c r="AK113" s="815">
        <v>799095</v>
      </c>
      <c r="AL113" s="813"/>
      <c r="AM113" s="813"/>
      <c r="AN113" s="813"/>
      <c r="AO113" s="814"/>
      <c r="AP113" s="816">
        <v>10.9</v>
      </c>
      <c r="AQ113" s="817"/>
      <c r="AR113" s="817"/>
      <c r="AS113" s="817"/>
      <c r="AT113" s="818"/>
      <c r="AU113" s="1014"/>
      <c r="AV113" s="1015"/>
      <c r="AW113" s="1015"/>
      <c r="AX113" s="1015"/>
      <c r="AY113" s="1015"/>
      <c r="AZ113" s="819" t="s">
        <v>487</v>
      </c>
      <c r="BA113" s="820"/>
      <c r="BB113" s="820"/>
      <c r="BC113" s="820"/>
      <c r="BD113" s="820"/>
      <c r="BE113" s="820"/>
      <c r="BF113" s="820"/>
      <c r="BG113" s="820"/>
      <c r="BH113" s="820"/>
      <c r="BI113" s="820"/>
      <c r="BJ113" s="820"/>
      <c r="BK113" s="820"/>
      <c r="BL113" s="820"/>
      <c r="BM113" s="820"/>
      <c r="BN113" s="820"/>
      <c r="BO113" s="820"/>
      <c r="BP113" s="821"/>
      <c r="BQ113" s="822" t="s">
        <v>207</v>
      </c>
      <c r="BR113" s="823"/>
      <c r="BS113" s="823"/>
      <c r="BT113" s="823"/>
      <c r="BU113" s="823"/>
      <c r="BV113" s="823" t="s">
        <v>207</v>
      </c>
      <c r="BW113" s="823"/>
      <c r="BX113" s="823"/>
      <c r="BY113" s="823"/>
      <c r="BZ113" s="823"/>
      <c r="CA113" s="823" t="s">
        <v>207</v>
      </c>
      <c r="CB113" s="823"/>
      <c r="CC113" s="823"/>
      <c r="CD113" s="823"/>
      <c r="CE113" s="823"/>
      <c r="CF113" s="824" t="s">
        <v>207</v>
      </c>
      <c r="CG113" s="825"/>
      <c r="CH113" s="825"/>
      <c r="CI113" s="825"/>
      <c r="CJ113" s="825"/>
      <c r="CK113" s="1020"/>
      <c r="CL113" s="1021"/>
      <c r="CM113" s="826" t="s">
        <v>411</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t="s">
        <v>207</v>
      </c>
      <c r="DH113" s="813"/>
      <c r="DI113" s="813"/>
      <c r="DJ113" s="813"/>
      <c r="DK113" s="814"/>
      <c r="DL113" s="815" t="s">
        <v>207</v>
      </c>
      <c r="DM113" s="813"/>
      <c r="DN113" s="813"/>
      <c r="DO113" s="813"/>
      <c r="DP113" s="814"/>
      <c r="DQ113" s="815" t="s">
        <v>207</v>
      </c>
      <c r="DR113" s="813"/>
      <c r="DS113" s="813"/>
      <c r="DT113" s="813"/>
      <c r="DU113" s="814"/>
      <c r="DV113" s="816" t="s">
        <v>207</v>
      </c>
      <c r="DW113" s="817"/>
      <c r="DX113" s="817"/>
      <c r="DY113" s="817"/>
      <c r="DZ113" s="818"/>
    </row>
    <row r="114" spans="1:130" s="54" customFormat="1" ht="26.25" customHeight="1" x14ac:dyDescent="0.15">
      <c r="A114" s="983"/>
      <c r="B114" s="984"/>
      <c r="C114" s="820" t="s">
        <v>488</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530</v>
      </c>
      <c r="AB114" s="813"/>
      <c r="AC114" s="813"/>
      <c r="AD114" s="813"/>
      <c r="AE114" s="814"/>
      <c r="AF114" s="815" t="s">
        <v>207</v>
      </c>
      <c r="AG114" s="813"/>
      <c r="AH114" s="813"/>
      <c r="AI114" s="813"/>
      <c r="AJ114" s="814"/>
      <c r="AK114" s="815" t="s">
        <v>207</v>
      </c>
      <c r="AL114" s="813"/>
      <c r="AM114" s="813"/>
      <c r="AN114" s="813"/>
      <c r="AO114" s="814"/>
      <c r="AP114" s="816" t="s">
        <v>207</v>
      </c>
      <c r="AQ114" s="817"/>
      <c r="AR114" s="817"/>
      <c r="AS114" s="817"/>
      <c r="AT114" s="818"/>
      <c r="AU114" s="1014"/>
      <c r="AV114" s="1015"/>
      <c r="AW114" s="1015"/>
      <c r="AX114" s="1015"/>
      <c r="AY114" s="1015"/>
      <c r="AZ114" s="819" t="s">
        <v>489</v>
      </c>
      <c r="BA114" s="820"/>
      <c r="BB114" s="820"/>
      <c r="BC114" s="820"/>
      <c r="BD114" s="820"/>
      <c r="BE114" s="820"/>
      <c r="BF114" s="820"/>
      <c r="BG114" s="820"/>
      <c r="BH114" s="820"/>
      <c r="BI114" s="820"/>
      <c r="BJ114" s="820"/>
      <c r="BK114" s="820"/>
      <c r="BL114" s="820"/>
      <c r="BM114" s="820"/>
      <c r="BN114" s="820"/>
      <c r="BO114" s="820"/>
      <c r="BP114" s="821"/>
      <c r="BQ114" s="822">
        <v>2798166</v>
      </c>
      <c r="BR114" s="823"/>
      <c r="BS114" s="823"/>
      <c r="BT114" s="823"/>
      <c r="BU114" s="823"/>
      <c r="BV114" s="823">
        <v>2833699</v>
      </c>
      <c r="BW114" s="823"/>
      <c r="BX114" s="823"/>
      <c r="BY114" s="823"/>
      <c r="BZ114" s="823"/>
      <c r="CA114" s="823">
        <v>2844825</v>
      </c>
      <c r="CB114" s="823"/>
      <c r="CC114" s="823"/>
      <c r="CD114" s="823"/>
      <c r="CE114" s="823"/>
      <c r="CF114" s="824">
        <v>38.9</v>
      </c>
      <c r="CG114" s="825"/>
      <c r="CH114" s="825"/>
      <c r="CI114" s="825"/>
      <c r="CJ114" s="825"/>
      <c r="CK114" s="1020"/>
      <c r="CL114" s="1021"/>
      <c r="CM114" s="826" t="s">
        <v>490</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207</v>
      </c>
      <c r="DH114" s="813"/>
      <c r="DI114" s="813"/>
      <c r="DJ114" s="813"/>
      <c r="DK114" s="814"/>
      <c r="DL114" s="815" t="s">
        <v>207</v>
      </c>
      <c r="DM114" s="813"/>
      <c r="DN114" s="813"/>
      <c r="DO114" s="813"/>
      <c r="DP114" s="814"/>
      <c r="DQ114" s="815" t="s">
        <v>207</v>
      </c>
      <c r="DR114" s="813"/>
      <c r="DS114" s="813"/>
      <c r="DT114" s="813"/>
      <c r="DU114" s="814"/>
      <c r="DV114" s="816" t="s">
        <v>207</v>
      </c>
      <c r="DW114" s="817"/>
      <c r="DX114" s="817"/>
      <c r="DY114" s="817"/>
      <c r="DZ114" s="818"/>
    </row>
    <row r="115" spans="1:130" s="54" customFormat="1" ht="26.25" customHeight="1" x14ac:dyDescent="0.15">
      <c r="A115" s="983"/>
      <c r="B115" s="984"/>
      <c r="C115" s="820" t="s">
        <v>381</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v>6586</v>
      </c>
      <c r="AB115" s="813"/>
      <c r="AC115" s="813"/>
      <c r="AD115" s="813"/>
      <c r="AE115" s="814"/>
      <c r="AF115" s="815">
        <v>2607</v>
      </c>
      <c r="AG115" s="813"/>
      <c r="AH115" s="813"/>
      <c r="AI115" s="813"/>
      <c r="AJ115" s="814"/>
      <c r="AK115" s="815">
        <v>2596</v>
      </c>
      <c r="AL115" s="813"/>
      <c r="AM115" s="813"/>
      <c r="AN115" s="813"/>
      <c r="AO115" s="814"/>
      <c r="AP115" s="816">
        <v>0</v>
      </c>
      <c r="AQ115" s="817"/>
      <c r="AR115" s="817"/>
      <c r="AS115" s="817"/>
      <c r="AT115" s="818"/>
      <c r="AU115" s="1014"/>
      <c r="AV115" s="1015"/>
      <c r="AW115" s="1015"/>
      <c r="AX115" s="1015"/>
      <c r="AY115" s="1015"/>
      <c r="AZ115" s="819" t="s">
        <v>152</v>
      </c>
      <c r="BA115" s="820"/>
      <c r="BB115" s="820"/>
      <c r="BC115" s="820"/>
      <c r="BD115" s="820"/>
      <c r="BE115" s="820"/>
      <c r="BF115" s="820"/>
      <c r="BG115" s="820"/>
      <c r="BH115" s="820"/>
      <c r="BI115" s="820"/>
      <c r="BJ115" s="820"/>
      <c r="BK115" s="820"/>
      <c r="BL115" s="820"/>
      <c r="BM115" s="820"/>
      <c r="BN115" s="820"/>
      <c r="BO115" s="820"/>
      <c r="BP115" s="821"/>
      <c r="BQ115" s="822">
        <v>7330</v>
      </c>
      <c r="BR115" s="823"/>
      <c r="BS115" s="823"/>
      <c r="BT115" s="823"/>
      <c r="BU115" s="823"/>
      <c r="BV115" s="823">
        <v>3701</v>
      </c>
      <c r="BW115" s="823"/>
      <c r="BX115" s="823"/>
      <c r="BY115" s="823"/>
      <c r="BZ115" s="823"/>
      <c r="CA115" s="823">
        <v>2723</v>
      </c>
      <c r="CB115" s="823"/>
      <c r="CC115" s="823"/>
      <c r="CD115" s="823"/>
      <c r="CE115" s="823"/>
      <c r="CF115" s="824">
        <v>0</v>
      </c>
      <c r="CG115" s="825"/>
      <c r="CH115" s="825"/>
      <c r="CI115" s="825"/>
      <c r="CJ115" s="825"/>
      <c r="CK115" s="1020"/>
      <c r="CL115" s="1021"/>
      <c r="CM115" s="819" t="s">
        <v>32</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207</v>
      </c>
      <c r="DH115" s="813"/>
      <c r="DI115" s="813"/>
      <c r="DJ115" s="813"/>
      <c r="DK115" s="814"/>
      <c r="DL115" s="815" t="s">
        <v>207</v>
      </c>
      <c r="DM115" s="813"/>
      <c r="DN115" s="813"/>
      <c r="DO115" s="813"/>
      <c r="DP115" s="814"/>
      <c r="DQ115" s="815" t="s">
        <v>207</v>
      </c>
      <c r="DR115" s="813"/>
      <c r="DS115" s="813"/>
      <c r="DT115" s="813"/>
      <c r="DU115" s="814"/>
      <c r="DV115" s="816" t="s">
        <v>207</v>
      </c>
      <c r="DW115" s="817"/>
      <c r="DX115" s="817"/>
      <c r="DY115" s="817"/>
      <c r="DZ115" s="818"/>
    </row>
    <row r="116" spans="1:130" s="54" customFormat="1" ht="26.25" customHeight="1" x14ac:dyDescent="0.15">
      <c r="A116" s="985"/>
      <c r="B116" s="986"/>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v>35</v>
      </c>
      <c r="AB116" s="813"/>
      <c r="AC116" s="813"/>
      <c r="AD116" s="813"/>
      <c r="AE116" s="814"/>
      <c r="AF116" s="815">
        <v>148</v>
      </c>
      <c r="AG116" s="813"/>
      <c r="AH116" s="813"/>
      <c r="AI116" s="813"/>
      <c r="AJ116" s="814"/>
      <c r="AK116" s="815">
        <v>72</v>
      </c>
      <c r="AL116" s="813"/>
      <c r="AM116" s="813"/>
      <c r="AN116" s="813"/>
      <c r="AO116" s="814"/>
      <c r="AP116" s="816">
        <v>0</v>
      </c>
      <c r="AQ116" s="817"/>
      <c r="AR116" s="817"/>
      <c r="AS116" s="817"/>
      <c r="AT116" s="818"/>
      <c r="AU116" s="1014"/>
      <c r="AV116" s="1015"/>
      <c r="AW116" s="1015"/>
      <c r="AX116" s="1015"/>
      <c r="AY116" s="1015"/>
      <c r="AZ116" s="834" t="s">
        <v>229</v>
      </c>
      <c r="BA116" s="835"/>
      <c r="BB116" s="835"/>
      <c r="BC116" s="835"/>
      <c r="BD116" s="835"/>
      <c r="BE116" s="835"/>
      <c r="BF116" s="835"/>
      <c r="BG116" s="835"/>
      <c r="BH116" s="835"/>
      <c r="BI116" s="835"/>
      <c r="BJ116" s="835"/>
      <c r="BK116" s="835"/>
      <c r="BL116" s="835"/>
      <c r="BM116" s="835"/>
      <c r="BN116" s="835"/>
      <c r="BO116" s="835"/>
      <c r="BP116" s="836"/>
      <c r="BQ116" s="822" t="s">
        <v>207</v>
      </c>
      <c r="BR116" s="823"/>
      <c r="BS116" s="823"/>
      <c r="BT116" s="823"/>
      <c r="BU116" s="823"/>
      <c r="BV116" s="823" t="s">
        <v>207</v>
      </c>
      <c r="BW116" s="823"/>
      <c r="BX116" s="823"/>
      <c r="BY116" s="823"/>
      <c r="BZ116" s="823"/>
      <c r="CA116" s="823" t="s">
        <v>207</v>
      </c>
      <c r="CB116" s="823"/>
      <c r="CC116" s="823"/>
      <c r="CD116" s="823"/>
      <c r="CE116" s="823"/>
      <c r="CF116" s="824" t="s">
        <v>207</v>
      </c>
      <c r="CG116" s="825"/>
      <c r="CH116" s="825"/>
      <c r="CI116" s="825"/>
      <c r="CJ116" s="825"/>
      <c r="CK116" s="1020"/>
      <c r="CL116" s="1021"/>
      <c r="CM116" s="826" t="s">
        <v>491</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v>35087</v>
      </c>
      <c r="DH116" s="813"/>
      <c r="DI116" s="813"/>
      <c r="DJ116" s="813"/>
      <c r="DK116" s="814"/>
      <c r="DL116" s="815">
        <v>32480</v>
      </c>
      <c r="DM116" s="813"/>
      <c r="DN116" s="813"/>
      <c r="DO116" s="813"/>
      <c r="DP116" s="814"/>
      <c r="DQ116" s="815">
        <v>29884</v>
      </c>
      <c r="DR116" s="813"/>
      <c r="DS116" s="813"/>
      <c r="DT116" s="813"/>
      <c r="DU116" s="814"/>
      <c r="DV116" s="816">
        <v>0.4</v>
      </c>
      <c r="DW116" s="817"/>
      <c r="DX116" s="817"/>
      <c r="DY116" s="817"/>
      <c r="DZ116" s="818"/>
    </row>
    <row r="117" spans="1:130" s="54" customFormat="1" ht="26.25" customHeight="1" x14ac:dyDescent="0.15">
      <c r="A117" s="783" t="s">
        <v>282</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332</v>
      </c>
      <c r="Z117" s="785"/>
      <c r="AA117" s="838">
        <v>3312425</v>
      </c>
      <c r="AB117" s="839"/>
      <c r="AC117" s="839"/>
      <c r="AD117" s="839"/>
      <c r="AE117" s="840"/>
      <c r="AF117" s="841">
        <v>3209230</v>
      </c>
      <c r="AG117" s="839"/>
      <c r="AH117" s="839"/>
      <c r="AI117" s="839"/>
      <c r="AJ117" s="840"/>
      <c r="AK117" s="841">
        <v>3147118</v>
      </c>
      <c r="AL117" s="839"/>
      <c r="AM117" s="839"/>
      <c r="AN117" s="839"/>
      <c r="AO117" s="840"/>
      <c r="AP117" s="842"/>
      <c r="AQ117" s="843"/>
      <c r="AR117" s="843"/>
      <c r="AS117" s="843"/>
      <c r="AT117" s="844"/>
      <c r="AU117" s="1014"/>
      <c r="AV117" s="1015"/>
      <c r="AW117" s="1015"/>
      <c r="AX117" s="1015"/>
      <c r="AY117" s="1015"/>
      <c r="AZ117" s="834" t="s">
        <v>492</v>
      </c>
      <c r="BA117" s="835"/>
      <c r="BB117" s="835"/>
      <c r="BC117" s="835"/>
      <c r="BD117" s="835"/>
      <c r="BE117" s="835"/>
      <c r="BF117" s="835"/>
      <c r="BG117" s="835"/>
      <c r="BH117" s="835"/>
      <c r="BI117" s="835"/>
      <c r="BJ117" s="835"/>
      <c r="BK117" s="835"/>
      <c r="BL117" s="835"/>
      <c r="BM117" s="835"/>
      <c r="BN117" s="835"/>
      <c r="BO117" s="835"/>
      <c r="BP117" s="836"/>
      <c r="BQ117" s="822" t="s">
        <v>207</v>
      </c>
      <c r="BR117" s="823"/>
      <c r="BS117" s="823"/>
      <c r="BT117" s="823"/>
      <c r="BU117" s="823"/>
      <c r="BV117" s="823" t="s">
        <v>207</v>
      </c>
      <c r="BW117" s="823"/>
      <c r="BX117" s="823"/>
      <c r="BY117" s="823"/>
      <c r="BZ117" s="823"/>
      <c r="CA117" s="823" t="s">
        <v>207</v>
      </c>
      <c r="CB117" s="823"/>
      <c r="CC117" s="823"/>
      <c r="CD117" s="823"/>
      <c r="CE117" s="823"/>
      <c r="CF117" s="824" t="s">
        <v>207</v>
      </c>
      <c r="CG117" s="825"/>
      <c r="CH117" s="825"/>
      <c r="CI117" s="825"/>
      <c r="CJ117" s="825"/>
      <c r="CK117" s="1020"/>
      <c r="CL117" s="1021"/>
      <c r="CM117" s="826" t="s">
        <v>346</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v>375</v>
      </c>
      <c r="DH117" s="813"/>
      <c r="DI117" s="813"/>
      <c r="DJ117" s="813"/>
      <c r="DK117" s="814"/>
      <c r="DL117" s="815">
        <v>194</v>
      </c>
      <c r="DM117" s="813"/>
      <c r="DN117" s="813"/>
      <c r="DO117" s="813"/>
      <c r="DP117" s="814"/>
      <c r="DQ117" s="815">
        <v>26</v>
      </c>
      <c r="DR117" s="813"/>
      <c r="DS117" s="813"/>
      <c r="DT117" s="813"/>
      <c r="DU117" s="814"/>
      <c r="DV117" s="816">
        <v>0</v>
      </c>
      <c r="DW117" s="817"/>
      <c r="DX117" s="817"/>
      <c r="DY117" s="817"/>
      <c r="DZ117" s="818"/>
    </row>
    <row r="118" spans="1:130" s="54" customFormat="1" ht="26.25" customHeight="1" x14ac:dyDescent="0.15">
      <c r="A118" s="783" t="s">
        <v>96</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478</v>
      </c>
      <c r="AB118" s="784"/>
      <c r="AC118" s="784"/>
      <c r="AD118" s="784"/>
      <c r="AE118" s="785"/>
      <c r="AF118" s="786" t="s">
        <v>261</v>
      </c>
      <c r="AG118" s="784"/>
      <c r="AH118" s="784"/>
      <c r="AI118" s="784"/>
      <c r="AJ118" s="785"/>
      <c r="AK118" s="786" t="s">
        <v>397</v>
      </c>
      <c r="AL118" s="784"/>
      <c r="AM118" s="784"/>
      <c r="AN118" s="784"/>
      <c r="AO118" s="785"/>
      <c r="AP118" s="786" t="s">
        <v>479</v>
      </c>
      <c r="AQ118" s="784"/>
      <c r="AR118" s="784"/>
      <c r="AS118" s="784"/>
      <c r="AT118" s="787"/>
      <c r="AU118" s="1014"/>
      <c r="AV118" s="1015"/>
      <c r="AW118" s="1015"/>
      <c r="AX118" s="1015"/>
      <c r="AY118" s="1015"/>
      <c r="AZ118" s="845" t="s">
        <v>493</v>
      </c>
      <c r="BA118" s="832"/>
      <c r="BB118" s="832"/>
      <c r="BC118" s="832"/>
      <c r="BD118" s="832"/>
      <c r="BE118" s="832"/>
      <c r="BF118" s="832"/>
      <c r="BG118" s="832"/>
      <c r="BH118" s="832"/>
      <c r="BI118" s="832"/>
      <c r="BJ118" s="832"/>
      <c r="BK118" s="832"/>
      <c r="BL118" s="832"/>
      <c r="BM118" s="832"/>
      <c r="BN118" s="832"/>
      <c r="BO118" s="832"/>
      <c r="BP118" s="833"/>
      <c r="BQ118" s="846" t="s">
        <v>207</v>
      </c>
      <c r="BR118" s="847"/>
      <c r="BS118" s="847"/>
      <c r="BT118" s="847"/>
      <c r="BU118" s="847"/>
      <c r="BV118" s="847" t="s">
        <v>207</v>
      </c>
      <c r="BW118" s="847"/>
      <c r="BX118" s="847"/>
      <c r="BY118" s="847"/>
      <c r="BZ118" s="847"/>
      <c r="CA118" s="847" t="s">
        <v>207</v>
      </c>
      <c r="CB118" s="847"/>
      <c r="CC118" s="847"/>
      <c r="CD118" s="847"/>
      <c r="CE118" s="847"/>
      <c r="CF118" s="824" t="s">
        <v>207</v>
      </c>
      <c r="CG118" s="825"/>
      <c r="CH118" s="825"/>
      <c r="CI118" s="825"/>
      <c r="CJ118" s="825"/>
      <c r="CK118" s="1020"/>
      <c r="CL118" s="1021"/>
      <c r="CM118" s="826" t="s">
        <v>494</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t="s">
        <v>207</v>
      </c>
      <c r="DH118" s="813"/>
      <c r="DI118" s="813"/>
      <c r="DJ118" s="813"/>
      <c r="DK118" s="814"/>
      <c r="DL118" s="815" t="s">
        <v>207</v>
      </c>
      <c r="DM118" s="813"/>
      <c r="DN118" s="813"/>
      <c r="DO118" s="813"/>
      <c r="DP118" s="814"/>
      <c r="DQ118" s="815" t="s">
        <v>207</v>
      </c>
      <c r="DR118" s="813"/>
      <c r="DS118" s="813"/>
      <c r="DT118" s="813"/>
      <c r="DU118" s="814"/>
      <c r="DV118" s="816" t="s">
        <v>207</v>
      </c>
      <c r="DW118" s="817"/>
      <c r="DX118" s="817"/>
      <c r="DY118" s="817"/>
      <c r="DZ118" s="818"/>
    </row>
    <row r="119" spans="1:130" s="54" customFormat="1" ht="26.25" customHeight="1" x14ac:dyDescent="0.15">
      <c r="A119" s="1024" t="s">
        <v>392</v>
      </c>
      <c r="B119" s="1019"/>
      <c r="C119" s="804" t="s">
        <v>482</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207</v>
      </c>
      <c r="AB119" s="793"/>
      <c r="AC119" s="793"/>
      <c r="AD119" s="793"/>
      <c r="AE119" s="794"/>
      <c r="AF119" s="795" t="s">
        <v>207</v>
      </c>
      <c r="AG119" s="793"/>
      <c r="AH119" s="793"/>
      <c r="AI119" s="793"/>
      <c r="AJ119" s="794"/>
      <c r="AK119" s="795" t="s">
        <v>207</v>
      </c>
      <c r="AL119" s="793"/>
      <c r="AM119" s="793"/>
      <c r="AN119" s="793"/>
      <c r="AO119" s="794"/>
      <c r="AP119" s="796" t="s">
        <v>207</v>
      </c>
      <c r="AQ119" s="797"/>
      <c r="AR119" s="797"/>
      <c r="AS119" s="797"/>
      <c r="AT119" s="798"/>
      <c r="AU119" s="1016"/>
      <c r="AV119" s="1017"/>
      <c r="AW119" s="1017"/>
      <c r="AX119" s="1017"/>
      <c r="AY119" s="1017"/>
      <c r="AZ119" s="83" t="s">
        <v>282</v>
      </c>
      <c r="BA119" s="83"/>
      <c r="BB119" s="83"/>
      <c r="BC119" s="83"/>
      <c r="BD119" s="83"/>
      <c r="BE119" s="83"/>
      <c r="BF119" s="83"/>
      <c r="BG119" s="83"/>
      <c r="BH119" s="83"/>
      <c r="BI119" s="83"/>
      <c r="BJ119" s="83"/>
      <c r="BK119" s="83"/>
      <c r="BL119" s="83"/>
      <c r="BM119" s="83"/>
      <c r="BN119" s="83"/>
      <c r="BO119" s="837" t="s">
        <v>172</v>
      </c>
      <c r="BP119" s="848"/>
      <c r="BQ119" s="846">
        <v>28229358</v>
      </c>
      <c r="BR119" s="847"/>
      <c r="BS119" s="847"/>
      <c r="BT119" s="847"/>
      <c r="BU119" s="847"/>
      <c r="BV119" s="847">
        <v>27699261</v>
      </c>
      <c r="BW119" s="847"/>
      <c r="BX119" s="847"/>
      <c r="BY119" s="847"/>
      <c r="BZ119" s="847"/>
      <c r="CA119" s="847">
        <v>26223419</v>
      </c>
      <c r="CB119" s="847"/>
      <c r="CC119" s="847"/>
      <c r="CD119" s="847"/>
      <c r="CE119" s="847"/>
      <c r="CF119" s="849"/>
      <c r="CG119" s="850"/>
      <c r="CH119" s="850"/>
      <c r="CI119" s="850"/>
      <c r="CJ119" s="851"/>
      <c r="CK119" s="1022"/>
      <c r="CL119" s="1023"/>
      <c r="CM119" s="852" t="s">
        <v>309</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v>3000</v>
      </c>
      <c r="DH119" s="856"/>
      <c r="DI119" s="856"/>
      <c r="DJ119" s="856"/>
      <c r="DK119" s="857"/>
      <c r="DL119" s="858" t="s">
        <v>207</v>
      </c>
      <c r="DM119" s="856"/>
      <c r="DN119" s="856"/>
      <c r="DO119" s="856"/>
      <c r="DP119" s="857"/>
      <c r="DQ119" s="858" t="s">
        <v>207</v>
      </c>
      <c r="DR119" s="856"/>
      <c r="DS119" s="856"/>
      <c r="DT119" s="856"/>
      <c r="DU119" s="857"/>
      <c r="DV119" s="859" t="s">
        <v>207</v>
      </c>
      <c r="DW119" s="860"/>
      <c r="DX119" s="860"/>
      <c r="DY119" s="860"/>
      <c r="DZ119" s="861"/>
    </row>
    <row r="120" spans="1:130" s="54" customFormat="1" ht="26.25" customHeight="1" x14ac:dyDescent="0.15">
      <c r="A120" s="1025"/>
      <c r="B120" s="1021"/>
      <c r="C120" s="826" t="s">
        <v>137</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207</v>
      </c>
      <c r="AB120" s="813"/>
      <c r="AC120" s="813"/>
      <c r="AD120" s="813"/>
      <c r="AE120" s="814"/>
      <c r="AF120" s="815" t="s">
        <v>207</v>
      </c>
      <c r="AG120" s="813"/>
      <c r="AH120" s="813"/>
      <c r="AI120" s="813"/>
      <c r="AJ120" s="814"/>
      <c r="AK120" s="815" t="s">
        <v>207</v>
      </c>
      <c r="AL120" s="813"/>
      <c r="AM120" s="813"/>
      <c r="AN120" s="813"/>
      <c r="AO120" s="814"/>
      <c r="AP120" s="816" t="s">
        <v>207</v>
      </c>
      <c r="AQ120" s="817"/>
      <c r="AR120" s="817"/>
      <c r="AS120" s="817"/>
      <c r="AT120" s="818"/>
      <c r="AU120" s="987" t="s">
        <v>484</v>
      </c>
      <c r="AV120" s="988"/>
      <c r="AW120" s="988"/>
      <c r="AX120" s="988"/>
      <c r="AY120" s="989"/>
      <c r="AZ120" s="799" t="s">
        <v>220</v>
      </c>
      <c r="BA120" s="790"/>
      <c r="BB120" s="790"/>
      <c r="BC120" s="790"/>
      <c r="BD120" s="790"/>
      <c r="BE120" s="790"/>
      <c r="BF120" s="790"/>
      <c r="BG120" s="790"/>
      <c r="BH120" s="790"/>
      <c r="BI120" s="790"/>
      <c r="BJ120" s="790"/>
      <c r="BK120" s="790"/>
      <c r="BL120" s="790"/>
      <c r="BM120" s="790"/>
      <c r="BN120" s="790"/>
      <c r="BO120" s="790"/>
      <c r="BP120" s="791"/>
      <c r="BQ120" s="800">
        <v>2778321</v>
      </c>
      <c r="BR120" s="801"/>
      <c r="BS120" s="801"/>
      <c r="BT120" s="801"/>
      <c r="BU120" s="801"/>
      <c r="BV120" s="801">
        <v>2116852</v>
      </c>
      <c r="BW120" s="801"/>
      <c r="BX120" s="801"/>
      <c r="BY120" s="801"/>
      <c r="BZ120" s="801"/>
      <c r="CA120" s="801">
        <v>1983318</v>
      </c>
      <c r="CB120" s="801"/>
      <c r="CC120" s="801"/>
      <c r="CD120" s="801"/>
      <c r="CE120" s="801"/>
      <c r="CF120" s="802">
        <v>27.1</v>
      </c>
      <c r="CG120" s="803"/>
      <c r="CH120" s="803"/>
      <c r="CI120" s="803"/>
      <c r="CJ120" s="803"/>
      <c r="CK120" s="995" t="s">
        <v>278</v>
      </c>
      <c r="CL120" s="996"/>
      <c r="CM120" s="996"/>
      <c r="CN120" s="996"/>
      <c r="CO120" s="997"/>
      <c r="CP120" s="862" t="s">
        <v>50</v>
      </c>
      <c r="CQ120" s="863"/>
      <c r="CR120" s="863"/>
      <c r="CS120" s="863"/>
      <c r="CT120" s="863"/>
      <c r="CU120" s="863"/>
      <c r="CV120" s="863"/>
      <c r="CW120" s="863"/>
      <c r="CX120" s="863"/>
      <c r="CY120" s="863"/>
      <c r="CZ120" s="863"/>
      <c r="DA120" s="863"/>
      <c r="DB120" s="863"/>
      <c r="DC120" s="863"/>
      <c r="DD120" s="863"/>
      <c r="DE120" s="863"/>
      <c r="DF120" s="864"/>
      <c r="DG120" s="800">
        <v>3516501</v>
      </c>
      <c r="DH120" s="801"/>
      <c r="DI120" s="801"/>
      <c r="DJ120" s="801"/>
      <c r="DK120" s="801"/>
      <c r="DL120" s="801">
        <v>3209937</v>
      </c>
      <c r="DM120" s="801"/>
      <c r="DN120" s="801"/>
      <c r="DO120" s="801"/>
      <c r="DP120" s="801"/>
      <c r="DQ120" s="801">
        <v>2852469</v>
      </c>
      <c r="DR120" s="801"/>
      <c r="DS120" s="801"/>
      <c r="DT120" s="801"/>
      <c r="DU120" s="801"/>
      <c r="DV120" s="807">
        <v>39</v>
      </c>
      <c r="DW120" s="807"/>
      <c r="DX120" s="807"/>
      <c r="DY120" s="807"/>
      <c r="DZ120" s="808"/>
    </row>
    <row r="121" spans="1:130" s="54" customFormat="1" ht="26.25" customHeight="1" x14ac:dyDescent="0.15">
      <c r="A121" s="1025"/>
      <c r="B121" s="1021"/>
      <c r="C121" s="834" t="s">
        <v>136</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t="s">
        <v>207</v>
      </c>
      <c r="AB121" s="813"/>
      <c r="AC121" s="813"/>
      <c r="AD121" s="813"/>
      <c r="AE121" s="814"/>
      <c r="AF121" s="815" t="s">
        <v>207</v>
      </c>
      <c r="AG121" s="813"/>
      <c r="AH121" s="813"/>
      <c r="AI121" s="813"/>
      <c r="AJ121" s="814"/>
      <c r="AK121" s="815" t="s">
        <v>207</v>
      </c>
      <c r="AL121" s="813"/>
      <c r="AM121" s="813"/>
      <c r="AN121" s="813"/>
      <c r="AO121" s="814"/>
      <c r="AP121" s="816" t="s">
        <v>207</v>
      </c>
      <c r="AQ121" s="817"/>
      <c r="AR121" s="817"/>
      <c r="AS121" s="817"/>
      <c r="AT121" s="818"/>
      <c r="AU121" s="990"/>
      <c r="AV121" s="991"/>
      <c r="AW121" s="991"/>
      <c r="AX121" s="991"/>
      <c r="AY121" s="992"/>
      <c r="AZ121" s="819" t="s">
        <v>495</v>
      </c>
      <c r="BA121" s="820"/>
      <c r="BB121" s="820"/>
      <c r="BC121" s="820"/>
      <c r="BD121" s="820"/>
      <c r="BE121" s="820"/>
      <c r="BF121" s="820"/>
      <c r="BG121" s="820"/>
      <c r="BH121" s="820"/>
      <c r="BI121" s="820"/>
      <c r="BJ121" s="820"/>
      <c r="BK121" s="820"/>
      <c r="BL121" s="820"/>
      <c r="BM121" s="820"/>
      <c r="BN121" s="820"/>
      <c r="BO121" s="820"/>
      <c r="BP121" s="821"/>
      <c r="BQ121" s="822">
        <v>59054</v>
      </c>
      <c r="BR121" s="823"/>
      <c r="BS121" s="823"/>
      <c r="BT121" s="823"/>
      <c r="BU121" s="823"/>
      <c r="BV121" s="823">
        <v>52887</v>
      </c>
      <c r="BW121" s="823"/>
      <c r="BX121" s="823"/>
      <c r="BY121" s="823"/>
      <c r="BZ121" s="823"/>
      <c r="CA121" s="823">
        <v>52329</v>
      </c>
      <c r="CB121" s="823"/>
      <c r="CC121" s="823"/>
      <c r="CD121" s="823"/>
      <c r="CE121" s="823"/>
      <c r="CF121" s="824">
        <v>0.7</v>
      </c>
      <c r="CG121" s="825"/>
      <c r="CH121" s="825"/>
      <c r="CI121" s="825"/>
      <c r="CJ121" s="825"/>
      <c r="CK121" s="998"/>
      <c r="CL121" s="999"/>
      <c r="CM121" s="999"/>
      <c r="CN121" s="999"/>
      <c r="CO121" s="1000"/>
      <c r="CP121" s="865" t="s">
        <v>467</v>
      </c>
      <c r="CQ121" s="866"/>
      <c r="CR121" s="866"/>
      <c r="CS121" s="866"/>
      <c r="CT121" s="866"/>
      <c r="CU121" s="866"/>
      <c r="CV121" s="866"/>
      <c r="CW121" s="866"/>
      <c r="CX121" s="866"/>
      <c r="CY121" s="866"/>
      <c r="CZ121" s="866"/>
      <c r="DA121" s="866"/>
      <c r="DB121" s="866"/>
      <c r="DC121" s="866"/>
      <c r="DD121" s="866"/>
      <c r="DE121" s="866"/>
      <c r="DF121" s="867"/>
      <c r="DG121" s="822">
        <v>2313409</v>
      </c>
      <c r="DH121" s="823"/>
      <c r="DI121" s="823"/>
      <c r="DJ121" s="823"/>
      <c r="DK121" s="823"/>
      <c r="DL121" s="823">
        <v>2143880</v>
      </c>
      <c r="DM121" s="823"/>
      <c r="DN121" s="823"/>
      <c r="DO121" s="823"/>
      <c r="DP121" s="823"/>
      <c r="DQ121" s="823">
        <v>1970719</v>
      </c>
      <c r="DR121" s="823"/>
      <c r="DS121" s="823"/>
      <c r="DT121" s="823"/>
      <c r="DU121" s="823"/>
      <c r="DV121" s="829">
        <v>26.9</v>
      </c>
      <c r="DW121" s="829"/>
      <c r="DX121" s="829"/>
      <c r="DY121" s="829"/>
      <c r="DZ121" s="830"/>
    </row>
    <row r="122" spans="1:130" s="54" customFormat="1" ht="26.25" customHeight="1" x14ac:dyDescent="0.15">
      <c r="A122" s="1025"/>
      <c r="B122" s="1021"/>
      <c r="C122" s="826" t="s">
        <v>490</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207</v>
      </c>
      <c r="AB122" s="813"/>
      <c r="AC122" s="813"/>
      <c r="AD122" s="813"/>
      <c r="AE122" s="814"/>
      <c r="AF122" s="815" t="s">
        <v>207</v>
      </c>
      <c r="AG122" s="813"/>
      <c r="AH122" s="813"/>
      <c r="AI122" s="813"/>
      <c r="AJ122" s="814"/>
      <c r="AK122" s="815" t="s">
        <v>207</v>
      </c>
      <c r="AL122" s="813"/>
      <c r="AM122" s="813"/>
      <c r="AN122" s="813"/>
      <c r="AO122" s="814"/>
      <c r="AP122" s="816" t="s">
        <v>207</v>
      </c>
      <c r="AQ122" s="817"/>
      <c r="AR122" s="817"/>
      <c r="AS122" s="817"/>
      <c r="AT122" s="818"/>
      <c r="AU122" s="990"/>
      <c r="AV122" s="991"/>
      <c r="AW122" s="991"/>
      <c r="AX122" s="991"/>
      <c r="AY122" s="992"/>
      <c r="AZ122" s="845" t="s">
        <v>497</v>
      </c>
      <c r="BA122" s="832"/>
      <c r="BB122" s="832"/>
      <c r="BC122" s="832"/>
      <c r="BD122" s="832"/>
      <c r="BE122" s="832"/>
      <c r="BF122" s="832"/>
      <c r="BG122" s="832"/>
      <c r="BH122" s="832"/>
      <c r="BI122" s="832"/>
      <c r="BJ122" s="832"/>
      <c r="BK122" s="832"/>
      <c r="BL122" s="832"/>
      <c r="BM122" s="832"/>
      <c r="BN122" s="832"/>
      <c r="BO122" s="832"/>
      <c r="BP122" s="833"/>
      <c r="BQ122" s="846">
        <v>18511438</v>
      </c>
      <c r="BR122" s="847"/>
      <c r="BS122" s="847"/>
      <c r="BT122" s="847"/>
      <c r="BU122" s="847"/>
      <c r="BV122" s="847">
        <v>18395438</v>
      </c>
      <c r="BW122" s="847"/>
      <c r="BX122" s="847"/>
      <c r="BY122" s="847"/>
      <c r="BZ122" s="847"/>
      <c r="CA122" s="847">
        <v>17762290</v>
      </c>
      <c r="CB122" s="847"/>
      <c r="CC122" s="847"/>
      <c r="CD122" s="847"/>
      <c r="CE122" s="847"/>
      <c r="CF122" s="868">
        <v>242.7</v>
      </c>
      <c r="CG122" s="869"/>
      <c r="CH122" s="869"/>
      <c r="CI122" s="869"/>
      <c r="CJ122" s="869"/>
      <c r="CK122" s="998"/>
      <c r="CL122" s="999"/>
      <c r="CM122" s="999"/>
      <c r="CN122" s="999"/>
      <c r="CO122" s="1000"/>
      <c r="CP122" s="865" t="s">
        <v>464</v>
      </c>
      <c r="CQ122" s="866"/>
      <c r="CR122" s="866"/>
      <c r="CS122" s="866"/>
      <c r="CT122" s="866"/>
      <c r="CU122" s="866"/>
      <c r="CV122" s="866"/>
      <c r="CW122" s="866"/>
      <c r="CX122" s="866"/>
      <c r="CY122" s="866"/>
      <c r="CZ122" s="866"/>
      <c r="DA122" s="866"/>
      <c r="DB122" s="866"/>
      <c r="DC122" s="866"/>
      <c r="DD122" s="866"/>
      <c r="DE122" s="866"/>
      <c r="DF122" s="867"/>
      <c r="DG122" s="822">
        <v>98537</v>
      </c>
      <c r="DH122" s="823"/>
      <c r="DI122" s="823"/>
      <c r="DJ122" s="823"/>
      <c r="DK122" s="823"/>
      <c r="DL122" s="823">
        <v>1391960</v>
      </c>
      <c r="DM122" s="823"/>
      <c r="DN122" s="823"/>
      <c r="DO122" s="823"/>
      <c r="DP122" s="823"/>
      <c r="DQ122" s="823">
        <v>1307925</v>
      </c>
      <c r="DR122" s="823"/>
      <c r="DS122" s="823"/>
      <c r="DT122" s="823"/>
      <c r="DU122" s="823"/>
      <c r="DV122" s="829">
        <v>17.899999999999999</v>
      </c>
      <c r="DW122" s="829"/>
      <c r="DX122" s="829"/>
      <c r="DY122" s="829"/>
      <c r="DZ122" s="830"/>
    </row>
    <row r="123" spans="1:130" s="54" customFormat="1" ht="26.25" customHeight="1" x14ac:dyDescent="0.15">
      <c r="A123" s="1025"/>
      <c r="B123" s="1021"/>
      <c r="C123" s="826" t="s">
        <v>491</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v>3586</v>
      </c>
      <c r="AB123" s="813"/>
      <c r="AC123" s="813"/>
      <c r="AD123" s="813"/>
      <c r="AE123" s="814"/>
      <c r="AF123" s="815">
        <v>2607</v>
      </c>
      <c r="AG123" s="813"/>
      <c r="AH123" s="813"/>
      <c r="AI123" s="813"/>
      <c r="AJ123" s="814"/>
      <c r="AK123" s="815">
        <v>2596</v>
      </c>
      <c r="AL123" s="813"/>
      <c r="AM123" s="813"/>
      <c r="AN123" s="813"/>
      <c r="AO123" s="814"/>
      <c r="AP123" s="816">
        <v>0</v>
      </c>
      <c r="AQ123" s="817"/>
      <c r="AR123" s="817"/>
      <c r="AS123" s="817"/>
      <c r="AT123" s="818"/>
      <c r="AU123" s="993"/>
      <c r="AV123" s="994"/>
      <c r="AW123" s="994"/>
      <c r="AX123" s="994"/>
      <c r="AY123" s="994"/>
      <c r="AZ123" s="83" t="s">
        <v>282</v>
      </c>
      <c r="BA123" s="83"/>
      <c r="BB123" s="83"/>
      <c r="BC123" s="83"/>
      <c r="BD123" s="83"/>
      <c r="BE123" s="83"/>
      <c r="BF123" s="83"/>
      <c r="BG123" s="83"/>
      <c r="BH123" s="83"/>
      <c r="BI123" s="83"/>
      <c r="BJ123" s="83"/>
      <c r="BK123" s="83"/>
      <c r="BL123" s="83"/>
      <c r="BM123" s="83"/>
      <c r="BN123" s="83"/>
      <c r="BO123" s="837" t="s">
        <v>498</v>
      </c>
      <c r="BP123" s="848"/>
      <c r="BQ123" s="870">
        <v>21348813</v>
      </c>
      <c r="BR123" s="871"/>
      <c r="BS123" s="871"/>
      <c r="BT123" s="871"/>
      <c r="BU123" s="871"/>
      <c r="BV123" s="871">
        <v>20565177</v>
      </c>
      <c r="BW123" s="871"/>
      <c r="BX123" s="871"/>
      <c r="BY123" s="871"/>
      <c r="BZ123" s="871"/>
      <c r="CA123" s="871">
        <v>19797937</v>
      </c>
      <c r="CB123" s="871"/>
      <c r="CC123" s="871"/>
      <c r="CD123" s="871"/>
      <c r="CE123" s="871"/>
      <c r="CF123" s="849"/>
      <c r="CG123" s="850"/>
      <c r="CH123" s="850"/>
      <c r="CI123" s="850"/>
      <c r="CJ123" s="851"/>
      <c r="CK123" s="998"/>
      <c r="CL123" s="999"/>
      <c r="CM123" s="999"/>
      <c r="CN123" s="999"/>
      <c r="CO123" s="1000"/>
      <c r="CP123" s="865" t="s">
        <v>449</v>
      </c>
      <c r="CQ123" s="866"/>
      <c r="CR123" s="866"/>
      <c r="CS123" s="866"/>
      <c r="CT123" s="866"/>
      <c r="CU123" s="866"/>
      <c r="CV123" s="866"/>
      <c r="CW123" s="866"/>
      <c r="CX123" s="866"/>
      <c r="CY123" s="866"/>
      <c r="CZ123" s="866"/>
      <c r="DA123" s="866"/>
      <c r="DB123" s="866"/>
      <c r="DC123" s="866"/>
      <c r="DD123" s="866"/>
      <c r="DE123" s="866"/>
      <c r="DF123" s="867"/>
      <c r="DG123" s="812">
        <v>705728</v>
      </c>
      <c r="DH123" s="813"/>
      <c r="DI123" s="813"/>
      <c r="DJ123" s="813"/>
      <c r="DK123" s="814"/>
      <c r="DL123" s="815">
        <v>704903</v>
      </c>
      <c r="DM123" s="813"/>
      <c r="DN123" s="813"/>
      <c r="DO123" s="813"/>
      <c r="DP123" s="814"/>
      <c r="DQ123" s="815">
        <v>677711</v>
      </c>
      <c r="DR123" s="813"/>
      <c r="DS123" s="813"/>
      <c r="DT123" s="813"/>
      <c r="DU123" s="814"/>
      <c r="DV123" s="816">
        <v>9.3000000000000007</v>
      </c>
      <c r="DW123" s="817"/>
      <c r="DX123" s="817"/>
      <c r="DY123" s="817"/>
      <c r="DZ123" s="818"/>
    </row>
    <row r="124" spans="1:130" s="54" customFormat="1" ht="26.25" customHeight="1" x14ac:dyDescent="0.15">
      <c r="A124" s="1025"/>
      <c r="B124" s="1021"/>
      <c r="C124" s="826" t="s">
        <v>346</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207</v>
      </c>
      <c r="AB124" s="813"/>
      <c r="AC124" s="813"/>
      <c r="AD124" s="813"/>
      <c r="AE124" s="814"/>
      <c r="AF124" s="815" t="s">
        <v>207</v>
      </c>
      <c r="AG124" s="813"/>
      <c r="AH124" s="813"/>
      <c r="AI124" s="813"/>
      <c r="AJ124" s="814"/>
      <c r="AK124" s="815" t="s">
        <v>207</v>
      </c>
      <c r="AL124" s="813"/>
      <c r="AM124" s="813"/>
      <c r="AN124" s="813"/>
      <c r="AO124" s="814"/>
      <c r="AP124" s="816" t="s">
        <v>207</v>
      </c>
      <c r="AQ124" s="817"/>
      <c r="AR124" s="817"/>
      <c r="AS124" s="817"/>
      <c r="AT124" s="818"/>
      <c r="AU124" s="872" t="s">
        <v>83</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89.5</v>
      </c>
      <c r="BR124" s="876"/>
      <c r="BS124" s="876"/>
      <c r="BT124" s="876"/>
      <c r="BU124" s="876"/>
      <c r="BV124" s="876">
        <v>94</v>
      </c>
      <c r="BW124" s="876"/>
      <c r="BX124" s="876"/>
      <c r="BY124" s="876"/>
      <c r="BZ124" s="876"/>
      <c r="CA124" s="876">
        <v>87.8</v>
      </c>
      <c r="CB124" s="876"/>
      <c r="CC124" s="876"/>
      <c r="CD124" s="876"/>
      <c r="CE124" s="876"/>
      <c r="CF124" s="877"/>
      <c r="CG124" s="878"/>
      <c r="CH124" s="878"/>
      <c r="CI124" s="878"/>
      <c r="CJ124" s="879"/>
      <c r="CK124" s="1001"/>
      <c r="CL124" s="1001"/>
      <c r="CM124" s="1001"/>
      <c r="CN124" s="1001"/>
      <c r="CO124" s="1002"/>
      <c r="CP124" s="865" t="s">
        <v>499</v>
      </c>
      <c r="CQ124" s="866"/>
      <c r="CR124" s="866"/>
      <c r="CS124" s="866"/>
      <c r="CT124" s="866"/>
      <c r="CU124" s="866"/>
      <c r="CV124" s="866"/>
      <c r="CW124" s="866"/>
      <c r="CX124" s="866"/>
      <c r="CY124" s="866"/>
      <c r="CZ124" s="866"/>
      <c r="DA124" s="866"/>
      <c r="DB124" s="866"/>
      <c r="DC124" s="866"/>
      <c r="DD124" s="866"/>
      <c r="DE124" s="866"/>
      <c r="DF124" s="867"/>
      <c r="DG124" s="855">
        <v>1382770</v>
      </c>
      <c r="DH124" s="856"/>
      <c r="DI124" s="856"/>
      <c r="DJ124" s="856"/>
      <c r="DK124" s="857"/>
      <c r="DL124" s="858">
        <v>10266</v>
      </c>
      <c r="DM124" s="856"/>
      <c r="DN124" s="856"/>
      <c r="DO124" s="856"/>
      <c r="DP124" s="857"/>
      <c r="DQ124" s="858">
        <v>1186</v>
      </c>
      <c r="DR124" s="856"/>
      <c r="DS124" s="856"/>
      <c r="DT124" s="856"/>
      <c r="DU124" s="857"/>
      <c r="DV124" s="859">
        <v>0</v>
      </c>
      <c r="DW124" s="860"/>
      <c r="DX124" s="860"/>
      <c r="DY124" s="860"/>
      <c r="DZ124" s="861"/>
    </row>
    <row r="125" spans="1:130" s="54" customFormat="1" ht="26.25" customHeight="1" x14ac:dyDescent="0.15">
      <c r="A125" s="1025"/>
      <c r="B125" s="1021"/>
      <c r="C125" s="826" t="s">
        <v>494</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207</v>
      </c>
      <c r="AB125" s="813"/>
      <c r="AC125" s="813"/>
      <c r="AD125" s="813"/>
      <c r="AE125" s="814"/>
      <c r="AF125" s="815" t="s">
        <v>207</v>
      </c>
      <c r="AG125" s="813"/>
      <c r="AH125" s="813"/>
      <c r="AI125" s="813"/>
      <c r="AJ125" s="814"/>
      <c r="AK125" s="815" t="s">
        <v>207</v>
      </c>
      <c r="AL125" s="813"/>
      <c r="AM125" s="813"/>
      <c r="AN125" s="813"/>
      <c r="AO125" s="814"/>
      <c r="AP125" s="816" t="s">
        <v>207</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3" t="s">
        <v>502</v>
      </c>
      <c r="CL125" s="996"/>
      <c r="CM125" s="996"/>
      <c r="CN125" s="996"/>
      <c r="CO125" s="997"/>
      <c r="CP125" s="799" t="s">
        <v>140</v>
      </c>
      <c r="CQ125" s="790"/>
      <c r="CR125" s="790"/>
      <c r="CS125" s="790"/>
      <c r="CT125" s="790"/>
      <c r="CU125" s="790"/>
      <c r="CV125" s="790"/>
      <c r="CW125" s="790"/>
      <c r="CX125" s="790"/>
      <c r="CY125" s="790"/>
      <c r="CZ125" s="790"/>
      <c r="DA125" s="790"/>
      <c r="DB125" s="790"/>
      <c r="DC125" s="790"/>
      <c r="DD125" s="790"/>
      <c r="DE125" s="790"/>
      <c r="DF125" s="791"/>
      <c r="DG125" s="800" t="s">
        <v>207</v>
      </c>
      <c r="DH125" s="801"/>
      <c r="DI125" s="801"/>
      <c r="DJ125" s="801"/>
      <c r="DK125" s="801"/>
      <c r="DL125" s="801" t="s">
        <v>207</v>
      </c>
      <c r="DM125" s="801"/>
      <c r="DN125" s="801"/>
      <c r="DO125" s="801"/>
      <c r="DP125" s="801"/>
      <c r="DQ125" s="801" t="s">
        <v>207</v>
      </c>
      <c r="DR125" s="801"/>
      <c r="DS125" s="801"/>
      <c r="DT125" s="801"/>
      <c r="DU125" s="801"/>
      <c r="DV125" s="807" t="s">
        <v>207</v>
      </c>
      <c r="DW125" s="807"/>
      <c r="DX125" s="807"/>
      <c r="DY125" s="807"/>
      <c r="DZ125" s="808"/>
    </row>
    <row r="126" spans="1:130" s="54" customFormat="1" ht="26.25" customHeight="1" x14ac:dyDescent="0.15">
      <c r="A126" s="1025"/>
      <c r="B126" s="1021"/>
      <c r="C126" s="826" t="s">
        <v>309</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v>3000</v>
      </c>
      <c r="AB126" s="813"/>
      <c r="AC126" s="813"/>
      <c r="AD126" s="813"/>
      <c r="AE126" s="814"/>
      <c r="AF126" s="815" t="s">
        <v>207</v>
      </c>
      <c r="AG126" s="813"/>
      <c r="AH126" s="813"/>
      <c r="AI126" s="813"/>
      <c r="AJ126" s="814"/>
      <c r="AK126" s="815" t="s">
        <v>207</v>
      </c>
      <c r="AL126" s="813"/>
      <c r="AM126" s="813"/>
      <c r="AN126" s="813"/>
      <c r="AO126" s="814"/>
      <c r="AP126" s="816" t="s">
        <v>207</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4"/>
      <c r="CL126" s="999"/>
      <c r="CM126" s="999"/>
      <c r="CN126" s="999"/>
      <c r="CO126" s="1000"/>
      <c r="CP126" s="819" t="s">
        <v>430</v>
      </c>
      <c r="CQ126" s="820"/>
      <c r="CR126" s="820"/>
      <c r="CS126" s="820"/>
      <c r="CT126" s="820"/>
      <c r="CU126" s="820"/>
      <c r="CV126" s="820"/>
      <c r="CW126" s="820"/>
      <c r="CX126" s="820"/>
      <c r="CY126" s="820"/>
      <c r="CZ126" s="820"/>
      <c r="DA126" s="820"/>
      <c r="DB126" s="820"/>
      <c r="DC126" s="820"/>
      <c r="DD126" s="820"/>
      <c r="DE126" s="820"/>
      <c r="DF126" s="821"/>
      <c r="DG126" s="822" t="s">
        <v>207</v>
      </c>
      <c r="DH126" s="823"/>
      <c r="DI126" s="823"/>
      <c r="DJ126" s="823"/>
      <c r="DK126" s="823"/>
      <c r="DL126" s="823" t="s">
        <v>207</v>
      </c>
      <c r="DM126" s="823"/>
      <c r="DN126" s="823"/>
      <c r="DO126" s="823"/>
      <c r="DP126" s="823"/>
      <c r="DQ126" s="823" t="s">
        <v>207</v>
      </c>
      <c r="DR126" s="823"/>
      <c r="DS126" s="823"/>
      <c r="DT126" s="823"/>
      <c r="DU126" s="823"/>
      <c r="DV126" s="829" t="s">
        <v>207</v>
      </c>
      <c r="DW126" s="829"/>
      <c r="DX126" s="829"/>
      <c r="DY126" s="829"/>
      <c r="DZ126" s="830"/>
    </row>
    <row r="127" spans="1:130" s="54" customFormat="1" ht="26.25" customHeight="1" x14ac:dyDescent="0.15">
      <c r="A127" s="1026"/>
      <c r="B127" s="1023"/>
      <c r="C127" s="852" t="s">
        <v>77</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t="s">
        <v>207</v>
      </c>
      <c r="AB127" s="813"/>
      <c r="AC127" s="813"/>
      <c r="AD127" s="813"/>
      <c r="AE127" s="814"/>
      <c r="AF127" s="815" t="s">
        <v>207</v>
      </c>
      <c r="AG127" s="813"/>
      <c r="AH127" s="813"/>
      <c r="AI127" s="813"/>
      <c r="AJ127" s="814"/>
      <c r="AK127" s="815" t="s">
        <v>207</v>
      </c>
      <c r="AL127" s="813"/>
      <c r="AM127" s="813"/>
      <c r="AN127" s="813"/>
      <c r="AO127" s="814"/>
      <c r="AP127" s="816" t="s">
        <v>207</v>
      </c>
      <c r="AQ127" s="817"/>
      <c r="AR127" s="817"/>
      <c r="AS127" s="817"/>
      <c r="AT127" s="818"/>
      <c r="AU127" s="77"/>
      <c r="AV127" s="77"/>
      <c r="AW127" s="77"/>
      <c r="AX127" s="880" t="s">
        <v>503</v>
      </c>
      <c r="AY127" s="881"/>
      <c r="AZ127" s="881"/>
      <c r="BA127" s="881"/>
      <c r="BB127" s="881"/>
      <c r="BC127" s="881"/>
      <c r="BD127" s="881"/>
      <c r="BE127" s="882"/>
      <c r="BF127" s="883" t="s">
        <v>504</v>
      </c>
      <c r="BG127" s="881"/>
      <c r="BH127" s="881"/>
      <c r="BI127" s="881"/>
      <c r="BJ127" s="881"/>
      <c r="BK127" s="881"/>
      <c r="BL127" s="882"/>
      <c r="BM127" s="883" t="s">
        <v>431</v>
      </c>
      <c r="BN127" s="881"/>
      <c r="BO127" s="881"/>
      <c r="BP127" s="881"/>
      <c r="BQ127" s="881"/>
      <c r="BR127" s="881"/>
      <c r="BS127" s="882"/>
      <c r="BT127" s="883" t="s">
        <v>415</v>
      </c>
      <c r="BU127" s="881"/>
      <c r="BV127" s="881"/>
      <c r="BW127" s="881"/>
      <c r="BX127" s="881"/>
      <c r="BY127" s="881"/>
      <c r="BZ127" s="884"/>
      <c r="CA127" s="77"/>
      <c r="CB127" s="77"/>
      <c r="CC127" s="77"/>
      <c r="CD127" s="89"/>
      <c r="CE127" s="89"/>
      <c r="CF127" s="89"/>
      <c r="CG127" s="74"/>
      <c r="CH127" s="74"/>
      <c r="CI127" s="74"/>
      <c r="CJ127" s="90"/>
      <c r="CK127" s="1004"/>
      <c r="CL127" s="999"/>
      <c r="CM127" s="999"/>
      <c r="CN127" s="999"/>
      <c r="CO127" s="1000"/>
      <c r="CP127" s="819" t="s">
        <v>422</v>
      </c>
      <c r="CQ127" s="820"/>
      <c r="CR127" s="820"/>
      <c r="CS127" s="820"/>
      <c r="CT127" s="820"/>
      <c r="CU127" s="820"/>
      <c r="CV127" s="820"/>
      <c r="CW127" s="820"/>
      <c r="CX127" s="820"/>
      <c r="CY127" s="820"/>
      <c r="CZ127" s="820"/>
      <c r="DA127" s="820"/>
      <c r="DB127" s="820"/>
      <c r="DC127" s="820"/>
      <c r="DD127" s="820"/>
      <c r="DE127" s="820"/>
      <c r="DF127" s="821"/>
      <c r="DG127" s="822" t="s">
        <v>207</v>
      </c>
      <c r="DH127" s="823"/>
      <c r="DI127" s="823"/>
      <c r="DJ127" s="823"/>
      <c r="DK127" s="823"/>
      <c r="DL127" s="823" t="s">
        <v>207</v>
      </c>
      <c r="DM127" s="823"/>
      <c r="DN127" s="823"/>
      <c r="DO127" s="823"/>
      <c r="DP127" s="823"/>
      <c r="DQ127" s="823" t="s">
        <v>207</v>
      </c>
      <c r="DR127" s="823"/>
      <c r="DS127" s="823"/>
      <c r="DT127" s="823"/>
      <c r="DU127" s="823"/>
      <c r="DV127" s="829" t="s">
        <v>207</v>
      </c>
      <c r="DW127" s="829"/>
      <c r="DX127" s="829"/>
      <c r="DY127" s="829"/>
      <c r="DZ127" s="830"/>
    </row>
    <row r="128" spans="1:130" s="54" customFormat="1" ht="26.25" customHeight="1" x14ac:dyDescent="0.15">
      <c r="A128" s="885" t="s">
        <v>505</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8</v>
      </c>
      <c r="X128" s="887"/>
      <c r="Y128" s="887"/>
      <c r="Z128" s="888"/>
      <c r="AA128" s="792">
        <v>46917</v>
      </c>
      <c r="AB128" s="793"/>
      <c r="AC128" s="793"/>
      <c r="AD128" s="793"/>
      <c r="AE128" s="794"/>
      <c r="AF128" s="795">
        <v>38251</v>
      </c>
      <c r="AG128" s="793"/>
      <c r="AH128" s="793"/>
      <c r="AI128" s="793"/>
      <c r="AJ128" s="794"/>
      <c r="AK128" s="795">
        <v>46547</v>
      </c>
      <c r="AL128" s="793"/>
      <c r="AM128" s="793"/>
      <c r="AN128" s="793"/>
      <c r="AO128" s="794"/>
      <c r="AP128" s="889"/>
      <c r="AQ128" s="890"/>
      <c r="AR128" s="890"/>
      <c r="AS128" s="890"/>
      <c r="AT128" s="891"/>
      <c r="AU128" s="77"/>
      <c r="AV128" s="77"/>
      <c r="AW128" s="77"/>
      <c r="AX128" s="789" t="s">
        <v>316</v>
      </c>
      <c r="AY128" s="790"/>
      <c r="AZ128" s="790"/>
      <c r="BA128" s="790"/>
      <c r="BB128" s="790"/>
      <c r="BC128" s="790"/>
      <c r="BD128" s="790"/>
      <c r="BE128" s="791"/>
      <c r="BF128" s="892" t="s">
        <v>207</v>
      </c>
      <c r="BG128" s="893"/>
      <c r="BH128" s="893"/>
      <c r="BI128" s="893"/>
      <c r="BJ128" s="893"/>
      <c r="BK128" s="893"/>
      <c r="BL128" s="894"/>
      <c r="BM128" s="892">
        <v>13.45</v>
      </c>
      <c r="BN128" s="893"/>
      <c r="BO128" s="893"/>
      <c r="BP128" s="893"/>
      <c r="BQ128" s="893"/>
      <c r="BR128" s="893"/>
      <c r="BS128" s="894"/>
      <c r="BT128" s="892">
        <v>20</v>
      </c>
      <c r="BU128" s="893"/>
      <c r="BV128" s="893"/>
      <c r="BW128" s="893"/>
      <c r="BX128" s="893"/>
      <c r="BY128" s="893"/>
      <c r="BZ128" s="895"/>
      <c r="CA128" s="89"/>
      <c r="CB128" s="89"/>
      <c r="CC128" s="89"/>
      <c r="CD128" s="89"/>
      <c r="CE128" s="89"/>
      <c r="CF128" s="89"/>
      <c r="CG128" s="74"/>
      <c r="CH128" s="74"/>
      <c r="CI128" s="74"/>
      <c r="CJ128" s="90"/>
      <c r="CK128" s="1005"/>
      <c r="CL128" s="1006"/>
      <c r="CM128" s="1006"/>
      <c r="CN128" s="1006"/>
      <c r="CO128" s="1007"/>
      <c r="CP128" s="896" t="s">
        <v>407</v>
      </c>
      <c r="CQ128" s="897"/>
      <c r="CR128" s="897"/>
      <c r="CS128" s="897"/>
      <c r="CT128" s="897"/>
      <c r="CU128" s="897"/>
      <c r="CV128" s="897"/>
      <c r="CW128" s="897"/>
      <c r="CX128" s="897"/>
      <c r="CY128" s="897"/>
      <c r="CZ128" s="897"/>
      <c r="DA128" s="897"/>
      <c r="DB128" s="897"/>
      <c r="DC128" s="897"/>
      <c r="DD128" s="897"/>
      <c r="DE128" s="897"/>
      <c r="DF128" s="898"/>
      <c r="DG128" s="899">
        <v>7330</v>
      </c>
      <c r="DH128" s="900"/>
      <c r="DI128" s="900"/>
      <c r="DJ128" s="900"/>
      <c r="DK128" s="900"/>
      <c r="DL128" s="900">
        <v>3701</v>
      </c>
      <c r="DM128" s="900"/>
      <c r="DN128" s="900"/>
      <c r="DO128" s="900"/>
      <c r="DP128" s="900"/>
      <c r="DQ128" s="900">
        <v>2723</v>
      </c>
      <c r="DR128" s="900"/>
      <c r="DS128" s="900"/>
      <c r="DT128" s="900"/>
      <c r="DU128" s="900"/>
      <c r="DV128" s="901">
        <v>0</v>
      </c>
      <c r="DW128" s="901"/>
      <c r="DX128" s="901"/>
      <c r="DY128" s="901"/>
      <c r="DZ128" s="902"/>
    </row>
    <row r="129" spans="1:131" s="54" customFormat="1" ht="26.25" customHeight="1" x14ac:dyDescent="0.15">
      <c r="A129" s="809" t="s">
        <v>178</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903" t="s">
        <v>244</v>
      </c>
      <c r="X129" s="904"/>
      <c r="Y129" s="904"/>
      <c r="Z129" s="905"/>
      <c r="AA129" s="812">
        <v>9726740</v>
      </c>
      <c r="AB129" s="813"/>
      <c r="AC129" s="813"/>
      <c r="AD129" s="813"/>
      <c r="AE129" s="814"/>
      <c r="AF129" s="815">
        <v>9611014</v>
      </c>
      <c r="AG129" s="813"/>
      <c r="AH129" s="813"/>
      <c r="AI129" s="813"/>
      <c r="AJ129" s="814"/>
      <c r="AK129" s="815">
        <v>9350170</v>
      </c>
      <c r="AL129" s="813"/>
      <c r="AM129" s="813"/>
      <c r="AN129" s="813"/>
      <c r="AO129" s="814"/>
      <c r="AP129" s="906"/>
      <c r="AQ129" s="907"/>
      <c r="AR129" s="907"/>
      <c r="AS129" s="907"/>
      <c r="AT129" s="908"/>
      <c r="AU129" s="79"/>
      <c r="AV129" s="79"/>
      <c r="AW129" s="79"/>
      <c r="AX129" s="909" t="s">
        <v>117</v>
      </c>
      <c r="AY129" s="820"/>
      <c r="AZ129" s="820"/>
      <c r="BA129" s="820"/>
      <c r="BB129" s="820"/>
      <c r="BC129" s="820"/>
      <c r="BD129" s="820"/>
      <c r="BE129" s="821"/>
      <c r="BF129" s="910" t="s">
        <v>207</v>
      </c>
      <c r="BG129" s="911"/>
      <c r="BH129" s="911"/>
      <c r="BI129" s="911"/>
      <c r="BJ129" s="911"/>
      <c r="BK129" s="911"/>
      <c r="BL129" s="912"/>
      <c r="BM129" s="910">
        <v>18.45</v>
      </c>
      <c r="BN129" s="911"/>
      <c r="BO129" s="911"/>
      <c r="BP129" s="911"/>
      <c r="BQ129" s="911"/>
      <c r="BR129" s="911"/>
      <c r="BS129" s="912"/>
      <c r="BT129" s="910">
        <v>30</v>
      </c>
      <c r="BU129" s="913"/>
      <c r="BV129" s="913"/>
      <c r="BW129" s="913"/>
      <c r="BX129" s="913"/>
      <c r="BY129" s="913"/>
      <c r="BZ129" s="91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9" t="s">
        <v>506</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903" t="s">
        <v>507</v>
      </c>
      <c r="X130" s="904"/>
      <c r="Y130" s="904"/>
      <c r="Z130" s="905"/>
      <c r="AA130" s="812">
        <v>2039144</v>
      </c>
      <c r="AB130" s="813"/>
      <c r="AC130" s="813"/>
      <c r="AD130" s="813"/>
      <c r="AE130" s="814"/>
      <c r="AF130" s="815">
        <v>2028612</v>
      </c>
      <c r="AG130" s="813"/>
      <c r="AH130" s="813"/>
      <c r="AI130" s="813"/>
      <c r="AJ130" s="814"/>
      <c r="AK130" s="815">
        <v>2032072</v>
      </c>
      <c r="AL130" s="813"/>
      <c r="AM130" s="813"/>
      <c r="AN130" s="813"/>
      <c r="AO130" s="814"/>
      <c r="AP130" s="906"/>
      <c r="AQ130" s="907"/>
      <c r="AR130" s="907"/>
      <c r="AS130" s="907"/>
      <c r="AT130" s="908"/>
      <c r="AU130" s="79"/>
      <c r="AV130" s="79"/>
      <c r="AW130" s="79"/>
      <c r="AX130" s="909" t="s">
        <v>439</v>
      </c>
      <c r="AY130" s="820"/>
      <c r="AZ130" s="820"/>
      <c r="BA130" s="820"/>
      <c r="BB130" s="820"/>
      <c r="BC130" s="820"/>
      <c r="BD130" s="820"/>
      <c r="BE130" s="821"/>
      <c r="BF130" s="915">
        <v>15.2</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180</v>
      </c>
      <c r="X131" s="923"/>
      <c r="Y131" s="923"/>
      <c r="Z131" s="924"/>
      <c r="AA131" s="855">
        <v>7687596</v>
      </c>
      <c r="AB131" s="856"/>
      <c r="AC131" s="856"/>
      <c r="AD131" s="856"/>
      <c r="AE131" s="857"/>
      <c r="AF131" s="858">
        <v>7582402</v>
      </c>
      <c r="AG131" s="856"/>
      <c r="AH131" s="856"/>
      <c r="AI131" s="856"/>
      <c r="AJ131" s="857"/>
      <c r="AK131" s="858">
        <v>7318098</v>
      </c>
      <c r="AL131" s="856"/>
      <c r="AM131" s="856"/>
      <c r="AN131" s="856"/>
      <c r="AO131" s="857"/>
      <c r="AP131" s="925"/>
      <c r="AQ131" s="926"/>
      <c r="AR131" s="926"/>
      <c r="AS131" s="926"/>
      <c r="AT131" s="927"/>
      <c r="AU131" s="79"/>
      <c r="AV131" s="79"/>
      <c r="AW131" s="79"/>
      <c r="AX131" s="928" t="s">
        <v>481</v>
      </c>
      <c r="AY131" s="897"/>
      <c r="AZ131" s="897"/>
      <c r="BA131" s="897"/>
      <c r="BB131" s="897"/>
      <c r="BC131" s="897"/>
      <c r="BD131" s="897"/>
      <c r="BE131" s="898"/>
      <c r="BF131" s="929">
        <v>87.8</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8" t="s">
        <v>28</v>
      </c>
      <c r="B132" s="1009"/>
      <c r="C132" s="1009"/>
      <c r="D132" s="1009"/>
      <c r="E132" s="1009"/>
      <c r="F132" s="1009"/>
      <c r="G132" s="1009"/>
      <c r="H132" s="1009"/>
      <c r="I132" s="1009"/>
      <c r="J132" s="1009"/>
      <c r="K132" s="1009"/>
      <c r="L132" s="1009"/>
      <c r="M132" s="1009"/>
      <c r="N132" s="1009"/>
      <c r="O132" s="1009"/>
      <c r="P132" s="1009"/>
      <c r="Q132" s="1009"/>
      <c r="R132" s="1009"/>
      <c r="S132" s="1009"/>
      <c r="T132" s="1009"/>
      <c r="U132" s="1009"/>
      <c r="V132" s="935" t="s">
        <v>508</v>
      </c>
      <c r="W132" s="935"/>
      <c r="X132" s="935"/>
      <c r="Y132" s="935"/>
      <c r="Z132" s="936"/>
      <c r="AA132" s="937">
        <v>15.95250323</v>
      </c>
      <c r="AB132" s="938"/>
      <c r="AC132" s="938"/>
      <c r="AD132" s="938"/>
      <c r="AE132" s="939"/>
      <c r="AF132" s="940">
        <v>15.066030530000001</v>
      </c>
      <c r="AG132" s="938"/>
      <c r="AH132" s="938"/>
      <c r="AI132" s="938"/>
      <c r="AJ132" s="939"/>
      <c r="AK132" s="940">
        <v>14.600774680000001</v>
      </c>
      <c r="AL132" s="938"/>
      <c r="AM132" s="938"/>
      <c r="AN132" s="938"/>
      <c r="AO132" s="939"/>
      <c r="AP132" s="849"/>
      <c r="AQ132" s="850"/>
      <c r="AR132" s="850"/>
      <c r="AS132" s="850"/>
      <c r="AT132" s="94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0"/>
      <c r="B133" s="1011"/>
      <c r="C133" s="1011"/>
      <c r="D133" s="1011"/>
      <c r="E133" s="1011"/>
      <c r="F133" s="1011"/>
      <c r="G133" s="1011"/>
      <c r="H133" s="1011"/>
      <c r="I133" s="1011"/>
      <c r="J133" s="1011"/>
      <c r="K133" s="1011"/>
      <c r="L133" s="1011"/>
      <c r="M133" s="1011"/>
      <c r="N133" s="1011"/>
      <c r="O133" s="1011"/>
      <c r="P133" s="1011"/>
      <c r="Q133" s="1011"/>
      <c r="R133" s="1011"/>
      <c r="S133" s="1011"/>
      <c r="T133" s="1011"/>
      <c r="U133" s="1011"/>
      <c r="V133" s="942" t="s">
        <v>87</v>
      </c>
      <c r="W133" s="942"/>
      <c r="X133" s="942"/>
      <c r="Y133" s="942"/>
      <c r="Z133" s="943"/>
      <c r="AA133" s="944">
        <v>16.3</v>
      </c>
      <c r="AB133" s="945"/>
      <c r="AC133" s="945"/>
      <c r="AD133" s="945"/>
      <c r="AE133" s="946"/>
      <c r="AF133" s="944">
        <v>15.9</v>
      </c>
      <c r="AG133" s="945"/>
      <c r="AH133" s="945"/>
      <c r="AI133" s="945"/>
      <c r="AJ133" s="946"/>
      <c r="AK133" s="944">
        <v>15.2</v>
      </c>
      <c r="AL133" s="945"/>
      <c r="AM133" s="945"/>
      <c r="AN133" s="945"/>
      <c r="AO133" s="946"/>
      <c r="AP133" s="877"/>
      <c r="AQ133" s="878"/>
      <c r="AR133" s="878"/>
      <c r="AS133" s="878"/>
      <c r="AT133" s="94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6sDQ8yQunM0VKPKSrsErQR91qsZpuZvj18xLMWNTrzU6ZIaJ2h2Q5/znKzqp8vAcJL4eMqVFGrQA7KB+7B2pkw==" saltValue="fguu537gl5NaufJm4WK/s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101</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HXY12U7uoi9HwD/4CRmJcF76JLz8b7AXd4//kNrgq6pZWrcvdxvZ8sh1y9dlSW4CZAfk9HTTG1VOgRjBGozSQ==" saltValue="L/UlBjTO0yZLlaMnY4v4u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VkYtFZOuP3NheKdOauujZ0kEu68tmeLkK7BFW2FaUV7x/ltu44EeG9x4qInLH6JYEHkkVDGlhYbcG9kwphtPg==" saltValue="AlcNjhTav7Jqvm3RGLJRkA==" spinCount="100000" sheet="1" objects="1" scenarios="1"/>
  <phoneticPr fontId="6"/>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88</v>
      </c>
      <c r="AP7" s="144"/>
      <c r="AQ7" s="155" t="s">
        <v>511</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512</v>
      </c>
      <c r="AQ8" s="156" t="s">
        <v>514</v>
      </c>
      <c r="AR8" s="170" t="s">
        <v>154</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7" t="s">
        <v>468</v>
      </c>
      <c r="AL9" s="1028"/>
      <c r="AM9" s="1028"/>
      <c r="AN9" s="1029"/>
      <c r="AO9" s="134">
        <v>2651464</v>
      </c>
      <c r="AP9" s="134">
        <v>141186</v>
      </c>
      <c r="AQ9" s="157">
        <v>81866</v>
      </c>
      <c r="AR9" s="171">
        <v>72.5</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7" t="s">
        <v>509</v>
      </c>
      <c r="AL10" s="1028"/>
      <c r="AM10" s="1028"/>
      <c r="AN10" s="1029"/>
      <c r="AO10" s="135">
        <v>170939</v>
      </c>
      <c r="AP10" s="135">
        <v>9102</v>
      </c>
      <c r="AQ10" s="158">
        <v>9373</v>
      </c>
      <c r="AR10" s="172">
        <v>-2.9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7" t="s">
        <v>213</v>
      </c>
      <c r="AL11" s="1028"/>
      <c r="AM11" s="1028"/>
      <c r="AN11" s="1029"/>
      <c r="AO11" s="135">
        <v>31014</v>
      </c>
      <c r="AP11" s="135">
        <v>1651</v>
      </c>
      <c r="AQ11" s="158">
        <v>11195</v>
      </c>
      <c r="AR11" s="172">
        <v>-85.3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7" t="s">
        <v>404</v>
      </c>
      <c r="AL12" s="1028"/>
      <c r="AM12" s="1028"/>
      <c r="AN12" s="1029"/>
      <c r="AO12" s="135">
        <v>338244</v>
      </c>
      <c r="AP12" s="135">
        <v>18011</v>
      </c>
      <c r="AQ12" s="158">
        <v>1565</v>
      </c>
      <c r="AR12" s="172">
        <v>1050.9000000000001</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7" t="s">
        <v>243</v>
      </c>
      <c r="AL13" s="1028"/>
      <c r="AM13" s="1028"/>
      <c r="AN13" s="1029"/>
      <c r="AO13" s="135" t="s">
        <v>207</v>
      </c>
      <c r="AP13" s="135" t="s">
        <v>207</v>
      </c>
      <c r="AQ13" s="158" t="s">
        <v>207</v>
      </c>
      <c r="AR13" s="172" t="s">
        <v>207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7" t="s">
        <v>297</v>
      </c>
      <c r="AL14" s="1028"/>
      <c r="AM14" s="1028"/>
      <c r="AN14" s="1029"/>
      <c r="AO14" s="135">
        <v>137633</v>
      </c>
      <c r="AP14" s="135">
        <v>7329</v>
      </c>
      <c r="AQ14" s="158">
        <v>4756</v>
      </c>
      <c r="AR14" s="172">
        <v>54.1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7" t="s">
        <v>515</v>
      </c>
      <c r="AL15" s="1028"/>
      <c r="AM15" s="1028"/>
      <c r="AN15" s="1029"/>
      <c r="AO15" s="135" t="s">
        <v>207</v>
      </c>
      <c r="AP15" s="135" t="s">
        <v>207</v>
      </c>
      <c r="AQ15" s="158">
        <v>1563</v>
      </c>
      <c r="AR15" s="172" t="s">
        <v>207</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0" t="s">
        <v>318</v>
      </c>
      <c r="AL16" s="1031"/>
      <c r="AM16" s="1031"/>
      <c r="AN16" s="1032"/>
      <c r="AO16" s="135">
        <v>-290594</v>
      </c>
      <c r="AP16" s="135">
        <v>-15474</v>
      </c>
      <c r="AQ16" s="158">
        <v>-7824</v>
      </c>
      <c r="AR16" s="172">
        <v>97.8</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0" t="s">
        <v>282</v>
      </c>
      <c r="AL17" s="1031"/>
      <c r="AM17" s="1031"/>
      <c r="AN17" s="1032"/>
      <c r="AO17" s="135">
        <v>3038700</v>
      </c>
      <c r="AP17" s="135">
        <v>161805</v>
      </c>
      <c r="AQ17" s="158">
        <v>102493</v>
      </c>
      <c r="AR17" s="172">
        <v>57.9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193</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516</v>
      </c>
      <c r="AP20" s="146" t="s">
        <v>343</v>
      </c>
      <c r="AQ20" s="159" t="s">
        <v>42</v>
      </c>
      <c r="AR20" s="173"/>
    </row>
    <row r="21" spans="1:46" s="98" customFormat="1" x14ac:dyDescent="0.15">
      <c r="A21" s="100"/>
      <c r="AK21" s="1033" t="s">
        <v>517</v>
      </c>
      <c r="AL21" s="1034"/>
      <c r="AM21" s="1034"/>
      <c r="AN21" s="1035"/>
      <c r="AO21" s="137">
        <v>14.11</v>
      </c>
      <c r="AP21" s="147">
        <v>9.5299999999999994</v>
      </c>
      <c r="AQ21" s="160">
        <v>4.58</v>
      </c>
      <c r="AS21" s="179"/>
      <c r="AT21" s="100"/>
    </row>
    <row r="22" spans="1:46" s="98" customFormat="1" x14ac:dyDescent="0.15">
      <c r="A22" s="100"/>
      <c r="AK22" s="1033" t="s">
        <v>518</v>
      </c>
      <c r="AL22" s="1034"/>
      <c r="AM22" s="1034"/>
      <c r="AN22" s="1035"/>
      <c r="AO22" s="138">
        <v>98.3</v>
      </c>
      <c r="AP22" s="148">
        <v>96.6</v>
      </c>
      <c r="AQ22" s="161">
        <v>1.7</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519</v>
      </c>
      <c r="AP26" s="149"/>
      <c r="AQ26" s="149"/>
      <c r="AR26" s="149"/>
      <c r="AS26" s="102"/>
      <c r="AT26" s="102"/>
    </row>
    <row r="27" spans="1:46" x14ac:dyDescent="0.15">
      <c r="A27" s="103"/>
      <c r="AO27" s="108"/>
      <c r="AP27" s="108"/>
      <c r="AQ27" s="108"/>
      <c r="AR27" s="108"/>
      <c r="AS27" s="108"/>
      <c r="AT27" s="108"/>
    </row>
    <row r="28" spans="1:46" ht="17.25" x14ac:dyDescent="0.15">
      <c r="A28" s="99" t="s">
        <v>271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88</v>
      </c>
      <c r="AP30" s="144"/>
      <c r="AQ30" s="155" t="s">
        <v>511</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512</v>
      </c>
      <c r="AQ31" s="156" t="s">
        <v>514</v>
      </c>
      <c r="AR31" s="170" t="s">
        <v>154</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520</v>
      </c>
      <c r="AL32" s="1037"/>
      <c r="AM32" s="1037"/>
      <c r="AN32" s="1038"/>
      <c r="AO32" s="135">
        <v>2345355</v>
      </c>
      <c r="AP32" s="135">
        <v>124886</v>
      </c>
      <c r="AQ32" s="162">
        <v>54189</v>
      </c>
      <c r="AR32" s="172">
        <v>130.5</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521</v>
      </c>
      <c r="AL33" s="1037"/>
      <c r="AM33" s="1037"/>
      <c r="AN33" s="1038"/>
      <c r="AO33" s="135" t="s">
        <v>207</v>
      </c>
      <c r="AP33" s="135" t="s">
        <v>207</v>
      </c>
      <c r="AQ33" s="162" t="s">
        <v>207</v>
      </c>
      <c r="AR33" s="172" t="s">
        <v>207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58</v>
      </c>
      <c r="AL34" s="1037"/>
      <c r="AM34" s="1037"/>
      <c r="AN34" s="1038"/>
      <c r="AO34" s="135" t="s">
        <v>207</v>
      </c>
      <c r="AP34" s="135" t="s">
        <v>207</v>
      </c>
      <c r="AQ34" s="162">
        <v>69</v>
      </c>
      <c r="AR34" s="172" t="s">
        <v>207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522</v>
      </c>
      <c r="AL35" s="1037"/>
      <c r="AM35" s="1037"/>
      <c r="AN35" s="1038"/>
      <c r="AO35" s="135">
        <v>799095</v>
      </c>
      <c r="AP35" s="135">
        <v>42550</v>
      </c>
      <c r="AQ35" s="162">
        <v>21047</v>
      </c>
      <c r="AR35" s="172">
        <v>102.2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38</v>
      </c>
      <c r="AL36" s="1037"/>
      <c r="AM36" s="1037"/>
      <c r="AN36" s="1038"/>
      <c r="AO36" s="135" t="s">
        <v>207</v>
      </c>
      <c r="AP36" s="135" t="s">
        <v>207</v>
      </c>
      <c r="AQ36" s="162">
        <v>3967</v>
      </c>
      <c r="AR36" s="172" t="s">
        <v>207</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356</v>
      </c>
      <c r="AL37" s="1037"/>
      <c r="AM37" s="1037"/>
      <c r="AN37" s="1038"/>
      <c r="AO37" s="135">
        <v>2596</v>
      </c>
      <c r="AP37" s="135">
        <v>138</v>
      </c>
      <c r="AQ37" s="162">
        <v>1992</v>
      </c>
      <c r="AR37" s="172">
        <v>-93.1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523</v>
      </c>
      <c r="AL38" s="1040"/>
      <c r="AM38" s="1040"/>
      <c r="AN38" s="1041"/>
      <c r="AO38" s="139">
        <v>72</v>
      </c>
      <c r="AP38" s="139">
        <v>4</v>
      </c>
      <c r="AQ38" s="163">
        <v>4</v>
      </c>
      <c r="AR38" s="161">
        <v>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85</v>
      </c>
      <c r="AL39" s="1040"/>
      <c r="AM39" s="1040"/>
      <c r="AN39" s="1041"/>
      <c r="AO39" s="135">
        <v>-46547</v>
      </c>
      <c r="AP39" s="135">
        <v>-2479</v>
      </c>
      <c r="AQ39" s="162">
        <v>-3421</v>
      </c>
      <c r="AR39" s="172">
        <v>-27.5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524</v>
      </c>
      <c r="AL40" s="1037"/>
      <c r="AM40" s="1037"/>
      <c r="AN40" s="1038"/>
      <c r="AO40" s="135">
        <v>-2032072</v>
      </c>
      <c r="AP40" s="135">
        <v>-108204</v>
      </c>
      <c r="AQ40" s="162">
        <v>-53760</v>
      </c>
      <c r="AR40" s="172">
        <v>101.3</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394</v>
      </c>
      <c r="AL41" s="1043"/>
      <c r="AM41" s="1043"/>
      <c r="AN41" s="1044"/>
      <c r="AO41" s="135">
        <v>1068499</v>
      </c>
      <c r="AP41" s="135">
        <v>56896</v>
      </c>
      <c r="AQ41" s="162">
        <v>24086</v>
      </c>
      <c r="AR41" s="172">
        <v>136.19999999999999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370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466</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88</v>
      </c>
      <c r="AN49" s="1045" t="s">
        <v>450</v>
      </c>
      <c r="AO49" s="1046"/>
      <c r="AP49" s="1046"/>
      <c r="AQ49" s="1046"/>
      <c r="AR49" s="104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500</v>
      </c>
      <c r="AO50" s="141" t="s">
        <v>501</v>
      </c>
      <c r="AP50" s="152" t="s">
        <v>526</v>
      </c>
      <c r="AQ50" s="165" t="s">
        <v>391</v>
      </c>
      <c r="AR50" s="175" t="s">
        <v>527</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233</v>
      </c>
      <c r="AL51" s="120"/>
      <c r="AM51" s="125">
        <v>2116374</v>
      </c>
      <c r="AN51" s="132">
        <v>107610</v>
      </c>
      <c r="AO51" s="142">
        <v>-34.200000000000003</v>
      </c>
      <c r="AP51" s="153">
        <v>101693</v>
      </c>
      <c r="AQ51" s="166">
        <v>-13.9</v>
      </c>
      <c r="AR51" s="176">
        <v>-20.3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284</v>
      </c>
      <c r="AM52" s="126">
        <v>1344567</v>
      </c>
      <c r="AN52" s="133">
        <v>68367</v>
      </c>
      <c r="AO52" s="143">
        <v>30.7</v>
      </c>
      <c r="AP52" s="154">
        <v>51066</v>
      </c>
      <c r="AQ52" s="167">
        <v>-6.5</v>
      </c>
      <c r="AR52" s="177">
        <v>37.200000000000003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240</v>
      </c>
      <c r="AL53" s="120"/>
      <c r="AM53" s="125">
        <v>2621990</v>
      </c>
      <c r="AN53" s="132">
        <v>134744</v>
      </c>
      <c r="AO53" s="142">
        <v>25.2</v>
      </c>
      <c r="AP53" s="153">
        <v>96635</v>
      </c>
      <c r="AQ53" s="166">
        <v>-5</v>
      </c>
      <c r="AR53" s="176">
        <v>30.2</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284</v>
      </c>
      <c r="AM54" s="126">
        <v>1510774</v>
      </c>
      <c r="AN54" s="133">
        <v>77639</v>
      </c>
      <c r="AO54" s="143">
        <v>13.6</v>
      </c>
      <c r="AP54" s="154">
        <v>44408</v>
      </c>
      <c r="AQ54" s="167">
        <v>-13</v>
      </c>
      <c r="AR54" s="177">
        <v>26.6</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133</v>
      </c>
      <c r="AL55" s="120"/>
      <c r="AM55" s="125">
        <v>674947</v>
      </c>
      <c r="AN55" s="132">
        <v>35039</v>
      </c>
      <c r="AO55" s="142">
        <v>-74</v>
      </c>
      <c r="AP55" s="153">
        <v>115123</v>
      </c>
      <c r="AQ55" s="166">
        <v>19.100000000000001</v>
      </c>
      <c r="AR55" s="176">
        <v>-93.1</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284</v>
      </c>
      <c r="AM56" s="126">
        <v>456798</v>
      </c>
      <c r="AN56" s="133">
        <v>23714</v>
      </c>
      <c r="AO56" s="143">
        <v>-69.5</v>
      </c>
      <c r="AP56" s="154">
        <v>46026</v>
      </c>
      <c r="AQ56" s="167">
        <v>3.6</v>
      </c>
      <c r="AR56" s="177">
        <v>-73.099999999999994</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238</v>
      </c>
      <c r="AL57" s="120"/>
      <c r="AM57" s="125">
        <v>1760066</v>
      </c>
      <c r="AN57" s="132">
        <v>92494</v>
      </c>
      <c r="AO57" s="142">
        <v>164</v>
      </c>
      <c r="AP57" s="153">
        <v>98899</v>
      </c>
      <c r="AQ57" s="166">
        <v>-14.1</v>
      </c>
      <c r="AR57" s="176">
        <v>178.1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284</v>
      </c>
      <c r="AM58" s="126">
        <v>1205094</v>
      </c>
      <c r="AN58" s="133">
        <v>63329</v>
      </c>
      <c r="AO58" s="143">
        <v>167.1</v>
      </c>
      <c r="AP58" s="154">
        <v>43734</v>
      </c>
      <c r="AQ58" s="167">
        <v>-5</v>
      </c>
      <c r="AR58" s="177">
        <v>172.1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513</v>
      </c>
      <c r="AL59" s="120"/>
      <c r="AM59" s="125">
        <v>829328</v>
      </c>
      <c r="AN59" s="132">
        <v>44160</v>
      </c>
      <c r="AO59" s="142">
        <v>-52.3</v>
      </c>
      <c r="AP59" s="153">
        <v>96462</v>
      </c>
      <c r="AQ59" s="166">
        <v>-2.5</v>
      </c>
      <c r="AR59" s="176">
        <v>-49.8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284</v>
      </c>
      <c r="AM60" s="126">
        <v>424678</v>
      </c>
      <c r="AN60" s="133">
        <v>22613</v>
      </c>
      <c r="AO60" s="143">
        <v>-64.3</v>
      </c>
      <c r="AP60" s="154">
        <v>39886</v>
      </c>
      <c r="AQ60" s="167">
        <v>-8.8000000000000007</v>
      </c>
      <c r="AR60" s="177">
        <v>-55.5</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528</v>
      </c>
      <c r="AL61" s="123"/>
      <c r="AM61" s="125">
        <v>1600541</v>
      </c>
      <c r="AN61" s="132">
        <v>82809</v>
      </c>
      <c r="AO61" s="142">
        <v>5.7</v>
      </c>
      <c r="AP61" s="153">
        <v>101762</v>
      </c>
      <c r="AQ61" s="168">
        <v>-3.3</v>
      </c>
      <c r="AR61" s="176">
        <v>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284</v>
      </c>
      <c r="AM62" s="126">
        <v>988382</v>
      </c>
      <c r="AN62" s="133">
        <v>51132</v>
      </c>
      <c r="AO62" s="143">
        <v>15.5</v>
      </c>
      <c r="AP62" s="154">
        <v>45024</v>
      </c>
      <c r="AQ62" s="167">
        <v>-5.9</v>
      </c>
      <c r="AR62" s="177">
        <v>21.4</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eCECzyFBiak6OnrC15/3RiXWN8+sYP31R1w/4XTSoKk7r3JvbpKc/a+8B9ZZEZoHzzxsptnWnDcQ0q7xty1jww==" saltValue="X0hzI71oiAFPCiOikhDfD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kTq7u8YqAYNqTTh7USXgs6MlvQCsVHB33L0iuloVrFHVR3EyzxGH4qODJBuxbztSAK32yUcZSq416Al10lwQQ==" saltValue="qR3ecw/D+kFlnfnAsHhUqA==" spinCount="100000" sheet="1" objects="1" scenarios="1"/>
  <phoneticPr fontId="6"/>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PyV+kSd3dadem1VDcLEhz1AgeOYwblX6I8URKeKoXpOCMng3LHB+mghAnGp0JWnrrge/2o5snxSGikTnPLVkg==" saltValue="r4zZ76kbDpxmlxpx4O5iRQ==" spinCount="100000" sheet="1" objects="1" scenarios="1"/>
  <phoneticPr fontId="6"/>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530</v>
      </c>
      <c r="G46" s="194" t="s">
        <v>531</v>
      </c>
      <c r="H46" s="194" t="s">
        <v>532</v>
      </c>
      <c r="I46" s="194" t="s">
        <v>420</v>
      </c>
      <c r="J46" s="199" t="s">
        <v>533</v>
      </c>
    </row>
    <row r="47" spans="2:10" ht="57.75" customHeight="1" x14ac:dyDescent="0.15">
      <c r="B47" s="185"/>
      <c r="C47" s="1052" t="s">
        <v>3</v>
      </c>
      <c r="D47" s="1052"/>
      <c r="E47" s="1053"/>
      <c r="F47" s="191">
        <v>22.41</v>
      </c>
      <c r="G47" s="195">
        <v>25.58</v>
      </c>
      <c r="H47" s="195">
        <v>22.53</v>
      </c>
      <c r="I47" s="195">
        <v>15.56</v>
      </c>
      <c r="J47" s="200">
        <v>13.5</v>
      </c>
    </row>
    <row r="48" spans="2:10" ht="57.75" customHeight="1" x14ac:dyDescent="0.15">
      <c r="B48" s="186"/>
      <c r="C48" s="1054" t="s">
        <v>9</v>
      </c>
      <c r="D48" s="1054"/>
      <c r="E48" s="1055"/>
      <c r="F48" s="192">
        <v>5.65</v>
      </c>
      <c r="G48" s="196">
        <v>1.67</v>
      </c>
      <c r="H48" s="196">
        <v>3.25</v>
      </c>
      <c r="I48" s="196">
        <v>2.1</v>
      </c>
      <c r="J48" s="201">
        <v>1.77</v>
      </c>
    </row>
    <row r="49" spans="2:10" ht="57.75" customHeight="1" x14ac:dyDescent="0.15">
      <c r="B49" s="187"/>
      <c r="C49" s="1056" t="s">
        <v>12</v>
      </c>
      <c r="D49" s="1056"/>
      <c r="E49" s="1057"/>
      <c r="F49" s="193">
        <v>2.75</v>
      </c>
      <c r="G49" s="197" t="s">
        <v>305</v>
      </c>
      <c r="H49" s="197" t="s">
        <v>386</v>
      </c>
      <c r="I49" s="197" t="s">
        <v>534</v>
      </c>
      <c r="J49" s="202"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NnMDVKk2Q33qor52SAAulL6qPOFgqVnitPDMkduHZhlejhRJIufLrydk8+6yxQ6BLluZnBfv+yKXbHgGuMdQg==" saltValue="BzuI+yH460A3SmYfXPtFG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2020-09-23T10:29:34Z</cp:lastPrinted>
  <dcterms:created xsi:type="dcterms:W3CDTF">2020-02-10T05:25:05Z</dcterms:created>
  <dcterms:modified xsi:type="dcterms:W3CDTF">2020-09-23T10:29:37Z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2020-08-28T02:07:56Z</vt:filetime>
  </property>
</Properties>
</file>