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AF23" i="12" l="1"/>
  <c r="DG102" i="12" l="1"/>
  <c r="CR102" i="12"/>
  <c r="AU88" i="12"/>
  <c r="AP88" i="12"/>
  <c r="AF88" i="12"/>
  <c r="AU63" i="12"/>
  <c r="AP63" i="12"/>
  <c r="AP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<sst xmlns="http://schemas.openxmlformats.org/spreadsheetml/2006/main" count="1056" uniqueCount="588">
  <si>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</si>
  <si>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</si>
  <si>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</si>
  <si>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</si>
  <si>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</si>
  <si>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</si>
  <si>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</si>
  <si>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</si>
  <si>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</si>
  <si>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</si>
  <si>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</si>
  <si>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</si>
  <si>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</si>
  <si>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</si>
  <si>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</si>
  <si>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</si>
  <si>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</si>
  <si>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</si>
  <si>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</si>
  <si>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</si>
  <si>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</si>
  <si>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</si>
  <si>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</si>
  <si>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</si>
  <si>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</si>
  <si>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</si>
  <si>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</si>
  <si>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</si>
  <si>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</si>
  <si>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</si>
  <si>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</si>
  <si>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</si>
  <si>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</si>
  <si>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</si>
  <si>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</si>
  <si>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</si>
  <si>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</si>
  <si>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</si>
  <si>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</si>
  <si>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</si>
  <si>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</si>
  <si>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</si>
  <si>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</si>
  <si>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</si>
  <si>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</si>
  <si>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</si>
  <si>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</si>
  <si>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</si>
  <si>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</si>
  <si>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</si>
  <si>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</si>
  <si>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</si>
  <si>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</si>
  <si>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</si>
  <si>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</si>
  <si>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</si>
  <si>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</si>
  <si>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</si>
  <si>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</si>
  <si>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</si>
  <si>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</si>
  <si>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</si>
  <si>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</si>
  <si>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</si>
  <si>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</si>
  <si>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</si>
  <si>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</si>
  <si>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</si>
  <si>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</si>
  <si>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</si>
  <si>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</si>
  <si>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</si>
  <si>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</si>
  <si>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</si>
  <si>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</si>
  <si>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</si>
  <si>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</si>
  <si>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</si>
  <si>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</si>
  <si>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</si>
  <si>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</si>
  <si>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</si>
  <si>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</si>
  <si>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</si>
  <si>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</si>
  <si>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</si>
  <si>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</si>
  <si>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</si>
  <si>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</si>
  <si>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</si>
  <si>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</si>
  <si>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</si>
  <si>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</si>
  <si>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</si>
  <si>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</si>
  <si>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</si>
  <si>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</si>
  <si>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府中町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</si>
  <si>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</si>
  <si>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</si>
  <si>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</si>
  <si>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</si>
  <si>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</si>
  <si>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</si>
  <si>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</si>
  <si>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</si>
  <si>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</si>
  <si>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</si>
  <si>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</si>
  <si>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</si>
  <si>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</si>
  <si>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</si>
  <si>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</si>
  <si>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</si>
  <si>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</si>
  <si>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</si>
  <si>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</si>
  <si>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</si>
  <si>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</si>
  <si>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</si>
  <si>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</si>
  <si>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</si>
  <si>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</si>
  <si>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</si>
  <si>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</si>
  <si>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</si>
  <si>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</si>
  <si>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</si>
  <si>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</si>
  <si>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</si>
  <si>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</si>
  <si>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</si>
  <si>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</si>
  <si>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</si>
  <si>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</si>
  <si>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</si>
  <si>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</si>
  <si>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</si>
  <si>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</si>
  <si>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</si>
  <si>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</si>
  <si>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</si>
  <si>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</si>
  <si>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</si>
  <si>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</si>
  <si>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</si>
  <si>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</si>
  <si>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</si>
  <si>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</si>
  <si>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</si>
  <si>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</si>
  <si>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</si>
  <si>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</si>
  <si>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</si>
  <si>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</si>
  <si>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</si>
  <si>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</si>
  <si>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</si>
  <si>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</si>
  <si>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</si>
  <si>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</si>
  <si>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</si>
  <si>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</si>
  <si>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</si>
  <si>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</si>
  <si>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</si>
  <si>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</si>
  <si>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</si>
  <si>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</si>
  <si>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</si>
  <si>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</si>
  <si>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</si>
  <si>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</si>
  <si>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</si>
  <si>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</si>
  <si>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</si>
  <si>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</si>
  <si>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</si>
  <si>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</si>
  <si>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</si>
  <si>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</si>
  <si>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</si>
  <si>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</si>
  <si>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</si>
  <si>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</si>
  <si>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</si>
  <si>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</si>
  <si>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</si>
  <si>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</si>
  <si>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</si>
  <si>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</si>
  <si>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</si>
  <si>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</si>
  <si>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</si>
  <si>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</si>
  <si>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</si>
  <si>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</si>
  <si>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</si>
  <si>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</si>
  <si>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</si>
  <si>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</si>
  <si>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</si>
  <si>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</si>
  <si>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</si>
  <si>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</si>
  <si>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</si>
  <si>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</si>
  <si>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</si>
  <si>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</si>
  <si>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</si>
  <si>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</si>
  <si>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</si>
  <si>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</si>
  <si>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広島県府中町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</si>
  <si>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</si>
  <si>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</si>
  <si>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</si>
  <si>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</si>
  <si>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</si>
  <si>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</si>
  <si>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</si>
  <si>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</si>
  <si>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</si>
  <si>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</si>
  <si>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</si>
  <si>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</si>
  <si>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</si>
  <si>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</si>
  <si>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</si>
  <si>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</si>
  <si>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</si>
  <si>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</si>
  <si>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</si>
  <si>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</si>
  <si>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</si>
  <si>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</si>
  <si>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</si>
  <si>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</si>
  <si>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</si>
  <si>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</si>
  <si>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</si>
  <si>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</si>
  <si>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</si>
  <si>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</si>
  <si>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</si>
  <si>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</si>
  <si>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</si>
  <si>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</si>
  <si>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</si>
  <si>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</si>
  <si>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</si>
  <si>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</si>
  <si>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t>
    <phoneticPr fontId="5"/>
  </si>
  <si>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</si>
  <si>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</si>
  <si>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</si>
  <si>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</si>
  <si>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</si>
  <si>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</si>
  <si>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</si>
  <si>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</si>
  <si>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</si>
  <si>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</si>
  <si>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</si>
  <si>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</si>
  <si>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</si>
  <si>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</si>
  <si>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</si>
  <si>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</si>
  <si>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</si>
  <si>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</si>
  <si>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</si>
  <si>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</si>
  <si>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</si>
  <si>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</si>
  <si>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</si>
  <si>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</si>
  <si>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</si>
  <si>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</si>
  <si>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</si>
  <si>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</si>
  <si>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</si>
  <si>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</si>
  <si>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</si>
  <si>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</si>
  <si>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</si>
  <si>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</si>
  <si>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</si>
  <si>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</si>
  <si>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</si>
  <si>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</si>
  <si>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</si>
  <si>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</si>
  <si>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</si>
  <si>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</si>
  <si>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</si>
  <si>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</si>
  <si>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</si>
  <si>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</si>
  <si>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</si>
  <si>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</si>
  <si>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</si>
  <si>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</si>
  <si>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</si>
  <si>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</si>
  <si>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</si>
  <si>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</si>
  <si>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</si>
  <si>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</si>
  <si>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</si>
  <si>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</si>
  <si>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</si>
  <si>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</si>
  <si>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</si>
  <si>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</si>
  <si>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</si>
  <si>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</si>
  <si>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</si>
  <si>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</si>
  <si>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</si>
  <si>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</si>
  <si>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</si>
  <si>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</si>
  <si>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</si>
  <si>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</si>
  <si>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</si>
  <si>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</si>
  <si>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</si>
  <si>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</si>
  <si>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</si>
  <si>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</si>
  <si>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</si>
  <si>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</si>
  <si>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</si>
  <si>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</si>
  <si>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</si>
  <si>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</si>
  <si>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</si>
  <si>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</si>
  <si>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</si>
  <si>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</si>
  <si>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</si>
  <si>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</si>
  <si>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</si>
  <si>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</si>
  <si>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</si>
  <si>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</si>
  <si>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</si>
  <si>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</si>
  <si>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</si>
  <si>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</si>
  <si>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</si>
  <si>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</si>
  <si>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</si>
  <si>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</si>
  <si>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</si>
  <si>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</si>
  <si>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</si>
  <si>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</si>
  <si>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</si>
  <si>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</si>
  <si>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</si>
  <si>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</si>
  <si>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広島県府中町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</si>
  <si>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</si>
  <si>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</si>
  <si>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</si>
  <si>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</si>
  <si>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</si>
  <si>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</si>
  <si>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</si>
  <si>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</si>
  <si>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</si>
  <si>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</si>
  <si>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</si>
  <si>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</si>
  <si>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</si>
  <si>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</si>
  <si>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</si>
  <si>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</si>
  <si>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</si>
  <si>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</si>
  <si>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</si>
  <si>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</si>
  <si>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</si>
  <si>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</si>
  <si>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</si>
  <si>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</si>
  <si>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</si>
  <si>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</si>
  <si>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</si>
  <si>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</si>
  <si>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</si>
  <si>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</si>
  <si>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</si>
  <si>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</si>
  <si>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</si>
  <si>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</si>
  <si>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</si>
  <si>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</si>
  <si>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</si>
  <si>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</si>
  <si>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</si>
  <si>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</si>
  <si>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</si>
  <si>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</si>
  <si>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</si>
  <si>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</si>
  <si>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</si>
  <si>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</si>
  <si>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</si>
  <si>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</si>
  <si>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</si>
  <si>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</si>
  <si>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</si>
  <si>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</si>
  <si>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</si>
  <si>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</si>
  <si>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</si>
  <si>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</si>
  <si>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</si>
  <si>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</si>
  <si>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</si>
  <si>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</si>
  <si>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</si>
  <si>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</si>
  <si>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</si>
  <si>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</si>
  <si>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</si>
  <si>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</si>
  <si>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</si>
  <si>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</si>
  <si>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</si>
  <si>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</si>
  <si>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</si>
  <si>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</si>
  <si>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</si>
  <si>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</si>
  <si>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</si>
  <si>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</si>
  <si>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</si>
  <si>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</si>
  <si>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</si>
  <si>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</si>
  <si>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</si>
  <si>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</si>
  <si>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</si>
  <si>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</si>
  <si>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</si>
  <si>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</si>
  <si>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</si>
  <si>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</si>
  <si>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</si>
  <si>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</si>
  <si>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</si>
  <si>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</si>
  <si>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</si>
  <si>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</si>
  <si>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</si>
  <si>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</si>
  <si>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</si>
  <si>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</si>
  <si>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</si>
  <si>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</si>
  <si>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</si>
  <si>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</si>
  <si>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</si>
  <si>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</si>
  <si>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</si>
  <si>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</si>
  <si>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</si>
  <si>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</si>
  <si>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</si>
  <si>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</si>
  <si>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</si>
  <si>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</si>
  <si>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</si>
  <si>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</si>
  <si>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</si>
  <si>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</si>
  <si>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</si>
  <si>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</si>
  <si>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</si>
  <si>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</si>
  <si>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</si>
  <si>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</si>
  <si>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</si>
  <si>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</si>
  <si>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</si>
  <si>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</si>
  <si>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</si>
  <si>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</si>
  <si>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</si>
  <si>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</si>
  <si>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</si>
  <si>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</si>
  <si>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</si>
  <si>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</si>
  <si>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</si>
  <si>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</si>
  <si>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</si>
  <si>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</si>
  <si>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</si>
  <si>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</si>
  <si>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</si>
  <si>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</si>
  <si>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</si>
  <si>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</si>
  <si>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</si>
  <si>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</si>
  <si>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</si>
  <si>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</si>
  <si>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</si>
  <si>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</si>
  <si>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</si>
  <si>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</si>
  <si>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</si>
  <si>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</si>
  <si>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</si>
  <si>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</si>
  <si>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</si>
  <si>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</si>
  <si>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</si>
  <si>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</si>
  <si>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</si>
  <si>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</si>
  <si>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</si>
  <si>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</si>
  <si>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</si>
  <si>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</si>
  <si>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</si>
  <si>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</si>
  <si>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</si>
  <si>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</si>
  <si>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</si>
  <si>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</si>
  <si>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</si>
  <si>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</si>
  <si>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</si>
  <si>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</si>
  <si>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</si>
  <si>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</si>
  <si>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</si>
  <si>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</si>
  <si>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</si>
  <si>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</si>
  <si>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</si>
  <si>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</si>
  <si>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</si>
  <si>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</si>
  <si>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6.93</t>
  </si>
  <si>
    <t>▲ 1.42</t>
  </si>
  <si>
    <t>下水道事業特別会計</t>
  </si>
  <si>
    <t>介護保険特別会計</t>
  </si>
  <si>
    <t>国民健康保険特別会計</t>
  </si>
  <si>
    <t>一般会計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</si>
  <si>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</si>
  <si>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</si>
  <si>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</si>
  <si>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</si>
  <si>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</si>
  <si>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</si>
  <si>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</si>
  <si>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</si>
  <si>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</si>
  <si>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</si>
  <si>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広島県市町総合事務組合</t>
    <rPh sb="0" eb="3">
      <t>ヒロシマケン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</si>
  <si>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</si>
  <si>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</si>
  <si>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安芸地区衛生施設管理組合（特別会計）</t>
    <rPh sb="0" eb="2">
      <t>アキ</t>
    </rPh>
    <rPh sb="2" eb="4">
      <t>チク</t>
    </rPh>
    <rPh sb="4" eb="6">
      <t>エイセイ</t>
    </rPh>
    <rPh sb="6" eb="8">
      <t>シセツ</t>
    </rPh>
    <rPh sb="8" eb="10">
      <t>カンリ</t>
    </rPh>
    <rPh sb="10" eb="12">
      <t>クミアイ</t>
    </rPh>
    <phoneticPr fontId="2"/>
  </si>
  <si>
    <t>安芸地区衛生施設管理組合（一般会計）</t>
    <rPh sb="0" eb="2">
      <t>アキ</t>
    </rPh>
    <rPh sb="2" eb="4">
      <t>チク</t>
    </rPh>
    <rPh sb="4" eb="6">
      <t>エイセイ</t>
    </rPh>
    <rPh sb="6" eb="8">
      <t>シセツ</t>
    </rPh>
    <rPh sb="8" eb="10">
      <t>カンリ</t>
    </rPh>
    <rPh sb="10" eb="12">
      <t>クミアイ</t>
    </rPh>
    <phoneticPr fontId="2"/>
  </si>
  <si>
    <t>府中町土地開発公社</t>
    <rPh sb="0" eb="3">
      <t>フチュウチョウ</t>
    </rPh>
    <rPh sb="3" eb="5">
      <t>トチ</t>
    </rPh>
    <rPh sb="5" eb="7">
      <t>カイハツ</t>
    </rPh>
    <rPh sb="7" eb="9">
      <t>コウシャ</t>
    </rPh>
    <phoneticPr fontId="2"/>
  </si>
  <si>
    <t>-</t>
    <phoneticPr fontId="2"/>
  </si>
  <si>
    <t>府中町まちづくり振興基金</t>
    <rPh sb="0" eb="3">
      <t>フチュウチョウ</t>
    </rPh>
    <rPh sb="8" eb="10">
      <t>シンコウ</t>
    </rPh>
    <rPh sb="10" eb="12">
      <t>キキン</t>
    </rPh>
    <phoneticPr fontId="2"/>
  </si>
  <si>
    <t>安芸府中森づくり基金</t>
    <phoneticPr fontId="2"/>
  </si>
  <si>
    <t>府中村永世守屋奨学基金</t>
    <rPh sb="2" eb="3">
      <t>ムラ</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</si>
  <si>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</si>
  <si>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</si>
  <si>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</si>
  <si>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</si>
  <si>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</si>
  <si>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</si>
  <si>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</si>
  <si>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</si>
  <si>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</si>
  <si>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</si>
  <si>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平成26年度以降着実に減少していますが、将来負担比率は平成29年度に増加しており、その増加の一要因が大型建設事業の実施等による地方債現在高の増加によるものであるため、今後は実質公債費比率の増加が見込まれ、留意が必要です。また、両比率とも類似団体内平均値を上回っており、引き続き財政の健全化に努めます。
　今後は中長期的な財政見通しを踏まえた計画的な事業執行に努めます。</t>
    <phoneticPr fontId="5"/>
  </si>
  <si>
    <t>　有形固定資産減価償却率は類似団体内の平均値より低い数値となっていますが、将来負担比率については類似団体内の平均値を大きく上回っています。
　今後資産の老朽化が進行した場合、類似他団体と比べ将来負担額を多く保有していることから、資産の修繕・更新に係る費用を調達できない可能性があるため、引き続き財政の健全化に努めます。</t>
    <rPh sb="24" eb="25">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</si>
</sst>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F9AF-4E39-896C-F49AB84160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23838</c:v>
                </c:pt>
                <c:pt idx="1">
                  <c:v>75451</c:v>
                </c:pt>
                <c:pt idx="2">
                  <c:v>78135</c:v>
                </c:pt>
                <c:pt idx="3">
                  <c:v>88079</c:v>
                </c:pt>
                <c:pt idx="4">
                  <c:v>35812</c:v>
                </c:pt>
              </c:numCache>
            </c:numRef>
          </c:val>
          <c:smooth val="0"/>
          <c:extLst xmlns:c16r2="http://schemas.microsoft.com/office/drawing/2015/06/chart">
            <c:ext xmlns:c16="http://schemas.microsoft.com/office/drawing/2014/chart" uri="{C3380CC4-5D6E-409C-BE32-E72D297353CC}">
              <c16:uniqueId val="{00000001-F9AF-4E39-896C-F49AB84160BB}"/>
            </c:ext>
          </c:extLst>
        </c:ser>
        <c:dLbls>
          <c:showLegendKey val="0"/>
          <c:showVal val="0"/>
          <c:showCatName val="0"/>
          <c:showSerName val="0"/>
          <c:showPercent val="0"/>
          <c:showBubbleSize val="0"/>
        </c:dLbls>
        <c:marker val="1"/>
        <c:smooth val="0"/>
        <c:axId val="234561920"/>
        <c:axId val="236182912"/>
      </c:lineChart>
      <c:catAx>
        <c:axId val="234561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182912"/>
        <c:crosses val="autoZero"/>
        <c:auto val="1"/>
        <c:lblAlgn val="ctr"/>
        <c:lblOffset val="100"/>
        <c:tickLblSkip val="1"/>
        <c:tickMarkSkip val="1"/>
        <c:noMultiLvlLbl val="0"/>
      </c:catAx>
      <c:valAx>
        <c:axId val="2361829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56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c:v>
                </c:pt>
                <c:pt idx="1">
                  <c:v>4.66</c:v>
                </c:pt>
                <c:pt idx="2">
                  <c:v>5.4</c:v>
                </c:pt>
                <c:pt idx="3">
                  <c:v>0.3</c:v>
                </c:pt>
                <c:pt idx="4">
                  <c:v>0.24</c:v>
                </c:pt>
              </c:numCache>
            </c:numRef>
          </c:val>
          <c:extLst xmlns:c16r2="http://schemas.microsoft.com/office/drawing/2015/06/chart">
            <c:ext xmlns:c16="http://schemas.microsoft.com/office/drawing/2014/chart" uri="{C3380CC4-5D6E-409C-BE32-E72D297353CC}">
              <c16:uniqueId val="{00000000-542F-4849-B0D4-C25E019DAD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11.65</c:v>
                </c:pt>
                <c:pt idx="1">
                  <c:v>16.440000000000001</c:v>
                </c:pt>
                <c:pt idx="2">
                  <c:v>18.309999999999999</c:v>
                </c:pt>
                <c:pt idx="3">
                  <c:v>14.81</c:v>
                </c:pt>
                <c:pt idx="4">
                  <c:v>13.97</c:v>
                </c:pt>
              </c:numCache>
            </c:numRef>
          </c:val>
          <c:extLst xmlns:c16r2="http://schemas.microsoft.com/office/drawing/2015/06/chart">
            <c:ext xmlns:c16="http://schemas.microsoft.com/office/drawing/2014/chart" uri="{C3380CC4-5D6E-409C-BE32-E72D297353CC}">
              <c16:uniqueId val="{00000001-542F-4849-B0D4-C25E019DADCE}"/>
            </c:ext>
          </c:extLst>
        </c:ser>
        <c:dLbls>
          <c:showLegendKey val="0"/>
          <c:showVal val="0"/>
          <c:showCatName val="0"/>
          <c:showSerName val="0"/>
          <c:showPercent val="0"/>
          <c:showBubbleSize val="0"/>
        </c:dLbls>
        <c:gapWidth val="250"/>
        <c:overlap val="100"/>
        <c:axId val="243222016"/>
        <c:axId val="24322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2.5299999999999998</c:v>
                </c:pt>
                <c:pt idx="1">
                  <c:v>7.18</c:v>
                </c:pt>
                <c:pt idx="2">
                  <c:v>3.13</c:v>
                </c:pt>
                <c:pt idx="3">
                  <c:v>-6.93</c:v>
                </c:pt>
                <c:pt idx="4">
                  <c:v>-1.42</c:v>
                </c:pt>
              </c:numCache>
            </c:numRef>
          </c:val>
          <c:smooth val="0"/>
          <c:extLst xmlns:c16r2="http://schemas.microsoft.com/office/drawing/2015/06/chart">
            <c:ext xmlns:c16="http://schemas.microsoft.com/office/drawing/2014/chart" uri="{C3380CC4-5D6E-409C-BE32-E72D297353CC}">
              <c16:uniqueId val="{00000002-542F-4849-B0D4-C25E019DADCE}"/>
            </c:ext>
          </c:extLst>
        </c:ser>
        <c:dLbls>
          <c:showLegendKey val="0"/>
          <c:showVal val="0"/>
          <c:showCatName val="0"/>
          <c:showSerName val="0"/>
          <c:showPercent val="0"/>
          <c:showBubbleSize val="0"/>
        </c:dLbls>
        <c:marker val="1"/>
        <c:smooth val="0"/>
        <c:axId val="243222016"/>
        <c:axId val="243223936"/>
      </c:lineChart>
      <c:catAx>
        <c:axId val="2432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223936"/>
        <c:crosses val="autoZero"/>
        <c:auto val="1"/>
        <c:lblAlgn val="ctr"/>
        <c:lblOffset val="100"/>
        <c:tickLblSkip val="1"/>
        <c:tickMarkSkip val="1"/>
        <c:noMultiLvlLbl val="0"/>
      </c:catAx>
      <c:valAx>
        <c:axId val="24322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22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35F-45D8-BAC0-7C129DCC2A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35F-45D8-BAC0-7C129DCC2A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35F-45D8-BAC0-7C129DCC2A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35F-45D8-BAC0-7C129DCC2A27}"/>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35F-45D8-BAC0-7C129DCC2A2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5-735F-45D8-BAC0-7C129DCC2A2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2.59</c:v>
                </c:pt>
                <c:pt idx="2">
                  <c:v>#N/A</c:v>
                </c:pt>
                <c:pt idx="3">
                  <c:v>4.6500000000000004</c:v>
                </c:pt>
                <c:pt idx="4">
                  <c:v>#N/A</c:v>
                </c:pt>
                <c:pt idx="5">
                  <c:v>5.39</c:v>
                </c:pt>
                <c:pt idx="6">
                  <c:v>#N/A</c:v>
                </c:pt>
                <c:pt idx="7">
                  <c:v>0.3</c:v>
                </c:pt>
                <c:pt idx="8">
                  <c:v>#N/A</c:v>
                </c:pt>
                <c:pt idx="9">
                  <c:v>0.23</c:v>
                </c:pt>
              </c:numCache>
            </c:numRef>
          </c:val>
          <c:extLst xmlns:c16r2="http://schemas.microsoft.com/office/drawing/2015/06/chart">
            <c:ext xmlns:c16="http://schemas.microsoft.com/office/drawing/2014/chart" uri="{C3380CC4-5D6E-409C-BE32-E72D297353CC}">
              <c16:uniqueId val="{00000006-735F-45D8-BAC0-7C129DCC2A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1.08</c:v>
                </c:pt>
                <c:pt idx="8">
                  <c:v>#N/A</c:v>
                </c:pt>
                <c:pt idx="9">
                  <c:v>1.0900000000000001</c:v>
                </c:pt>
              </c:numCache>
            </c:numRef>
          </c:val>
          <c:extLst xmlns:c16r2="http://schemas.microsoft.com/office/drawing/2015/06/chart">
            <c:ext xmlns:c16="http://schemas.microsoft.com/office/drawing/2014/chart" uri="{C3380CC4-5D6E-409C-BE32-E72D297353CC}">
              <c16:uniqueId val="{00000007-735F-45D8-BAC0-7C129DCC2A2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0.62</c:v>
                </c:pt>
                <c:pt idx="2">
                  <c:v>#N/A</c:v>
                </c:pt>
                <c:pt idx="3">
                  <c:v>0.57999999999999996</c:v>
                </c:pt>
                <c:pt idx="4">
                  <c:v>#N/A</c:v>
                </c:pt>
                <c:pt idx="5">
                  <c:v>1.08</c:v>
                </c:pt>
                <c:pt idx="6">
                  <c:v>#N/A</c:v>
                </c:pt>
                <c:pt idx="7">
                  <c:v>1.34</c:v>
                </c:pt>
                <c:pt idx="8">
                  <c:v>#N/A</c:v>
                </c:pt>
                <c:pt idx="9">
                  <c:v>1.27</c:v>
                </c:pt>
              </c:numCache>
            </c:numRef>
          </c:val>
          <c:extLst xmlns:c16r2="http://schemas.microsoft.com/office/drawing/2015/06/chart">
            <c:ext xmlns:c16="http://schemas.microsoft.com/office/drawing/2014/chart" uri="{C3380CC4-5D6E-409C-BE32-E72D297353CC}">
              <c16:uniqueId val="{00000008-735F-45D8-BAC0-7C129DCC2A27}"/>
            </c:ext>
          </c:extLst>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1.88</c:v>
                </c:pt>
              </c:numCache>
            </c:numRef>
          </c:val>
          <c:extLst xmlns:c16r2="http://schemas.microsoft.com/office/drawing/2015/06/chart">
            <c:ext xmlns:c16="http://schemas.microsoft.com/office/drawing/2014/chart" uri="{C3380CC4-5D6E-409C-BE32-E72D297353CC}">
              <c16:uniqueId val="{00000009-735F-45D8-BAC0-7C129DCC2A27}"/>
            </c:ext>
          </c:extLst>
        </c:ser>
        <c:dLbls>
          <c:showLegendKey val="0"/>
          <c:showVal val="0"/>
          <c:showCatName val="0"/>
          <c:showSerName val="0"/>
          <c:showPercent val="0"/>
          <c:showBubbleSize val="0"/>
        </c:dLbls>
        <c:gapWidth val="150"/>
        <c:overlap val="100"/>
        <c:axId val="237252608"/>
        <c:axId val="237254144"/>
      </c:barChart>
      <c:catAx>
        <c:axId val="2372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254144"/>
        <c:crosses val="autoZero"/>
        <c:auto val="1"/>
        <c:lblAlgn val="ctr"/>
        <c:lblOffset val="100"/>
        <c:tickLblSkip val="1"/>
        <c:tickMarkSkip val="1"/>
        <c:noMultiLvlLbl val="0"/>
      </c:catAx>
      <c:valAx>
        <c:axId val="23725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5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1588</c:v>
                </c:pt>
                <c:pt idx="5">
                  <c:v>1568</c:v>
                </c:pt>
                <c:pt idx="8">
                  <c:v>1525</c:v>
                </c:pt>
                <c:pt idx="11">
                  <c:v>1543</c:v>
                </c:pt>
                <c:pt idx="14">
                  <c:v>1537</c:v>
                </c:pt>
              </c:numCache>
            </c:numRef>
          </c:val>
          <c:extLst xmlns:c16r2="http://schemas.microsoft.com/office/drawing/2015/06/chart">
            <c:ext xmlns:c16="http://schemas.microsoft.com/office/drawing/2014/chart" uri="{C3380CC4-5D6E-409C-BE32-E72D297353CC}">
              <c16:uniqueId val="{00000000-71EE-4444-8E99-DB1FE49B2E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1EE-4444-8E99-DB1FE49B2E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62</c:v>
                </c:pt>
                <c:pt idx="3">
                  <c:v>92</c:v>
                </c:pt>
                <c:pt idx="6">
                  <c:v>185</c:v>
                </c:pt>
                <c:pt idx="9">
                  <c:v>171</c:v>
                </c:pt>
                <c:pt idx="12">
                  <c:v>129</c:v>
                </c:pt>
              </c:numCache>
            </c:numRef>
          </c:val>
          <c:extLst xmlns:c16r2="http://schemas.microsoft.com/office/drawing/2015/06/chart">
            <c:ext xmlns:c16="http://schemas.microsoft.com/office/drawing/2014/chart" uri="{C3380CC4-5D6E-409C-BE32-E72D297353CC}">
              <c16:uniqueId val="{00000002-71EE-4444-8E99-DB1FE49B2E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135</c:v>
                </c:pt>
                <c:pt idx="3">
                  <c:v>135</c:v>
                </c:pt>
                <c:pt idx="6">
                  <c:v>117</c:v>
                </c:pt>
                <c:pt idx="9">
                  <c:v>27</c:v>
                </c:pt>
                <c:pt idx="12">
                  <c:v>2</c:v>
                </c:pt>
              </c:numCache>
            </c:numRef>
          </c:val>
          <c:extLst xmlns:c16r2="http://schemas.microsoft.com/office/drawing/2015/06/chart">
            <c:ext xmlns:c16="http://schemas.microsoft.com/office/drawing/2014/chart" uri="{C3380CC4-5D6E-409C-BE32-E72D297353CC}">
              <c16:uniqueId val="{00000003-71EE-4444-8E99-DB1FE49B2E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372</c:v>
                </c:pt>
                <c:pt idx="3">
                  <c:v>396</c:v>
                </c:pt>
                <c:pt idx="6">
                  <c:v>315</c:v>
                </c:pt>
                <c:pt idx="9">
                  <c:v>283</c:v>
                </c:pt>
                <c:pt idx="12">
                  <c:v>295</c:v>
                </c:pt>
              </c:numCache>
            </c:numRef>
          </c:val>
          <c:extLst xmlns:c16r2="http://schemas.microsoft.com/office/drawing/2015/06/chart">
            <c:ext xmlns:c16="http://schemas.microsoft.com/office/drawing/2014/chart" uri="{C3380CC4-5D6E-409C-BE32-E72D297353CC}">
              <c16:uniqueId val="{00000004-71EE-4444-8E99-DB1FE49B2E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EE-4444-8E99-DB1FE49B2E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1EE-4444-8E99-DB1FE49B2E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1723</c:v>
                </c:pt>
                <c:pt idx="3">
                  <c:v>1612</c:v>
                </c:pt>
                <c:pt idx="6">
                  <c:v>1636</c:v>
                </c:pt>
                <c:pt idx="9">
                  <c:v>1620</c:v>
                </c:pt>
                <c:pt idx="12">
                  <c:v>1627</c:v>
                </c:pt>
              </c:numCache>
            </c:numRef>
          </c:val>
          <c:extLst xmlns:c16r2="http://schemas.microsoft.com/office/drawing/2015/06/chart">
            <c:ext xmlns:c16="http://schemas.microsoft.com/office/drawing/2014/chart" uri="{C3380CC4-5D6E-409C-BE32-E72D297353CC}">
              <c16:uniqueId val="{00000007-71EE-4444-8E99-DB1FE49B2ED4}"/>
            </c:ext>
          </c:extLst>
        </c:ser>
        <c:dLbls>
          <c:showLegendKey val="0"/>
          <c:showVal val="0"/>
          <c:showCatName val="0"/>
          <c:showSerName val="0"/>
          <c:showPercent val="0"/>
          <c:showBubbleSize val="0"/>
        </c:dLbls>
        <c:gapWidth val="100"/>
        <c:overlap val="100"/>
        <c:axId val="243661824"/>
        <c:axId val="23448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705</c:v>
                </c:pt>
                <c:pt idx="2">
                  <c:v>#N/A</c:v>
                </c:pt>
                <c:pt idx="3">
                  <c:v>#N/A</c:v>
                </c:pt>
                <c:pt idx="4">
                  <c:v>667</c:v>
                </c:pt>
                <c:pt idx="5">
                  <c:v>#N/A</c:v>
                </c:pt>
                <c:pt idx="6">
                  <c:v>#N/A</c:v>
                </c:pt>
                <c:pt idx="7">
                  <c:v>728</c:v>
                </c:pt>
                <c:pt idx="8">
                  <c:v>#N/A</c:v>
                </c:pt>
                <c:pt idx="9">
                  <c:v>#N/A</c:v>
                </c:pt>
                <c:pt idx="10">
                  <c:v>558</c:v>
                </c:pt>
                <c:pt idx="11">
                  <c:v>#N/A</c:v>
                </c:pt>
                <c:pt idx="12">
                  <c:v>#N/A</c:v>
                </c:pt>
                <c:pt idx="13">
                  <c:v>516</c:v>
                </c:pt>
                <c:pt idx="14">
                  <c:v>#N/A</c:v>
                </c:pt>
              </c:numCache>
            </c:numRef>
          </c:val>
          <c:smooth val="0"/>
          <c:extLst xmlns:c16r2="http://schemas.microsoft.com/office/drawing/2015/06/chart">
            <c:ext xmlns:c16="http://schemas.microsoft.com/office/drawing/2014/chart" uri="{C3380CC4-5D6E-409C-BE32-E72D297353CC}">
              <c16:uniqueId val="{00000008-71EE-4444-8E99-DB1FE49B2ED4}"/>
            </c:ext>
          </c:extLst>
        </c:ser>
        <c:dLbls>
          <c:showLegendKey val="0"/>
          <c:showVal val="0"/>
          <c:showCatName val="0"/>
          <c:showSerName val="0"/>
          <c:showPercent val="0"/>
          <c:showBubbleSize val="0"/>
        </c:dLbls>
        <c:marker val="1"/>
        <c:smooth val="0"/>
        <c:axId val="243661824"/>
        <c:axId val="234488576"/>
      </c:lineChart>
      <c:catAx>
        <c:axId val="2436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488576"/>
        <c:crosses val="autoZero"/>
        <c:auto val="1"/>
        <c:lblAlgn val="ctr"/>
        <c:lblOffset val="100"/>
        <c:tickLblSkip val="1"/>
        <c:tickMarkSkip val="1"/>
        <c:noMultiLvlLbl val="0"/>
      </c:catAx>
      <c:valAx>
        <c:axId val="23448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66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16169</c:v>
                </c:pt>
                <c:pt idx="5">
                  <c:v>17490</c:v>
                </c:pt>
                <c:pt idx="8">
                  <c:v>18727</c:v>
                </c:pt>
                <c:pt idx="11">
                  <c:v>18222</c:v>
                </c:pt>
                <c:pt idx="14">
                  <c:v>18220</c:v>
                </c:pt>
              </c:numCache>
            </c:numRef>
          </c:val>
          <c:extLst xmlns:c16r2="http://schemas.microsoft.com/office/drawing/2015/06/chart">
            <c:ext xmlns:c16="http://schemas.microsoft.com/office/drawing/2014/chart" uri="{C3380CC4-5D6E-409C-BE32-E72D297353CC}">
              <c16:uniqueId val="{00000000-403C-466B-A176-E2E2E3DE45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1969</c:v>
                </c:pt>
                <c:pt idx="5">
                  <c:v>2542</c:v>
                </c:pt>
                <c:pt idx="8">
                  <c:v>3078</c:v>
                </c:pt>
                <c:pt idx="11">
                  <c:v>3669</c:v>
                </c:pt>
                <c:pt idx="14">
                  <c:v>4001</c:v>
                </c:pt>
              </c:numCache>
            </c:numRef>
          </c:val>
          <c:extLst xmlns:c16r2="http://schemas.microsoft.com/office/drawing/2015/06/chart">
            <c:ext xmlns:c16="http://schemas.microsoft.com/office/drawing/2014/chart" uri="{C3380CC4-5D6E-409C-BE32-E72D297353CC}">
              <c16:uniqueId val="{00000001-403C-466B-A176-E2E2E3DE45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1278</c:v>
                </c:pt>
                <c:pt idx="5">
                  <c:v>1762</c:v>
                </c:pt>
                <c:pt idx="8">
                  <c:v>1962</c:v>
                </c:pt>
                <c:pt idx="11">
                  <c:v>314</c:v>
                </c:pt>
                <c:pt idx="14">
                  <c:v>1463</c:v>
                </c:pt>
              </c:numCache>
            </c:numRef>
          </c:val>
          <c:extLst xmlns:c16r2="http://schemas.microsoft.com/office/drawing/2015/06/chart">
            <c:ext xmlns:c16="http://schemas.microsoft.com/office/drawing/2014/chart" uri="{C3380CC4-5D6E-409C-BE32-E72D297353CC}">
              <c16:uniqueId val="{00000002-403C-466B-A176-E2E2E3DE45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3C-466B-A176-E2E2E3DE45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3C-466B-A176-E2E2E3DE45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3C-466B-A176-E2E2E3DE45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2787</c:v>
                </c:pt>
                <c:pt idx="3">
                  <c:v>2603</c:v>
                </c:pt>
                <c:pt idx="6">
                  <c:v>2563</c:v>
                </c:pt>
                <c:pt idx="9">
                  <c:v>2601</c:v>
                </c:pt>
                <c:pt idx="12">
                  <c:v>2464</c:v>
                </c:pt>
              </c:numCache>
            </c:numRef>
          </c:val>
          <c:extLst xmlns:c16r2="http://schemas.microsoft.com/office/drawing/2015/06/chart">
            <c:ext xmlns:c16="http://schemas.microsoft.com/office/drawing/2014/chart" uri="{C3380CC4-5D6E-409C-BE32-E72D297353CC}">
              <c16:uniqueId val="{00000006-403C-466B-A176-E2E2E3DE45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273</c:v>
                </c:pt>
                <c:pt idx="3">
                  <c:v>197</c:v>
                </c:pt>
                <c:pt idx="6">
                  <c:v>586</c:v>
                </c:pt>
                <c:pt idx="9">
                  <c:v>824</c:v>
                </c:pt>
                <c:pt idx="12">
                  <c:v>824</c:v>
                </c:pt>
              </c:numCache>
            </c:numRef>
          </c:val>
          <c:extLst xmlns:c16r2="http://schemas.microsoft.com/office/drawing/2015/06/chart">
            <c:ext xmlns:c16="http://schemas.microsoft.com/office/drawing/2014/chart" uri="{C3380CC4-5D6E-409C-BE32-E72D297353CC}">
              <c16:uniqueId val="{00000007-403C-466B-A176-E2E2E3DE45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5359</c:v>
                </c:pt>
                <c:pt idx="3">
                  <c:v>5228</c:v>
                </c:pt>
                <c:pt idx="6">
                  <c:v>5015</c:v>
                </c:pt>
                <c:pt idx="9">
                  <c:v>4703</c:v>
                </c:pt>
                <c:pt idx="12">
                  <c:v>4375</c:v>
                </c:pt>
              </c:numCache>
            </c:numRef>
          </c:val>
          <c:extLst xmlns:c16r2="http://schemas.microsoft.com/office/drawing/2015/06/chart">
            <c:ext xmlns:c16="http://schemas.microsoft.com/office/drawing/2014/chart" uri="{C3380CC4-5D6E-409C-BE32-E72D297353CC}">
              <c16:uniqueId val="{00000008-403C-466B-A176-E2E2E3DE45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2037</c:v>
                </c:pt>
                <c:pt idx="3">
                  <c:v>1868</c:v>
                </c:pt>
                <c:pt idx="6">
                  <c:v>1585</c:v>
                </c:pt>
                <c:pt idx="9">
                  <c:v>1557</c:v>
                </c:pt>
                <c:pt idx="12">
                  <c:v>1163</c:v>
                </c:pt>
              </c:numCache>
            </c:numRef>
          </c:val>
          <c:extLst xmlns:c16r2="http://schemas.microsoft.com/office/drawing/2015/06/chart">
            <c:ext xmlns:c16="http://schemas.microsoft.com/office/drawing/2014/chart" uri="{C3380CC4-5D6E-409C-BE32-E72D297353CC}">
              <c16:uniqueId val="{00000009-403C-466B-A176-E2E2E3DE45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18970</c:v>
                </c:pt>
                <c:pt idx="3">
                  <c:v>20675</c:v>
                </c:pt>
                <c:pt idx="6">
                  <c:v>21858</c:v>
                </c:pt>
                <c:pt idx="9">
                  <c:v>24100</c:v>
                </c:pt>
                <c:pt idx="12">
                  <c:v>24563</c:v>
                </c:pt>
              </c:numCache>
            </c:numRef>
          </c:val>
          <c:extLst xmlns:c16r2="http://schemas.microsoft.com/office/drawing/2015/06/chart">
            <c:ext xmlns:c16="http://schemas.microsoft.com/office/drawing/2014/chart" uri="{C3380CC4-5D6E-409C-BE32-E72D297353CC}">
              <c16:uniqueId val="{0000000A-403C-466B-A176-E2E2E3DE45F7}"/>
            </c:ext>
          </c:extLst>
        </c:ser>
        <c:dLbls>
          <c:showLegendKey val="0"/>
          <c:showVal val="0"/>
          <c:showCatName val="0"/>
          <c:showSerName val="0"/>
          <c:showPercent val="0"/>
          <c:showBubbleSize val="0"/>
        </c:dLbls>
        <c:gapWidth val="100"/>
        <c:overlap val="100"/>
        <c:axId val="243985408"/>
        <c:axId val="244061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10011</c:v>
                </c:pt>
                <c:pt idx="2">
                  <c:v>#N/A</c:v>
                </c:pt>
                <c:pt idx="3">
                  <c:v>#N/A</c:v>
                </c:pt>
                <c:pt idx="4">
                  <c:v>8776</c:v>
                </c:pt>
                <c:pt idx="5">
                  <c:v>#N/A</c:v>
                </c:pt>
                <c:pt idx="6">
                  <c:v>#N/A</c:v>
                </c:pt>
                <c:pt idx="7">
                  <c:v>7841</c:v>
                </c:pt>
                <c:pt idx="8">
                  <c:v>#N/A</c:v>
                </c:pt>
                <c:pt idx="9">
                  <c:v>#N/A</c:v>
                </c:pt>
                <c:pt idx="10">
                  <c:v>11581</c:v>
                </c:pt>
                <c:pt idx="11">
                  <c:v>#N/A</c:v>
                </c:pt>
                <c:pt idx="12">
                  <c:v>#N/A</c:v>
                </c:pt>
                <c:pt idx="13">
                  <c:v>9706</c:v>
                </c:pt>
                <c:pt idx="14">
                  <c:v>#N/A</c:v>
                </c:pt>
              </c:numCache>
            </c:numRef>
          </c:val>
          <c:smooth val="0"/>
          <c:extLst xmlns:c16r2="http://schemas.microsoft.com/office/drawing/2015/06/chart">
            <c:ext xmlns:c16="http://schemas.microsoft.com/office/drawing/2014/chart" uri="{C3380CC4-5D6E-409C-BE32-E72D297353CC}">
              <c16:uniqueId val="{0000000B-403C-466B-A176-E2E2E3DE45F7}"/>
            </c:ext>
          </c:extLst>
        </c:ser>
        <c:dLbls>
          <c:showLegendKey val="0"/>
          <c:showVal val="0"/>
          <c:showCatName val="0"/>
          <c:showSerName val="0"/>
          <c:showPercent val="0"/>
          <c:showBubbleSize val="0"/>
        </c:dLbls>
        <c:marker val="1"/>
        <c:smooth val="0"/>
        <c:axId val="243985408"/>
        <c:axId val="244061312"/>
      </c:lineChart>
      <c:catAx>
        <c:axId val="24398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061312"/>
        <c:crosses val="autoZero"/>
        <c:auto val="1"/>
        <c:lblAlgn val="ctr"/>
        <c:lblOffset val="100"/>
        <c:tickLblSkip val="1"/>
        <c:tickMarkSkip val="1"/>
        <c:noMultiLvlLbl val="0"/>
      </c:catAx>
      <c:valAx>
        <c:axId val="24406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98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1730</c:v>
                </c:pt>
                <c:pt idx="1">
                  <c:v>1505</c:v>
                </c:pt>
                <c:pt idx="2">
                  <c:v>1374</c:v>
                </c:pt>
              </c:numCache>
            </c:numRef>
          </c:val>
          <c:extLst xmlns:c16r2="http://schemas.microsoft.com/office/drawing/2015/06/chart">
            <c:ext xmlns:c16="http://schemas.microsoft.com/office/drawing/2014/chart" uri="{C3380CC4-5D6E-409C-BE32-E72D297353CC}">
              <c16:uniqueId val="{00000000-DC79-4FC6-9D15-FB4ED4F60F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C79-4FC6-9D15-FB4ED4F60F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c:v>
                </c:pt>
                <c:pt idx="1">
                  <c:v>10</c:v>
                </c:pt>
                <c:pt idx="2">
                  <c:v>29</c:v>
                </c:pt>
              </c:numCache>
            </c:numRef>
          </c:val>
          <c:extLst xmlns:c16r2="http://schemas.microsoft.com/office/drawing/2015/06/chart">
            <c:ext xmlns:c16="http://schemas.microsoft.com/office/drawing/2014/chart" uri="{C3380CC4-5D6E-409C-BE32-E72D297353CC}">
              <c16:uniqueId val="{00000002-DC79-4FC6-9D15-FB4ED4F60F2A}"/>
            </c:ext>
          </c:extLst>
        </c:ser>
        <c:dLbls>
          <c:showLegendKey val="0"/>
          <c:showVal val="0"/>
          <c:showCatName val="0"/>
          <c:showSerName val="0"/>
          <c:showPercent val="0"/>
          <c:showBubbleSize val="0"/>
        </c:dLbls>
        <c:gapWidth val="120"/>
        <c:overlap val="100"/>
        <c:axId val="243811072"/>
        <c:axId val="243812608"/>
      </c:barChart>
      <c:catAx>
        <c:axId val="24381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812608"/>
        <c:crosses val="autoZero"/>
        <c:auto val="1"/>
        <c:lblAlgn val="ctr"/>
        <c:lblOffset val="100"/>
        <c:tickLblSkip val="1"/>
        <c:tickMarkSkip val="1"/>
        <c:noMultiLvlLbl val="0"/>
      </c:catAx>
      <c:valAx>
        <c:axId val="243812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81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{78B62201-65FC-46A5-BE2A-E34581F8A83C}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85D-4D13-B6D9-43DC6909BB0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{A43E4A6B-8116-4926-9FFE-E8A67F257699}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5D-4D13-B6D9-43DC6909BB0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{0F24381F-8DAD-4ABD-9429-A3B433990B1F}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5D-4D13-B6D9-43DC6909BB0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{4CFCA650-B523-4F40-B01A-6C694F7C2CA4}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5D-4D13-B6D9-43DC6909BB0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{0498DA86-E1B7-4601-8EB3-6C25621E823C}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5D-4D13-B6D9-43DC6909BB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{C4C670BE-5822-4CF6-AC0D-6D47BC85F7C1}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85D-4D13-B6D9-43DC6909BB0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{BCD45671-BB82-488D-8067-0DA8863B3AC0}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85D-4D13-B6D9-43DC6909BB0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{152BA835-DEFB-42D1-9162-4772CE5B4BBC}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85D-4D13-B6D9-43DC6909BB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{771074D0-B596-4D1D-9F8C-B55E63691104}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85D-4D13-B6D9-43DC6909BB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55.1</c:v>
                </c:pt>
                <c:pt idx="24">
                  <c:v>48.5</c:v>
                </c:pt>
              </c:numCache>
            </c:numRef>
          </c:xVal>
          <c:yVal>
            <c:numRef>
              <c:f>公会計指標分析・財政指標組合せ分析表!$BP$51:$DC$51</c:f>
              <c:numCache>
                <c:formatCode>#,##0.0;"▲ "#,##0.0</c:formatCode>
                <c:ptCount val="40"/>
                <c:pt idx="16">
                  <c:v>96.4</c:v>
                </c:pt>
                <c:pt idx="24">
                  <c:v>130.69999999999999</c:v>
                </c:pt>
              </c:numCache>
            </c:numRef>
          </c:yVal>
          <c:smooth val="0"/>
          <c:extLst xmlns:c16r2="http://schemas.microsoft.com/office/drawing/2015/06/chart">
            <c:ext xmlns:c16="http://schemas.microsoft.com/office/drawing/2014/chart" uri="{C3380CC4-5D6E-409C-BE32-E72D297353CC}">
              <c16:uniqueId val="{00000009-585D-4D13-B6D9-43DC6909BB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{C9E32B3E-0EFC-459D-A0BD-56EFD2C1033F}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85D-4D13-B6D9-43DC6909BB0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{428EF7B4-2E19-42D1-9817-8D66DAC2A92C}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5D-4D13-B6D9-43DC6909BB0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{B5E53CC9-5A98-4B3E-8B8E-64775FE20D31}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5D-4D13-B6D9-43DC6909BB0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{0CDF3AE5-EB06-47B0-8BD3-D90536FC25D1}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5D-4D13-B6D9-43DC6909BB0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{4EAC8001-C27C-49A7-AE8B-CBDE8D0E318F}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5D-4D13-B6D9-43DC6909BB0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{70CFA5F0-558A-4912-BE0E-7F45AAB0F41D}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85D-4D13-B6D9-43DC6909BB0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{1188B593-9964-4961-8960-A6ADE8BC6180}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85D-4D13-B6D9-43DC6909BB0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{5D4FBD1C-E87D-430B-9299-3FB48D8EBD1A}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85D-4D13-B6D9-43DC6909BB0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{A08C18C2-421A-43C8-80C9-8E099360FF6A}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85D-4D13-B6D9-43DC6909BB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numCache>
            </c:numRef>
          </c:xVal>
          <c:yVal>
            <c:numRef>
              <c:f>公会計指標分析・財政指標組合せ分析表!$BP$55:$DC$55</c:f>
              <c:numCache>
                <c:formatCode>#,##0.0;"▲ "#,##0.0</c:formatCode>
                <c:ptCount val="40"/>
                <c:pt idx="16">
                  <c:v>21</c:v>
                </c:pt>
                <c:pt idx="24">
                  <c:v>20.2</c:v>
                </c:pt>
              </c:numCache>
            </c:numRef>
          </c:yVal>
          <c:smooth val="0"/>
          <c:extLst xmlns:c16r2="http://schemas.microsoft.com/office/drawing/2015/06/chart">
            <c:ext xmlns:c16="http://schemas.microsoft.com/office/drawing/2014/chart" uri="{C3380CC4-5D6E-409C-BE32-E72D297353CC}">
              <c16:uniqueId val="{00000013-585D-4D13-B6D9-43DC6909BB02}"/>
            </c:ext>
          </c:extLst>
        </c:ser>
        <c:dLbls>
          <c:showLegendKey val="0"/>
          <c:showVal val="1"/>
          <c:showCatName val="0"/>
          <c:showSerName val="0"/>
          <c:showPercent val="0"/>
          <c:showBubbleSize val="0"/>
        </c:dLbls>
        <c:axId val="243991296"/>
        <c:axId val="243992448"/>
      </c:scatterChart>
      <c:valAx>
        <c:axId val="243991296"/>
        <c:scaling>
          <c:orientation val="minMax"/>
          <c:max val="58.9"/>
          <c:min val="4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992448"/>
        <c:crosses val="autoZero"/>
        <c:crossBetween val="midCat"/>
      </c:valAx>
      <c:valAx>
        <c:axId val="243992448"/>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991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{539A94DC-48E8-4E39-AE79-EAB2E6934B20}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D69-4FAB-A101-C059397BA01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{3C1DEEAF-9F89-47E4-BC1C-CD616BFA2ECB}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9-4FAB-A101-C059397BA01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{29083542-AABE-4200-BB88-99D0674AA46B}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9-4FAB-A101-C059397BA01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{5C2864E4-FC92-4514-A3A5-380B91E6D7B0}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9-4FAB-A101-C059397BA01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{CC6AB4CB-9BF8-4F6B-8837-C608C73E1D4D}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9-4FAB-A101-C059397BA01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{BBA99C85-FD01-41A8-B159-F0413FCEDD43}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D69-4FAB-A101-C059397BA01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{9EDD5495-A4C9-486D-A254-20FCAC804A79}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D69-4FAB-A101-C059397BA01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{30DABEF8-9576-4E50-B438-63869D49C40C}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D69-4FAB-A101-C059397BA01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{1FF00410-93F2-46E7-8EBF-E9CF5E54DAE3}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D69-4FAB-A101-C059397BA0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10.8</c:v>
                </c:pt>
                <c:pt idx="16">
                  <c:v>8.8000000000000007</c:v>
                </c:pt>
                <c:pt idx="24">
                  <c:v>7.9</c:v>
                </c:pt>
                <c:pt idx="32">
                  <c:v>7.1</c:v>
                </c:pt>
              </c:numCache>
            </c:numRef>
          </c:xVal>
          <c:yVal>
            <c:numRef>
              <c:f>公会計指標分析・財政指標組合せ分析表!$BP$73:$DC$73</c:f>
              <c:numCache>
                <c:formatCode>#,##0.0;"▲ "#,##0.0</c:formatCode>
                <c:ptCount val="40"/>
                <c:pt idx="0">
                  <c:v>130.4</c:v>
                </c:pt>
                <c:pt idx="8">
                  <c:v>111.1</c:v>
                </c:pt>
                <c:pt idx="16">
                  <c:v>96.4</c:v>
                </c:pt>
                <c:pt idx="24">
                  <c:v>130.69999999999999</c:v>
                </c:pt>
                <c:pt idx="32">
                  <c:v>113.6</c:v>
                </c:pt>
              </c:numCache>
            </c:numRef>
          </c:yVal>
          <c:smooth val="0"/>
          <c:extLst xmlns:c16r2="http://schemas.microsoft.com/office/drawing/2015/06/chart">
            <c:ext xmlns:c16="http://schemas.microsoft.com/office/drawing/2014/chart" uri="{C3380CC4-5D6E-409C-BE32-E72D297353CC}">
              <c16:uniqueId val="{00000009-1D69-4FAB-A101-C059397BA0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{26E67D78-0078-480A-BA77-FC5C47BFC393}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D69-4FAB-A101-C059397BA0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{7CE9380E-4C36-4A37-B92E-25FD5CBB257E}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9-4FAB-A101-C059397BA01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{00003BAD-22BD-4049-BC7A-32050EA09861}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9-4FAB-A101-C059397BA01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{36ED32DC-C6A2-4556-BDFC-892B2ACE6989}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9-4FAB-A101-C059397BA01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{FA72532C-8FE5-44CC-80F7-B5BD966DED62}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9-4FAB-A101-C059397BA018}"/>
                </c:ext>
              </c:extLst>
            </c:dLbl>
            <c:dLbl>
              <c:idx val="8"/>
              <c:layout>
                <c:manualLayout>
                  <c:x val="-4.5160355153971272E-2"/>
                  <c:y val="-3.95595404364797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{AF833B09-2968-43E3-A19F-C02AA518E196}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D69-4FAB-A101-C059397BA018}"/>
                </c:ext>
              </c:extLst>
            </c:dLbl>
            <c:dLbl>
              <c:idx val="16"/>
              <c:layout>
                <c:manualLayout>
                  <c:x val="-3.8429137489776603E-2"/>
                  <c:y val="-7.920401779017438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{91BB37CF-EFA0-406C-B40B-F4E3CA69AB7D}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D69-4FAB-A101-C059397BA018}"/>
                </c:ext>
              </c:extLst>
            </c:dLbl>
            <c:dLbl>
              <c:idx val="24"/>
              <c:layout>
                <c:manualLayout>
                  <c:x val="-1.1504410420055287E-2"/>
                  <c:y val="-7.974617561255614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{CE25AE56-C96E-4FD3-88B7-CF7409CB016E}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D69-4FAB-A101-C059397BA018}"/>
                </c:ext>
              </c:extLst>
            </c:dLbl>
            <c:dLbl>
              <c:idx val="32"/>
              <c:layout>
                <c:manualLayout>
                  <c:x val="-3.1697991619110633E-2"/>
                  <c:y val="-5.115702575575019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{CFFE79C0-9AA6-44CF-8519-9ED158316DE3}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D69-4FAB-A101-C059397BA0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1D69-4FAB-A101-C059397BA018}"/>
            </c:ext>
          </c:extLst>
        </c:ser>
        <c:dLbls>
          <c:showLegendKey val="0"/>
          <c:showVal val="1"/>
          <c:showCatName val="0"/>
          <c:showSerName val="0"/>
          <c:showPercent val="0"/>
          <c:showBubbleSize val="0"/>
        </c:dLbls>
        <c:axId val="244825472"/>
        <c:axId val="244827648"/>
      </c:scatterChart>
      <c:valAx>
        <c:axId val="244825472"/>
        <c:scaling>
          <c:orientation val="minMax"/>
          <c:max val="12.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27648"/>
        <c:crosses val="autoZero"/>
        <c:crossBetween val="midCat"/>
      </c:valAx>
      <c:valAx>
        <c:axId val="244827648"/>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82547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年度と比較した場合、平成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年度は、地方債の完済に伴い組合等が起こした地方債の元利償還金に対する負担金が</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百万円減少するとともに、公営企業債の元利償還金に対する繰入金も</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百万円減少しています。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年平均）は前年度と比較し</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ポイント低下し、</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となっています。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当町において該当はありません。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前年度と比較し、債務負担行為に基づく支出予定額が</a:t>
          </a:r>
          <a:r>
            <a:rPr kumimoji="1" lang="en-US" altLang="ja-JP" sz="1400">
              <a:latin typeface="ＭＳ ゴシック" pitchFamily="49" charset="-128"/>
              <a:ea typeface="ＭＳ ゴシック" pitchFamily="49" charset="-128"/>
            </a:rPr>
            <a:t>394</a:t>
          </a:r>
          <a:r>
            <a:rPr kumimoji="1" lang="ja-JP" altLang="en-US" sz="1400">
              <a:latin typeface="ＭＳ ゴシック" pitchFamily="49" charset="-128"/>
              <a:ea typeface="ＭＳ ゴシック" pitchFamily="49" charset="-128"/>
            </a:rPr>
            <a:t>百万円減少するとともに、充当可能基金が</a:t>
          </a:r>
          <a:r>
            <a:rPr kumimoji="1" lang="en-US" altLang="ja-JP" sz="1400">
              <a:latin typeface="ＭＳ ゴシック" pitchFamily="49" charset="-128"/>
              <a:ea typeface="ＭＳ ゴシック" pitchFamily="49" charset="-128"/>
            </a:rPr>
            <a:t>1,149</a:t>
          </a:r>
          <a:r>
            <a:rPr kumimoji="1" lang="ja-JP" altLang="en-US" sz="1400">
              <a:latin typeface="ＭＳ ゴシック" pitchFamily="49" charset="-128"/>
              <a:ea typeface="ＭＳ ゴシック" pitchFamily="49" charset="-128"/>
            </a:rPr>
            <a:t>百万円増加しています。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これにより、将来負担比率は</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113.6%</a:t>
          </a:r>
          <a:r>
            <a:rPr kumimoji="1" lang="ja-JP" altLang="en-US" sz="1400">
              <a:latin typeface="ＭＳ ゴシック" pitchFamily="49" charset="-128"/>
              <a:ea typeface="ＭＳ ゴシック" pitchFamily="49" charset="-128"/>
            </a:rPr>
            <a:t>となっています。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月豪雨災害に係る災害復旧費の一般財源に充当するため財政調整基金の取崩しを行った影響で、基金全体で前年度と比較し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安定的で弾力性のある財政運営を目指すため、基金を一定額確保する必要があり、財政調整基金を始め各基金の使途に応じて、引き続き必要な額を確保できるよう努めます。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・府中町まちづくり振興基金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まちづくりの振興に要する事業の財源に充てるための基金です。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・安芸府中森づくり基金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森林の公益的機能を維持増進し、緑豊かな町を形成するための施策に充てる基金です。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・府中村永世守屋奨学基金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教育奨励事業に充てるのための基金です。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・府中町まちづくり振興基金については、災害等に係るふるさと応援寄附金を次年度以降に有効活用するため、当該基金に積立てを行った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ことなどにより増加しました。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・安芸府中森づくり基金については、災害等により間伐等の森林整備を実施できないことから、県交付金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・府中村永世守屋奨学基金の増減は百万円未満となっています。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・府中町まちづくり振興基金については、公共施設の老朽化等を見据え、平成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年度に一般財源による積増しを行っており、引き続き今後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も可能な範囲での積立てを検討します。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・その他の特定目的基金については、基金の使途に応じて必要な額を確保できるよう努めます。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月豪雨災害に係る災害復旧費の一般財源に充当するため、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百万円の取崩しを行っており、残高としては前年度末と比較して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当町の財政規模からすると、現在の財政調整基金積立額は少ないとみなしています。安定的な財政運営を目指すためには一定額を確保する必要があるため、引き続きその確保に努めます。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52,224
51,562
10.41
17,007,445
16,871,595
23,201
9,832,372
24,563,240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学校施設の耐震化のための改築工事を実施したことにより、類似団体や全国市町村の平均より低率となっています。</a:t>
          </a:r>
        </a:p>
        <a:p>
          <a:r>
            <a:rPr kumimoji="1" lang="ja-JP" altLang="en-US" sz="1100">
              <a:latin typeface="ＭＳ Ｐゴシック" panose="020B0600070205080204" pitchFamily="50" charset="-128"/>
              <a:ea typeface="ＭＳ Ｐゴシック" panose="020B0600070205080204" pitchFamily="50" charset="-128"/>
            </a:rPr>
            <a:t>　上記以外の施設は平均的な資産老朽化であると考えますが、今後も公共施設等総合管理計画等に基づき、公共施設の適正管理に努めます。</a:t>
          </a: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年度決算分については財務書類作成中により未算定となっています。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61232</xdr:rowOff>
    </xdr:from>
    <xdr:to>
      <xdr:col>19</xdr:col>
      <xdr:colOff>187325</xdr:colOff>
      <xdr:row>33</xdr:row>
      <xdr:rowOff>162832</xdr:rowOff>
    </xdr:to>
    <xdr:sp macro="" textlink="">
      <xdr:nvSpPr>
        <xdr:cNvPr id="81" name="楕円 80"/>
        <xdr:cNvSpPr/>
      </xdr:nvSpPr>
      <xdr:spPr>
        <a:xfrm>
          <a:off x="4000500" y="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29119</xdr:rowOff>
    </xdr:from>
    <xdr:to>
      <xdr:col>15</xdr:col>
      <xdr:colOff>187325</xdr:colOff>
      <xdr:row>32</xdr:row>
      <xdr:rowOff>130719</xdr:rowOff>
    </xdr:to>
    <xdr:sp macro="" textlink="">
      <xdr:nvSpPr>
        <xdr:cNvPr id="82" name="楕円 81"/>
        <xdr:cNvSpPr/>
      </xdr:nvSpPr>
      <xdr:spPr>
        <a:xfrm>
          <a:off x="3238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79919</xdr:rowOff>
    </xdr:from>
    <xdr:to>
      <xdr:col>19</xdr:col>
      <xdr:colOff>136525</xdr:colOff>
      <xdr:row>33</xdr:row>
      <xdr:rowOff>112032</xdr:rowOff>
    </xdr:to>
    <xdr:cxnSp macro="">
      <xdr:nvCxnSpPr>
        <xdr:cNvPr id="83" name="直線コネクタ 82"/>
        <xdr:cNvCxnSpPr/>
      </xdr:nvCxnSpPr>
      <xdr:spPr>
        <a:xfrm>
          <a:off x="3289300" y="6337844"/>
          <a:ext cx="762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4"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5"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6"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153959</xdr:rowOff>
    </xdr:from>
    <xdr:ext cx="405111" cy="259045"/>
    <xdr:sp macro="" textlink="">
      <xdr:nvSpPr>
        <xdr:cNvPr id="87" name="n_1mainValue有形固定資産減価償却率"/>
        <xdr:cNvSpPr txBox="1"/>
      </xdr:nvSpPr>
      <xdr:spPr>
        <a:xfrm>
          <a:off x="3836044" y="658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121846</xdr:rowOff>
    </xdr:from>
    <xdr:ext cx="405111" cy="259045"/>
    <xdr:sp macro="" textlink="">
      <xdr:nvSpPr>
        <xdr:cNvPr id="88" name="n_2mainValue有形固定資産減価償却率"/>
        <xdr:cNvSpPr txBox="1"/>
      </xdr:nvSpPr>
      <xdr:spPr>
        <a:xfrm>
          <a:off x="30867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[ 1,291.9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全国市町村や広島県市町の平均を大きく上回り、類似団体内の順位も下位となっています。</a:t>
          </a:r>
        </a:p>
        <a:p>
          <a:r>
            <a:rPr kumimoji="1" lang="ja-JP" altLang="en-US" sz="1100">
              <a:latin typeface="ＭＳ Ｐゴシック" panose="020B0600070205080204" pitchFamily="50" charset="-128"/>
              <a:ea typeface="ＭＳ Ｐゴシック" panose="020B0600070205080204" pitchFamily="50" charset="-128"/>
            </a:rPr>
            <a:t>　経常収支比率と将来負担比率がどちらも高率であることを要因として、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年間で計上可能な償還原資が少ないうえ、多額な債務を抱えた状態となっています。</a:t>
          </a:r>
        </a:p>
        <a:p>
          <a:r>
            <a:rPr kumimoji="1" lang="ja-JP" altLang="en-US" sz="1100">
              <a:latin typeface="ＭＳ Ｐゴシック" panose="020B0600070205080204" pitchFamily="50" charset="-128"/>
              <a:ea typeface="ＭＳ Ｐゴシック" panose="020B0600070205080204" pitchFamily="50" charset="-128"/>
            </a:rPr>
            <a:t>　長期的スパンにより、歳出削減・歳入確保を検討する必要があります。</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9" name="テキスト ボックス 108"/>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1" name="テキスト ボックス 110"/>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88667</xdr:rowOff>
    </xdr:from>
    <xdr:to>
      <xdr:col>76</xdr:col>
      <xdr:colOff>21589</xdr:colOff>
      <xdr:row>34</xdr:row>
      <xdr:rowOff>151342</xdr:rowOff>
    </xdr:to>
    <xdr:cxnSp macro="">
      <xdr:nvCxnSpPr>
        <xdr:cNvPr id="117" name="直線コネクタ 116"/>
        <xdr:cNvCxnSpPr/>
      </xdr:nvCxnSpPr>
      <xdr:spPr>
        <a:xfrm flipV="1">
          <a:off x="14793595" y="5660792"/>
          <a:ext cx="1269" cy="109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35344</xdr:rowOff>
    </xdr:from>
    <xdr:ext cx="560923" cy="259045"/>
    <xdr:sp macro="" textlink="">
      <xdr:nvSpPr>
        <xdr:cNvPr id="120" name="債務償還比率最大値テキスト"/>
        <xdr:cNvSpPr txBox="1"/>
      </xdr:nvSpPr>
      <xdr:spPr>
        <a:xfrm>
          <a:off x="14846300" y="54360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88667</xdr:rowOff>
    </xdr:from>
    <xdr:to>
      <xdr:col>76</xdr:col>
      <xdr:colOff>111125</xdr:colOff>
      <xdr:row>28</xdr:row>
      <xdr:rowOff>88667</xdr:rowOff>
    </xdr:to>
    <xdr:cxnSp macro="">
      <xdr:nvCxnSpPr>
        <xdr:cNvPr id="121" name="直線コネクタ 120"/>
        <xdr:cNvCxnSpPr/>
      </xdr:nvCxnSpPr>
      <xdr:spPr>
        <a:xfrm>
          <a:off x="14706600" y="566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167492</xdr:rowOff>
    </xdr:from>
    <xdr:ext cx="469744" cy="259045"/>
    <xdr:sp macro="" textlink="">
      <xdr:nvSpPr>
        <xdr:cNvPr id="122" name="債務償還比率平均値テキスト"/>
        <xdr:cNvSpPr txBox="1"/>
      </xdr:nvSpPr>
      <xdr:spPr>
        <a:xfrm>
          <a:off x="14846300" y="6253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17615</xdr:rowOff>
    </xdr:from>
    <xdr:to>
      <xdr:col>76</xdr:col>
      <xdr:colOff>73025</xdr:colOff>
      <xdr:row>32</xdr:row>
      <xdr:rowOff>119215</xdr:rowOff>
    </xdr:to>
    <xdr:sp macro="" textlink="">
      <xdr:nvSpPr>
        <xdr:cNvPr id="123" name="フローチャート: 判断 122"/>
        <xdr:cNvSpPr/>
      </xdr:nvSpPr>
      <xdr:spPr>
        <a:xfrm>
          <a:off x="14744700" y="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17615</xdr:rowOff>
    </xdr:from>
    <xdr:to>
      <xdr:col>72</xdr:col>
      <xdr:colOff>123825</xdr:colOff>
      <xdr:row>32</xdr:row>
      <xdr:rowOff>119215</xdr:rowOff>
    </xdr:to>
    <xdr:sp macro="" textlink="">
      <xdr:nvSpPr>
        <xdr:cNvPr id="124" name="フローチャート: 判断 123"/>
        <xdr:cNvSpPr/>
      </xdr:nvSpPr>
      <xdr:spPr>
        <a:xfrm>
          <a:off x="14033500" y="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28054</xdr:rowOff>
    </xdr:from>
    <xdr:to>
      <xdr:col>76</xdr:col>
      <xdr:colOff>73025</xdr:colOff>
      <xdr:row>29</xdr:row>
      <xdr:rowOff>129654</xdr:rowOff>
    </xdr:to>
    <xdr:sp macro="" textlink="">
      <xdr:nvSpPr>
        <xdr:cNvPr id="130" name="楕円 129"/>
        <xdr:cNvSpPr/>
      </xdr:nvSpPr>
      <xdr:spPr>
        <a:xfrm>
          <a:off x="14744700" y="57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50931</xdr:rowOff>
    </xdr:from>
    <xdr:ext cx="560923" cy="259045"/>
    <xdr:sp macro="" textlink="">
      <xdr:nvSpPr>
        <xdr:cNvPr id="131" name="債務償還比率該当値テキスト"/>
        <xdr:cNvSpPr txBox="1"/>
      </xdr:nvSpPr>
      <xdr:spPr>
        <a:xfrm>
          <a:off x="14846300" y="56230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25802</xdr:rowOff>
    </xdr:from>
    <xdr:to>
      <xdr:col>72</xdr:col>
      <xdr:colOff>123825</xdr:colOff>
      <xdr:row>27</xdr:row>
      <xdr:rowOff>127402</xdr:rowOff>
    </xdr:to>
    <xdr:sp macro="" textlink="">
      <xdr:nvSpPr>
        <xdr:cNvPr id="132" name="楕円 131"/>
        <xdr:cNvSpPr/>
      </xdr:nvSpPr>
      <xdr:spPr>
        <a:xfrm>
          <a:off x="14033500" y="54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76602</xdr:rowOff>
    </xdr:from>
    <xdr:to>
      <xdr:col>76</xdr:col>
      <xdr:colOff>22225</xdr:colOff>
      <xdr:row>29</xdr:row>
      <xdr:rowOff>78854</xdr:rowOff>
    </xdr:to>
    <xdr:cxnSp macro="">
      <xdr:nvCxnSpPr>
        <xdr:cNvPr id="133" name="直線コネクタ 132"/>
        <xdr:cNvCxnSpPr/>
      </xdr:nvCxnSpPr>
      <xdr:spPr>
        <a:xfrm>
          <a:off x="14084300" y="5477277"/>
          <a:ext cx="711200" cy="34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110342</xdr:rowOff>
    </xdr:from>
    <xdr:ext cx="469744" cy="259045"/>
    <xdr:sp macro="" textlink="">
      <xdr:nvSpPr>
        <xdr:cNvPr id="134" name="n_1aveValue債務償還比率"/>
        <xdr:cNvSpPr txBox="1"/>
      </xdr:nvSpPr>
      <xdr:spPr>
        <a:xfrm>
          <a:off x="13836727" y="636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143929</xdr:rowOff>
    </xdr:from>
    <xdr:ext cx="560923" cy="259045"/>
    <xdr:sp macro="" textlink="">
      <xdr:nvSpPr>
        <xdr:cNvPr id="135" name="n_1mainValue債務償還比率"/>
        <xdr:cNvSpPr txBox="1"/>
      </xdr:nvSpPr>
      <xdr:spPr>
        <a:xfrm>
          <a:off x="13791138" y="52017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52,224
51,562
10.41
17,007,445
16,871,595
23,201
9,832,372
24,563,240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1" name="楕円 70"/>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78740</xdr:rowOff>
    </xdr:from>
    <xdr:to>
      <xdr:col>15</xdr:col>
      <xdr:colOff>101600</xdr:colOff>
      <xdr:row>39</xdr:row>
      <xdr:rowOff>8890</xdr:rowOff>
    </xdr:to>
    <xdr:sp macro="" textlink="">
      <xdr:nvSpPr>
        <xdr:cNvPr id="72" name="楕円 71"/>
        <xdr:cNvSpPr/>
      </xdr:nvSpPr>
      <xdr:spPr>
        <a:xfrm>
          <a:off x="2857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102870</xdr:rowOff>
    </xdr:from>
    <xdr:to>
      <xdr:col>19</xdr:col>
      <xdr:colOff>177800</xdr:colOff>
      <xdr:row>38</xdr:row>
      <xdr:rowOff>129540</xdr:rowOff>
    </xdr:to>
    <xdr:cxnSp macro="">
      <xdr:nvCxnSpPr>
        <xdr:cNvPr id="73" name="直線コネクタ 72"/>
        <xdr:cNvCxnSpPr/>
      </xdr:nvCxnSpPr>
      <xdr:spPr>
        <a:xfrm flipV="1">
          <a:off x="2908300" y="6617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4"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5"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6"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77" name="n_1mainValue【道路】&#10;有形固定資産減価償却率"/>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xdr:rowOff>
    </xdr:from>
    <xdr:ext cx="405111" cy="259045"/>
    <xdr:sp macro="" textlink="">
      <xdr:nvSpPr>
        <xdr:cNvPr id="78" name="n_2mainValue【道路】&#10;有形固定資産減価償却率"/>
        <xdr:cNvSpPr txBox="1"/>
      </xdr:nvSpPr>
      <xdr:spPr>
        <a:xfrm>
          <a:off x="2705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0" name="直線コネクタ 99"/>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1"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2" name="直線コネクタ 101"/>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3"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4" name="直線コネクタ 103"/>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5"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6" name="フローチャート: 判断 105"/>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07" name="フローチャート: 判断 106"/>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08" name="フローチャート: 判断 107"/>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09" name="フローチャート: 判断 108"/>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155885</xdr:rowOff>
    </xdr:from>
    <xdr:to>
      <xdr:col>50</xdr:col>
      <xdr:colOff>165100</xdr:colOff>
      <xdr:row>41</xdr:row>
      <xdr:rowOff>86035</xdr:rowOff>
    </xdr:to>
    <xdr:sp macro="" textlink="">
      <xdr:nvSpPr>
        <xdr:cNvPr id="115" name="楕円 114"/>
        <xdr:cNvSpPr/>
      </xdr:nvSpPr>
      <xdr:spPr>
        <a:xfrm>
          <a:off x="9588500" y="70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156068</xdr:rowOff>
    </xdr:from>
    <xdr:to>
      <xdr:col>46</xdr:col>
      <xdr:colOff>38100</xdr:colOff>
      <xdr:row>41</xdr:row>
      <xdr:rowOff>86218</xdr:rowOff>
    </xdr:to>
    <xdr:sp macro="" textlink="">
      <xdr:nvSpPr>
        <xdr:cNvPr id="116" name="楕円 115"/>
        <xdr:cNvSpPr/>
      </xdr:nvSpPr>
      <xdr:spPr>
        <a:xfrm>
          <a:off x="8699500" y="70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35235</xdr:rowOff>
    </xdr:from>
    <xdr:to>
      <xdr:col>50</xdr:col>
      <xdr:colOff>114300</xdr:colOff>
      <xdr:row>41</xdr:row>
      <xdr:rowOff>35418</xdr:rowOff>
    </xdr:to>
    <xdr:cxnSp macro="">
      <xdr:nvCxnSpPr>
        <xdr:cNvPr id="117" name="直線コネクタ 116"/>
        <xdr:cNvCxnSpPr/>
      </xdr:nvCxnSpPr>
      <xdr:spPr>
        <a:xfrm flipV="1">
          <a:off x="8750300" y="706468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18"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19"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0"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77162</xdr:rowOff>
    </xdr:from>
    <xdr:ext cx="469744" cy="259045"/>
    <xdr:sp macro="" textlink="">
      <xdr:nvSpPr>
        <xdr:cNvPr id="121" name="n_1mainValue【道路】&#10;一人当たり延長"/>
        <xdr:cNvSpPr txBox="1"/>
      </xdr:nvSpPr>
      <xdr:spPr>
        <a:xfrm>
          <a:off x="9391727" y="71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77345</xdr:rowOff>
    </xdr:from>
    <xdr:ext cx="469744" cy="259045"/>
    <xdr:sp macro="" textlink="">
      <xdr:nvSpPr>
        <xdr:cNvPr id="122" name="n_2mainValue【道路】&#10;一人当たり延長"/>
        <xdr:cNvSpPr txBox="1"/>
      </xdr:nvSpPr>
      <xdr:spPr>
        <a:xfrm>
          <a:off x="8515427" y="71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64" name="直線コネクタ 163"/>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65"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66" name="直線コネクタ 165"/>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169"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170" name="フローチャート: 判断 169"/>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171" name="フローチャート: 判断 170"/>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172" name="フローチャート: 判断 171"/>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173" name="フローチャート: 判断 172"/>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23223</xdr:rowOff>
    </xdr:from>
    <xdr:to>
      <xdr:col>20</xdr:col>
      <xdr:colOff>38100</xdr:colOff>
      <xdr:row>82</xdr:row>
      <xdr:rowOff>124823</xdr:rowOff>
    </xdr:to>
    <xdr:sp macro="" textlink="">
      <xdr:nvSpPr>
        <xdr:cNvPr id="179" name="楕円 178"/>
        <xdr:cNvSpPr/>
      </xdr:nvSpPr>
      <xdr:spPr>
        <a:xfrm>
          <a:off x="3746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26488</xdr:rowOff>
    </xdr:from>
    <xdr:to>
      <xdr:col>15</xdr:col>
      <xdr:colOff>101600</xdr:colOff>
      <xdr:row>83</xdr:row>
      <xdr:rowOff>128088</xdr:rowOff>
    </xdr:to>
    <xdr:sp macro="" textlink="">
      <xdr:nvSpPr>
        <xdr:cNvPr id="180" name="楕円 179"/>
        <xdr:cNvSpPr/>
      </xdr:nvSpPr>
      <xdr:spPr>
        <a:xfrm>
          <a:off x="2857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74023</xdr:rowOff>
    </xdr:from>
    <xdr:to>
      <xdr:col>19</xdr:col>
      <xdr:colOff>177800</xdr:colOff>
      <xdr:row>83</xdr:row>
      <xdr:rowOff>77288</xdr:rowOff>
    </xdr:to>
    <xdr:cxnSp macro="">
      <xdr:nvCxnSpPr>
        <xdr:cNvPr id="181" name="直線コネクタ 180"/>
        <xdr:cNvCxnSpPr/>
      </xdr:nvCxnSpPr>
      <xdr:spPr>
        <a:xfrm flipV="1">
          <a:off x="2908300" y="14132923"/>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182"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183"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184"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115950</xdr:rowOff>
    </xdr:from>
    <xdr:ext cx="405111" cy="259045"/>
    <xdr:sp macro="" textlink="">
      <xdr:nvSpPr>
        <xdr:cNvPr id="185" name="n_1mainValue【公営住宅】&#10;有形固定資産減価償却率"/>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119215</xdr:rowOff>
    </xdr:from>
    <xdr:ext cx="405111" cy="259045"/>
    <xdr:sp macro="" textlink="">
      <xdr:nvSpPr>
        <xdr:cNvPr id="186" name="n_2mainValue【公営住宅】&#10;有形固定資産減価償却率"/>
        <xdr:cNvSpPr txBox="1"/>
      </xdr:nvSpPr>
      <xdr:spPr>
        <a:xfrm>
          <a:off x="2705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08" name="テキスト ボックス 20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0" name="テキスト ボックス 20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212" name="直線コネクタ 21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21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214" name="直線コネクタ 21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21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216" name="直線コネクタ 21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217"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218" name="フローチャート: 判断 21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219" name="フローチャート: 判断 21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220" name="フローチャート: 判断 21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221" name="フローチャート: 判断 22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97518</xdr:rowOff>
    </xdr:from>
    <xdr:to>
      <xdr:col>50</xdr:col>
      <xdr:colOff>165100</xdr:colOff>
      <xdr:row>87</xdr:row>
      <xdr:rowOff>27668</xdr:rowOff>
    </xdr:to>
    <xdr:sp macro="" textlink="">
      <xdr:nvSpPr>
        <xdr:cNvPr id="227" name="楕円 226"/>
        <xdr:cNvSpPr/>
      </xdr:nvSpPr>
      <xdr:spPr>
        <a:xfrm>
          <a:off x="9588500" y="1484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94089</xdr:rowOff>
    </xdr:from>
    <xdr:to>
      <xdr:col>46</xdr:col>
      <xdr:colOff>38100</xdr:colOff>
      <xdr:row>87</xdr:row>
      <xdr:rowOff>24239</xdr:rowOff>
    </xdr:to>
    <xdr:sp macro="" textlink="">
      <xdr:nvSpPr>
        <xdr:cNvPr id="228" name="楕円 227"/>
        <xdr:cNvSpPr/>
      </xdr:nvSpPr>
      <xdr:spPr>
        <a:xfrm>
          <a:off x="8699500" y="148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144889</xdr:rowOff>
    </xdr:from>
    <xdr:to>
      <xdr:col>50</xdr:col>
      <xdr:colOff>114300</xdr:colOff>
      <xdr:row>86</xdr:row>
      <xdr:rowOff>148318</xdr:rowOff>
    </xdr:to>
    <xdr:cxnSp macro="">
      <xdr:nvCxnSpPr>
        <xdr:cNvPr id="229" name="直線コネクタ 228"/>
        <xdr:cNvCxnSpPr/>
      </xdr:nvCxnSpPr>
      <xdr:spPr>
        <a:xfrm>
          <a:off x="8750300" y="1488958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230"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231"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232"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18795</xdr:rowOff>
    </xdr:from>
    <xdr:ext cx="469744" cy="259045"/>
    <xdr:sp macro="" textlink="">
      <xdr:nvSpPr>
        <xdr:cNvPr id="233" name="n_1mainValue【公営住宅】&#10;一人当たり面積"/>
        <xdr:cNvSpPr txBox="1"/>
      </xdr:nvSpPr>
      <xdr:spPr>
        <a:xfrm>
          <a:off x="9391727" y="1493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15366</xdr:rowOff>
    </xdr:from>
    <xdr:ext cx="469744" cy="259045"/>
    <xdr:sp macro="" textlink="">
      <xdr:nvSpPr>
        <xdr:cNvPr id="234" name="n_2mainValue【公営住宅】&#10;一人当たり面積"/>
        <xdr:cNvSpPr txBox="1"/>
      </xdr:nvSpPr>
      <xdr:spPr>
        <a:xfrm>
          <a:off x="8515427" y="1493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6" name="正方形/長方形 26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7" name="正方形/長方形 2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8" name="正方形/長方形 2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9" name="正方形/長方形 2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0" name="正方形/長方形 2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1" name="正方形/長方形 2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2" name="正方形/長方形 2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3" name="正方形/長方形 2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4" name="正方形/長方形 2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5" name="テキスト ボックス 2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6" name="直線コネクタ 2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77" name="テキスト ボックス 2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8" name="直線コネクタ 2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79" name="テキスト ボックス 2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0" name="直線コネクタ 2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1" name="テキスト ボックス 2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2" name="直線コネクタ 2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3" name="テキスト ボックス 2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4" name="直線コネクタ 2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5" name="テキスト ボックス 2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6" name="直線コネクタ 2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87" name="テキスト ボックス 2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8" name="直線コネクタ 2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9" name="テキスト ボックス 2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291" name="直線コネクタ 290"/>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292"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293" name="直線コネクタ 292"/>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294"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295" name="直線コネクタ 294"/>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296"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297" name="フローチャート: 判断 296"/>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298" name="フローチャート: 判断 297"/>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299" name="フローチャート: 判断 298"/>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300" name="フローチャート: 判断 299"/>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1" name="テキスト ボックス 3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2" name="テキスト ボックス 3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3" name="テキスト ボックス 3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4" name="テキスト ボックス 3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5" name="テキスト ボックス 3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76835</xdr:rowOff>
    </xdr:from>
    <xdr:to>
      <xdr:col>81</xdr:col>
      <xdr:colOff>101600</xdr:colOff>
      <xdr:row>62</xdr:row>
      <xdr:rowOff>6985</xdr:rowOff>
    </xdr:to>
    <xdr:sp macro="" textlink="">
      <xdr:nvSpPr>
        <xdr:cNvPr id="306" name="楕円 305"/>
        <xdr:cNvSpPr/>
      </xdr:nvSpPr>
      <xdr:spPr>
        <a:xfrm>
          <a:off x="15430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307" name="楕円 306"/>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61</xdr:row>
      <xdr:rowOff>127635</xdr:rowOff>
    </xdr:to>
    <xdr:cxnSp macro="">
      <xdr:nvCxnSpPr>
        <xdr:cNvPr id="308" name="直線コネクタ 307"/>
        <xdr:cNvCxnSpPr/>
      </xdr:nvCxnSpPr>
      <xdr:spPr>
        <a:xfrm>
          <a:off x="14592300" y="10187940"/>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309"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310"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311"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169562</xdr:rowOff>
    </xdr:from>
    <xdr:ext cx="405111" cy="259045"/>
    <xdr:sp macro="" textlink="">
      <xdr:nvSpPr>
        <xdr:cNvPr id="312" name="n_1mainValue【学校施設】&#10;有形固定資産減価償却率"/>
        <xdr:cNvSpPr txBox="1"/>
      </xdr:nvSpPr>
      <xdr:spPr>
        <a:xfrm>
          <a:off x="152660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313" name="n_2mainValue【学校施設】&#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4" name="正方形/長方形 3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5" name="正方形/長方形 3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6" name="正方形/長方形 3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7" name="正方形/長方形 3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8" name="正方形/長方形 3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9" name="正方形/長方形 3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0" name="正方形/長方形 3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1" name="正方形/長方形 3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2" name="テキスト ボックス 3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3" name="直線コネクタ 3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24" name="テキスト ボックス 3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25" name="直線コネクタ 3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6" name="テキスト ボックス 3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7" name="直線コネクタ 3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8" name="テキスト ボックス 3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9" name="直線コネクタ 3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30" name="テキスト ボックス 3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31" name="直線コネクタ 3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32" name="テキスト ボックス 3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3" name="直線コネクタ 3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4" name="テキスト ボックス 3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336" name="直線コネクタ 33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33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338" name="直線コネクタ 33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33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340" name="直線コネクタ 33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341"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342" name="フローチャート: 判断 34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343" name="フローチャート: 判断 34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344" name="フローチャート: 判断 34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345" name="フローチャート: 判断 344"/>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6" name="テキスト ボックス 3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7" name="テキスト ボックス 3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8" name="テキスト ボックス 3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9" name="テキスト ボックス 3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0" name="テキスト ボックス 3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31496</xdr:rowOff>
    </xdr:from>
    <xdr:to>
      <xdr:col>112</xdr:col>
      <xdr:colOff>38100</xdr:colOff>
      <xdr:row>63</xdr:row>
      <xdr:rowOff>133096</xdr:rowOff>
    </xdr:to>
    <xdr:sp macro="" textlink="">
      <xdr:nvSpPr>
        <xdr:cNvPr id="351" name="楕円 350"/>
        <xdr:cNvSpPr/>
      </xdr:nvSpPr>
      <xdr:spPr>
        <a:xfrm>
          <a:off x="21272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9093</xdr:rowOff>
    </xdr:from>
    <xdr:to>
      <xdr:col>107</xdr:col>
      <xdr:colOff>101600</xdr:colOff>
      <xdr:row>63</xdr:row>
      <xdr:rowOff>110693</xdr:rowOff>
    </xdr:to>
    <xdr:sp macro="" textlink="">
      <xdr:nvSpPr>
        <xdr:cNvPr id="352" name="楕円 351"/>
        <xdr:cNvSpPr/>
      </xdr:nvSpPr>
      <xdr:spPr>
        <a:xfrm>
          <a:off x="203835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59893</xdr:rowOff>
    </xdr:from>
    <xdr:to>
      <xdr:col>111</xdr:col>
      <xdr:colOff>177800</xdr:colOff>
      <xdr:row>63</xdr:row>
      <xdr:rowOff>82296</xdr:rowOff>
    </xdr:to>
    <xdr:cxnSp macro="">
      <xdr:nvCxnSpPr>
        <xdr:cNvPr id="353" name="直線コネクタ 352"/>
        <xdr:cNvCxnSpPr/>
      </xdr:nvCxnSpPr>
      <xdr:spPr>
        <a:xfrm>
          <a:off x="20434300" y="1086124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354"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355"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356"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124223</xdr:rowOff>
    </xdr:from>
    <xdr:ext cx="469744" cy="259045"/>
    <xdr:sp macro="" textlink="">
      <xdr:nvSpPr>
        <xdr:cNvPr id="357" name="n_1mainValue【学校施設】&#10;一人当たり面積"/>
        <xdr:cNvSpPr txBox="1"/>
      </xdr:nvSpPr>
      <xdr:spPr>
        <a:xfrm>
          <a:off x="210757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101820</xdr:rowOff>
    </xdr:from>
    <xdr:ext cx="469744" cy="259045"/>
    <xdr:sp macro="" textlink="">
      <xdr:nvSpPr>
        <xdr:cNvPr id="358" name="n_2mainValue【学校施設】&#10;一人当たり面積"/>
        <xdr:cNvSpPr txBox="1"/>
      </xdr:nvSpPr>
      <xdr:spPr>
        <a:xfrm>
          <a:off x="20199427" y="1090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9" name="正方形/長方形 3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0" name="正方形/長方形 3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1" name="正方形/長方形 3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2" name="正方形/長方形 3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3" name="正方形/長方形 3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4" name="正方形/長方形 3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5" name="正方形/長方形 3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6" name="正方形/長方形 3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7" name="テキスト ボックス 3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8" name="直線コネクタ 3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9" name="直線コネクタ 36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0" name="テキスト ボックス 36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1" name="直線コネクタ 37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2" name="テキスト ボックス 37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3" name="直線コネクタ 37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4" name="テキスト ボックス 37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5" name="直線コネクタ 37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6" name="テキスト ボックス 37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7" name="直線コネクタ 37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8" name="テキスト ボックス 37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9" name="直線コネクタ 37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0" name="テキスト ボックス 37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1" name="直線コネクタ 3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2" name="テキスト ボックス 3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384" name="直線コネクタ 383"/>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385"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386" name="直線コネクタ 385"/>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8" name="直線コネクタ 38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389"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390" name="フローチャート: 判断 389"/>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391" name="フローチャート: 判断 390"/>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392" name="フローチャート: 判断 391"/>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393" name="フローチャート: 判断 392"/>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94" name="テキスト ボックス 3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5" name="テキスト ボックス 3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6" name="テキスト ボックス 3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7" name="テキスト ボックス 3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8" name="テキスト ボックス 3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152219</xdr:rowOff>
    </xdr:from>
    <xdr:to>
      <xdr:col>81</xdr:col>
      <xdr:colOff>101600</xdr:colOff>
      <xdr:row>86</xdr:row>
      <xdr:rowOff>82369</xdr:rowOff>
    </xdr:to>
    <xdr:sp macro="" textlink="">
      <xdr:nvSpPr>
        <xdr:cNvPr id="399" name="楕円 398"/>
        <xdr:cNvSpPr/>
      </xdr:nvSpPr>
      <xdr:spPr>
        <a:xfrm>
          <a:off x="15430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60779</xdr:rowOff>
    </xdr:from>
    <xdr:to>
      <xdr:col>76</xdr:col>
      <xdr:colOff>165100</xdr:colOff>
      <xdr:row>85</xdr:row>
      <xdr:rowOff>162379</xdr:rowOff>
    </xdr:to>
    <xdr:sp macro="" textlink="">
      <xdr:nvSpPr>
        <xdr:cNvPr id="400" name="楕円 399"/>
        <xdr:cNvSpPr/>
      </xdr:nvSpPr>
      <xdr:spPr>
        <a:xfrm>
          <a:off x="14541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111579</xdr:rowOff>
    </xdr:from>
    <xdr:to>
      <xdr:col>81</xdr:col>
      <xdr:colOff>50800</xdr:colOff>
      <xdr:row>86</xdr:row>
      <xdr:rowOff>31569</xdr:rowOff>
    </xdr:to>
    <xdr:cxnSp macro="">
      <xdr:nvCxnSpPr>
        <xdr:cNvPr id="401" name="直線コネクタ 400"/>
        <xdr:cNvCxnSpPr/>
      </xdr:nvCxnSpPr>
      <xdr:spPr>
        <a:xfrm>
          <a:off x="14592300" y="146848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402"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403"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404"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73496</xdr:rowOff>
    </xdr:from>
    <xdr:ext cx="340478" cy="259045"/>
    <xdr:sp macro="" textlink="">
      <xdr:nvSpPr>
        <xdr:cNvPr id="405" name="n_1mainValue【児童館】&#10;有形固定資産減価償却率"/>
        <xdr:cNvSpPr txBox="1"/>
      </xdr:nvSpPr>
      <xdr:spPr>
        <a:xfrm>
          <a:off x="15298361" y="14818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153506</xdr:rowOff>
    </xdr:from>
    <xdr:ext cx="405111" cy="259045"/>
    <xdr:sp macro="" textlink="">
      <xdr:nvSpPr>
        <xdr:cNvPr id="406" name="n_2mainValue【児童館】&#10;有形固定資産減価償却率"/>
        <xdr:cNvSpPr txBox="1"/>
      </xdr:nvSpPr>
      <xdr:spPr>
        <a:xfrm>
          <a:off x="14389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7" name="正方形/長方形 4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8" name="正方形/長方形 4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9" name="正方形/長方形 4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0" name="正方形/長方形 4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1" name="正方形/長方形 4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2" name="正方形/長方形 4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3" name="正方形/長方形 4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4" name="正方形/長方形 4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5" name="テキスト ボックス 4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6" name="直線コネクタ 4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7" name="直線コネクタ 4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8" name="テキスト ボックス 4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9" name="直線コネクタ 4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0" name="テキスト ボックス 4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1" name="直線コネクタ 4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2" name="テキスト ボックス 4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3" name="直線コネクタ 4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4" name="テキスト ボックス 4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5" name="直線コネクタ 4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6" name="テキスト ボックス 4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7" name="直線コネクタ 4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8" name="テキスト ボックス 4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430" name="直線コネクタ 429"/>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431"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432" name="直線コネクタ 43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433"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434" name="直線コネクタ 433"/>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435"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436" name="フローチャート: 判断 4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437" name="フローチャート: 判断 436"/>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438" name="フローチャート: 判断 437"/>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439" name="フローチャート: 判断 43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40" name="テキスト ボックス 4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1" name="テキスト ボックス 4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2" name="テキスト ボックス 4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3" name="テキスト ボックス 4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4" name="テキスト ボックス 4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445" name="楕円 444"/>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10161</xdr:rowOff>
    </xdr:from>
    <xdr:to>
      <xdr:col>107</xdr:col>
      <xdr:colOff>101600</xdr:colOff>
      <xdr:row>86</xdr:row>
      <xdr:rowOff>111761</xdr:rowOff>
    </xdr:to>
    <xdr:sp macro="" textlink="">
      <xdr:nvSpPr>
        <xdr:cNvPr id="446" name="楕円 445"/>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60961</xdr:rowOff>
    </xdr:to>
    <xdr:cxnSp macro="">
      <xdr:nvCxnSpPr>
        <xdr:cNvPr id="447" name="直線コネクタ 446"/>
        <xdr:cNvCxnSpPr/>
      </xdr:nvCxnSpPr>
      <xdr:spPr>
        <a:xfrm flipV="1">
          <a:off x="20434300" y="14767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448"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449"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450"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451"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452" name="n_2mainValue【児童館】&#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3" name="直線コネクタ 4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4" name="テキスト ボックス 4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5" name="直線コネクタ 4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6" name="テキスト ボックス 4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7" name="直線コネクタ 4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8" name="テキスト ボックス 4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9" name="直線コネクタ 4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0" name="テキスト ボックス 4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1" name="直線コネクタ 4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2" name="テキスト ボックス 4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3" name="直線コネクタ 4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4" name="テキスト ボックス 4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478" name="直線コネクタ 47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47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480" name="直線コネクタ 47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2" name="直線コネクタ 4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48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484" name="フローチャート: 判断 48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85" name="フローチャート: 判断 48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486" name="フローチャート: 判断 48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487" name="フローチャート: 判断 48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79284</xdr:rowOff>
    </xdr:from>
    <xdr:to>
      <xdr:col>81</xdr:col>
      <xdr:colOff>101600</xdr:colOff>
      <xdr:row>100</xdr:row>
      <xdr:rowOff>9434</xdr:rowOff>
    </xdr:to>
    <xdr:sp macro="" textlink="">
      <xdr:nvSpPr>
        <xdr:cNvPr id="493" name="楕円 492"/>
        <xdr:cNvSpPr/>
      </xdr:nvSpPr>
      <xdr:spPr>
        <a:xfrm>
          <a:off x="15430500"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80918</xdr:rowOff>
    </xdr:from>
    <xdr:to>
      <xdr:col>76</xdr:col>
      <xdr:colOff>165100</xdr:colOff>
      <xdr:row>100</xdr:row>
      <xdr:rowOff>11068</xdr:rowOff>
    </xdr:to>
    <xdr:sp macro="" textlink="">
      <xdr:nvSpPr>
        <xdr:cNvPr id="494" name="楕円 493"/>
        <xdr:cNvSpPr/>
      </xdr:nvSpPr>
      <xdr:spPr>
        <a:xfrm>
          <a:off x="14541500" y="17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130084</xdr:rowOff>
    </xdr:from>
    <xdr:to>
      <xdr:col>81</xdr:col>
      <xdr:colOff>50800</xdr:colOff>
      <xdr:row>99</xdr:row>
      <xdr:rowOff>131718</xdr:rowOff>
    </xdr:to>
    <xdr:cxnSp macro="">
      <xdr:nvCxnSpPr>
        <xdr:cNvPr id="495" name="直線コネクタ 494"/>
        <xdr:cNvCxnSpPr/>
      </xdr:nvCxnSpPr>
      <xdr:spPr>
        <a:xfrm flipV="1">
          <a:off x="14592300" y="171036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496"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497"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498"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25961</xdr:rowOff>
    </xdr:from>
    <xdr:ext cx="405111" cy="259045"/>
    <xdr:sp macro="" textlink="">
      <xdr:nvSpPr>
        <xdr:cNvPr id="499" name="n_1mainValue【公民館】&#10;有形固定資産減価償却率"/>
        <xdr:cNvSpPr txBox="1"/>
      </xdr:nvSpPr>
      <xdr:spPr>
        <a:xfrm>
          <a:off x="15266044" y="1682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27595</xdr:rowOff>
    </xdr:from>
    <xdr:ext cx="405111" cy="259045"/>
    <xdr:sp macro="" textlink="">
      <xdr:nvSpPr>
        <xdr:cNvPr id="500" name="n_2mainValue【公民館】&#10;有形固定資産減価償却率"/>
        <xdr:cNvSpPr txBox="1"/>
      </xdr:nvSpPr>
      <xdr:spPr>
        <a:xfrm>
          <a:off x="14389744" y="1682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526" name="直線コネクタ 525"/>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27"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28" name="直線コネクタ 52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529"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530" name="直線コネクタ 529"/>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531"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532" name="フローチャート: 判断 531"/>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533" name="フローチャート: 判断 532"/>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534" name="フローチャート: 判断 533"/>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535" name="フローチャート: 判断 534"/>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541" name="楕円 540"/>
        <xdr:cNvSpPr/>
      </xdr:nvSpPr>
      <xdr:spPr>
        <a:xfrm>
          <a:off x="2127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95613</xdr:rowOff>
    </xdr:from>
    <xdr:to>
      <xdr:col>107</xdr:col>
      <xdr:colOff>101600</xdr:colOff>
      <xdr:row>108</xdr:row>
      <xdr:rowOff>25763</xdr:rowOff>
    </xdr:to>
    <xdr:sp macro="" textlink="">
      <xdr:nvSpPr>
        <xdr:cNvPr id="542" name="楕円 541"/>
        <xdr:cNvSpPr/>
      </xdr:nvSpPr>
      <xdr:spPr>
        <a:xfrm>
          <a:off x="2038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146413</xdr:rowOff>
    </xdr:from>
    <xdr:to>
      <xdr:col>111</xdr:col>
      <xdr:colOff>177800</xdr:colOff>
      <xdr:row>107</xdr:row>
      <xdr:rowOff>146413</xdr:rowOff>
    </xdr:to>
    <xdr:cxnSp macro="">
      <xdr:nvCxnSpPr>
        <xdr:cNvPr id="543" name="直線コネクタ 542"/>
        <xdr:cNvCxnSpPr/>
      </xdr:nvCxnSpPr>
      <xdr:spPr>
        <a:xfrm>
          <a:off x="20434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544"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545"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546"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547" name="n_1mainValue【公民館】&#10;一人当たり面積"/>
        <xdr:cNvSpPr txBox="1"/>
      </xdr:nvSpPr>
      <xdr:spPr>
        <a:xfrm>
          <a:off x="21075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16890</xdr:rowOff>
    </xdr:from>
    <xdr:ext cx="469744" cy="259045"/>
    <xdr:sp macro="" textlink="">
      <xdr:nvSpPr>
        <xdr:cNvPr id="548" name="n_2mainValue【公民館】&#10;一人当たり面積"/>
        <xdr:cNvSpPr txBox="1"/>
      </xdr:nvSpPr>
      <xdr:spPr>
        <a:xfrm>
          <a:off x="20199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有形固定資産減価償却率において類似団体と比較して低率となった主な要因は学校施設です。</a:t>
          </a:r>
        </a:p>
        <a:p>
          <a:r>
            <a:rPr kumimoji="1" lang="ja-JP" altLang="en-US" sz="1300">
              <a:latin typeface="ＭＳ Ｐゴシック" panose="020B0600070205080204" pitchFamily="50" charset="-128"/>
              <a:ea typeface="ＭＳ Ｐゴシック" panose="020B0600070205080204" pitchFamily="50" charset="-128"/>
            </a:rPr>
            <a:t>　学校施設は、平成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年度にかけて改築工事を実施したことによるものです。ただし、老朽化が進んでいる学校施設もあり、予防保全型の維持管理により長寿命化を図ることとしています。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一方、類似団体との比較で高率となっているのが公民館です。</a:t>
          </a:r>
        </a:p>
        <a:p>
          <a:r>
            <a:rPr kumimoji="1" lang="ja-JP" altLang="en-US" sz="1300">
              <a:latin typeface="ＭＳ Ｐゴシック" panose="020B0600070205080204" pitchFamily="50" charset="-128"/>
              <a:ea typeface="ＭＳ Ｐゴシック" panose="020B0600070205080204" pitchFamily="50" charset="-128"/>
            </a:rPr>
            <a:t>　公民館については、２施設保有している中、そのうち１施設は耐震化を含め今後のあり方を検討中ですが、もう１施設は消防団詰所等との複合化による改築工事を既に予算化しており、令和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年度に開館予定となっています。</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年度決算分については、財務書類作成中により未算定となっています。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52,224
51,562
10.41
17,007,445
16,871,595
23,201
9,832,372
24,563,240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163121</xdr:rowOff>
    </xdr:from>
    <xdr:ext cx="405111" cy="259045"/>
    <xdr:sp macro="" textlink="">
      <xdr:nvSpPr>
        <xdr:cNvPr id="67"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6367</xdr:rowOff>
    </xdr:from>
    <xdr:ext cx="405111" cy="259045"/>
    <xdr:sp macro="" textlink="">
      <xdr:nvSpPr>
        <xdr:cNvPr id="69"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5" name="楕円 74"/>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58057</xdr:rowOff>
    </xdr:from>
    <xdr:to>
      <xdr:col>15</xdr:col>
      <xdr:colOff>101600</xdr:colOff>
      <xdr:row>40</xdr:row>
      <xdr:rowOff>159657</xdr:rowOff>
    </xdr:to>
    <xdr:sp macro="" textlink="">
      <xdr:nvSpPr>
        <xdr:cNvPr id="76" name="楕円 75"/>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108857</xdr:rowOff>
    </xdr:to>
    <xdr:cxnSp macro="">
      <xdr:nvCxnSpPr>
        <xdr:cNvPr id="77" name="直線コネクタ 76"/>
        <xdr:cNvCxnSpPr/>
      </xdr:nvCxnSpPr>
      <xdr:spPr>
        <a:xfrm flipV="1">
          <a:off x="2908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118127</xdr:rowOff>
    </xdr:from>
    <xdr:ext cx="405111" cy="259045"/>
    <xdr:sp macro="" textlink="">
      <xdr:nvSpPr>
        <xdr:cNvPr id="78"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79" name="n_2mainValue【図書館】&#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99" name="直線コネクタ 98"/>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0"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1" name="直線コネクタ 100"/>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3" name="直線コネクタ 10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4"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5" name="フローチャート: 判断 104"/>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6" name="フローチャート: 判断 105"/>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07"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08" name="フローチャート: 判断 107"/>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0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0" name="フローチャート: 判断 109"/>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1"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17" name="楕円 116"/>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18" name="楕円 117"/>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19" name="直線コネクタ 118"/>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55262</xdr:rowOff>
    </xdr:from>
    <xdr:ext cx="469744" cy="259045"/>
    <xdr:sp macro="" textlink="">
      <xdr:nvSpPr>
        <xdr:cNvPr id="120"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21"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46" name="直線コネクタ 145"/>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7"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8" name="直線コネクタ 147"/>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1"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2" name="フローチャート: 判断 151"/>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3" name="フローチャート: 判断 152"/>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154"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55" name="フローチャート: 判断 15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156"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57" name="フローチャート: 判断 15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58"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107315</xdr:rowOff>
    </xdr:from>
    <xdr:to>
      <xdr:col>20</xdr:col>
      <xdr:colOff>38100</xdr:colOff>
      <xdr:row>58</xdr:row>
      <xdr:rowOff>37465</xdr:rowOff>
    </xdr:to>
    <xdr:sp macro="" textlink="">
      <xdr:nvSpPr>
        <xdr:cNvPr id="164" name="楕円 163"/>
        <xdr:cNvSpPr/>
      </xdr:nvSpPr>
      <xdr:spPr>
        <a:xfrm>
          <a:off x="3746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135890</xdr:rowOff>
    </xdr:from>
    <xdr:to>
      <xdr:col>15</xdr:col>
      <xdr:colOff>101600</xdr:colOff>
      <xdr:row>58</xdr:row>
      <xdr:rowOff>66040</xdr:rowOff>
    </xdr:to>
    <xdr:sp macro="" textlink="">
      <xdr:nvSpPr>
        <xdr:cNvPr id="165" name="楕円 164"/>
        <xdr:cNvSpPr/>
      </xdr:nvSpPr>
      <xdr:spPr>
        <a:xfrm>
          <a:off x="2857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158115</xdr:rowOff>
    </xdr:from>
    <xdr:to>
      <xdr:col>19</xdr:col>
      <xdr:colOff>177800</xdr:colOff>
      <xdr:row>58</xdr:row>
      <xdr:rowOff>15240</xdr:rowOff>
    </xdr:to>
    <xdr:cxnSp macro="">
      <xdr:nvCxnSpPr>
        <xdr:cNvPr id="166" name="直線コネクタ 165"/>
        <xdr:cNvCxnSpPr/>
      </xdr:nvCxnSpPr>
      <xdr:spPr>
        <a:xfrm flipV="1">
          <a:off x="2908300" y="9930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53992</xdr:rowOff>
    </xdr:from>
    <xdr:ext cx="405111" cy="259045"/>
    <xdr:sp macro="" textlink="">
      <xdr:nvSpPr>
        <xdr:cNvPr id="167" name="n_1mainValue【体育館・プール】&#10;有形固定資産減価償却率"/>
        <xdr:cNvSpPr txBox="1"/>
      </xdr:nvSpPr>
      <xdr:spPr>
        <a:xfrm>
          <a:off x="35820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82567</xdr:rowOff>
    </xdr:from>
    <xdr:ext cx="405111" cy="259045"/>
    <xdr:sp macro="" textlink="">
      <xdr:nvSpPr>
        <xdr:cNvPr id="168" name="n_2mainValue【体育館・プール】&#10;有形固定資産減価償却率"/>
        <xdr:cNvSpPr txBox="1"/>
      </xdr:nvSpPr>
      <xdr:spPr>
        <a:xfrm>
          <a:off x="27057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92" name="直線コネクタ 191"/>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4" name="直線コネクタ 19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95"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96" name="直線コネクタ 195"/>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197"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98" name="フローチャート: 判断 197"/>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99" name="フローチャート: 判断 19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200"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01" name="フローチャート: 判断 200"/>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202"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03" name="フローチャート: 判断 202"/>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20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126365</xdr:rowOff>
    </xdr:from>
    <xdr:to>
      <xdr:col>50</xdr:col>
      <xdr:colOff>165100</xdr:colOff>
      <xdr:row>64</xdr:row>
      <xdr:rowOff>56515</xdr:rowOff>
    </xdr:to>
    <xdr:sp macro="" textlink="">
      <xdr:nvSpPr>
        <xdr:cNvPr id="210" name="楕円 209"/>
        <xdr:cNvSpPr/>
      </xdr:nvSpPr>
      <xdr:spPr>
        <a:xfrm>
          <a:off x="9588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126365</xdr:rowOff>
    </xdr:from>
    <xdr:to>
      <xdr:col>46</xdr:col>
      <xdr:colOff>38100</xdr:colOff>
      <xdr:row>64</xdr:row>
      <xdr:rowOff>56515</xdr:rowOff>
    </xdr:to>
    <xdr:sp macro="" textlink="">
      <xdr:nvSpPr>
        <xdr:cNvPr id="211" name="楕円 210"/>
        <xdr:cNvSpPr/>
      </xdr:nvSpPr>
      <xdr:spPr>
        <a:xfrm>
          <a:off x="869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xdr:rowOff>
    </xdr:from>
    <xdr:to>
      <xdr:col>50</xdr:col>
      <xdr:colOff>114300</xdr:colOff>
      <xdr:row>64</xdr:row>
      <xdr:rowOff>5715</xdr:rowOff>
    </xdr:to>
    <xdr:cxnSp macro="">
      <xdr:nvCxnSpPr>
        <xdr:cNvPr id="212" name="直線コネクタ 211"/>
        <xdr:cNvCxnSpPr/>
      </xdr:nvCxnSpPr>
      <xdr:spPr>
        <a:xfrm>
          <a:off x="8750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47642</xdr:rowOff>
    </xdr:from>
    <xdr:ext cx="469744" cy="259045"/>
    <xdr:sp macro="" textlink="">
      <xdr:nvSpPr>
        <xdr:cNvPr id="213" name="n_1mainValue【体育館・プール】&#10;一人当たり面積"/>
        <xdr:cNvSpPr txBox="1"/>
      </xdr:nvSpPr>
      <xdr:spPr>
        <a:xfrm>
          <a:off x="93917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47642</xdr:rowOff>
    </xdr:from>
    <xdr:ext cx="469744" cy="259045"/>
    <xdr:sp macro="" textlink="">
      <xdr:nvSpPr>
        <xdr:cNvPr id="214" name="n_2mainValue【体育館・プール】&#10;一人当たり面積"/>
        <xdr:cNvSpPr txBox="1"/>
      </xdr:nvSpPr>
      <xdr:spPr>
        <a:xfrm>
          <a:off x="8515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9" name="テキスト ボックス 2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0" name="直線コネクタ 2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1" name="直線コネクタ 2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2" name="テキスト ボックス 2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3" name="直線コネクタ 2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4" name="テキスト ボックス 2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5" name="直線コネクタ 2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6" name="テキスト ボックス 2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7" name="直線コネクタ 2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8" name="テキスト ボックス 2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9" name="直線コネクタ 2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0" name="テキスト ボックス 2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1" name="直線コネクタ 2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2" name="テキスト ボックス 2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3" name="直線コネクタ 2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4" name="テキスト ボックス 2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56" name="直線コネクタ 255"/>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57"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58" name="直線コネクタ 257"/>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5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0" name="直線コネクタ 2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61"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62" name="フローチャート: 判断 261"/>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63" name="フローチャート: 判断 262"/>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26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265" name="フローチャート: 判断 264"/>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119034</xdr:rowOff>
    </xdr:from>
    <xdr:ext cx="405111" cy="259045"/>
    <xdr:sp macro="" textlink="">
      <xdr:nvSpPr>
        <xdr:cNvPr id="266"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267" name="フローチャート: 判断 266"/>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268"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274" name="楕円 273"/>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907</xdr:rowOff>
    </xdr:from>
    <xdr:to>
      <xdr:col>15</xdr:col>
      <xdr:colOff>101600</xdr:colOff>
      <xdr:row>107</xdr:row>
      <xdr:rowOff>102507</xdr:rowOff>
    </xdr:to>
    <xdr:sp macro="" textlink="">
      <xdr:nvSpPr>
        <xdr:cNvPr id="275" name="楕円 274"/>
        <xdr:cNvSpPr/>
      </xdr:nvSpPr>
      <xdr:spPr>
        <a:xfrm>
          <a:off x="2857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51707</xdr:rowOff>
    </xdr:to>
    <xdr:cxnSp macro="">
      <xdr:nvCxnSpPr>
        <xdr:cNvPr id="276" name="直線コネクタ 275"/>
        <xdr:cNvCxnSpPr/>
      </xdr:nvCxnSpPr>
      <xdr:spPr>
        <a:xfrm flipV="1">
          <a:off x="2908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60977</xdr:rowOff>
    </xdr:from>
    <xdr:ext cx="405111" cy="259045"/>
    <xdr:sp macro="" textlink="">
      <xdr:nvSpPr>
        <xdr:cNvPr id="277" name="n_1main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93634</xdr:rowOff>
    </xdr:from>
    <xdr:ext cx="405111" cy="259045"/>
    <xdr:sp macro="" textlink="">
      <xdr:nvSpPr>
        <xdr:cNvPr id="278" name="n_2mainValue【市民会館】&#10;有形固定資産減価償却率"/>
        <xdr:cNvSpPr txBox="1"/>
      </xdr:nvSpPr>
      <xdr:spPr>
        <a:xfrm>
          <a:off x="2705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6" name="正方形/長方形 2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7" name="テキスト ボックス 2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8" name="直線コネクタ 2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9" name="直線コネクタ 2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0" name="テキスト ボックス 28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1" name="直線コネクタ 2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2" name="テキスト ボックス 29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3" name="直線コネクタ 2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4" name="テキスト ボックス 29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5" name="直線コネクタ 2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96" name="テキスト ボックス 29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7" name="直線コネクタ 2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8" name="テキスト ボックス 2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00" name="直線コネクタ 29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0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02" name="直線コネクタ 30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0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04" name="直線コネクタ 30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05"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06" name="フローチャート: 判断 30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07" name="フローチャート: 判断 30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308"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09" name="フローチャート: 判断 30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310"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11" name="フローチャート: 判断 310"/>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312"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3" name="テキスト ボックス 3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4" name="テキスト ボックス 3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5" name="テキスト ボックス 3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6" name="テキスト ボックス 3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7" name="テキスト ボックス 3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130556</xdr:rowOff>
    </xdr:from>
    <xdr:to>
      <xdr:col>50</xdr:col>
      <xdr:colOff>165100</xdr:colOff>
      <xdr:row>107</xdr:row>
      <xdr:rowOff>60706</xdr:rowOff>
    </xdr:to>
    <xdr:sp macro="" textlink="">
      <xdr:nvSpPr>
        <xdr:cNvPr id="318" name="楕円 317"/>
        <xdr:cNvSpPr/>
      </xdr:nvSpPr>
      <xdr:spPr>
        <a:xfrm>
          <a:off x="9588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130556</xdr:rowOff>
    </xdr:from>
    <xdr:to>
      <xdr:col>46</xdr:col>
      <xdr:colOff>38100</xdr:colOff>
      <xdr:row>107</xdr:row>
      <xdr:rowOff>60706</xdr:rowOff>
    </xdr:to>
    <xdr:sp macro="" textlink="">
      <xdr:nvSpPr>
        <xdr:cNvPr id="319" name="楕円 318"/>
        <xdr:cNvSpPr/>
      </xdr:nvSpPr>
      <xdr:spPr>
        <a:xfrm>
          <a:off x="8699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xdr:rowOff>
    </xdr:from>
    <xdr:to>
      <xdr:col>50</xdr:col>
      <xdr:colOff>114300</xdr:colOff>
      <xdr:row>107</xdr:row>
      <xdr:rowOff>9906</xdr:rowOff>
    </xdr:to>
    <xdr:cxnSp macro="">
      <xdr:nvCxnSpPr>
        <xdr:cNvPr id="320" name="直線コネクタ 319"/>
        <xdr:cNvCxnSpPr/>
      </xdr:nvCxnSpPr>
      <xdr:spPr>
        <a:xfrm>
          <a:off x="8750300" y="1835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51833</xdr:rowOff>
    </xdr:from>
    <xdr:ext cx="469744" cy="259045"/>
    <xdr:sp macro="" textlink="">
      <xdr:nvSpPr>
        <xdr:cNvPr id="321" name="n_1mainValue【市民会館】&#10;一人当たり面積"/>
        <xdr:cNvSpPr txBox="1"/>
      </xdr:nvSpPr>
      <xdr:spPr>
        <a:xfrm>
          <a:off x="93917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51833</xdr:rowOff>
    </xdr:from>
    <xdr:ext cx="469744" cy="259045"/>
    <xdr:sp macro="" textlink="">
      <xdr:nvSpPr>
        <xdr:cNvPr id="322" name="n_2mainValue【市民会館】&#10;一人当たり面積"/>
        <xdr:cNvSpPr txBox="1"/>
      </xdr:nvSpPr>
      <xdr:spPr>
        <a:xfrm>
          <a:off x="8515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3" name="直線コネクタ 33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4" name="テキスト ボックス 33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5" name="直線コネクタ 33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6" name="テキスト ボックス 33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7" name="直線コネクタ 33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8" name="テキスト ボックス 33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9" name="直線コネクタ 33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0" name="テキスト ボックス 33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1" name="直線コネクタ 34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2" name="テキスト ボックス 34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3" name="直線コネクタ 34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4" name="テキスト ボックス 34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6" name="テキスト ボックス 3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48" name="直線コネクタ 347"/>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49"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0" name="直線コネクタ 34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51"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52" name="直線コネクタ 351"/>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53"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54" name="フローチャート: 判断 353"/>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55" name="フローチャート: 判断 354"/>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7093</xdr:rowOff>
    </xdr:from>
    <xdr:ext cx="405111" cy="259045"/>
    <xdr:sp macro="" textlink="">
      <xdr:nvSpPr>
        <xdr:cNvPr id="356"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357" name="フローチャート: 判断 356"/>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162214</xdr:rowOff>
    </xdr:from>
    <xdr:ext cx="405111" cy="259045"/>
    <xdr:sp macro="" textlink="">
      <xdr:nvSpPr>
        <xdr:cNvPr id="358"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359" name="フローチャート: 判断 358"/>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360"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115207</xdr:rowOff>
    </xdr:from>
    <xdr:to>
      <xdr:col>81</xdr:col>
      <xdr:colOff>101600</xdr:colOff>
      <xdr:row>35</xdr:row>
      <xdr:rowOff>45357</xdr:rowOff>
    </xdr:to>
    <xdr:sp macro="" textlink="">
      <xdr:nvSpPr>
        <xdr:cNvPr id="366" name="楕円 365"/>
        <xdr:cNvSpPr/>
      </xdr:nvSpPr>
      <xdr:spPr>
        <a:xfrm>
          <a:off x="15430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167458</xdr:rowOff>
    </xdr:from>
    <xdr:to>
      <xdr:col>76</xdr:col>
      <xdr:colOff>165100</xdr:colOff>
      <xdr:row>35</xdr:row>
      <xdr:rowOff>97608</xdr:rowOff>
    </xdr:to>
    <xdr:sp macro="" textlink="">
      <xdr:nvSpPr>
        <xdr:cNvPr id="367" name="楕円 366"/>
        <xdr:cNvSpPr/>
      </xdr:nvSpPr>
      <xdr:spPr>
        <a:xfrm>
          <a:off x="14541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166007</xdr:rowOff>
    </xdr:from>
    <xdr:to>
      <xdr:col>81</xdr:col>
      <xdr:colOff>50800</xdr:colOff>
      <xdr:row>35</xdr:row>
      <xdr:rowOff>46808</xdr:rowOff>
    </xdr:to>
    <xdr:cxnSp macro="">
      <xdr:nvCxnSpPr>
        <xdr:cNvPr id="368" name="直線コネクタ 367"/>
        <xdr:cNvCxnSpPr/>
      </xdr:nvCxnSpPr>
      <xdr:spPr>
        <a:xfrm flipV="1">
          <a:off x="14592300" y="599530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61884</xdr:rowOff>
    </xdr:from>
    <xdr:ext cx="405111" cy="259045"/>
    <xdr:sp macro="" textlink="">
      <xdr:nvSpPr>
        <xdr:cNvPr id="369" name="n_1mainValue【一般廃棄物処理施設】&#10;有形固定資産減価償却率"/>
        <xdr:cNvSpPr txBox="1"/>
      </xdr:nvSpPr>
      <xdr:spPr>
        <a:xfrm>
          <a:off x="1526604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114135</xdr:rowOff>
    </xdr:from>
    <xdr:ext cx="405111" cy="259045"/>
    <xdr:sp macro="" textlink="">
      <xdr:nvSpPr>
        <xdr:cNvPr id="370" name="n_2mainValue【一般廃棄物処理施設】&#10;有形固定資産減価償却率"/>
        <xdr:cNvSpPr txBox="1"/>
      </xdr:nvSpPr>
      <xdr:spPr>
        <a:xfrm>
          <a:off x="143897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81" name="直線コネクタ 38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82" name="テキスト ボックス 38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3" name="直線コネクタ 3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4" name="テキスト ボックス 3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85" name="直線コネクタ 38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86" name="テキスト ボックス 38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8" name="テキスト ボックス 3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90" name="直線コネクタ 389"/>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9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92" name="直線コネクタ 39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93"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94" name="直線コネクタ 393"/>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395"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96" name="フローチャート: 判断 395"/>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97" name="フローチャート: 判断 396"/>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398"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399" name="フローチャート: 判断 398"/>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400"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401" name="フローチャート: 判断 400"/>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402"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104118</xdr:rowOff>
    </xdr:from>
    <xdr:to>
      <xdr:col>112</xdr:col>
      <xdr:colOff>38100</xdr:colOff>
      <xdr:row>39</xdr:row>
      <xdr:rowOff>34268</xdr:rowOff>
    </xdr:to>
    <xdr:sp macro="" textlink="">
      <xdr:nvSpPr>
        <xdr:cNvPr id="408" name="楕円 407"/>
        <xdr:cNvSpPr/>
      </xdr:nvSpPr>
      <xdr:spPr>
        <a:xfrm>
          <a:off x="21272500" y="66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72451</xdr:rowOff>
    </xdr:from>
    <xdr:to>
      <xdr:col>107</xdr:col>
      <xdr:colOff>101600</xdr:colOff>
      <xdr:row>39</xdr:row>
      <xdr:rowOff>2601</xdr:rowOff>
    </xdr:to>
    <xdr:sp macro="" textlink="">
      <xdr:nvSpPr>
        <xdr:cNvPr id="409" name="楕円 408"/>
        <xdr:cNvSpPr/>
      </xdr:nvSpPr>
      <xdr:spPr>
        <a:xfrm>
          <a:off x="20383500" y="65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123251</xdr:rowOff>
    </xdr:from>
    <xdr:to>
      <xdr:col>111</xdr:col>
      <xdr:colOff>177800</xdr:colOff>
      <xdr:row>38</xdr:row>
      <xdr:rowOff>154918</xdr:rowOff>
    </xdr:to>
    <xdr:cxnSp macro="">
      <xdr:nvCxnSpPr>
        <xdr:cNvPr id="410" name="直線コネクタ 409"/>
        <xdr:cNvCxnSpPr/>
      </xdr:nvCxnSpPr>
      <xdr:spPr>
        <a:xfrm>
          <a:off x="20434300" y="6638351"/>
          <a:ext cx="889000" cy="3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25395</xdr:rowOff>
    </xdr:from>
    <xdr:ext cx="534377" cy="259045"/>
    <xdr:sp macro="" textlink="">
      <xdr:nvSpPr>
        <xdr:cNvPr id="411" name="n_1mainValue【一般廃棄物処理施設】&#10;一人当たり有形固定資産（償却資産）額"/>
        <xdr:cNvSpPr txBox="1"/>
      </xdr:nvSpPr>
      <xdr:spPr>
        <a:xfrm>
          <a:off x="21043411" y="67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165178</xdr:rowOff>
    </xdr:from>
    <xdr:ext cx="534377" cy="259045"/>
    <xdr:sp macro="" textlink="">
      <xdr:nvSpPr>
        <xdr:cNvPr id="412" name="n_2mainValue【一般廃棄物処理施設】&#10;一人当たり有形固定資産（償却資産）額"/>
        <xdr:cNvSpPr txBox="1"/>
      </xdr:nvSpPr>
      <xdr:spPr>
        <a:xfrm>
          <a:off x="20167111" y="66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0" name="テキスト ボックス 43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0" name="テキスト ボックス 44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54" name="直線コネクタ 453"/>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55"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56" name="直線コネクタ 455"/>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8" name="直線コネクタ 4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59"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60" name="フローチャート: 判断 459"/>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61" name="フローチャート: 判断 460"/>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462"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463" name="フローチャート: 判断 46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464"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465" name="フローチャート: 判断 464"/>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466"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xdr:rowOff>
    </xdr:from>
    <xdr:to>
      <xdr:col>81</xdr:col>
      <xdr:colOff>101600</xdr:colOff>
      <xdr:row>81</xdr:row>
      <xdr:rowOff>103595</xdr:rowOff>
    </xdr:to>
    <xdr:sp macro="" textlink="">
      <xdr:nvSpPr>
        <xdr:cNvPr id="472" name="楕円 471"/>
        <xdr:cNvSpPr/>
      </xdr:nvSpPr>
      <xdr:spPr>
        <a:xfrm>
          <a:off x="15430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18324</xdr:rowOff>
    </xdr:from>
    <xdr:to>
      <xdr:col>76</xdr:col>
      <xdr:colOff>165100</xdr:colOff>
      <xdr:row>80</xdr:row>
      <xdr:rowOff>119924</xdr:rowOff>
    </xdr:to>
    <xdr:sp macro="" textlink="">
      <xdr:nvSpPr>
        <xdr:cNvPr id="473" name="楕円 472"/>
        <xdr:cNvSpPr/>
      </xdr:nvSpPr>
      <xdr:spPr>
        <a:xfrm>
          <a:off x="14541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69124</xdr:rowOff>
    </xdr:from>
    <xdr:to>
      <xdr:col>81</xdr:col>
      <xdr:colOff>50800</xdr:colOff>
      <xdr:row>81</xdr:row>
      <xdr:rowOff>52795</xdr:rowOff>
    </xdr:to>
    <xdr:cxnSp macro="">
      <xdr:nvCxnSpPr>
        <xdr:cNvPr id="474" name="直線コネクタ 473"/>
        <xdr:cNvCxnSpPr/>
      </xdr:nvCxnSpPr>
      <xdr:spPr>
        <a:xfrm>
          <a:off x="14592300" y="13785124"/>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120122</xdr:rowOff>
    </xdr:from>
    <xdr:ext cx="405111" cy="259045"/>
    <xdr:sp macro="" textlink="">
      <xdr:nvSpPr>
        <xdr:cNvPr id="475" name="n_1main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136451</xdr:rowOff>
    </xdr:from>
    <xdr:ext cx="405111" cy="259045"/>
    <xdr:sp macro="" textlink="">
      <xdr:nvSpPr>
        <xdr:cNvPr id="476" name="n_2mainValue【消防施設】&#10;有形固定資産減価償却率"/>
        <xdr:cNvSpPr txBox="1"/>
      </xdr:nvSpPr>
      <xdr:spPr>
        <a:xfrm>
          <a:off x="14389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7" name="直線コネクタ 4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8" name="テキスト ボックス 4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9" name="直線コネクタ 4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0" name="テキスト ボックス 4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1" name="直線コネクタ 4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2" name="テキスト ボックス 4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3" name="直線コネクタ 4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4" name="テキスト ボックス 4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498" name="直線コネクタ 497"/>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499"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00" name="直線コネクタ 499"/>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01"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02" name="直線コネクタ 501"/>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03"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04" name="フローチャート: 判断 503"/>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05" name="フローチャート: 判断 504"/>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506"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507" name="フローチャート: 判断 506"/>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508"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509" name="フローチャート: 判断 508"/>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510"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516" name="楕円 515"/>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39878</xdr:rowOff>
    </xdr:from>
    <xdr:to>
      <xdr:col>107</xdr:col>
      <xdr:colOff>101600</xdr:colOff>
      <xdr:row>85</xdr:row>
      <xdr:rowOff>141478</xdr:rowOff>
    </xdr:to>
    <xdr:sp macro="" textlink="">
      <xdr:nvSpPr>
        <xdr:cNvPr id="517" name="楕円 516"/>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90678</xdr:rowOff>
    </xdr:to>
    <xdr:cxnSp macro="">
      <xdr:nvCxnSpPr>
        <xdr:cNvPr id="518" name="直線コネクタ 517"/>
        <xdr:cNvCxnSpPr/>
      </xdr:nvCxnSpPr>
      <xdr:spPr>
        <a:xfrm flipV="1">
          <a:off x="20434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519" name="n_1main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520" name="n_2mainValue【消防施設】&#10;一人当たり面積"/>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1" name="直線コネクタ 5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2" name="テキスト ボックス 5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3" name="直線コネクタ 5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4" name="テキスト ボックス 5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5" name="直線コネクタ 5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6" name="テキスト ボックス 5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7" name="直線コネクタ 5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8" name="テキスト ボックス 5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9" name="直線コネクタ 5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0" name="テキスト ボックス 5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1" name="直線コネクタ 5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2" name="テキスト ボックス 5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46" name="直線コネクタ 54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47"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48" name="直線コネクタ 54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0" name="直線コネクタ 54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51"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52" name="フローチャート: 判断 551"/>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53" name="フローチャート: 判断 552"/>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554"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555" name="フローチャート: 判断 554"/>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556"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557" name="フローチャート: 判断 556"/>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558"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564" name="楕円 563"/>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100512</xdr:rowOff>
    </xdr:from>
    <xdr:to>
      <xdr:col>76</xdr:col>
      <xdr:colOff>165100</xdr:colOff>
      <xdr:row>104</xdr:row>
      <xdr:rowOff>30662</xdr:rowOff>
    </xdr:to>
    <xdr:sp macro="" textlink="">
      <xdr:nvSpPr>
        <xdr:cNvPr id="565" name="楕円 564"/>
        <xdr:cNvSpPr/>
      </xdr:nvSpPr>
      <xdr:spPr>
        <a:xfrm>
          <a:off x="14541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151312</xdr:rowOff>
    </xdr:from>
    <xdr:to>
      <xdr:col>81</xdr:col>
      <xdr:colOff>50800</xdr:colOff>
      <xdr:row>104</xdr:row>
      <xdr:rowOff>23949</xdr:rowOff>
    </xdr:to>
    <xdr:cxnSp macro="">
      <xdr:nvCxnSpPr>
        <xdr:cNvPr id="566" name="直線コネクタ 565"/>
        <xdr:cNvCxnSpPr/>
      </xdr:nvCxnSpPr>
      <xdr:spPr>
        <a:xfrm>
          <a:off x="14592300" y="178106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567" name="n_1mainValue【庁舎】&#10;有形固定資産減価償却率"/>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47189</xdr:rowOff>
    </xdr:from>
    <xdr:ext cx="405111" cy="259045"/>
    <xdr:sp macro="" textlink="">
      <xdr:nvSpPr>
        <xdr:cNvPr id="568" name="n_2mainValue【庁舎】&#10;有形固定資産減価償却率"/>
        <xdr:cNvSpPr txBox="1"/>
      </xdr:nvSpPr>
      <xdr:spPr>
        <a:xfrm>
          <a:off x="14389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9" name="直線コネクタ 5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0" name="テキスト ボックス 5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1" name="直線コネクタ 5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2" name="テキスト ボックス 5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3" name="直線コネクタ 5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4" name="テキスト ボックス 5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5" name="直線コネクタ 5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6" name="テキスト ボックス 5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7" name="直線コネクタ 5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8" name="テキスト ボックス 5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592" name="直線コネクタ 591"/>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593"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594" name="直線コネクタ 593"/>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595"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596" name="直線コネクタ 595"/>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597"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598" name="フローチャート: 判断 597"/>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599" name="フローチャート: 判断 598"/>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8272</xdr:rowOff>
    </xdr:from>
    <xdr:ext cx="469744" cy="259045"/>
    <xdr:sp macro="" textlink="">
      <xdr:nvSpPr>
        <xdr:cNvPr id="600"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601" name="フローチャート: 判断 60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170197</xdr:rowOff>
    </xdr:from>
    <xdr:ext cx="469744" cy="259045"/>
    <xdr:sp macro="" textlink="">
      <xdr:nvSpPr>
        <xdr:cNvPr id="602"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603" name="フローチャート: 判断 602"/>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604"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34925</xdr:rowOff>
    </xdr:from>
    <xdr:to>
      <xdr:col>112</xdr:col>
      <xdr:colOff>38100</xdr:colOff>
      <xdr:row>107</xdr:row>
      <xdr:rowOff>136525</xdr:rowOff>
    </xdr:to>
    <xdr:sp macro="" textlink="">
      <xdr:nvSpPr>
        <xdr:cNvPr id="610" name="楕円 609"/>
        <xdr:cNvSpPr/>
      </xdr:nvSpPr>
      <xdr:spPr>
        <a:xfrm>
          <a:off x="2127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34925</xdr:rowOff>
    </xdr:from>
    <xdr:to>
      <xdr:col>107</xdr:col>
      <xdr:colOff>101600</xdr:colOff>
      <xdr:row>107</xdr:row>
      <xdr:rowOff>136525</xdr:rowOff>
    </xdr:to>
    <xdr:sp macro="" textlink="">
      <xdr:nvSpPr>
        <xdr:cNvPr id="611" name="楕円 610"/>
        <xdr:cNvSpPr/>
      </xdr:nvSpPr>
      <xdr:spPr>
        <a:xfrm>
          <a:off x="20383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85725</xdr:rowOff>
    </xdr:from>
    <xdr:to>
      <xdr:col>111</xdr:col>
      <xdr:colOff>177800</xdr:colOff>
      <xdr:row>107</xdr:row>
      <xdr:rowOff>85725</xdr:rowOff>
    </xdr:to>
    <xdr:cxnSp macro="">
      <xdr:nvCxnSpPr>
        <xdr:cNvPr id="612" name="直線コネクタ 611"/>
        <xdr:cNvCxnSpPr/>
      </xdr:nvCxnSpPr>
      <xdr:spPr>
        <a:xfrm>
          <a:off x="20434300" y="1843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127652</xdr:rowOff>
    </xdr:from>
    <xdr:ext cx="469744" cy="259045"/>
    <xdr:sp macro="" textlink="">
      <xdr:nvSpPr>
        <xdr:cNvPr id="613" name="n_1mainValue【庁舎】&#10;一人当たり面積"/>
        <xdr:cNvSpPr txBox="1"/>
      </xdr:nvSpPr>
      <xdr:spPr>
        <a:xfrm>
          <a:off x="210757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127652</xdr:rowOff>
    </xdr:from>
    <xdr:ext cx="469744" cy="259045"/>
    <xdr:sp macro="" textlink="">
      <xdr:nvSpPr>
        <xdr:cNvPr id="614" name="n_2mainValue【庁舎】&#10;一人当たり面積"/>
        <xdr:cNvSpPr txBox="1"/>
      </xdr:nvSpPr>
      <xdr:spPr>
        <a:xfrm>
          <a:off x="201994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5" name="正方形/長方形 6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6" name="正方形/長方形 6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7" name="テキスト ボックス 6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有形固定資産減価償却率において類似団体と比較して高率となっているのは、体育館、一般廃棄物処理施設、消防施設及び庁舎です。</a:t>
          </a:r>
        </a:p>
        <a:p>
          <a:r>
            <a:rPr kumimoji="1" lang="ja-JP" altLang="en-US" sz="1300">
              <a:latin typeface="ＭＳ Ｐゴシック" panose="020B0600070205080204" pitchFamily="50" charset="-128"/>
              <a:ea typeface="ＭＳ Ｐゴシック" panose="020B0600070205080204" pitchFamily="50" charset="-128"/>
            </a:rPr>
            <a:t>　体育館については、２施設保有している中、そのうち１施設は学校施設として活用しており、平均的な老朽化比率を示していますが、もう１施設は老朽化が著しく耐震性も確保されていないことから、利用実態を踏まえた機能回復について検討したうえで除却する予定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一般廃棄物処理施設については、基本的には予防保全型の維持管理により長寿命化を図りますが、受入ヤードの容量の不足等を踏まえ、施設整備方針を検討します。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消防施設については、消防団詰所のうち２施設の老朽化が進んでいますが、そのうち１施設は公民館等との複合化による改築工事、もう１施設は建替えに係る実施設計を、それぞれ既に予算化しています。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庁舎については、予防保全型の維持管理により長寿命化を図ることとしています。なお、平成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年度決算分については、財務書類作成中により未算定となっています。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52,224
51,562
10.41
17,007,445
16,871,595
23,201
9,832,372
24,563,240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全国市町村や広島県市町の平均をかなり上回るとともに、類似団体内の順位も</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位と高い水準にありますが、余裕のない財政運営が長期に渡り続いており、財政力の高さを享受できていないという側面もあります。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167217</xdr:rowOff>
    </xdr:to>
    <xdr:cxnSp macro="">
      <xdr:nvCxnSpPr>
        <xdr:cNvPr id="72" name="直線コネクタ 71"/>
        <xdr:cNvCxnSpPr/>
      </xdr:nvCxnSpPr>
      <xdr:spPr>
        <a:xfrm flipV="1">
          <a:off x="3225800" y="697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9172</xdr:rowOff>
    </xdr:to>
    <xdr:cxnSp macro="">
      <xdr:nvCxnSpPr>
        <xdr:cNvPr id="75" name="直線コネクタ 74"/>
        <xdr:cNvCxnSpPr/>
      </xdr:nvCxnSpPr>
      <xdr:spPr>
        <a:xfrm flipV="1">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xdr:cNvCxnSpPr/>
      </xdr:nvCxnSpPr>
      <xdr:spPr>
        <a:xfrm>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全国市町村や広島県市町の平均を上回り、類似団体内の順位も下位となっています。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土地区画整理事業等の長期的かつ大規模な投資的事業を実施しているところですが、当該事業に従事する職員の雇用が、他市町村にない特徴として人件費の比率を押し上げている要因の一つとなっています。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64</xdr:row>
      <xdr:rowOff>145542</xdr:rowOff>
    </xdr:to>
    <xdr:cxnSp macro="">
      <xdr:nvCxnSpPr>
        <xdr:cNvPr id="125" name="直線コネクタ 124"/>
        <xdr:cNvCxnSpPr/>
      </xdr:nvCxnSpPr>
      <xdr:spPr>
        <a:xfrm flipV="1">
          <a:off x="4953000" y="995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117619</xdr:rowOff>
    </xdr:from>
    <xdr:ext cx="762000" cy="259045"/>
    <xdr:sp macro="" textlink="">
      <xdr:nvSpPr>
        <xdr:cNvPr id="126" name="財政構造の弾力性最小値テキスト"/>
        <xdr:cNvSpPr txBox="1"/>
      </xdr:nvSpPr>
      <xdr:spPr>
        <a:xfrm>
          <a:off x="5041900" y="1109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145542</xdr:rowOff>
    </xdr:from>
    <xdr:to>
      <xdr:col>24</xdr:col>
      <xdr:colOff>12700</xdr:colOff>
      <xdr:row>64</xdr:row>
      <xdr:rowOff>145542</xdr:rowOff>
    </xdr:to>
    <xdr:cxnSp macro="">
      <xdr:nvCxnSpPr>
        <xdr:cNvPr id="127" name="直線コネクタ 126"/>
        <xdr:cNvCxnSpPr/>
      </xdr:nvCxnSpPr>
      <xdr:spPr>
        <a:xfrm>
          <a:off x="4864100" y="1111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8"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9" name="直線コネクタ 128"/>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65</xdr:row>
      <xdr:rowOff>32004</xdr:rowOff>
    </xdr:to>
    <xdr:cxnSp macro="">
      <xdr:nvCxnSpPr>
        <xdr:cNvPr id="130" name="直線コネクタ 129"/>
        <xdr:cNvCxnSpPr/>
      </xdr:nvCxnSpPr>
      <xdr:spPr>
        <a:xfrm flipV="1">
          <a:off x="4114800" y="1091565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1"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2" name="フローチャート: 判断 131"/>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65</xdr:row>
      <xdr:rowOff>32004</xdr:rowOff>
    </xdr:to>
    <xdr:cxnSp macro="">
      <xdr:nvCxnSpPr>
        <xdr:cNvPr id="133" name="直線コネクタ 132"/>
        <xdr:cNvCxnSpPr/>
      </xdr:nvCxnSpPr>
      <xdr:spPr>
        <a:xfrm>
          <a:off x="3225800" y="10611612"/>
          <a:ext cx="889000" cy="56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78232</xdr:rowOff>
    </xdr:from>
    <xdr:to>
      <xdr:col>19</xdr:col>
      <xdr:colOff>184150</xdr:colOff>
      <xdr:row>62</xdr:row>
      <xdr:rowOff>8382</xdr:rowOff>
    </xdr:to>
    <xdr:sp macro="" textlink="">
      <xdr:nvSpPr>
        <xdr:cNvPr id="134" name="フローチャート: 判断 133"/>
        <xdr:cNvSpPr/>
      </xdr:nvSpPr>
      <xdr:spPr>
        <a:xfrm>
          <a:off x="4064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35" name="テキスト ボックス 134"/>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107188</xdr:rowOff>
    </xdr:to>
    <xdr:cxnSp macro="">
      <xdr:nvCxnSpPr>
        <xdr:cNvPr id="136" name="直線コネクタ 135"/>
        <xdr:cNvCxnSpPr/>
      </xdr:nvCxnSpPr>
      <xdr:spPr>
        <a:xfrm flipV="1">
          <a:off x="2336800" y="106116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78232</xdr:rowOff>
    </xdr:from>
    <xdr:to>
      <xdr:col>15</xdr:col>
      <xdr:colOff>133350</xdr:colOff>
      <xdr:row>62</xdr:row>
      <xdr:rowOff>8382</xdr:rowOff>
    </xdr:to>
    <xdr:sp macro="" textlink="">
      <xdr:nvSpPr>
        <xdr:cNvPr id="137" name="フローチャート: 判断 136"/>
        <xdr:cNvSpPr/>
      </xdr:nvSpPr>
      <xdr:spPr>
        <a:xfrm>
          <a:off x="3175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18559</xdr:rowOff>
    </xdr:from>
    <xdr:ext cx="762000" cy="259045"/>
    <xdr:sp macro="" textlink="">
      <xdr:nvSpPr>
        <xdr:cNvPr id="138" name="テキスト ボックス 137"/>
        <xdr:cNvSpPr txBox="1"/>
      </xdr:nvSpPr>
      <xdr:spPr>
        <a:xfrm>
          <a:off x="2844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64</xdr:row>
      <xdr:rowOff>92456</xdr:rowOff>
    </xdr:to>
    <xdr:cxnSp macro="">
      <xdr:nvCxnSpPr>
        <xdr:cNvPr id="139" name="直線コネクタ 138"/>
        <xdr:cNvCxnSpPr/>
      </xdr:nvCxnSpPr>
      <xdr:spPr>
        <a:xfrm flipV="1">
          <a:off x="1447800" y="1073708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80772</xdr:rowOff>
    </xdr:from>
    <xdr:to>
      <xdr:col>11</xdr:col>
      <xdr:colOff>82550</xdr:colOff>
      <xdr:row>61</xdr:row>
      <xdr:rowOff>10922</xdr:rowOff>
    </xdr:to>
    <xdr:sp macro="" textlink="">
      <xdr:nvSpPr>
        <xdr:cNvPr id="140" name="フローチャート: 判断 139"/>
        <xdr:cNvSpPr/>
      </xdr:nvSpPr>
      <xdr:spPr>
        <a:xfrm>
          <a:off x="2286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41" name="テキスト ボックス 140"/>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42" name="フローチャート: 判断 141"/>
        <xdr:cNvSpPr/>
      </xdr:nvSpPr>
      <xdr:spPr>
        <a:xfrm>
          <a:off x="1397000" y="1042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79011</xdr:rowOff>
    </xdr:from>
    <xdr:ext cx="762000" cy="259045"/>
    <xdr:sp macro="" textlink="">
      <xdr:nvSpPr>
        <xdr:cNvPr id="143" name="テキスト ボックス 142"/>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0"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1" name="楕円 150"/>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2" name="テキスト ボックス 151"/>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3" name="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17289</xdr:rowOff>
    </xdr:from>
    <xdr:ext cx="762000" cy="259045"/>
    <xdr:sp macro="" textlink="">
      <xdr:nvSpPr>
        <xdr:cNvPr id="154" name="テキスト ボックス 153"/>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7" name="楕円 156"/>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58" name="テキスト ボックス 157"/>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類似団体や全国市町村、広島県市町の平均より低く、適正な執行状況となっています。今後も引き続き適正な執行を行います。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90" name="直線コネクタ 189"/>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91"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2" name="直線コネクタ 191"/>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3"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4" name="直線コネクタ 193"/>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1601</xdr:rowOff>
    </xdr:from>
    <xdr:to>
      <xdr:col>23</xdr:col>
      <xdr:colOff>133350</xdr:colOff>
      <xdr:row>80</xdr:row>
      <xdr:rowOff>3243</xdr:rowOff>
    </xdr:to>
    <xdr:cxnSp macro="">
      <xdr:nvCxnSpPr>
        <xdr:cNvPr id="195" name="直線コネクタ 194"/>
        <xdr:cNvCxnSpPr/>
      </xdr:nvCxnSpPr>
      <xdr:spPr>
        <a:xfrm flipV="1">
          <a:off x="4114800" y="13717601"/>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6"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7" name="フローチャート: 判断 196"/>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160004</xdr:rowOff>
    </xdr:from>
    <xdr:to>
      <xdr:col>19</xdr:col>
      <xdr:colOff>133350</xdr:colOff>
      <xdr:row>80</xdr:row>
      <xdr:rowOff>3243</xdr:rowOff>
    </xdr:to>
    <xdr:cxnSp macro="">
      <xdr:nvCxnSpPr>
        <xdr:cNvPr id="198" name="直線コネクタ 197"/>
        <xdr:cNvCxnSpPr/>
      </xdr:nvCxnSpPr>
      <xdr:spPr>
        <a:xfrm>
          <a:off x="3225800" y="13704554"/>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9" name="フローチャート: 判断 198"/>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200" name="テキスト ボックス 199"/>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151707</xdr:rowOff>
    </xdr:from>
    <xdr:to>
      <xdr:col>15</xdr:col>
      <xdr:colOff>82550</xdr:colOff>
      <xdr:row>79</xdr:row>
      <xdr:rowOff>160004</xdr:rowOff>
    </xdr:to>
    <xdr:cxnSp macro="">
      <xdr:nvCxnSpPr>
        <xdr:cNvPr id="201" name="直線コネクタ 200"/>
        <xdr:cNvCxnSpPr/>
      </xdr:nvCxnSpPr>
      <xdr:spPr>
        <a:xfrm>
          <a:off x="2336800" y="13696257"/>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2" name="フローチャート: 判断 201"/>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3" name="テキスト ボックス 202"/>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136105</xdr:rowOff>
    </xdr:from>
    <xdr:to>
      <xdr:col>11</xdr:col>
      <xdr:colOff>31750</xdr:colOff>
      <xdr:row>79</xdr:row>
      <xdr:rowOff>151707</xdr:rowOff>
    </xdr:to>
    <xdr:cxnSp macro="">
      <xdr:nvCxnSpPr>
        <xdr:cNvPr id="204" name="直線コネクタ 203"/>
        <xdr:cNvCxnSpPr/>
      </xdr:nvCxnSpPr>
      <xdr:spPr>
        <a:xfrm>
          <a:off x="1447800" y="13680655"/>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5" name="フローチャート: 判断 204"/>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6" name="テキスト ボックス 205"/>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7" name="フローチャート: 判断 206"/>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8" name="テキスト ボックス 207"/>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122251</xdr:rowOff>
    </xdr:from>
    <xdr:to>
      <xdr:col>23</xdr:col>
      <xdr:colOff>184150</xdr:colOff>
      <xdr:row>80</xdr:row>
      <xdr:rowOff>52401</xdr:rowOff>
    </xdr:to>
    <xdr:sp macro="" textlink="">
      <xdr:nvSpPr>
        <xdr:cNvPr id="214" name="楕円 213"/>
        <xdr:cNvSpPr/>
      </xdr:nvSpPr>
      <xdr:spPr>
        <a:xfrm>
          <a:off x="4902200" y="136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43528</xdr:rowOff>
    </xdr:from>
    <xdr:ext cx="762000" cy="259045"/>
    <xdr:sp macro="" textlink="">
      <xdr:nvSpPr>
        <xdr:cNvPr id="215" name="人件費・物件費等の状況該当値テキスト"/>
        <xdr:cNvSpPr txBox="1"/>
      </xdr:nvSpPr>
      <xdr:spPr>
        <a:xfrm>
          <a:off x="5041900" y="135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123893</xdr:rowOff>
    </xdr:from>
    <xdr:to>
      <xdr:col>19</xdr:col>
      <xdr:colOff>184150</xdr:colOff>
      <xdr:row>80</xdr:row>
      <xdr:rowOff>54043</xdr:rowOff>
    </xdr:to>
    <xdr:sp macro="" textlink="">
      <xdr:nvSpPr>
        <xdr:cNvPr id="216" name="楕円 215"/>
        <xdr:cNvSpPr/>
      </xdr:nvSpPr>
      <xdr:spPr>
        <a:xfrm>
          <a:off x="4064000" y="136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64220</xdr:rowOff>
    </xdr:from>
    <xdr:ext cx="736600" cy="259045"/>
    <xdr:sp macro="" textlink="">
      <xdr:nvSpPr>
        <xdr:cNvPr id="217" name="テキスト ボックス 216"/>
        <xdr:cNvSpPr txBox="1"/>
      </xdr:nvSpPr>
      <xdr:spPr>
        <a:xfrm>
          <a:off x="3733800" y="1343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109204</xdr:rowOff>
    </xdr:from>
    <xdr:to>
      <xdr:col>15</xdr:col>
      <xdr:colOff>133350</xdr:colOff>
      <xdr:row>80</xdr:row>
      <xdr:rowOff>39354</xdr:rowOff>
    </xdr:to>
    <xdr:sp macro="" textlink="">
      <xdr:nvSpPr>
        <xdr:cNvPr id="218" name="楕円 217"/>
        <xdr:cNvSpPr/>
      </xdr:nvSpPr>
      <xdr:spPr>
        <a:xfrm>
          <a:off x="3175000" y="136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49531</xdr:rowOff>
    </xdr:from>
    <xdr:ext cx="762000" cy="259045"/>
    <xdr:sp macro="" textlink="">
      <xdr:nvSpPr>
        <xdr:cNvPr id="219" name="テキスト ボックス 218"/>
        <xdr:cNvSpPr txBox="1"/>
      </xdr:nvSpPr>
      <xdr:spPr>
        <a:xfrm>
          <a:off x="2844800" y="1342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100907</xdr:rowOff>
    </xdr:from>
    <xdr:to>
      <xdr:col>11</xdr:col>
      <xdr:colOff>82550</xdr:colOff>
      <xdr:row>80</xdr:row>
      <xdr:rowOff>31057</xdr:rowOff>
    </xdr:to>
    <xdr:sp macro="" textlink="">
      <xdr:nvSpPr>
        <xdr:cNvPr id="220" name="楕円 219"/>
        <xdr:cNvSpPr/>
      </xdr:nvSpPr>
      <xdr:spPr>
        <a:xfrm>
          <a:off x="2286000" y="136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41234</xdr:rowOff>
    </xdr:from>
    <xdr:ext cx="762000" cy="259045"/>
    <xdr:sp macro="" textlink="">
      <xdr:nvSpPr>
        <xdr:cNvPr id="221" name="テキスト ボックス 220"/>
        <xdr:cNvSpPr txBox="1"/>
      </xdr:nvSpPr>
      <xdr:spPr>
        <a:xfrm>
          <a:off x="1955800" y="13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85305</xdr:rowOff>
    </xdr:from>
    <xdr:to>
      <xdr:col>7</xdr:col>
      <xdr:colOff>31750</xdr:colOff>
      <xdr:row>80</xdr:row>
      <xdr:rowOff>15455</xdr:rowOff>
    </xdr:to>
    <xdr:sp macro="" textlink="">
      <xdr:nvSpPr>
        <xdr:cNvPr id="222" name="楕円 221"/>
        <xdr:cNvSpPr/>
      </xdr:nvSpPr>
      <xdr:spPr>
        <a:xfrm>
          <a:off x="1397000" y="1362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25632</xdr:rowOff>
    </xdr:from>
    <xdr:ext cx="762000" cy="259045"/>
    <xdr:sp macro="" textlink="">
      <xdr:nvSpPr>
        <xdr:cNvPr id="223" name="テキスト ボックス 222"/>
        <xdr:cNvSpPr txBox="1"/>
      </xdr:nvSpPr>
      <xdr:spPr>
        <a:xfrm>
          <a:off x="1066800" y="1339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全国町村の平均を上回り、類似団体内の順位も下位となっています。</a:t>
          </a:r>
        </a:p>
        <a:p>
          <a:r>
            <a:rPr kumimoji="1" lang="ja-JP" altLang="en-US" sz="1300">
              <a:latin typeface="ＭＳ Ｐゴシック" panose="020B0600070205080204" pitchFamily="50" charset="-128"/>
              <a:ea typeface="ＭＳ Ｐゴシック" panose="020B0600070205080204" pitchFamily="50" charset="-128"/>
            </a:rPr>
            <a:t>　今後も国や県の制度を踏まえつつ、適切な給与水準となるよう努めます。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2" name="直線コネクタ 251"/>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3"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4" name="直線コネクタ 253"/>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5"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6" name="直線コネクタ 255"/>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7" name="直線コネクタ 256"/>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8"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9" name="フローチャート: 判断 258"/>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131234</xdr:rowOff>
    </xdr:to>
    <xdr:cxnSp macro="">
      <xdr:nvCxnSpPr>
        <xdr:cNvPr id="260" name="直線コネクタ 259"/>
        <xdr:cNvCxnSpPr/>
      </xdr:nvCxnSpPr>
      <xdr:spPr>
        <a:xfrm flipV="1">
          <a:off x="15290800" y="149803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13405</xdr:rowOff>
    </xdr:to>
    <xdr:cxnSp macro="">
      <xdr:nvCxnSpPr>
        <xdr:cNvPr id="263" name="直線コネクタ 262"/>
        <xdr:cNvCxnSpPr/>
      </xdr:nvCxnSpPr>
      <xdr:spPr>
        <a:xfrm flipV="1">
          <a:off x="14401800" y="150473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5" name="テキスト ボックス 264"/>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xdr:rowOff>
    </xdr:from>
    <xdr:to>
      <xdr:col>68</xdr:col>
      <xdr:colOff>152400</xdr:colOff>
      <xdr:row>88</xdr:row>
      <xdr:rowOff>40216</xdr:rowOff>
    </xdr:to>
    <xdr:cxnSp macro="">
      <xdr:nvCxnSpPr>
        <xdr:cNvPr id="266" name="直線コネクタ 265"/>
        <xdr:cNvCxnSpPr/>
      </xdr:nvCxnSpPr>
      <xdr:spPr>
        <a:xfrm flipV="1">
          <a:off x="13512800" y="151010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9" name="フローチャート: 判断 268"/>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70" name="テキスト ボックス 269"/>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6" name="楕円 275"/>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7"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8" name="楕円 277"/>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9" name="テキスト ボックス 278"/>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2" name="楕円 281"/>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3" name="テキスト ボックス 282"/>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4" name="楕円 283"/>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5" name="テキスト ボックス 284"/>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類似団体や全国市町村、広島県市町平均職員数のいずれと比較しても少ない職員数となっています。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年度）を着実に実施し、計画後も適正な定員管理を継続してきた結果を反映しており、今後も引き続き効率的な行政運営に向けて、職員数の適正化に努めます。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7" name="直線コネクタ 316"/>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8"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9" name="直線コネクタ 318"/>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95159</xdr:rowOff>
    </xdr:from>
    <xdr:to>
      <xdr:col>81</xdr:col>
      <xdr:colOff>44450</xdr:colOff>
      <xdr:row>59</xdr:row>
      <xdr:rowOff>98606</xdr:rowOff>
    </xdr:to>
    <xdr:cxnSp macro="">
      <xdr:nvCxnSpPr>
        <xdr:cNvPr id="322" name="直線コネクタ 321"/>
        <xdr:cNvCxnSpPr/>
      </xdr:nvCxnSpPr>
      <xdr:spPr>
        <a:xfrm flipV="1">
          <a:off x="16179800" y="1021070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3"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4" name="フローチャート: 判断 323"/>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98606</xdr:rowOff>
    </xdr:from>
    <xdr:to>
      <xdr:col>77</xdr:col>
      <xdr:colOff>44450</xdr:colOff>
      <xdr:row>59</xdr:row>
      <xdr:rowOff>108948</xdr:rowOff>
    </xdr:to>
    <xdr:cxnSp macro="">
      <xdr:nvCxnSpPr>
        <xdr:cNvPr id="325" name="直線コネクタ 324"/>
        <xdr:cNvCxnSpPr/>
      </xdr:nvCxnSpPr>
      <xdr:spPr>
        <a:xfrm flipV="1">
          <a:off x="15290800" y="1021415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6" name="フローチャート: 判断 325"/>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7" name="テキスト ボックス 326"/>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95159</xdr:rowOff>
    </xdr:from>
    <xdr:to>
      <xdr:col>72</xdr:col>
      <xdr:colOff>203200</xdr:colOff>
      <xdr:row>59</xdr:row>
      <xdr:rowOff>108948</xdr:rowOff>
    </xdr:to>
    <xdr:cxnSp macro="">
      <xdr:nvCxnSpPr>
        <xdr:cNvPr id="328" name="直線コネクタ 327"/>
        <xdr:cNvCxnSpPr/>
      </xdr:nvCxnSpPr>
      <xdr:spPr>
        <a:xfrm>
          <a:off x="14401800" y="1021070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9" name="フローチャート: 判断 328"/>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30" name="テキスト ボックス 329"/>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95159</xdr:rowOff>
    </xdr:from>
    <xdr:to>
      <xdr:col>68</xdr:col>
      <xdr:colOff>152400</xdr:colOff>
      <xdr:row>59</xdr:row>
      <xdr:rowOff>100330</xdr:rowOff>
    </xdr:to>
    <xdr:cxnSp macro="">
      <xdr:nvCxnSpPr>
        <xdr:cNvPr id="331" name="直線コネクタ 330"/>
        <xdr:cNvCxnSpPr/>
      </xdr:nvCxnSpPr>
      <xdr:spPr>
        <a:xfrm flipV="1">
          <a:off x="13512800" y="1021070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2" name="フローチャート: 判断 331"/>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3" name="テキスト ボックス 332"/>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4" name="フローチャート: 判断 333"/>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5" name="テキスト ボックス 334"/>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44359</xdr:rowOff>
    </xdr:from>
    <xdr:to>
      <xdr:col>81</xdr:col>
      <xdr:colOff>95250</xdr:colOff>
      <xdr:row>59</xdr:row>
      <xdr:rowOff>145959</xdr:rowOff>
    </xdr:to>
    <xdr:sp macro="" textlink="">
      <xdr:nvSpPr>
        <xdr:cNvPr id="341" name="楕円 340"/>
        <xdr:cNvSpPr/>
      </xdr:nvSpPr>
      <xdr:spPr>
        <a:xfrm>
          <a:off x="169672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60886</xdr:rowOff>
    </xdr:from>
    <xdr:ext cx="762000" cy="259045"/>
    <xdr:sp macro="" textlink="">
      <xdr:nvSpPr>
        <xdr:cNvPr id="342" name="定員管理の状況該当値テキスト"/>
        <xdr:cNvSpPr txBox="1"/>
      </xdr:nvSpPr>
      <xdr:spPr>
        <a:xfrm>
          <a:off x="17106900" y="1000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47806</xdr:rowOff>
    </xdr:from>
    <xdr:to>
      <xdr:col>77</xdr:col>
      <xdr:colOff>95250</xdr:colOff>
      <xdr:row>59</xdr:row>
      <xdr:rowOff>149406</xdr:rowOff>
    </xdr:to>
    <xdr:sp macro="" textlink="">
      <xdr:nvSpPr>
        <xdr:cNvPr id="343" name="楕円 342"/>
        <xdr:cNvSpPr/>
      </xdr:nvSpPr>
      <xdr:spPr>
        <a:xfrm>
          <a:off x="16129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159583</xdr:rowOff>
    </xdr:from>
    <xdr:ext cx="736600" cy="259045"/>
    <xdr:sp macro="" textlink="">
      <xdr:nvSpPr>
        <xdr:cNvPr id="344" name="テキスト ボックス 343"/>
        <xdr:cNvSpPr txBox="1"/>
      </xdr:nvSpPr>
      <xdr:spPr>
        <a:xfrm>
          <a:off x="15798800" y="993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58148</xdr:rowOff>
    </xdr:from>
    <xdr:to>
      <xdr:col>73</xdr:col>
      <xdr:colOff>44450</xdr:colOff>
      <xdr:row>59</xdr:row>
      <xdr:rowOff>159748</xdr:rowOff>
    </xdr:to>
    <xdr:sp macro="" textlink="">
      <xdr:nvSpPr>
        <xdr:cNvPr id="345" name="楕円 344"/>
        <xdr:cNvSpPr/>
      </xdr:nvSpPr>
      <xdr:spPr>
        <a:xfrm>
          <a:off x="15240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169925</xdr:rowOff>
    </xdr:from>
    <xdr:ext cx="762000" cy="259045"/>
    <xdr:sp macro="" textlink="">
      <xdr:nvSpPr>
        <xdr:cNvPr id="346" name="テキスト ボックス 345"/>
        <xdr:cNvSpPr txBox="1"/>
      </xdr:nvSpPr>
      <xdr:spPr>
        <a:xfrm>
          <a:off x="14909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44359</xdr:rowOff>
    </xdr:from>
    <xdr:to>
      <xdr:col>68</xdr:col>
      <xdr:colOff>203200</xdr:colOff>
      <xdr:row>59</xdr:row>
      <xdr:rowOff>145959</xdr:rowOff>
    </xdr:to>
    <xdr:sp macro="" textlink="">
      <xdr:nvSpPr>
        <xdr:cNvPr id="347" name="楕円 346"/>
        <xdr:cNvSpPr/>
      </xdr:nvSpPr>
      <xdr:spPr>
        <a:xfrm>
          <a:off x="14351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156136</xdr:rowOff>
    </xdr:from>
    <xdr:ext cx="762000" cy="259045"/>
    <xdr:sp macro="" textlink="">
      <xdr:nvSpPr>
        <xdr:cNvPr id="348" name="テキスト ボックス 347"/>
        <xdr:cNvSpPr txBox="1"/>
      </xdr:nvSpPr>
      <xdr:spPr>
        <a:xfrm>
          <a:off x="14020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9" name="楕円 348"/>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50" name="テキスト ボックス 349"/>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広島県市町の平均を下回っているものの、類似団体や全国市町村の平均より高率となっています。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一部事務組合で起こした地方債を完済したことに伴う公債費負担の減少、また標準財政規模の増加により、前年度と比較し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ポイント低減しています。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7" name="直線コネクタ 376"/>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8"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9" name="直線コネクタ 378"/>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165608</xdr:rowOff>
    </xdr:to>
    <xdr:cxnSp macro="">
      <xdr:nvCxnSpPr>
        <xdr:cNvPr id="382" name="直線コネクタ 381"/>
        <xdr:cNvCxnSpPr/>
      </xdr:nvCxnSpPr>
      <xdr:spPr>
        <a:xfrm flipV="1">
          <a:off x="16179800" y="69463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3"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81026</xdr:rowOff>
    </xdr:to>
    <xdr:cxnSp macro="">
      <xdr:nvCxnSpPr>
        <xdr:cNvPr id="385" name="直線コネクタ 384"/>
        <xdr:cNvCxnSpPr/>
      </xdr:nvCxnSpPr>
      <xdr:spPr>
        <a:xfrm flipV="1">
          <a:off x="15290800" y="702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7" name="テキスト ボックス 386"/>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42</xdr:row>
      <xdr:rowOff>102616</xdr:rowOff>
    </xdr:to>
    <xdr:cxnSp macro="">
      <xdr:nvCxnSpPr>
        <xdr:cNvPr id="388" name="直線コネクタ 387"/>
        <xdr:cNvCxnSpPr/>
      </xdr:nvCxnSpPr>
      <xdr:spPr>
        <a:xfrm flipV="1">
          <a:off x="14401800" y="711047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90" name="テキスト ボックス 389"/>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43</xdr:row>
      <xdr:rowOff>85598</xdr:rowOff>
    </xdr:to>
    <xdr:cxnSp macro="">
      <xdr:nvCxnSpPr>
        <xdr:cNvPr id="391" name="直線コネクタ 390"/>
        <xdr:cNvCxnSpPr/>
      </xdr:nvCxnSpPr>
      <xdr:spPr>
        <a:xfrm flipV="1">
          <a:off x="13512800" y="73035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2" name="フローチャート: 判断 391"/>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3" name="テキスト ボックス 392"/>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4" name="フローチャート: 判断 393"/>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5" name="テキスト ボックス 394"/>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1" name="楕円 400"/>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9669</xdr:rowOff>
    </xdr:from>
    <xdr:ext cx="762000" cy="259045"/>
    <xdr:sp macro="" textlink="">
      <xdr:nvSpPr>
        <xdr:cNvPr id="402" name="公債費負担の状況該当値テキスト"/>
        <xdr:cNvSpPr txBox="1"/>
      </xdr:nvSpPr>
      <xdr:spPr>
        <a:xfrm>
          <a:off x="17106900" y="68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3" name="楕円 402"/>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404" name="テキスト ボックス 403"/>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5" name="楕円 404"/>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6" name="テキスト ボックス 405"/>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7" name="楕円 406"/>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8" name="テキスト ボックス 407"/>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9" name="楕円 408"/>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10" name="テキスト ボックス 409"/>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全国市町村や広島県市町の平均を大きく上回り、類似団体内でもかなりの高率となっています。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ただし、債務負担行為に基づく支出予定額の減少や充当可能財源の増加により、前年度と比較し</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ポイント低減しています。</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41" name="直線コネクタ 440"/>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2"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3" name="直線コネクタ 442"/>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18082</xdr:rowOff>
    </xdr:from>
    <xdr:to>
      <xdr:col>81</xdr:col>
      <xdr:colOff>44450</xdr:colOff>
      <xdr:row>22</xdr:row>
      <xdr:rowOff>43119</xdr:rowOff>
    </xdr:to>
    <xdr:cxnSp macro="">
      <xdr:nvCxnSpPr>
        <xdr:cNvPr id="446" name="直線コネクタ 445"/>
        <xdr:cNvCxnSpPr/>
      </xdr:nvCxnSpPr>
      <xdr:spPr>
        <a:xfrm flipV="1">
          <a:off x="16179800" y="3618532"/>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7"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8" name="フローチャート: 判断 447"/>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163346</xdr:rowOff>
    </xdr:from>
    <xdr:to>
      <xdr:col>77</xdr:col>
      <xdr:colOff>44450</xdr:colOff>
      <xdr:row>22</xdr:row>
      <xdr:rowOff>43119</xdr:rowOff>
    </xdr:to>
    <xdr:cxnSp macro="">
      <xdr:nvCxnSpPr>
        <xdr:cNvPr id="449" name="直線コネクタ 448"/>
        <xdr:cNvCxnSpPr/>
      </xdr:nvCxnSpPr>
      <xdr:spPr>
        <a:xfrm>
          <a:off x="15290800" y="3420896"/>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50" name="フローチャート: 判断 449"/>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51" name="テキスト ボックス 450"/>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163346</xdr:rowOff>
    </xdr:from>
    <xdr:to>
      <xdr:col>72</xdr:col>
      <xdr:colOff>203200</xdr:colOff>
      <xdr:row>20</xdr:row>
      <xdr:rowOff>160806</xdr:rowOff>
    </xdr:to>
    <xdr:cxnSp macro="">
      <xdr:nvCxnSpPr>
        <xdr:cNvPr id="452" name="直線コネクタ 451"/>
        <xdr:cNvCxnSpPr/>
      </xdr:nvCxnSpPr>
      <xdr:spPr>
        <a:xfrm flipV="1">
          <a:off x="14401800" y="34208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3" name="フローチャート: 判断 452"/>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4" name="テキスト ボックス 453"/>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160806</xdr:rowOff>
    </xdr:from>
    <xdr:to>
      <xdr:col>68</xdr:col>
      <xdr:colOff>152400</xdr:colOff>
      <xdr:row>22</xdr:row>
      <xdr:rowOff>39672</xdr:rowOff>
    </xdr:to>
    <xdr:cxnSp macro="">
      <xdr:nvCxnSpPr>
        <xdr:cNvPr id="455" name="直線コネクタ 454"/>
        <xdr:cNvCxnSpPr/>
      </xdr:nvCxnSpPr>
      <xdr:spPr>
        <a:xfrm flipV="1">
          <a:off x="13512800" y="3589806"/>
          <a:ext cx="8890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6" name="フローチャート: 判断 455"/>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7" name="テキスト ボックス 456"/>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8" name="フローチャート: 判断 457"/>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9" name="テキスト ボックス 458"/>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138732</xdr:rowOff>
    </xdr:from>
    <xdr:to>
      <xdr:col>81</xdr:col>
      <xdr:colOff>95250</xdr:colOff>
      <xdr:row>21</xdr:row>
      <xdr:rowOff>68882</xdr:rowOff>
    </xdr:to>
    <xdr:sp macro="" textlink="">
      <xdr:nvSpPr>
        <xdr:cNvPr id="465" name="楕円 464"/>
        <xdr:cNvSpPr/>
      </xdr:nvSpPr>
      <xdr:spPr>
        <a:xfrm>
          <a:off x="16967200" y="35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110809</xdr:rowOff>
    </xdr:from>
    <xdr:ext cx="762000" cy="259045"/>
    <xdr:sp macro="" textlink="">
      <xdr:nvSpPr>
        <xdr:cNvPr id="466" name="将来負担の状況該当値テキスト"/>
        <xdr:cNvSpPr txBox="1"/>
      </xdr:nvSpPr>
      <xdr:spPr>
        <a:xfrm>
          <a:off x="17106900" y="353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163769</xdr:rowOff>
    </xdr:from>
    <xdr:to>
      <xdr:col>77</xdr:col>
      <xdr:colOff>95250</xdr:colOff>
      <xdr:row>22</xdr:row>
      <xdr:rowOff>93919</xdr:rowOff>
    </xdr:to>
    <xdr:sp macro="" textlink="">
      <xdr:nvSpPr>
        <xdr:cNvPr id="467" name="楕円 466"/>
        <xdr:cNvSpPr/>
      </xdr:nvSpPr>
      <xdr:spPr>
        <a:xfrm>
          <a:off x="16129000" y="3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78696</xdr:rowOff>
    </xdr:from>
    <xdr:ext cx="736600" cy="259045"/>
    <xdr:sp macro="" textlink="">
      <xdr:nvSpPr>
        <xdr:cNvPr id="468" name="テキスト ボックス 467"/>
        <xdr:cNvSpPr txBox="1"/>
      </xdr:nvSpPr>
      <xdr:spPr>
        <a:xfrm>
          <a:off x="15798800" y="385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112546</xdr:rowOff>
    </xdr:from>
    <xdr:to>
      <xdr:col>73</xdr:col>
      <xdr:colOff>44450</xdr:colOff>
      <xdr:row>20</xdr:row>
      <xdr:rowOff>42696</xdr:rowOff>
    </xdr:to>
    <xdr:sp macro="" textlink="">
      <xdr:nvSpPr>
        <xdr:cNvPr id="469" name="楕円 468"/>
        <xdr:cNvSpPr/>
      </xdr:nvSpPr>
      <xdr:spPr>
        <a:xfrm>
          <a:off x="15240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27473</xdr:rowOff>
    </xdr:from>
    <xdr:ext cx="762000" cy="259045"/>
    <xdr:sp macro="" textlink="">
      <xdr:nvSpPr>
        <xdr:cNvPr id="470" name="テキスト ボックス 469"/>
        <xdr:cNvSpPr txBox="1"/>
      </xdr:nvSpPr>
      <xdr:spPr>
        <a:xfrm>
          <a:off x="14909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110006</xdr:rowOff>
    </xdr:from>
    <xdr:to>
      <xdr:col>68</xdr:col>
      <xdr:colOff>203200</xdr:colOff>
      <xdr:row>21</xdr:row>
      <xdr:rowOff>40156</xdr:rowOff>
    </xdr:to>
    <xdr:sp macro="" textlink="">
      <xdr:nvSpPr>
        <xdr:cNvPr id="471" name="楕円 470"/>
        <xdr:cNvSpPr/>
      </xdr:nvSpPr>
      <xdr:spPr>
        <a:xfrm>
          <a:off x="14351000" y="3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24933</xdr:rowOff>
    </xdr:from>
    <xdr:ext cx="762000" cy="259045"/>
    <xdr:sp macro="" textlink="">
      <xdr:nvSpPr>
        <xdr:cNvPr id="472" name="テキスト ボックス 471"/>
        <xdr:cNvSpPr txBox="1"/>
      </xdr:nvSpPr>
      <xdr:spPr>
        <a:xfrm>
          <a:off x="14020800" y="362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160322</xdr:rowOff>
    </xdr:from>
    <xdr:to>
      <xdr:col>64</xdr:col>
      <xdr:colOff>152400</xdr:colOff>
      <xdr:row>22</xdr:row>
      <xdr:rowOff>90472</xdr:rowOff>
    </xdr:to>
    <xdr:sp macro="" textlink="">
      <xdr:nvSpPr>
        <xdr:cNvPr id="473" name="楕円 472"/>
        <xdr:cNvSpPr/>
      </xdr:nvSpPr>
      <xdr:spPr>
        <a:xfrm>
          <a:off x="13462000" y="37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75249</xdr:rowOff>
    </xdr:from>
    <xdr:ext cx="762000" cy="259045"/>
    <xdr:sp macro="" textlink="">
      <xdr:nvSpPr>
        <xdr:cNvPr id="474" name="テキスト ボックス 473"/>
        <xdr:cNvSpPr txBox="1"/>
      </xdr:nvSpPr>
      <xdr:spPr>
        <a:xfrm>
          <a:off x="13131800" y="38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52,224
51,562
10.41
17,007,445
16,871,595
23,201
9,832,372
24,563,240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広島県市町の平均を下回っているものの、全国市町村や類似団体の平均を上回っています。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人件費充当一般財源は増加しましたが、普通交付税や臨時財政対策債の増による経常一般財源等の増により、前年度と比較し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35560</xdr:rowOff>
    </xdr:to>
    <xdr:cxnSp macro="">
      <xdr:nvCxnSpPr>
        <xdr:cNvPr id="64" name="直線コネクタ 63"/>
        <xdr:cNvCxnSpPr/>
      </xdr:nvCxnSpPr>
      <xdr:spPr>
        <a:xfrm flipV="1">
          <a:off x="3987800" y="65003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38</xdr:row>
      <xdr:rowOff>35560</xdr:rowOff>
    </xdr:to>
    <xdr:cxnSp macro="">
      <xdr:nvCxnSpPr>
        <xdr:cNvPr id="67" name="直線コネクタ 66"/>
        <xdr:cNvCxnSpPr/>
      </xdr:nvCxnSpPr>
      <xdr:spPr>
        <a:xfrm>
          <a:off x="3098800" y="64317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138430</xdr:rowOff>
    </xdr:to>
    <xdr:cxnSp macro="">
      <xdr:nvCxnSpPr>
        <xdr:cNvPr id="70" name="直線コネクタ 69"/>
        <xdr:cNvCxnSpPr/>
      </xdr:nvCxnSpPr>
      <xdr:spPr>
        <a:xfrm flipV="1">
          <a:off x="2209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108712</xdr:rowOff>
    </xdr:to>
    <xdr:cxnSp macro="">
      <xdr:nvCxnSpPr>
        <xdr:cNvPr id="73" name="直線コネクタ 72"/>
        <xdr:cNvCxnSpPr/>
      </xdr:nvCxnSpPr>
      <xdr:spPr>
        <a:xfrm flipV="1">
          <a:off x="1320800" y="64820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類似団体の平均を下回っているものの、広島県市町、全国市町村の平均を上回っています。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前年度と比較し、物件費充当一般財源は増加しましたが、経常一般財源等の増により、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96520</xdr:rowOff>
    </xdr:to>
    <xdr:cxnSp macro="">
      <xdr:nvCxnSpPr>
        <xdr:cNvPr id="125" name="直線コネクタ 124"/>
        <xdr:cNvCxnSpPr/>
      </xdr:nvCxnSpPr>
      <xdr:spPr>
        <a:xfrm flipV="1">
          <a:off x="15671800" y="2748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16</xdr:row>
      <xdr:rowOff>96520</xdr:rowOff>
    </xdr:to>
    <xdr:cxnSp macro="">
      <xdr:nvCxnSpPr>
        <xdr:cNvPr id="128" name="直線コネクタ 127"/>
        <xdr:cNvCxnSpPr/>
      </xdr:nvCxnSpPr>
      <xdr:spPr>
        <a:xfrm>
          <a:off x="14782800" y="25958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111760</xdr:rowOff>
    </xdr:from>
    <xdr:to>
      <xdr:col>73</xdr:col>
      <xdr:colOff>180975</xdr:colOff>
      <xdr:row>15</xdr:row>
      <xdr:rowOff>24130</xdr:rowOff>
    </xdr:to>
    <xdr:cxnSp macro="">
      <xdr:nvCxnSpPr>
        <xdr:cNvPr id="131" name="直線コネクタ 130"/>
        <xdr:cNvCxnSpPr/>
      </xdr:nvCxnSpPr>
      <xdr:spPr>
        <a:xfrm>
          <a:off x="13893800" y="251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111760</xdr:rowOff>
    </xdr:to>
    <xdr:cxnSp macro="">
      <xdr:nvCxnSpPr>
        <xdr:cNvPr id="134" name="直線コネクタ 133"/>
        <xdr:cNvCxnSpPr/>
      </xdr:nvCxnSpPr>
      <xdr:spPr>
        <a:xfrm>
          <a:off x="13004800" y="248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7" name="テキスト ボックス 146"/>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8" name="楕円 147"/>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9" name="テキスト ボックス 14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60960</xdr:rowOff>
    </xdr:from>
    <xdr:to>
      <xdr:col>69</xdr:col>
      <xdr:colOff>142875</xdr:colOff>
      <xdr:row>14</xdr:row>
      <xdr:rowOff>162560</xdr:rowOff>
    </xdr:to>
    <xdr:sp macro="" textlink="">
      <xdr:nvSpPr>
        <xdr:cNvPr id="150" name="楕円 149"/>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1287</xdr:rowOff>
    </xdr:from>
    <xdr:ext cx="762000" cy="259045"/>
    <xdr:sp macro="" textlink="">
      <xdr:nvSpPr>
        <xdr:cNvPr id="151" name="テキスト ボックス 150"/>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広島県市町や全国市町村、類似団体の平均をいずれも上回っており、前年度と比較し扶助費充当一般財源も増加しています。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年度に設置した福祉事務所に係る給付費等により、高率のまま推移しています。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152400</xdr:rowOff>
    </xdr:from>
    <xdr:to>
      <xdr:col>24</xdr:col>
      <xdr:colOff>25400</xdr:colOff>
      <xdr:row>61</xdr:row>
      <xdr:rowOff>6350</xdr:rowOff>
    </xdr:to>
    <xdr:cxnSp macro="">
      <xdr:nvCxnSpPr>
        <xdr:cNvPr id="186" name="直線コネクタ 185"/>
        <xdr:cNvCxnSpPr/>
      </xdr:nvCxnSpPr>
      <xdr:spPr>
        <a:xfrm flipV="1">
          <a:off x="3987800" y="1043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95250</xdr:rowOff>
    </xdr:from>
    <xdr:to>
      <xdr:col>19</xdr:col>
      <xdr:colOff>187325</xdr:colOff>
      <xdr:row>61</xdr:row>
      <xdr:rowOff>6350</xdr:rowOff>
    </xdr:to>
    <xdr:cxnSp macro="">
      <xdr:nvCxnSpPr>
        <xdr:cNvPr id="189" name="直線コネクタ 188"/>
        <xdr:cNvCxnSpPr/>
      </xdr:nvCxnSpPr>
      <xdr:spPr>
        <a:xfrm>
          <a:off x="3098800" y="10210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50800</xdr:rowOff>
    </xdr:to>
    <xdr:cxnSp macro="">
      <xdr:nvCxnSpPr>
        <xdr:cNvPr id="192" name="直線コネクタ 191"/>
        <xdr:cNvCxnSpPr/>
      </xdr:nvCxnSpPr>
      <xdr:spPr>
        <a:xfrm flipV="1">
          <a:off x="2209800" y="10210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38100</xdr:rowOff>
    </xdr:from>
    <xdr:to>
      <xdr:col>11</xdr:col>
      <xdr:colOff>9525</xdr:colOff>
      <xdr:row>60</xdr:row>
      <xdr:rowOff>50800</xdr:rowOff>
    </xdr:to>
    <xdr:cxnSp macro="">
      <xdr:nvCxnSpPr>
        <xdr:cNvPr id="195" name="直線コネクタ 194"/>
        <xdr:cNvCxnSpPr/>
      </xdr:nvCxnSpPr>
      <xdr:spPr>
        <a:xfrm>
          <a:off x="13208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101600</xdr:rowOff>
    </xdr:from>
    <xdr:to>
      <xdr:col>24</xdr:col>
      <xdr:colOff>76200</xdr:colOff>
      <xdr:row>61</xdr:row>
      <xdr:rowOff>31750</xdr:rowOff>
    </xdr:to>
    <xdr:sp macro="" textlink="">
      <xdr:nvSpPr>
        <xdr:cNvPr id="205" name="楕円 204"/>
        <xdr:cNvSpPr/>
      </xdr:nvSpPr>
      <xdr:spPr>
        <a:xfrm>
          <a:off x="47752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73677</xdr:rowOff>
    </xdr:from>
    <xdr:ext cx="762000" cy="259045"/>
    <xdr:sp macro="" textlink="">
      <xdr:nvSpPr>
        <xdr:cNvPr id="206" name="扶助費該当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127000</xdr:rowOff>
    </xdr:from>
    <xdr:to>
      <xdr:col>20</xdr:col>
      <xdr:colOff>38100</xdr:colOff>
      <xdr:row>61</xdr:row>
      <xdr:rowOff>57150</xdr:rowOff>
    </xdr:to>
    <xdr:sp macro="" textlink="">
      <xdr:nvSpPr>
        <xdr:cNvPr id="207" name="楕円 206"/>
        <xdr:cNvSpPr/>
      </xdr:nvSpPr>
      <xdr:spPr>
        <a:xfrm>
          <a:off x="3937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41927</xdr:rowOff>
    </xdr:from>
    <xdr:ext cx="736600" cy="259045"/>
    <xdr:sp macro="" textlink="">
      <xdr:nvSpPr>
        <xdr:cNvPr id="208" name="テキスト ボックス 207"/>
        <xdr:cNvSpPr txBox="1"/>
      </xdr:nvSpPr>
      <xdr:spPr>
        <a:xfrm>
          <a:off x="3606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09" name="楕円 208"/>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0" name="テキスト ボックス 209"/>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1" name="楕円 210"/>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2" name="テキスト ボックス 211"/>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158750</xdr:rowOff>
    </xdr:from>
    <xdr:to>
      <xdr:col>6</xdr:col>
      <xdr:colOff>171450</xdr:colOff>
      <xdr:row>60</xdr:row>
      <xdr:rowOff>88900</xdr:rowOff>
    </xdr:to>
    <xdr:sp macro="" textlink="">
      <xdr:nvSpPr>
        <xdr:cNvPr id="213" name="楕円 212"/>
        <xdr:cNvSpPr/>
      </xdr:nvSpPr>
      <xdr:spPr>
        <a:xfrm>
          <a:off x="1270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73677</xdr:rowOff>
    </xdr:from>
    <xdr:ext cx="762000" cy="259045"/>
    <xdr:sp macro="" textlink="">
      <xdr:nvSpPr>
        <xdr:cNvPr id="214" name="テキスト ボックス 213"/>
        <xdr:cNvSpPr txBox="1"/>
      </xdr:nvSpPr>
      <xdr:spPr>
        <a:xfrm>
          <a:off x="939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広島県市町や全国市町村、類似団体の平均をいずれも上回っていますが、前年度と比較し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令和元年度から地方公営企業法を適用している下水道事業の打切決算を行った影響で、繰出金充当一般財源が減少したことが要因となっています。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22225</xdr:rowOff>
    </xdr:from>
    <xdr:to>
      <xdr:col>82</xdr:col>
      <xdr:colOff>107950</xdr:colOff>
      <xdr:row>59</xdr:row>
      <xdr:rowOff>50800</xdr:rowOff>
    </xdr:to>
    <xdr:cxnSp macro="">
      <xdr:nvCxnSpPr>
        <xdr:cNvPr id="251" name="直線コネクタ 250"/>
        <xdr:cNvCxnSpPr/>
      </xdr:nvCxnSpPr>
      <xdr:spPr>
        <a:xfrm flipV="1">
          <a:off x="15671800" y="996632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59</xdr:row>
      <xdr:rowOff>50800</xdr:rowOff>
    </xdr:to>
    <xdr:cxnSp macro="">
      <xdr:nvCxnSpPr>
        <xdr:cNvPr id="254" name="直線コネクタ 253"/>
        <xdr:cNvCxnSpPr/>
      </xdr:nvCxnSpPr>
      <xdr:spPr>
        <a:xfrm>
          <a:off x="14782800" y="99853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41275</xdr:rowOff>
    </xdr:from>
    <xdr:to>
      <xdr:col>73</xdr:col>
      <xdr:colOff>180975</xdr:colOff>
      <xdr:row>58</xdr:row>
      <xdr:rowOff>98425</xdr:rowOff>
    </xdr:to>
    <xdr:cxnSp macro="">
      <xdr:nvCxnSpPr>
        <xdr:cNvPr id="257" name="直線コネクタ 256"/>
        <xdr:cNvCxnSpPr/>
      </xdr:nvCxnSpPr>
      <xdr:spPr>
        <a:xfrm flipV="1">
          <a:off x="13893800" y="9985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127000</xdr:rowOff>
    </xdr:to>
    <xdr:cxnSp macro="">
      <xdr:nvCxnSpPr>
        <xdr:cNvPr id="260" name="直線コネクタ 259"/>
        <xdr:cNvCxnSpPr/>
      </xdr:nvCxnSpPr>
      <xdr:spPr>
        <a:xfrm flipV="1">
          <a:off x="13004800" y="10042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142875</xdr:rowOff>
    </xdr:from>
    <xdr:to>
      <xdr:col>82</xdr:col>
      <xdr:colOff>158750</xdr:colOff>
      <xdr:row>58</xdr:row>
      <xdr:rowOff>73025</xdr:rowOff>
    </xdr:to>
    <xdr:sp macro="" textlink="">
      <xdr:nvSpPr>
        <xdr:cNvPr id="270" name="楕円 269"/>
        <xdr:cNvSpPr/>
      </xdr:nvSpPr>
      <xdr:spPr>
        <a:xfrm>
          <a:off x="164592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114952</xdr:rowOff>
    </xdr:from>
    <xdr:ext cx="762000" cy="259045"/>
    <xdr:sp macro="" textlink="">
      <xdr:nvSpPr>
        <xdr:cNvPr id="271" name="その他該当値テキスト"/>
        <xdr:cNvSpPr txBox="1"/>
      </xdr:nvSpPr>
      <xdr:spPr>
        <a:xfrm>
          <a:off x="165989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0</xdr:rowOff>
    </xdr:from>
    <xdr:to>
      <xdr:col>78</xdr:col>
      <xdr:colOff>120650</xdr:colOff>
      <xdr:row>59</xdr:row>
      <xdr:rowOff>101600</xdr:rowOff>
    </xdr:to>
    <xdr:sp macro="" textlink="">
      <xdr:nvSpPr>
        <xdr:cNvPr id="272" name="楕円 271"/>
        <xdr:cNvSpPr/>
      </xdr:nvSpPr>
      <xdr:spPr>
        <a:xfrm>
          <a:off x="15621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73" name="テキスト ボックス 272"/>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74" name="楕円 273"/>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75" name="テキスト ボックス 274"/>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76" name="楕円 275"/>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77" name="テキスト ボックス 276"/>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前年度と比較し、補助費等充当一般財源が大幅に増加していることから、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ポイント上昇しているものの、広島県市町や全国市町村、類似団体の平均をいずれも下回っています。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65278</xdr:rowOff>
    </xdr:to>
    <xdr:cxnSp macro="">
      <xdr:nvCxnSpPr>
        <xdr:cNvPr id="309" name="直線コネクタ 308"/>
        <xdr:cNvCxnSpPr/>
      </xdr:nvCxnSpPr>
      <xdr:spPr>
        <a:xfrm>
          <a:off x="15671800" y="60431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42418</xdr:rowOff>
    </xdr:to>
    <xdr:cxnSp macro="">
      <xdr:nvCxnSpPr>
        <xdr:cNvPr id="312" name="直線コネクタ 311"/>
        <xdr:cNvCxnSpPr/>
      </xdr:nvCxnSpPr>
      <xdr:spPr>
        <a:xfrm>
          <a:off x="14782800" y="6034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74422</xdr:rowOff>
    </xdr:to>
    <xdr:cxnSp macro="">
      <xdr:nvCxnSpPr>
        <xdr:cNvPr id="315" name="直線コネクタ 314"/>
        <xdr:cNvCxnSpPr/>
      </xdr:nvCxnSpPr>
      <xdr:spPr>
        <a:xfrm flipV="1">
          <a:off x="13893800" y="60340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124714</xdr:rowOff>
    </xdr:to>
    <xdr:cxnSp macro="">
      <xdr:nvCxnSpPr>
        <xdr:cNvPr id="318" name="直線コネクタ 317"/>
        <xdr:cNvCxnSpPr/>
      </xdr:nvCxnSpPr>
      <xdr:spPr>
        <a:xfrm flipV="1">
          <a:off x="13004800" y="60751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8" name="楕円 327"/>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9"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0" name="楕円 329"/>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1" name="テキスト ボックス 330"/>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2" name="楕円 331"/>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3" name="テキスト ボックス 332"/>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4" name="楕円 333"/>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5" name="テキスト ボックス 334"/>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広島県市町や全国市町村の平均を下回っているものの、類似団体の平均を上回っています。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前年度と比較し、公債費充当一般財源はほぼ同額ですが、経常一般財源等の増により、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96520</xdr:rowOff>
    </xdr:to>
    <xdr:cxnSp macro="">
      <xdr:nvCxnSpPr>
        <xdr:cNvPr id="370" name="直線コネクタ 369"/>
        <xdr:cNvCxnSpPr/>
      </xdr:nvCxnSpPr>
      <xdr:spPr>
        <a:xfrm flipV="1">
          <a:off x="3987800" y="133705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96520</xdr:rowOff>
    </xdr:to>
    <xdr:cxnSp macro="">
      <xdr:nvCxnSpPr>
        <xdr:cNvPr id="373" name="直線コネクタ 372"/>
        <xdr:cNvCxnSpPr/>
      </xdr:nvCxnSpPr>
      <xdr:spPr>
        <a:xfrm>
          <a:off x="3098800" y="13332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138430</xdr:rowOff>
    </xdr:to>
    <xdr:cxnSp macro="">
      <xdr:nvCxnSpPr>
        <xdr:cNvPr id="376" name="直線コネクタ 375"/>
        <xdr:cNvCxnSpPr/>
      </xdr:nvCxnSpPr>
      <xdr:spPr>
        <a:xfrm flipV="1">
          <a:off x="2209800" y="13332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79</xdr:row>
      <xdr:rowOff>8889</xdr:rowOff>
    </xdr:to>
    <xdr:cxnSp macro="">
      <xdr:nvCxnSpPr>
        <xdr:cNvPr id="379" name="直線コネクタ 378"/>
        <xdr:cNvCxnSpPr/>
      </xdr:nvCxnSpPr>
      <xdr:spPr>
        <a:xfrm flipV="1">
          <a:off x="1320800" y="133400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89" name="楕円 388"/>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762000" cy="259045"/>
    <xdr:sp macro="" textlink="">
      <xdr:nvSpPr>
        <xdr:cNvPr id="390"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1" name="楕円 390"/>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2" name="テキスト ボックス 391"/>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3" name="楕円 392"/>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94" name="テキスト ボックス 393"/>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5" name="楕円 394"/>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6" name="テキスト ボックス 395"/>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7" name="楕円 396"/>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98" name="テキスト ボックス 397"/>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広島県市町や全国市町村、類似団体の平均をいずれも上回っています。</a:t>
          </a:r>
        </a:p>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ポイント減少しているものの、引き続き</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を超過し、経常収支比率引き上げの一要因となっています。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80</xdr:row>
      <xdr:rowOff>26415</xdr:rowOff>
    </xdr:to>
    <xdr:cxnSp macro="">
      <xdr:nvCxnSpPr>
        <xdr:cNvPr id="429" name="直線コネクタ 428"/>
        <xdr:cNvCxnSpPr/>
      </xdr:nvCxnSpPr>
      <xdr:spPr>
        <a:xfrm flipV="1">
          <a:off x="15671800" y="13554963"/>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80</xdr:row>
      <xdr:rowOff>26415</xdr:rowOff>
    </xdr:to>
    <xdr:cxnSp macro="">
      <xdr:nvCxnSpPr>
        <xdr:cNvPr id="432" name="直線コネクタ 431"/>
        <xdr:cNvCxnSpPr/>
      </xdr:nvCxnSpPr>
      <xdr:spPr>
        <a:xfrm>
          <a:off x="14782800" y="13289787"/>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78</xdr:row>
      <xdr:rowOff>30987</xdr:rowOff>
    </xdr:to>
    <xdr:cxnSp macro="">
      <xdr:nvCxnSpPr>
        <xdr:cNvPr id="435" name="直線コネクタ 434"/>
        <xdr:cNvCxnSpPr/>
      </xdr:nvCxnSpPr>
      <xdr:spPr>
        <a:xfrm flipV="1">
          <a:off x="13893800" y="132897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42418</xdr:rowOff>
    </xdr:to>
    <xdr:cxnSp macro="">
      <xdr:nvCxnSpPr>
        <xdr:cNvPr id="438" name="直線コネクタ 437"/>
        <xdr:cNvCxnSpPr/>
      </xdr:nvCxnSpPr>
      <xdr:spPr>
        <a:xfrm flipV="1">
          <a:off x="13004800" y="13404087"/>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48" name="楕円 447"/>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49"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147065</xdr:rowOff>
    </xdr:from>
    <xdr:to>
      <xdr:col>78</xdr:col>
      <xdr:colOff>120650</xdr:colOff>
      <xdr:row>80</xdr:row>
      <xdr:rowOff>77215</xdr:rowOff>
    </xdr:to>
    <xdr:sp macro="" textlink="">
      <xdr:nvSpPr>
        <xdr:cNvPr id="450" name="楕円 449"/>
        <xdr:cNvSpPr/>
      </xdr:nvSpPr>
      <xdr:spPr>
        <a:xfrm>
          <a:off x="15621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61992</xdr:rowOff>
    </xdr:from>
    <xdr:ext cx="736600" cy="259045"/>
    <xdr:sp macro="" textlink="">
      <xdr:nvSpPr>
        <xdr:cNvPr id="451" name="テキスト ボックス 450"/>
        <xdr:cNvSpPr txBox="1"/>
      </xdr:nvSpPr>
      <xdr:spPr>
        <a:xfrm>
          <a:off x="15290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2" name="楕円 451"/>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3" name="テキスト ボックス 452"/>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4" name="楕円 453"/>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5" name="テキスト ボックス 45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163068</xdr:rowOff>
    </xdr:from>
    <xdr:to>
      <xdr:col>65</xdr:col>
      <xdr:colOff>53975</xdr:colOff>
      <xdr:row>79</xdr:row>
      <xdr:rowOff>93218</xdr:rowOff>
    </xdr:to>
    <xdr:sp macro="" textlink="">
      <xdr:nvSpPr>
        <xdr:cNvPr id="456" name="楕円 455"/>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77995</xdr:rowOff>
    </xdr:from>
    <xdr:ext cx="762000" cy="259045"/>
    <xdr:sp macro="" textlink="">
      <xdr:nvSpPr>
        <xdr:cNvPr id="457" name="テキスト ボックス 456"/>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167816</xdr:rowOff>
    </xdr:from>
    <xdr:to>
      <xdr:col>29</xdr:col>
      <xdr:colOff>127000</xdr:colOff>
      <xdr:row>19</xdr:row>
      <xdr:rowOff>1444</xdr:rowOff>
    </xdr:to>
    <xdr:cxnSp macro="">
      <xdr:nvCxnSpPr>
        <xdr:cNvPr id="52" name="直線コネクタ 51"/>
        <xdr:cNvCxnSpPr/>
      </xdr:nvCxnSpPr>
      <xdr:spPr bwMode="auto">
        <a:xfrm flipV="1">
          <a:off x="5003800" y="3301541"/>
          <a:ext cx="6477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1444</xdr:rowOff>
    </xdr:from>
    <xdr:to>
      <xdr:col>26</xdr:col>
      <xdr:colOff>50800</xdr:colOff>
      <xdr:row>19</xdr:row>
      <xdr:rowOff>14736</xdr:rowOff>
    </xdr:to>
    <xdr:cxnSp macro="">
      <xdr:nvCxnSpPr>
        <xdr:cNvPr id="55" name="直線コネクタ 54"/>
        <xdr:cNvCxnSpPr/>
      </xdr:nvCxnSpPr>
      <xdr:spPr bwMode="auto">
        <a:xfrm flipV="1">
          <a:off x="4305300" y="3306619"/>
          <a:ext cx="6985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170510</xdr:rowOff>
    </xdr:from>
    <xdr:to>
      <xdr:col>22</xdr:col>
      <xdr:colOff>114300</xdr:colOff>
      <xdr:row>19</xdr:row>
      <xdr:rowOff>14736</xdr:rowOff>
    </xdr:to>
    <xdr:cxnSp macro="">
      <xdr:nvCxnSpPr>
        <xdr:cNvPr id="58" name="直線コネクタ 57"/>
        <xdr:cNvCxnSpPr/>
      </xdr:nvCxnSpPr>
      <xdr:spPr bwMode="auto">
        <a:xfrm>
          <a:off x="3606800" y="3304235"/>
          <a:ext cx="698500" cy="1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143258</xdr:rowOff>
    </xdr:from>
    <xdr:to>
      <xdr:col>18</xdr:col>
      <xdr:colOff>177800</xdr:colOff>
      <xdr:row>18</xdr:row>
      <xdr:rowOff>170510</xdr:rowOff>
    </xdr:to>
    <xdr:cxnSp macro="">
      <xdr:nvCxnSpPr>
        <xdr:cNvPr id="61" name="直線コネクタ 60"/>
        <xdr:cNvCxnSpPr/>
      </xdr:nvCxnSpPr>
      <xdr:spPr bwMode="auto">
        <a:xfrm>
          <a:off x="2908300" y="3276983"/>
          <a:ext cx="698500" cy="2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117016</xdr:rowOff>
    </xdr:from>
    <xdr:to>
      <xdr:col>29</xdr:col>
      <xdr:colOff>177800</xdr:colOff>
      <xdr:row>19</xdr:row>
      <xdr:rowOff>47166</xdr:rowOff>
    </xdr:to>
    <xdr:sp macro="" textlink="">
      <xdr:nvSpPr>
        <xdr:cNvPr id="71" name="楕円 70"/>
        <xdr:cNvSpPr/>
      </xdr:nvSpPr>
      <xdr:spPr bwMode="auto">
        <a:xfrm>
          <a:off x="5600700" y="325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89093</xdr:rowOff>
    </xdr:from>
    <xdr:ext cx="762000" cy="259045"/>
    <xdr:sp macro="" textlink="">
      <xdr:nvSpPr>
        <xdr:cNvPr id="72" name="人口1人当たり決算額の推移該当値テキスト130"/>
        <xdr:cNvSpPr txBox="1"/>
      </xdr:nvSpPr>
      <xdr:spPr>
        <a:xfrm>
          <a:off x="5740400" y="322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122094</xdr:rowOff>
    </xdr:from>
    <xdr:to>
      <xdr:col>26</xdr:col>
      <xdr:colOff>101600</xdr:colOff>
      <xdr:row>19</xdr:row>
      <xdr:rowOff>52244</xdr:rowOff>
    </xdr:to>
    <xdr:sp macro="" textlink="">
      <xdr:nvSpPr>
        <xdr:cNvPr id="73" name="楕円 72"/>
        <xdr:cNvSpPr/>
      </xdr:nvSpPr>
      <xdr:spPr bwMode="auto">
        <a:xfrm>
          <a:off x="4953000" y="325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37021</xdr:rowOff>
    </xdr:from>
    <xdr:ext cx="736600" cy="259045"/>
    <xdr:sp macro="" textlink="">
      <xdr:nvSpPr>
        <xdr:cNvPr id="74" name="テキスト ボックス 73"/>
        <xdr:cNvSpPr txBox="1"/>
      </xdr:nvSpPr>
      <xdr:spPr>
        <a:xfrm>
          <a:off x="4622800" y="334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135386</xdr:rowOff>
    </xdr:from>
    <xdr:to>
      <xdr:col>22</xdr:col>
      <xdr:colOff>165100</xdr:colOff>
      <xdr:row>19</xdr:row>
      <xdr:rowOff>65536</xdr:rowOff>
    </xdr:to>
    <xdr:sp macro="" textlink="">
      <xdr:nvSpPr>
        <xdr:cNvPr id="75" name="楕円 74"/>
        <xdr:cNvSpPr/>
      </xdr:nvSpPr>
      <xdr:spPr bwMode="auto">
        <a:xfrm>
          <a:off x="4254500" y="326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50313</xdr:rowOff>
    </xdr:from>
    <xdr:ext cx="762000" cy="259045"/>
    <xdr:sp macro="" textlink="">
      <xdr:nvSpPr>
        <xdr:cNvPr id="76" name="テキスト ボックス 75"/>
        <xdr:cNvSpPr txBox="1"/>
      </xdr:nvSpPr>
      <xdr:spPr>
        <a:xfrm>
          <a:off x="3924300" y="335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119710</xdr:rowOff>
    </xdr:from>
    <xdr:to>
      <xdr:col>19</xdr:col>
      <xdr:colOff>38100</xdr:colOff>
      <xdr:row>19</xdr:row>
      <xdr:rowOff>49860</xdr:rowOff>
    </xdr:to>
    <xdr:sp macro="" textlink="">
      <xdr:nvSpPr>
        <xdr:cNvPr id="77" name="楕円 76"/>
        <xdr:cNvSpPr/>
      </xdr:nvSpPr>
      <xdr:spPr bwMode="auto">
        <a:xfrm>
          <a:off x="3556000" y="3253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34637</xdr:rowOff>
    </xdr:from>
    <xdr:ext cx="762000" cy="259045"/>
    <xdr:sp macro="" textlink="">
      <xdr:nvSpPr>
        <xdr:cNvPr id="78" name="テキスト ボックス 77"/>
        <xdr:cNvSpPr txBox="1"/>
      </xdr:nvSpPr>
      <xdr:spPr>
        <a:xfrm>
          <a:off x="3225800" y="33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92458</xdr:rowOff>
    </xdr:from>
    <xdr:to>
      <xdr:col>15</xdr:col>
      <xdr:colOff>101600</xdr:colOff>
      <xdr:row>19</xdr:row>
      <xdr:rowOff>22608</xdr:rowOff>
    </xdr:to>
    <xdr:sp macro="" textlink="">
      <xdr:nvSpPr>
        <xdr:cNvPr id="79" name="楕円 78"/>
        <xdr:cNvSpPr/>
      </xdr:nvSpPr>
      <xdr:spPr bwMode="auto">
        <a:xfrm>
          <a:off x="2857500" y="322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7385</xdr:rowOff>
    </xdr:from>
    <xdr:ext cx="762000" cy="259045"/>
    <xdr:sp macro="" textlink="">
      <xdr:nvSpPr>
        <xdr:cNvPr id="80" name="テキスト ボックス 79"/>
        <xdr:cNvSpPr txBox="1"/>
      </xdr:nvSpPr>
      <xdr:spPr>
        <a:xfrm>
          <a:off x="2527300" y="331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324772</xdr:rowOff>
    </xdr:from>
    <xdr:to>
      <xdr:col>29</xdr:col>
      <xdr:colOff>127000</xdr:colOff>
      <xdr:row>36</xdr:row>
      <xdr:rowOff>8748</xdr:rowOff>
    </xdr:to>
    <xdr:cxnSp macro="">
      <xdr:nvCxnSpPr>
        <xdr:cNvPr id="115" name="直線コネクタ 114"/>
        <xdr:cNvCxnSpPr/>
      </xdr:nvCxnSpPr>
      <xdr:spPr bwMode="auto">
        <a:xfrm>
          <a:off x="5003800" y="6935122"/>
          <a:ext cx="647700" cy="26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217199</xdr:rowOff>
    </xdr:from>
    <xdr:to>
      <xdr:col>26</xdr:col>
      <xdr:colOff>50800</xdr:colOff>
      <xdr:row>35</xdr:row>
      <xdr:rowOff>324772</xdr:rowOff>
    </xdr:to>
    <xdr:cxnSp macro="">
      <xdr:nvCxnSpPr>
        <xdr:cNvPr id="118" name="直線コネクタ 117"/>
        <xdr:cNvCxnSpPr/>
      </xdr:nvCxnSpPr>
      <xdr:spPr bwMode="auto">
        <a:xfrm>
          <a:off x="4305300" y="6827549"/>
          <a:ext cx="698500" cy="10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217199</xdr:rowOff>
    </xdr:from>
    <xdr:to>
      <xdr:col>22</xdr:col>
      <xdr:colOff>114300</xdr:colOff>
      <xdr:row>35</xdr:row>
      <xdr:rowOff>255898</xdr:rowOff>
    </xdr:to>
    <xdr:cxnSp macro="">
      <xdr:nvCxnSpPr>
        <xdr:cNvPr id="121" name="直線コネクタ 120"/>
        <xdr:cNvCxnSpPr/>
      </xdr:nvCxnSpPr>
      <xdr:spPr bwMode="auto">
        <a:xfrm flipV="1">
          <a:off x="3606800" y="6827549"/>
          <a:ext cx="698500" cy="3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231242</xdr:rowOff>
    </xdr:from>
    <xdr:to>
      <xdr:col>18</xdr:col>
      <xdr:colOff>177800</xdr:colOff>
      <xdr:row>35</xdr:row>
      <xdr:rowOff>255898</xdr:rowOff>
    </xdr:to>
    <xdr:cxnSp macro="">
      <xdr:nvCxnSpPr>
        <xdr:cNvPr id="124" name="直線コネクタ 123"/>
        <xdr:cNvCxnSpPr/>
      </xdr:nvCxnSpPr>
      <xdr:spPr bwMode="auto">
        <a:xfrm>
          <a:off x="2908300" y="6841592"/>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300848</xdr:rowOff>
    </xdr:from>
    <xdr:to>
      <xdr:col>29</xdr:col>
      <xdr:colOff>177800</xdr:colOff>
      <xdr:row>36</xdr:row>
      <xdr:rowOff>59548</xdr:rowOff>
    </xdr:to>
    <xdr:sp macro="" textlink="">
      <xdr:nvSpPr>
        <xdr:cNvPr id="134" name="楕円 133"/>
        <xdr:cNvSpPr/>
      </xdr:nvSpPr>
      <xdr:spPr bwMode="auto">
        <a:xfrm>
          <a:off x="5600700" y="6911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272925</xdr:rowOff>
    </xdr:from>
    <xdr:ext cx="762000" cy="259045"/>
    <xdr:sp macro="" textlink="">
      <xdr:nvSpPr>
        <xdr:cNvPr id="135" name="人口1人当たり決算額の推移該当値テキスト445"/>
        <xdr:cNvSpPr txBox="1"/>
      </xdr:nvSpPr>
      <xdr:spPr>
        <a:xfrm>
          <a:off x="5740400" y="688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273972</xdr:rowOff>
    </xdr:from>
    <xdr:to>
      <xdr:col>26</xdr:col>
      <xdr:colOff>101600</xdr:colOff>
      <xdr:row>36</xdr:row>
      <xdr:rowOff>32672</xdr:rowOff>
    </xdr:to>
    <xdr:sp macro="" textlink="">
      <xdr:nvSpPr>
        <xdr:cNvPr id="136" name="楕円 135"/>
        <xdr:cNvSpPr/>
      </xdr:nvSpPr>
      <xdr:spPr bwMode="auto">
        <a:xfrm>
          <a:off x="4953000" y="688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17449</xdr:rowOff>
    </xdr:from>
    <xdr:ext cx="736600" cy="259045"/>
    <xdr:sp macro="" textlink="">
      <xdr:nvSpPr>
        <xdr:cNvPr id="137" name="テキスト ボックス 136"/>
        <xdr:cNvSpPr txBox="1"/>
      </xdr:nvSpPr>
      <xdr:spPr>
        <a:xfrm>
          <a:off x="4622800" y="6970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166399</xdr:rowOff>
    </xdr:from>
    <xdr:to>
      <xdr:col>22</xdr:col>
      <xdr:colOff>165100</xdr:colOff>
      <xdr:row>35</xdr:row>
      <xdr:rowOff>267999</xdr:rowOff>
    </xdr:to>
    <xdr:sp macro="" textlink="">
      <xdr:nvSpPr>
        <xdr:cNvPr id="138" name="楕円 137"/>
        <xdr:cNvSpPr/>
      </xdr:nvSpPr>
      <xdr:spPr bwMode="auto">
        <a:xfrm>
          <a:off x="4254500" y="677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278176</xdr:rowOff>
    </xdr:from>
    <xdr:ext cx="762000" cy="259045"/>
    <xdr:sp macro="" textlink="">
      <xdr:nvSpPr>
        <xdr:cNvPr id="139" name="テキスト ボックス 138"/>
        <xdr:cNvSpPr txBox="1"/>
      </xdr:nvSpPr>
      <xdr:spPr>
        <a:xfrm>
          <a:off x="3924300" y="654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205098</xdr:rowOff>
    </xdr:from>
    <xdr:to>
      <xdr:col>19</xdr:col>
      <xdr:colOff>38100</xdr:colOff>
      <xdr:row>35</xdr:row>
      <xdr:rowOff>306698</xdr:rowOff>
    </xdr:to>
    <xdr:sp macro="" textlink="">
      <xdr:nvSpPr>
        <xdr:cNvPr id="140" name="楕円 139"/>
        <xdr:cNvSpPr/>
      </xdr:nvSpPr>
      <xdr:spPr bwMode="auto">
        <a:xfrm>
          <a:off x="3556000" y="681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316875</xdr:rowOff>
    </xdr:from>
    <xdr:ext cx="762000" cy="259045"/>
    <xdr:sp macro="" textlink="">
      <xdr:nvSpPr>
        <xdr:cNvPr id="141" name="テキスト ボックス 140"/>
        <xdr:cNvSpPr txBox="1"/>
      </xdr:nvSpPr>
      <xdr:spPr>
        <a:xfrm>
          <a:off x="3225800" y="658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180442</xdr:rowOff>
    </xdr:from>
    <xdr:to>
      <xdr:col>15</xdr:col>
      <xdr:colOff>101600</xdr:colOff>
      <xdr:row>35</xdr:row>
      <xdr:rowOff>282042</xdr:rowOff>
    </xdr:to>
    <xdr:sp macro="" textlink="">
      <xdr:nvSpPr>
        <xdr:cNvPr id="142" name="楕円 141"/>
        <xdr:cNvSpPr/>
      </xdr:nvSpPr>
      <xdr:spPr bwMode="auto">
        <a:xfrm>
          <a:off x="2857500" y="679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292219</xdr:rowOff>
    </xdr:from>
    <xdr:ext cx="762000" cy="259045"/>
    <xdr:sp macro="" textlink="">
      <xdr:nvSpPr>
        <xdr:cNvPr id="143" name="テキスト ボックス 142"/>
        <xdr:cNvSpPr txBox="1"/>
      </xdr:nvSpPr>
      <xdr:spPr>
        <a:xfrm>
          <a:off x="2527300" y="655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52,224
51,562
10.41
17,007,445
16,871,595
23,201
9,832,372
24,563,240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17170</xdr:rowOff>
    </xdr:from>
    <xdr:to>
      <xdr:col>24</xdr:col>
      <xdr:colOff>63500</xdr:colOff>
      <xdr:row>36</xdr:row>
      <xdr:rowOff>51738</xdr:rowOff>
    </xdr:to>
    <xdr:cxnSp macro="">
      <xdr:nvCxnSpPr>
        <xdr:cNvPr id="63" name="直線コネクタ 62"/>
        <xdr:cNvCxnSpPr/>
      </xdr:nvCxnSpPr>
      <xdr:spPr>
        <a:xfrm flipV="1">
          <a:off x="3797300" y="6189370"/>
          <a:ext cx="8382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42170</xdr:rowOff>
    </xdr:from>
    <xdr:to>
      <xdr:col>19</xdr:col>
      <xdr:colOff>177800</xdr:colOff>
      <xdr:row>36</xdr:row>
      <xdr:rowOff>51738</xdr:rowOff>
    </xdr:to>
    <xdr:cxnSp macro="">
      <xdr:nvCxnSpPr>
        <xdr:cNvPr id="66" name="直線コネクタ 65"/>
        <xdr:cNvCxnSpPr/>
      </xdr:nvCxnSpPr>
      <xdr:spPr>
        <a:xfrm>
          <a:off x="2908300" y="6214370"/>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26902</xdr:rowOff>
    </xdr:from>
    <xdr:to>
      <xdr:col>15</xdr:col>
      <xdr:colOff>50800</xdr:colOff>
      <xdr:row>36</xdr:row>
      <xdr:rowOff>42170</xdr:rowOff>
    </xdr:to>
    <xdr:cxnSp macro="">
      <xdr:nvCxnSpPr>
        <xdr:cNvPr id="69" name="直線コネクタ 68"/>
        <xdr:cNvCxnSpPr/>
      </xdr:nvCxnSpPr>
      <xdr:spPr>
        <a:xfrm>
          <a:off x="2019300" y="6199102"/>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13839</xdr:rowOff>
    </xdr:from>
    <xdr:to>
      <xdr:col>10</xdr:col>
      <xdr:colOff>114300</xdr:colOff>
      <xdr:row>36</xdr:row>
      <xdr:rowOff>26902</xdr:rowOff>
    </xdr:to>
    <xdr:cxnSp macro="">
      <xdr:nvCxnSpPr>
        <xdr:cNvPr id="72" name="直線コネクタ 71"/>
        <xdr:cNvCxnSpPr/>
      </xdr:nvCxnSpPr>
      <xdr:spPr>
        <a:xfrm>
          <a:off x="1130300" y="6186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137820</xdr:rowOff>
    </xdr:from>
    <xdr:to>
      <xdr:col>24</xdr:col>
      <xdr:colOff>114300</xdr:colOff>
      <xdr:row>36</xdr:row>
      <xdr:rowOff>67970</xdr:rowOff>
    </xdr:to>
    <xdr:sp macro="" textlink="">
      <xdr:nvSpPr>
        <xdr:cNvPr id="82" name="楕円 81"/>
        <xdr:cNvSpPr/>
      </xdr:nvSpPr>
      <xdr:spPr>
        <a:xfrm>
          <a:off x="45847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160697</xdr:rowOff>
    </xdr:from>
    <xdr:ext cx="534377" cy="259045"/>
    <xdr:sp macro="" textlink="">
      <xdr:nvSpPr>
        <xdr:cNvPr id="83" name="人件費該当値テキスト"/>
        <xdr:cNvSpPr txBox="1"/>
      </xdr:nvSpPr>
      <xdr:spPr>
        <a:xfrm>
          <a:off x="4686300" y="59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938</xdr:rowOff>
    </xdr:from>
    <xdr:to>
      <xdr:col>20</xdr:col>
      <xdr:colOff>38100</xdr:colOff>
      <xdr:row>36</xdr:row>
      <xdr:rowOff>102538</xdr:rowOff>
    </xdr:to>
    <xdr:sp macro="" textlink="">
      <xdr:nvSpPr>
        <xdr:cNvPr id="84" name="楕円 83"/>
        <xdr:cNvSpPr/>
      </xdr:nvSpPr>
      <xdr:spPr>
        <a:xfrm>
          <a:off x="3746500" y="61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93665</xdr:rowOff>
    </xdr:from>
    <xdr:ext cx="534377" cy="259045"/>
    <xdr:sp macro="" textlink="">
      <xdr:nvSpPr>
        <xdr:cNvPr id="85" name="テキスト ボックス 84"/>
        <xdr:cNvSpPr txBox="1"/>
      </xdr:nvSpPr>
      <xdr:spPr>
        <a:xfrm>
          <a:off x="3530111" y="62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162820</xdr:rowOff>
    </xdr:from>
    <xdr:to>
      <xdr:col>15</xdr:col>
      <xdr:colOff>101600</xdr:colOff>
      <xdr:row>36</xdr:row>
      <xdr:rowOff>92970</xdr:rowOff>
    </xdr:to>
    <xdr:sp macro="" textlink="">
      <xdr:nvSpPr>
        <xdr:cNvPr id="86" name="楕円 85"/>
        <xdr:cNvSpPr/>
      </xdr:nvSpPr>
      <xdr:spPr>
        <a:xfrm>
          <a:off x="2857500" y="61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84097</xdr:rowOff>
    </xdr:from>
    <xdr:ext cx="534377" cy="259045"/>
    <xdr:sp macro="" textlink="">
      <xdr:nvSpPr>
        <xdr:cNvPr id="87" name="テキスト ボックス 86"/>
        <xdr:cNvSpPr txBox="1"/>
      </xdr:nvSpPr>
      <xdr:spPr>
        <a:xfrm>
          <a:off x="2641111" y="625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147552</xdr:rowOff>
    </xdr:from>
    <xdr:to>
      <xdr:col>10</xdr:col>
      <xdr:colOff>165100</xdr:colOff>
      <xdr:row>36</xdr:row>
      <xdr:rowOff>77702</xdr:rowOff>
    </xdr:to>
    <xdr:sp macro="" textlink="">
      <xdr:nvSpPr>
        <xdr:cNvPr id="88" name="楕円 87"/>
        <xdr:cNvSpPr/>
      </xdr:nvSpPr>
      <xdr:spPr>
        <a:xfrm>
          <a:off x="1968500" y="61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94229</xdr:rowOff>
    </xdr:from>
    <xdr:ext cx="534377" cy="259045"/>
    <xdr:sp macro="" textlink="">
      <xdr:nvSpPr>
        <xdr:cNvPr id="89" name="テキスト ボックス 88"/>
        <xdr:cNvSpPr txBox="1"/>
      </xdr:nvSpPr>
      <xdr:spPr>
        <a:xfrm>
          <a:off x="1752111" y="59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134489</xdr:rowOff>
    </xdr:from>
    <xdr:to>
      <xdr:col>6</xdr:col>
      <xdr:colOff>38100</xdr:colOff>
      <xdr:row>36</xdr:row>
      <xdr:rowOff>64639</xdr:rowOff>
    </xdr:to>
    <xdr:sp macro="" textlink="">
      <xdr:nvSpPr>
        <xdr:cNvPr id="90" name="楕円 89"/>
        <xdr:cNvSpPr/>
      </xdr:nvSpPr>
      <xdr:spPr>
        <a:xfrm>
          <a:off x="1079500" y="61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55766</xdr:rowOff>
    </xdr:from>
    <xdr:ext cx="534377" cy="259045"/>
    <xdr:sp macro="" textlink="">
      <xdr:nvSpPr>
        <xdr:cNvPr id="91" name="テキスト ボックス 90"/>
        <xdr:cNvSpPr txBox="1"/>
      </xdr:nvSpPr>
      <xdr:spPr>
        <a:xfrm>
          <a:off x="863111" y="62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145480</xdr:rowOff>
    </xdr:from>
    <xdr:to>
      <xdr:col>24</xdr:col>
      <xdr:colOff>63500</xdr:colOff>
      <xdr:row>58</xdr:row>
      <xdr:rowOff>146845</xdr:rowOff>
    </xdr:to>
    <xdr:cxnSp macro="">
      <xdr:nvCxnSpPr>
        <xdr:cNvPr id="122" name="直線コネクタ 121"/>
        <xdr:cNvCxnSpPr/>
      </xdr:nvCxnSpPr>
      <xdr:spPr>
        <a:xfrm>
          <a:off x="3797300" y="10089580"/>
          <a:ext cx="838200" cy="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145480</xdr:rowOff>
    </xdr:from>
    <xdr:to>
      <xdr:col>19</xdr:col>
      <xdr:colOff>177800</xdr:colOff>
      <xdr:row>58</xdr:row>
      <xdr:rowOff>155741</xdr:rowOff>
    </xdr:to>
    <xdr:cxnSp macro="">
      <xdr:nvCxnSpPr>
        <xdr:cNvPr id="125" name="直線コネクタ 124"/>
        <xdr:cNvCxnSpPr/>
      </xdr:nvCxnSpPr>
      <xdr:spPr>
        <a:xfrm flipV="1">
          <a:off x="2908300" y="10089580"/>
          <a:ext cx="8890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155741</xdr:rowOff>
    </xdr:from>
    <xdr:to>
      <xdr:col>15</xdr:col>
      <xdr:colOff>50800</xdr:colOff>
      <xdr:row>58</xdr:row>
      <xdr:rowOff>162070</xdr:rowOff>
    </xdr:to>
    <xdr:cxnSp macro="">
      <xdr:nvCxnSpPr>
        <xdr:cNvPr id="128" name="直線コネクタ 127"/>
        <xdr:cNvCxnSpPr/>
      </xdr:nvCxnSpPr>
      <xdr:spPr>
        <a:xfrm flipV="1">
          <a:off x="2019300" y="10099841"/>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162070</xdr:rowOff>
    </xdr:from>
    <xdr:to>
      <xdr:col>10</xdr:col>
      <xdr:colOff>114300</xdr:colOff>
      <xdr:row>59</xdr:row>
      <xdr:rowOff>4480</xdr:rowOff>
    </xdr:to>
    <xdr:cxnSp macro="">
      <xdr:nvCxnSpPr>
        <xdr:cNvPr id="131" name="直線コネクタ 130"/>
        <xdr:cNvCxnSpPr/>
      </xdr:nvCxnSpPr>
      <xdr:spPr>
        <a:xfrm flipV="1">
          <a:off x="1130300" y="10106170"/>
          <a:ext cx="8890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96045</xdr:rowOff>
    </xdr:from>
    <xdr:to>
      <xdr:col>24</xdr:col>
      <xdr:colOff>114300</xdr:colOff>
      <xdr:row>59</xdr:row>
      <xdr:rowOff>26195</xdr:rowOff>
    </xdr:to>
    <xdr:sp macro="" textlink="">
      <xdr:nvSpPr>
        <xdr:cNvPr id="141" name="楕円 140"/>
        <xdr:cNvSpPr/>
      </xdr:nvSpPr>
      <xdr:spPr>
        <a:xfrm>
          <a:off x="4584700" y="100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10972</xdr:rowOff>
    </xdr:from>
    <xdr:ext cx="534377" cy="259045"/>
    <xdr:sp macro="" textlink="">
      <xdr:nvSpPr>
        <xdr:cNvPr id="142" name="物件費該当値テキスト"/>
        <xdr:cNvSpPr txBox="1"/>
      </xdr:nvSpPr>
      <xdr:spPr>
        <a:xfrm>
          <a:off x="4686300" y="99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94680</xdr:rowOff>
    </xdr:from>
    <xdr:to>
      <xdr:col>20</xdr:col>
      <xdr:colOff>38100</xdr:colOff>
      <xdr:row>59</xdr:row>
      <xdr:rowOff>24830</xdr:rowOff>
    </xdr:to>
    <xdr:sp macro="" textlink="">
      <xdr:nvSpPr>
        <xdr:cNvPr id="143" name="楕円 142"/>
        <xdr:cNvSpPr/>
      </xdr:nvSpPr>
      <xdr:spPr>
        <a:xfrm>
          <a:off x="3746500" y="100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15957</xdr:rowOff>
    </xdr:from>
    <xdr:ext cx="534377" cy="259045"/>
    <xdr:sp macro="" textlink="">
      <xdr:nvSpPr>
        <xdr:cNvPr id="144" name="テキスト ボックス 143"/>
        <xdr:cNvSpPr txBox="1"/>
      </xdr:nvSpPr>
      <xdr:spPr>
        <a:xfrm>
          <a:off x="3530111" y="101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104941</xdr:rowOff>
    </xdr:from>
    <xdr:to>
      <xdr:col>15</xdr:col>
      <xdr:colOff>101600</xdr:colOff>
      <xdr:row>59</xdr:row>
      <xdr:rowOff>35091</xdr:rowOff>
    </xdr:to>
    <xdr:sp macro="" textlink="">
      <xdr:nvSpPr>
        <xdr:cNvPr id="145" name="楕円 144"/>
        <xdr:cNvSpPr/>
      </xdr:nvSpPr>
      <xdr:spPr>
        <a:xfrm>
          <a:off x="2857500" y="100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26218</xdr:rowOff>
    </xdr:from>
    <xdr:ext cx="534377" cy="259045"/>
    <xdr:sp macro="" textlink="">
      <xdr:nvSpPr>
        <xdr:cNvPr id="146" name="テキスト ボックス 145"/>
        <xdr:cNvSpPr txBox="1"/>
      </xdr:nvSpPr>
      <xdr:spPr>
        <a:xfrm>
          <a:off x="2641111" y="101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111270</xdr:rowOff>
    </xdr:from>
    <xdr:to>
      <xdr:col>10</xdr:col>
      <xdr:colOff>165100</xdr:colOff>
      <xdr:row>59</xdr:row>
      <xdr:rowOff>41420</xdr:rowOff>
    </xdr:to>
    <xdr:sp macro="" textlink="">
      <xdr:nvSpPr>
        <xdr:cNvPr id="147" name="楕円 146"/>
        <xdr:cNvSpPr/>
      </xdr:nvSpPr>
      <xdr:spPr>
        <a:xfrm>
          <a:off x="1968500" y="100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32547</xdr:rowOff>
    </xdr:from>
    <xdr:ext cx="534377" cy="259045"/>
    <xdr:sp macro="" textlink="">
      <xdr:nvSpPr>
        <xdr:cNvPr id="148" name="テキスト ボックス 147"/>
        <xdr:cNvSpPr txBox="1"/>
      </xdr:nvSpPr>
      <xdr:spPr>
        <a:xfrm>
          <a:off x="1752111" y="1014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125130</xdr:rowOff>
    </xdr:from>
    <xdr:to>
      <xdr:col>6</xdr:col>
      <xdr:colOff>38100</xdr:colOff>
      <xdr:row>59</xdr:row>
      <xdr:rowOff>55280</xdr:rowOff>
    </xdr:to>
    <xdr:sp macro="" textlink="">
      <xdr:nvSpPr>
        <xdr:cNvPr id="149" name="楕円 148"/>
        <xdr:cNvSpPr/>
      </xdr:nvSpPr>
      <xdr:spPr>
        <a:xfrm>
          <a:off x="1079500" y="100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46407</xdr:rowOff>
    </xdr:from>
    <xdr:ext cx="534377" cy="259045"/>
    <xdr:sp macro="" textlink="">
      <xdr:nvSpPr>
        <xdr:cNvPr id="150" name="テキスト ボックス 149"/>
        <xdr:cNvSpPr txBox="1"/>
      </xdr:nvSpPr>
      <xdr:spPr>
        <a:xfrm>
          <a:off x="863111" y="1016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46583</xdr:rowOff>
    </xdr:from>
    <xdr:to>
      <xdr:col>24</xdr:col>
      <xdr:colOff>63500</xdr:colOff>
      <xdr:row>78</xdr:row>
      <xdr:rowOff>82322</xdr:rowOff>
    </xdr:to>
    <xdr:cxnSp macro="">
      <xdr:nvCxnSpPr>
        <xdr:cNvPr id="179" name="直線コネクタ 178"/>
        <xdr:cNvCxnSpPr/>
      </xdr:nvCxnSpPr>
      <xdr:spPr>
        <a:xfrm>
          <a:off x="3797300" y="13419683"/>
          <a:ext cx="8382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46583</xdr:rowOff>
    </xdr:from>
    <xdr:to>
      <xdr:col>19</xdr:col>
      <xdr:colOff>177800</xdr:colOff>
      <xdr:row>78</xdr:row>
      <xdr:rowOff>73788</xdr:rowOff>
    </xdr:to>
    <xdr:cxnSp macro="">
      <xdr:nvCxnSpPr>
        <xdr:cNvPr id="182" name="直線コネクタ 181"/>
        <xdr:cNvCxnSpPr/>
      </xdr:nvCxnSpPr>
      <xdr:spPr>
        <a:xfrm flipV="1">
          <a:off x="2908300" y="13419683"/>
          <a:ext cx="889000" cy="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73788</xdr:rowOff>
    </xdr:from>
    <xdr:to>
      <xdr:col>15</xdr:col>
      <xdr:colOff>50800</xdr:colOff>
      <xdr:row>78</xdr:row>
      <xdr:rowOff>126061</xdr:rowOff>
    </xdr:to>
    <xdr:cxnSp macro="">
      <xdr:nvCxnSpPr>
        <xdr:cNvPr id="185" name="直線コネクタ 184"/>
        <xdr:cNvCxnSpPr/>
      </xdr:nvCxnSpPr>
      <xdr:spPr>
        <a:xfrm flipV="1">
          <a:off x="2019300" y="13446888"/>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126061</xdr:rowOff>
    </xdr:from>
    <xdr:to>
      <xdr:col>10</xdr:col>
      <xdr:colOff>114300</xdr:colOff>
      <xdr:row>78</xdr:row>
      <xdr:rowOff>132308</xdr:rowOff>
    </xdr:to>
    <xdr:cxnSp macro="">
      <xdr:nvCxnSpPr>
        <xdr:cNvPr id="188" name="直線コネクタ 187"/>
        <xdr:cNvCxnSpPr/>
      </xdr:nvCxnSpPr>
      <xdr:spPr>
        <a:xfrm flipV="1">
          <a:off x="1130300" y="13499161"/>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31522</xdr:rowOff>
    </xdr:from>
    <xdr:to>
      <xdr:col>24</xdr:col>
      <xdr:colOff>114300</xdr:colOff>
      <xdr:row>78</xdr:row>
      <xdr:rowOff>133122</xdr:rowOff>
    </xdr:to>
    <xdr:sp macro="" textlink="">
      <xdr:nvSpPr>
        <xdr:cNvPr id="198" name="楕円 197"/>
        <xdr:cNvSpPr/>
      </xdr:nvSpPr>
      <xdr:spPr>
        <a:xfrm>
          <a:off x="45847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117899</xdr:rowOff>
    </xdr:from>
    <xdr:ext cx="469744" cy="259045"/>
    <xdr:sp macro="" textlink="">
      <xdr:nvSpPr>
        <xdr:cNvPr id="199" name="維持補修費該当値テキスト"/>
        <xdr:cNvSpPr txBox="1"/>
      </xdr:nvSpPr>
      <xdr:spPr>
        <a:xfrm>
          <a:off x="4686300" y="133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167233</xdr:rowOff>
    </xdr:from>
    <xdr:to>
      <xdr:col>20</xdr:col>
      <xdr:colOff>38100</xdr:colOff>
      <xdr:row>78</xdr:row>
      <xdr:rowOff>97383</xdr:rowOff>
    </xdr:to>
    <xdr:sp macro="" textlink="">
      <xdr:nvSpPr>
        <xdr:cNvPr id="200" name="楕円 199"/>
        <xdr:cNvSpPr/>
      </xdr:nvSpPr>
      <xdr:spPr>
        <a:xfrm>
          <a:off x="3746500" y="133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88510</xdr:rowOff>
    </xdr:from>
    <xdr:ext cx="469744" cy="259045"/>
    <xdr:sp macro="" textlink="">
      <xdr:nvSpPr>
        <xdr:cNvPr id="201" name="テキスト ボックス 200"/>
        <xdr:cNvSpPr txBox="1"/>
      </xdr:nvSpPr>
      <xdr:spPr>
        <a:xfrm>
          <a:off x="3562428" y="1346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22988</xdr:rowOff>
    </xdr:from>
    <xdr:to>
      <xdr:col>15</xdr:col>
      <xdr:colOff>101600</xdr:colOff>
      <xdr:row>78</xdr:row>
      <xdr:rowOff>124588</xdr:rowOff>
    </xdr:to>
    <xdr:sp macro="" textlink="">
      <xdr:nvSpPr>
        <xdr:cNvPr id="202" name="楕円 201"/>
        <xdr:cNvSpPr/>
      </xdr:nvSpPr>
      <xdr:spPr>
        <a:xfrm>
          <a:off x="2857500" y="13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115715</xdr:rowOff>
    </xdr:from>
    <xdr:ext cx="469744" cy="259045"/>
    <xdr:sp macro="" textlink="">
      <xdr:nvSpPr>
        <xdr:cNvPr id="203" name="テキスト ボックス 202"/>
        <xdr:cNvSpPr txBox="1"/>
      </xdr:nvSpPr>
      <xdr:spPr>
        <a:xfrm>
          <a:off x="2673428" y="134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75261</xdr:rowOff>
    </xdr:from>
    <xdr:to>
      <xdr:col>10</xdr:col>
      <xdr:colOff>165100</xdr:colOff>
      <xdr:row>79</xdr:row>
      <xdr:rowOff>5411</xdr:rowOff>
    </xdr:to>
    <xdr:sp macro="" textlink="">
      <xdr:nvSpPr>
        <xdr:cNvPr id="204" name="楕円 203"/>
        <xdr:cNvSpPr/>
      </xdr:nvSpPr>
      <xdr:spPr>
        <a:xfrm>
          <a:off x="1968500" y="13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167988</xdr:rowOff>
    </xdr:from>
    <xdr:ext cx="469744" cy="259045"/>
    <xdr:sp macro="" textlink="">
      <xdr:nvSpPr>
        <xdr:cNvPr id="205" name="テキスト ボックス 204"/>
        <xdr:cNvSpPr txBox="1"/>
      </xdr:nvSpPr>
      <xdr:spPr>
        <a:xfrm>
          <a:off x="1784428" y="1354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81508</xdr:rowOff>
    </xdr:from>
    <xdr:to>
      <xdr:col>6</xdr:col>
      <xdr:colOff>38100</xdr:colOff>
      <xdr:row>79</xdr:row>
      <xdr:rowOff>11658</xdr:rowOff>
    </xdr:to>
    <xdr:sp macro="" textlink="">
      <xdr:nvSpPr>
        <xdr:cNvPr id="206" name="楕円 205"/>
        <xdr:cNvSpPr/>
      </xdr:nvSpPr>
      <xdr:spPr>
        <a:xfrm>
          <a:off x="1079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2785</xdr:rowOff>
    </xdr:from>
    <xdr:ext cx="469744" cy="259045"/>
    <xdr:sp macro="" textlink="">
      <xdr:nvSpPr>
        <xdr:cNvPr id="207" name="テキスト ボックス 206"/>
        <xdr:cNvSpPr txBox="1"/>
      </xdr:nvSpPr>
      <xdr:spPr>
        <a:xfrm>
          <a:off x="895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128632</xdr:rowOff>
    </xdr:from>
    <xdr:to>
      <xdr:col>24</xdr:col>
      <xdr:colOff>63500</xdr:colOff>
      <xdr:row>93</xdr:row>
      <xdr:rowOff>153112</xdr:rowOff>
    </xdr:to>
    <xdr:cxnSp macro="">
      <xdr:nvCxnSpPr>
        <xdr:cNvPr id="237" name="直線コネクタ 236"/>
        <xdr:cNvCxnSpPr/>
      </xdr:nvCxnSpPr>
      <xdr:spPr>
        <a:xfrm flipV="1">
          <a:off x="3797300" y="16073482"/>
          <a:ext cx="838200" cy="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148692</xdr:rowOff>
    </xdr:from>
    <xdr:to>
      <xdr:col>19</xdr:col>
      <xdr:colOff>177800</xdr:colOff>
      <xdr:row>93</xdr:row>
      <xdr:rowOff>153112</xdr:rowOff>
    </xdr:to>
    <xdr:cxnSp macro="">
      <xdr:nvCxnSpPr>
        <xdr:cNvPr id="240" name="直線コネクタ 239"/>
        <xdr:cNvCxnSpPr/>
      </xdr:nvCxnSpPr>
      <xdr:spPr>
        <a:xfrm>
          <a:off x="2908300" y="16093542"/>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148692</xdr:rowOff>
    </xdr:from>
    <xdr:to>
      <xdr:col>15</xdr:col>
      <xdr:colOff>50800</xdr:colOff>
      <xdr:row>94</xdr:row>
      <xdr:rowOff>40602</xdr:rowOff>
    </xdr:to>
    <xdr:cxnSp macro="">
      <xdr:nvCxnSpPr>
        <xdr:cNvPr id="243" name="直線コネクタ 242"/>
        <xdr:cNvCxnSpPr/>
      </xdr:nvCxnSpPr>
      <xdr:spPr>
        <a:xfrm flipV="1">
          <a:off x="2019300" y="16093542"/>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40602</xdr:rowOff>
    </xdr:from>
    <xdr:to>
      <xdr:col>10</xdr:col>
      <xdr:colOff>114300</xdr:colOff>
      <xdr:row>94</xdr:row>
      <xdr:rowOff>146483</xdr:rowOff>
    </xdr:to>
    <xdr:cxnSp macro="">
      <xdr:nvCxnSpPr>
        <xdr:cNvPr id="246" name="直線コネクタ 245"/>
        <xdr:cNvCxnSpPr/>
      </xdr:nvCxnSpPr>
      <xdr:spPr>
        <a:xfrm flipV="1">
          <a:off x="1130300" y="16156902"/>
          <a:ext cx="889000" cy="10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77832</xdr:rowOff>
    </xdr:from>
    <xdr:to>
      <xdr:col>24</xdr:col>
      <xdr:colOff>114300</xdr:colOff>
      <xdr:row>94</xdr:row>
      <xdr:rowOff>7982</xdr:rowOff>
    </xdr:to>
    <xdr:sp macro="" textlink="">
      <xdr:nvSpPr>
        <xdr:cNvPr id="256" name="楕円 255"/>
        <xdr:cNvSpPr/>
      </xdr:nvSpPr>
      <xdr:spPr>
        <a:xfrm>
          <a:off x="4584700" y="160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100709</xdr:rowOff>
    </xdr:from>
    <xdr:ext cx="534377" cy="259045"/>
    <xdr:sp macro="" textlink="">
      <xdr:nvSpPr>
        <xdr:cNvPr id="257" name="扶助費該当値テキスト"/>
        <xdr:cNvSpPr txBox="1"/>
      </xdr:nvSpPr>
      <xdr:spPr>
        <a:xfrm>
          <a:off x="4686300" y="158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102312</xdr:rowOff>
    </xdr:from>
    <xdr:to>
      <xdr:col>20</xdr:col>
      <xdr:colOff>38100</xdr:colOff>
      <xdr:row>94</xdr:row>
      <xdr:rowOff>32462</xdr:rowOff>
    </xdr:to>
    <xdr:sp macro="" textlink="">
      <xdr:nvSpPr>
        <xdr:cNvPr id="258" name="楕円 257"/>
        <xdr:cNvSpPr/>
      </xdr:nvSpPr>
      <xdr:spPr>
        <a:xfrm>
          <a:off x="3746500" y="160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48989</xdr:rowOff>
    </xdr:from>
    <xdr:ext cx="534377" cy="259045"/>
    <xdr:sp macro="" textlink="">
      <xdr:nvSpPr>
        <xdr:cNvPr id="259" name="テキスト ボックス 258"/>
        <xdr:cNvSpPr txBox="1"/>
      </xdr:nvSpPr>
      <xdr:spPr>
        <a:xfrm>
          <a:off x="3530111" y="158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97892</xdr:rowOff>
    </xdr:from>
    <xdr:to>
      <xdr:col>15</xdr:col>
      <xdr:colOff>101600</xdr:colOff>
      <xdr:row>94</xdr:row>
      <xdr:rowOff>28042</xdr:rowOff>
    </xdr:to>
    <xdr:sp macro="" textlink="">
      <xdr:nvSpPr>
        <xdr:cNvPr id="260" name="楕円 259"/>
        <xdr:cNvSpPr/>
      </xdr:nvSpPr>
      <xdr:spPr>
        <a:xfrm>
          <a:off x="2857500" y="160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44569</xdr:rowOff>
    </xdr:from>
    <xdr:ext cx="534377" cy="259045"/>
    <xdr:sp macro="" textlink="">
      <xdr:nvSpPr>
        <xdr:cNvPr id="261" name="テキスト ボックス 260"/>
        <xdr:cNvSpPr txBox="1"/>
      </xdr:nvSpPr>
      <xdr:spPr>
        <a:xfrm>
          <a:off x="2641111" y="158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161252</xdr:rowOff>
    </xdr:from>
    <xdr:to>
      <xdr:col>10</xdr:col>
      <xdr:colOff>165100</xdr:colOff>
      <xdr:row>94</xdr:row>
      <xdr:rowOff>91402</xdr:rowOff>
    </xdr:to>
    <xdr:sp macro="" textlink="">
      <xdr:nvSpPr>
        <xdr:cNvPr id="262" name="楕円 261"/>
        <xdr:cNvSpPr/>
      </xdr:nvSpPr>
      <xdr:spPr>
        <a:xfrm>
          <a:off x="1968500" y="161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107929</xdr:rowOff>
    </xdr:from>
    <xdr:ext cx="534377" cy="259045"/>
    <xdr:sp macro="" textlink="">
      <xdr:nvSpPr>
        <xdr:cNvPr id="263" name="テキスト ボックス 262"/>
        <xdr:cNvSpPr txBox="1"/>
      </xdr:nvSpPr>
      <xdr:spPr>
        <a:xfrm>
          <a:off x="1752111" y="15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95683</xdr:rowOff>
    </xdr:from>
    <xdr:to>
      <xdr:col>6</xdr:col>
      <xdr:colOff>38100</xdr:colOff>
      <xdr:row>95</xdr:row>
      <xdr:rowOff>25833</xdr:rowOff>
    </xdr:to>
    <xdr:sp macro="" textlink="">
      <xdr:nvSpPr>
        <xdr:cNvPr id="264" name="楕円 263"/>
        <xdr:cNvSpPr/>
      </xdr:nvSpPr>
      <xdr:spPr>
        <a:xfrm>
          <a:off x="1079500" y="162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42360</xdr:rowOff>
    </xdr:from>
    <xdr:ext cx="534377" cy="259045"/>
    <xdr:sp macro="" textlink="">
      <xdr:nvSpPr>
        <xdr:cNvPr id="265" name="テキスト ボックス 264"/>
        <xdr:cNvSpPr txBox="1"/>
      </xdr:nvSpPr>
      <xdr:spPr>
        <a:xfrm>
          <a:off x="863111" y="159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31834</xdr:rowOff>
    </xdr:from>
    <xdr:to>
      <xdr:col>55</xdr:col>
      <xdr:colOff>0</xdr:colOff>
      <xdr:row>38</xdr:row>
      <xdr:rowOff>40575</xdr:rowOff>
    </xdr:to>
    <xdr:cxnSp macro="">
      <xdr:nvCxnSpPr>
        <xdr:cNvPr id="296" name="直線コネクタ 295"/>
        <xdr:cNvCxnSpPr/>
      </xdr:nvCxnSpPr>
      <xdr:spPr>
        <a:xfrm>
          <a:off x="9639300" y="6546934"/>
          <a:ext cx="8382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31834</xdr:rowOff>
    </xdr:from>
    <xdr:to>
      <xdr:col>50</xdr:col>
      <xdr:colOff>114300</xdr:colOff>
      <xdr:row>38</xdr:row>
      <xdr:rowOff>37004</xdr:rowOff>
    </xdr:to>
    <xdr:cxnSp macro="">
      <xdr:nvCxnSpPr>
        <xdr:cNvPr id="299" name="直線コネクタ 298"/>
        <xdr:cNvCxnSpPr/>
      </xdr:nvCxnSpPr>
      <xdr:spPr>
        <a:xfrm flipV="1">
          <a:off x="8750300" y="654693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3171</xdr:rowOff>
    </xdr:from>
    <xdr:to>
      <xdr:col>45</xdr:col>
      <xdr:colOff>177800</xdr:colOff>
      <xdr:row>38</xdr:row>
      <xdr:rowOff>37004</xdr:rowOff>
    </xdr:to>
    <xdr:cxnSp macro="">
      <xdr:nvCxnSpPr>
        <xdr:cNvPr id="302" name="直線コネクタ 301"/>
        <xdr:cNvCxnSpPr/>
      </xdr:nvCxnSpPr>
      <xdr:spPr>
        <a:xfrm>
          <a:off x="7861300" y="651827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3171</xdr:rowOff>
    </xdr:from>
    <xdr:to>
      <xdr:col>41</xdr:col>
      <xdr:colOff>50800</xdr:colOff>
      <xdr:row>38</xdr:row>
      <xdr:rowOff>72328</xdr:rowOff>
    </xdr:to>
    <xdr:cxnSp macro="">
      <xdr:nvCxnSpPr>
        <xdr:cNvPr id="305" name="直線コネクタ 304"/>
        <xdr:cNvCxnSpPr/>
      </xdr:nvCxnSpPr>
      <xdr:spPr>
        <a:xfrm flipV="1">
          <a:off x="6972300" y="6518271"/>
          <a:ext cx="889000" cy="6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161225</xdr:rowOff>
    </xdr:from>
    <xdr:to>
      <xdr:col>55</xdr:col>
      <xdr:colOff>50800</xdr:colOff>
      <xdr:row>38</xdr:row>
      <xdr:rowOff>91375</xdr:rowOff>
    </xdr:to>
    <xdr:sp macro="" textlink="">
      <xdr:nvSpPr>
        <xdr:cNvPr id="315" name="楕円 314"/>
        <xdr:cNvSpPr/>
      </xdr:nvSpPr>
      <xdr:spPr>
        <a:xfrm>
          <a:off x="10426700" y="6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76152</xdr:rowOff>
    </xdr:from>
    <xdr:ext cx="534377" cy="259045"/>
    <xdr:sp macro="" textlink="">
      <xdr:nvSpPr>
        <xdr:cNvPr id="316" name="補助費等該当値テキスト"/>
        <xdr:cNvSpPr txBox="1"/>
      </xdr:nvSpPr>
      <xdr:spPr>
        <a:xfrm>
          <a:off x="10528300" y="641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152483</xdr:rowOff>
    </xdr:from>
    <xdr:to>
      <xdr:col>50</xdr:col>
      <xdr:colOff>165100</xdr:colOff>
      <xdr:row>38</xdr:row>
      <xdr:rowOff>82634</xdr:rowOff>
    </xdr:to>
    <xdr:sp macro="" textlink="">
      <xdr:nvSpPr>
        <xdr:cNvPr id="317" name="楕円 316"/>
        <xdr:cNvSpPr/>
      </xdr:nvSpPr>
      <xdr:spPr>
        <a:xfrm>
          <a:off x="9588500" y="6496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73761</xdr:rowOff>
    </xdr:from>
    <xdr:ext cx="534377" cy="259045"/>
    <xdr:sp macro="" textlink="">
      <xdr:nvSpPr>
        <xdr:cNvPr id="318" name="テキスト ボックス 317"/>
        <xdr:cNvSpPr txBox="1"/>
      </xdr:nvSpPr>
      <xdr:spPr>
        <a:xfrm>
          <a:off x="9372111" y="65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157654</xdr:rowOff>
    </xdr:from>
    <xdr:to>
      <xdr:col>46</xdr:col>
      <xdr:colOff>38100</xdr:colOff>
      <xdr:row>38</xdr:row>
      <xdr:rowOff>87804</xdr:rowOff>
    </xdr:to>
    <xdr:sp macro="" textlink="">
      <xdr:nvSpPr>
        <xdr:cNvPr id="319" name="楕円 318"/>
        <xdr:cNvSpPr/>
      </xdr:nvSpPr>
      <xdr:spPr>
        <a:xfrm>
          <a:off x="8699500" y="650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78931</xdr:rowOff>
    </xdr:from>
    <xdr:ext cx="534377" cy="259045"/>
    <xdr:sp macro="" textlink="">
      <xdr:nvSpPr>
        <xdr:cNvPr id="320" name="テキスト ボックス 319"/>
        <xdr:cNvSpPr txBox="1"/>
      </xdr:nvSpPr>
      <xdr:spPr>
        <a:xfrm>
          <a:off x="8483111" y="65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123822</xdr:rowOff>
    </xdr:from>
    <xdr:to>
      <xdr:col>41</xdr:col>
      <xdr:colOff>101600</xdr:colOff>
      <xdr:row>38</xdr:row>
      <xdr:rowOff>53972</xdr:rowOff>
    </xdr:to>
    <xdr:sp macro="" textlink="">
      <xdr:nvSpPr>
        <xdr:cNvPr id="321" name="楕円 320"/>
        <xdr:cNvSpPr/>
      </xdr:nvSpPr>
      <xdr:spPr>
        <a:xfrm>
          <a:off x="7810500" y="64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45098</xdr:rowOff>
    </xdr:from>
    <xdr:ext cx="534377" cy="259045"/>
    <xdr:sp macro="" textlink="">
      <xdr:nvSpPr>
        <xdr:cNvPr id="322" name="テキスト ボックス 321"/>
        <xdr:cNvSpPr txBox="1"/>
      </xdr:nvSpPr>
      <xdr:spPr>
        <a:xfrm>
          <a:off x="7594111" y="65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21528</xdr:rowOff>
    </xdr:from>
    <xdr:to>
      <xdr:col>36</xdr:col>
      <xdr:colOff>165100</xdr:colOff>
      <xdr:row>38</xdr:row>
      <xdr:rowOff>123128</xdr:rowOff>
    </xdr:to>
    <xdr:sp macro="" textlink="">
      <xdr:nvSpPr>
        <xdr:cNvPr id="323" name="楕円 322"/>
        <xdr:cNvSpPr/>
      </xdr:nvSpPr>
      <xdr:spPr>
        <a:xfrm>
          <a:off x="6921500" y="65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114255</xdr:rowOff>
    </xdr:from>
    <xdr:ext cx="534377" cy="259045"/>
    <xdr:sp macro="" textlink="">
      <xdr:nvSpPr>
        <xdr:cNvPr id="324" name="テキスト ボックス 323"/>
        <xdr:cNvSpPr txBox="1"/>
      </xdr:nvSpPr>
      <xdr:spPr>
        <a:xfrm>
          <a:off x="6705111" y="66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59088</xdr:rowOff>
    </xdr:from>
    <xdr:to>
      <xdr:col>55</xdr:col>
      <xdr:colOff>0</xdr:colOff>
      <xdr:row>57</xdr:row>
      <xdr:rowOff>114463</xdr:rowOff>
    </xdr:to>
    <xdr:cxnSp macro="">
      <xdr:nvCxnSpPr>
        <xdr:cNvPr id="353" name="直線コネクタ 352"/>
        <xdr:cNvCxnSpPr/>
      </xdr:nvCxnSpPr>
      <xdr:spPr>
        <a:xfrm>
          <a:off x="9639300" y="9488838"/>
          <a:ext cx="838200" cy="39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59088</xdr:rowOff>
    </xdr:from>
    <xdr:to>
      <xdr:col>50</xdr:col>
      <xdr:colOff>114300</xdr:colOff>
      <xdr:row>55</xdr:row>
      <xdr:rowOff>134862</xdr:rowOff>
    </xdr:to>
    <xdr:cxnSp macro="">
      <xdr:nvCxnSpPr>
        <xdr:cNvPr id="356" name="直線コネクタ 355"/>
        <xdr:cNvCxnSpPr/>
      </xdr:nvCxnSpPr>
      <xdr:spPr>
        <a:xfrm flipV="1">
          <a:off x="8750300" y="9488838"/>
          <a:ext cx="889000" cy="7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134862</xdr:rowOff>
    </xdr:from>
    <xdr:to>
      <xdr:col>45</xdr:col>
      <xdr:colOff>177800</xdr:colOff>
      <xdr:row>55</xdr:row>
      <xdr:rowOff>155313</xdr:rowOff>
    </xdr:to>
    <xdr:cxnSp macro="">
      <xdr:nvCxnSpPr>
        <xdr:cNvPr id="359" name="直線コネクタ 358"/>
        <xdr:cNvCxnSpPr/>
      </xdr:nvCxnSpPr>
      <xdr:spPr>
        <a:xfrm flipV="1">
          <a:off x="7861300" y="9564612"/>
          <a:ext cx="8890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155313</xdr:rowOff>
    </xdr:from>
    <xdr:to>
      <xdr:col>41</xdr:col>
      <xdr:colOff>50800</xdr:colOff>
      <xdr:row>58</xdr:row>
      <xdr:rowOff>34254</xdr:rowOff>
    </xdr:to>
    <xdr:cxnSp macro="">
      <xdr:nvCxnSpPr>
        <xdr:cNvPr id="362" name="直線コネクタ 361"/>
        <xdr:cNvCxnSpPr/>
      </xdr:nvCxnSpPr>
      <xdr:spPr>
        <a:xfrm flipV="1">
          <a:off x="6972300" y="9585063"/>
          <a:ext cx="889000" cy="3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63663</xdr:rowOff>
    </xdr:from>
    <xdr:to>
      <xdr:col>55</xdr:col>
      <xdr:colOff>50800</xdr:colOff>
      <xdr:row>57</xdr:row>
      <xdr:rowOff>165263</xdr:rowOff>
    </xdr:to>
    <xdr:sp macro="" textlink="">
      <xdr:nvSpPr>
        <xdr:cNvPr id="372" name="楕円 371"/>
        <xdr:cNvSpPr/>
      </xdr:nvSpPr>
      <xdr:spPr>
        <a:xfrm>
          <a:off x="10426700" y="98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42090</xdr:rowOff>
    </xdr:from>
    <xdr:ext cx="534377" cy="259045"/>
    <xdr:sp macro="" textlink="">
      <xdr:nvSpPr>
        <xdr:cNvPr id="373" name="普通建設事業費該当値テキスト"/>
        <xdr:cNvSpPr txBox="1"/>
      </xdr:nvSpPr>
      <xdr:spPr>
        <a:xfrm>
          <a:off x="10528300" y="981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8288</xdr:rowOff>
    </xdr:from>
    <xdr:to>
      <xdr:col>50</xdr:col>
      <xdr:colOff>165100</xdr:colOff>
      <xdr:row>55</xdr:row>
      <xdr:rowOff>109888</xdr:rowOff>
    </xdr:to>
    <xdr:sp macro="" textlink="">
      <xdr:nvSpPr>
        <xdr:cNvPr id="374" name="楕円 373"/>
        <xdr:cNvSpPr/>
      </xdr:nvSpPr>
      <xdr:spPr>
        <a:xfrm>
          <a:off x="9588500" y="94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126415</xdr:rowOff>
    </xdr:from>
    <xdr:ext cx="534377" cy="259045"/>
    <xdr:sp macro="" textlink="">
      <xdr:nvSpPr>
        <xdr:cNvPr id="375" name="テキスト ボックス 374"/>
        <xdr:cNvSpPr txBox="1"/>
      </xdr:nvSpPr>
      <xdr:spPr>
        <a:xfrm>
          <a:off x="9372111" y="92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84062</xdr:rowOff>
    </xdr:from>
    <xdr:to>
      <xdr:col>46</xdr:col>
      <xdr:colOff>38100</xdr:colOff>
      <xdr:row>56</xdr:row>
      <xdr:rowOff>14212</xdr:rowOff>
    </xdr:to>
    <xdr:sp macro="" textlink="">
      <xdr:nvSpPr>
        <xdr:cNvPr id="376" name="楕円 375"/>
        <xdr:cNvSpPr/>
      </xdr:nvSpPr>
      <xdr:spPr>
        <a:xfrm>
          <a:off x="8699500" y="95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30739</xdr:rowOff>
    </xdr:from>
    <xdr:ext cx="534377" cy="259045"/>
    <xdr:sp macro="" textlink="">
      <xdr:nvSpPr>
        <xdr:cNvPr id="377" name="テキスト ボックス 376"/>
        <xdr:cNvSpPr txBox="1"/>
      </xdr:nvSpPr>
      <xdr:spPr>
        <a:xfrm>
          <a:off x="8483111" y="92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104513</xdr:rowOff>
    </xdr:from>
    <xdr:to>
      <xdr:col>41</xdr:col>
      <xdr:colOff>101600</xdr:colOff>
      <xdr:row>56</xdr:row>
      <xdr:rowOff>34663</xdr:rowOff>
    </xdr:to>
    <xdr:sp macro="" textlink="">
      <xdr:nvSpPr>
        <xdr:cNvPr id="378" name="楕円 377"/>
        <xdr:cNvSpPr/>
      </xdr:nvSpPr>
      <xdr:spPr>
        <a:xfrm>
          <a:off x="7810500" y="95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51190</xdr:rowOff>
    </xdr:from>
    <xdr:ext cx="534377" cy="259045"/>
    <xdr:sp macro="" textlink="">
      <xdr:nvSpPr>
        <xdr:cNvPr id="379" name="テキスト ボックス 378"/>
        <xdr:cNvSpPr txBox="1"/>
      </xdr:nvSpPr>
      <xdr:spPr>
        <a:xfrm>
          <a:off x="7594111" y="93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154904</xdr:rowOff>
    </xdr:from>
    <xdr:to>
      <xdr:col>36</xdr:col>
      <xdr:colOff>165100</xdr:colOff>
      <xdr:row>58</xdr:row>
      <xdr:rowOff>85054</xdr:rowOff>
    </xdr:to>
    <xdr:sp macro="" textlink="">
      <xdr:nvSpPr>
        <xdr:cNvPr id="380" name="楕円 379"/>
        <xdr:cNvSpPr/>
      </xdr:nvSpPr>
      <xdr:spPr>
        <a:xfrm>
          <a:off x="6921500" y="99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76181</xdr:rowOff>
    </xdr:from>
    <xdr:ext cx="534377" cy="259045"/>
    <xdr:sp macro="" textlink="">
      <xdr:nvSpPr>
        <xdr:cNvPr id="381" name="テキスト ボックス 380"/>
        <xdr:cNvSpPr txBox="1"/>
      </xdr:nvSpPr>
      <xdr:spPr>
        <a:xfrm>
          <a:off x="6705111" y="10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14089</xdr:rowOff>
    </xdr:from>
    <xdr:to>
      <xdr:col>55</xdr:col>
      <xdr:colOff>0</xdr:colOff>
      <xdr:row>79</xdr:row>
      <xdr:rowOff>60179</xdr:rowOff>
    </xdr:to>
    <xdr:cxnSp macro="">
      <xdr:nvCxnSpPr>
        <xdr:cNvPr id="412" name="直線コネクタ 411"/>
        <xdr:cNvCxnSpPr/>
      </xdr:nvCxnSpPr>
      <xdr:spPr>
        <a:xfrm>
          <a:off x="9639300" y="13558639"/>
          <a:ext cx="838200" cy="4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56108</xdr:rowOff>
    </xdr:from>
    <xdr:to>
      <xdr:col>50</xdr:col>
      <xdr:colOff>114300</xdr:colOff>
      <xdr:row>79</xdr:row>
      <xdr:rowOff>14089</xdr:rowOff>
    </xdr:to>
    <xdr:cxnSp macro="">
      <xdr:nvCxnSpPr>
        <xdr:cNvPr id="415" name="直線コネクタ 414"/>
        <xdr:cNvCxnSpPr/>
      </xdr:nvCxnSpPr>
      <xdr:spPr>
        <a:xfrm>
          <a:off x="8750300" y="13429208"/>
          <a:ext cx="889000" cy="1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131405</xdr:rowOff>
    </xdr:from>
    <xdr:to>
      <xdr:col>45</xdr:col>
      <xdr:colOff>177800</xdr:colOff>
      <xdr:row>78</xdr:row>
      <xdr:rowOff>56108</xdr:rowOff>
    </xdr:to>
    <xdr:cxnSp macro="">
      <xdr:nvCxnSpPr>
        <xdr:cNvPr id="418" name="直線コネクタ 417"/>
        <xdr:cNvCxnSpPr/>
      </xdr:nvCxnSpPr>
      <xdr:spPr>
        <a:xfrm>
          <a:off x="7861300" y="12990155"/>
          <a:ext cx="889000" cy="4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131405</xdr:rowOff>
    </xdr:from>
    <xdr:to>
      <xdr:col>41</xdr:col>
      <xdr:colOff>50800</xdr:colOff>
      <xdr:row>78</xdr:row>
      <xdr:rowOff>133397</xdr:rowOff>
    </xdr:to>
    <xdr:cxnSp macro="">
      <xdr:nvCxnSpPr>
        <xdr:cNvPr id="421" name="直線コネクタ 420"/>
        <xdr:cNvCxnSpPr/>
      </xdr:nvCxnSpPr>
      <xdr:spPr>
        <a:xfrm flipV="1">
          <a:off x="6972300" y="12990155"/>
          <a:ext cx="889000" cy="5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9379</xdr:rowOff>
    </xdr:from>
    <xdr:to>
      <xdr:col>55</xdr:col>
      <xdr:colOff>50800</xdr:colOff>
      <xdr:row>79</xdr:row>
      <xdr:rowOff>110979</xdr:rowOff>
    </xdr:to>
    <xdr:sp macro="" textlink="">
      <xdr:nvSpPr>
        <xdr:cNvPr id="431" name="楕円 430"/>
        <xdr:cNvSpPr/>
      </xdr:nvSpPr>
      <xdr:spPr>
        <a:xfrm>
          <a:off x="10426700" y="13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95756</xdr:rowOff>
    </xdr:from>
    <xdr:ext cx="469744" cy="259045"/>
    <xdr:sp macro="" textlink="">
      <xdr:nvSpPr>
        <xdr:cNvPr id="432" name="普通建設事業費 （ うち新規整備　）該当値テキスト"/>
        <xdr:cNvSpPr txBox="1"/>
      </xdr:nvSpPr>
      <xdr:spPr>
        <a:xfrm>
          <a:off x="10528300" y="134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134739</xdr:rowOff>
    </xdr:from>
    <xdr:to>
      <xdr:col>50</xdr:col>
      <xdr:colOff>165100</xdr:colOff>
      <xdr:row>79</xdr:row>
      <xdr:rowOff>64889</xdr:rowOff>
    </xdr:to>
    <xdr:sp macro="" textlink="">
      <xdr:nvSpPr>
        <xdr:cNvPr id="433" name="楕円 432"/>
        <xdr:cNvSpPr/>
      </xdr:nvSpPr>
      <xdr:spPr>
        <a:xfrm>
          <a:off x="9588500" y="135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56016</xdr:rowOff>
    </xdr:from>
    <xdr:ext cx="469744" cy="259045"/>
    <xdr:sp macro="" textlink="">
      <xdr:nvSpPr>
        <xdr:cNvPr id="434" name="テキスト ボックス 433"/>
        <xdr:cNvSpPr txBox="1"/>
      </xdr:nvSpPr>
      <xdr:spPr>
        <a:xfrm>
          <a:off x="9404428" y="136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5308</xdr:rowOff>
    </xdr:from>
    <xdr:to>
      <xdr:col>46</xdr:col>
      <xdr:colOff>38100</xdr:colOff>
      <xdr:row>78</xdr:row>
      <xdr:rowOff>106908</xdr:rowOff>
    </xdr:to>
    <xdr:sp macro="" textlink="">
      <xdr:nvSpPr>
        <xdr:cNvPr id="435" name="楕円 434"/>
        <xdr:cNvSpPr/>
      </xdr:nvSpPr>
      <xdr:spPr>
        <a:xfrm>
          <a:off x="8699500" y="133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123435</xdr:rowOff>
    </xdr:from>
    <xdr:ext cx="534377" cy="259045"/>
    <xdr:sp macro="" textlink="">
      <xdr:nvSpPr>
        <xdr:cNvPr id="436" name="テキスト ボックス 435"/>
        <xdr:cNvSpPr txBox="1"/>
      </xdr:nvSpPr>
      <xdr:spPr>
        <a:xfrm>
          <a:off x="8483111" y="1315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80605</xdr:rowOff>
    </xdr:from>
    <xdr:to>
      <xdr:col>41</xdr:col>
      <xdr:colOff>101600</xdr:colOff>
      <xdr:row>76</xdr:row>
      <xdr:rowOff>10756</xdr:rowOff>
    </xdr:to>
    <xdr:sp macro="" textlink="">
      <xdr:nvSpPr>
        <xdr:cNvPr id="437" name="楕円 436"/>
        <xdr:cNvSpPr/>
      </xdr:nvSpPr>
      <xdr:spPr>
        <a:xfrm>
          <a:off x="7810500" y="12939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27282</xdr:rowOff>
    </xdr:from>
    <xdr:ext cx="534377" cy="259045"/>
    <xdr:sp macro="" textlink="">
      <xdr:nvSpPr>
        <xdr:cNvPr id="438" name="テキスト ボックス 437"/>
        <xdr:cNvSpPr txBox="1"/>
      </xdr:nvSpPr>
      <xdr:spPr>
        <a:xfrm>
          <a:off x="7594111" y="12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82597</xdr:rowOff>
    </xdr:from>
    <xdr:to>
      <xdr:col>36</xdr:col>
      <xdr:colOff>165100</xdr:colOff>
      <xdr:row>79</xdr:row>
      <xdr:rowOff>12747</xdr:rowOff>
    </xdr:to>
    <xdr:sp macro="" textlink="">
      <xdr:nvSpPr>
        <xdr:cNvPr id="439" name="楕円 438"/>
        <xdr:cNvSpPr/>
      </xdr:nvSpPr>
      <xdr:spPr>
        <a:xfrm>
          <a:off x="6921500" y="134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3874</xdr:rowOff>
    </xdr:from>
    <xdr:ext cx="534377" cy="259045"/>
    <xdr:sp macro="" textlink="">
      <xdr:nvSpPr>
        <xdr:cNvPr id="440" name="テキスト ボックス 439"/>
        <xdr:cNvSpPr txBox="1"/>
      </xdr:nvSpPr>
      <xdr:spPr>
        <a:xfrm>
          <a:off x="6705111" y="135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9564</xdr:rowOff>
    </xdr:from>
    <xdr:to>
      <xdr:col>55</xdr:col>
      <xdr:colOff>0</xdr:colOff>
      <xdr:row>97</xdr:row>
      <xdr:rowOff>83629</xdr:rowOff>
    </xdr:to>
    <xdr:cxnSp macro="">
      <xdr:nvCxnSpPr>
        <xdr:cNvPr id="469" name="直線コネクタ 468"/>
        <xdr:cNvCxnSpPr/>
      </xdr:nvCxnSpPr>
      <xdr:spPr>
        <a:xfrm>
          <a:off x="9639300" y="16125864"/>
          <a:ext cx="838200" cy="58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9564</xdr:rowOff>
    </xdr:from>
    <xdr:to>
      <xdr:col>50</xdr:col>
      <xdr:colOff>114300</xdr:colOff>
      <xdr:row>95</xdr:row>
      <xdr:rowOff>113716</xdr:rowOff>
    </xdr:to>
    <xdr:cxnSp macro="">
      <xdr:nvCxnSpPr>
        <xdr:cNvPr id="472" name="直線コネクタ 471"/>
        <xdr:cNvCxnSpPr/>
      </xdr:nvCxnSpPr>
      <xdr:spPr>
        <a:xfrm flipV="1">
          <a:off x="8750300" y="16125864"/>
          <a:ext cx="889000" cy="2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113716</xdr:rowOff>
    </xdr:from>
    <xdr:to>
      <xdr:col>45</xdr:col>
      <xdr:colOff>177800</xdr:colOff>
      <xdr:row>99</xdr:row>
      <xdr:rowOff>20828</xdr:rowOff>
    </xdr:to>
    <xdr:cxnSp macro="">
      <xdr:nvCxnSpPr>
        <xdr:cNvPr id="475" name="直線コネクタ 474"/>
        <xdr:cNvCxnSpPr/>
      </xdr:nvCxnSpPr>
      <xdr:spPr>
        <a:xfrm flipV="1">
          <a:off x="7861300" y="16401466"/>
          <a:ext cx="889000" cy="59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115075</xdr:rowOff>
    </xdr:from>
    <xdr:to>
      <xdr:col>41</xdr:col>
      <xdr:colOff>50800</xdr:colOff>
      <xdr:row>99</xdr:row>
      <xdr:rowOff>20828</xdr:rowOff>
    </xdr:to>
    <xdr:cxnSp macro="">
      <xdr:nvCxnSpPr>
        <xdr:cNvPr id="478" name="直線コネクタ 477"/>
        <xdr:cNvCxnSpPr/>
      </xdr:nvCxnSpPr>
      <xdr:spPr>
        <a:xfrm>
          <a:off x="6972300" y="16917175"/>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32829</xdr:rowOff>
    </xdr:from>
    <xdr:to>
      <xdr:col>55</xdr:col>
      <xdr:colOff>50800</xdr:colOff>
      <xdr:row>97</xdr:row>
      <xdr:rowOff>134429</xdr:rowOff>
    </xdr:to>
    <xdr:sp macro="" textlink="">
      <xdr:nvSpPr>
        <xdr:cNvPr id="488" name="楕円 487"/>
        <xdr:cNvSpPr/>
      </xdr:nvSpPr>
      <xdr:spPr>
        <a:xfrm>
          <a:off x="10426700" y="166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55706</xdr:rowOff>
    </xdr:from>
    <xdr:ext cx="534377" cy="259045"/>
    <xdr:sp macro="" textlink="">
      <xdr:nvSpPr>
        <xdr:cNvPr id="489" name="普通建設事業費 （ うち更新整備　）該当値テキスト"/>
        <xdr:cNvSpPr txBox="1"/>
      </xdr:nvSpPr>
      <xdr:spPr>
        <a:xfrm>
          <a:off x="10528300" y="1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130214</xdr:rowOff>
    </xdr:from>
    <xdr:to>
      <xdr:col>50</xdr:col>
      <xdr:colOff>165100</xdr:colOff>
      <xdr:row>94</xdr:row>
      <xdr:rowOff>60364</xdr:rowOff>
    </xdr:to>
    <xdr:sp macro="" textlink="">
      <xdr:nvSpPr>
        <xdr:cNvPr id="490" name="楕円 489"/>
        <xdr:cNvSpPr/>
      </xdr:nvSpPr>
      <xdr:spPr>
        <a:xfrm>
          <a:off x="9588500" y="160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76891</xdr:rowOff>
    </xdr:from>
    <xdr:ext cx="534377" cy="259045"/>
    <xdr:sp macro="" textlink="">
      <xdr:nvSpPr>
        <xdr:cNvPr id="491" name="テキスト ボックス 490"/>
        <xdr:cNvSpPr txBox="1"/>
      </xdr:nvSpPr>
      <xdr:spPr>
        <a:xfrm>
          <a:off x="9372111" y="1585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62916</xdr:rowOff>
    </xdr:from>
    <xdr:to>
      <xdr:col>46</xdr:col>
      <xdr:colOff>38100</xdr:colOff>
      <xdr:row>95</xdr:row>
      <xdr:rowOff>164516</xdr:rowOff>
    </xdr:to>
    <xdr:sp macro="" textlink="">
      <xdr:nvSpPr>
        <xdr:cNvPr id="492" name="楕円 491"/>
        <xdr:cNvSpPr/>
      </xdr:nvSpPr>
      <xdr:spPr>
        <a:xfrm>
          <a:off x="8699500" y="163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9593</xdr:rowOff>
    </xdr:from>
    <xdr:ext cx="534377" cy="259045"/>
    <xdr:sp macro="" textlink="">
      <xdr:nvSpPr>
        <xdr:cNvPr id="493" name="テキスト ボックス 492"/>
        <xdr:cNvSpPr txBox="1"/>
      </xdr:nvSpPr>
      <xdr:spPr>
        <a:xfrm>
          <a:off x="8483111" y="161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141478</xdr:rowOff>
    </xdr:from>
    <xdr:to>
      <xdr:col>41</xdr:col>
      <xdr:colOff>101600</xdr:colOff>
      <xdr:row>99</xdr:row>
      <xdr:rowOff>71628</xdr:rowOff>
    </xdr:to>
    <xdr:sp macro="" textlink="">
      <xdr:nvSpPr>
        <xdr:cNvPr id="494" name="楕円 493"/>
        <xdr:cNvSpPr/>
      </xdr:nvSpPr>
      <xdr:spPr>
        <a:xfrm>
          <a:off x="7810500" y="169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62755</xdr:rowOff>
    </xdr:from>
    <xdr:ext cx="469744" cy="259045"/>
    <xdr:sp macro="" textlink="">
      <xdr:nvSpPr>
        <xdr:cNvPr id="495" name="テキスト ボックス 494"/>
        <xdr:cNvSpPr txBox="1"/>
      </xdr:nvSpPr>
      <xdr:spPr>
        <a:xfrm>
          <a:off x="7626428" y="170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64275</xdr:rowOff>
    </xdr:from>
    <xdr:to>
      <xdr:col>36</xdr:col>
      <xdr:colOff>165100</xdr:colOff>
      <xdr:row>98</xdr:row>
      <xdr:rowOff>165875</xdr:rowOff>
    </xdr:to>
    <xdr:sp macro="" textlink="">
      <xdr:nvSpPr>
        <xdr:cNvPr id="496" name="楕円 495"/>
        <xdr:cNvSpPr/>
      </xdr:nvSpPr>
      <xdr:spPr>
        <a:xfrm>
          <a:off x="6921500" y="168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157002</xdr:rowOff>
    </xdr:from>
    <xdr:ext cx="469744" cy="259045"/>
    <xdr:sp macro="" textlink="">
      <xdr:nvSpPr>
        <xdr:cNvPr id="497" name="テキスト ボックス 496"/>
        <xdr:cNvSpPr txBox="1"/>
      </xdr:nvSpPr>
      <xdr:spPr>
        <a:xfrm>
          <a:off x="6737428" y="169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11562</xdr:rowOff>
    </xdr:from>
    <xdr:to>
      <xdr:col>85</xdr:col>
      <xdr:colOff>127000</xdr:colOff>
      <xdr:row>39</xdr:row>
      <xdr:rowOff>44450</xdr:rowOff>
    </xdr:to>
    <xdr:cxnSp macro="">
      <xdr:nvCxnSpPr>
        <xdr:cNvPr id="526" name="直線コネクタ 525"/>
        <xdr:cNvCxnSpPr/>
      </xdr:nvCxnSpPr>
      <xdr:spPr>
        <a:xfrm flipV="1">
          <a:off x="15481300" y="6698112"/>
          <a:ext cx="8382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43524</xdr:rowOff>
    </xdr:from>
    <xdr:to>
      <xdr:col>81</xdr:col>
      <xdr:colOff>50800</xdr:colOff>
      <xdr:row>39</xdr:row>
      <xdr:rowOff>44450</xdr:rowOff>
    </xdr:to>
    <xdr:cxnSp macro="">
      <xdr:nvCxnSpPr>
        <xdr:cNvPr id="529" name="直線コネクタ 528"/>
        <xdr:cNvCxnSpPr/>
      </xdr:nvCxnSpPr>
      <xdr:spPr>
        <a:xfrm>
          <a:off x="14592300" y="6730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43524</xdr:rowOff>
    </xdr:from>
    <xdr:to>
      <xdr:col>76</xdr:col>
      <xdr:colOff>114300</xdr:colOff>
      <xdr:row>39</xdr:row>
      <xdr:rowOff>44450</xdr:rowOff>
    </xdr:to>
    <xdr:cxnSp macro="">
      <xdr:nvCxnSpPr>
        <xdr:cNvPr id="532" name="直線コネクタ 531"/>
        <xdr:cNvCxnSpPr/>
      </xdr:nvCxnSpPr>
      <xdr:spPr>
        <a:xfrm flipV="1">
          <a:off x="13703300" y="6730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44420</xdr:rowOff>
    </xdr:from>
    <xdr:to>
      <xdr:col>71</xdr:col>
      <xdr:colOff>177800</xdr:colOff>
      <xdr:row>39</xdr:row>
      <xdr:rowOff>44450</xdr:rowOff>
    </xdr:to>
    <xdr:cxnSp macro="">
      <xdr:nvCxnSpPr>
        <xdr:cNvPr id="535" name="直線コネクタ 534"/>
        <xdr:cNvCxnSpPr/>
      </xdr:nvCxnSpPr>
      <xdr:spPr>
        <a:xfrm>
          <a:off x="12814300" y="6730970"/>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132212</xdr:rowOff>
    </xdr:from>
    <xdr:to>
      <xdr:col>85</xdr:col>
      <xdr:colOff>177800</xdr:colOff>
      <xdr:row>39</xdr:row>
      <xdr:rowOff>62362</xdr:rowOff>
    </xdr:to>
    <xdr:sp macro="" textlink="">
      <xdr:nvSpPr>
        <xdr:cNvPr id="545" name="楕円 544"/>
        <xdr:cNvSpPr/>
      </xdr:nvSpPr>
      <xdr:spPr>
        <a:xfrm>
          <a:off x="16268700" y="66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91589</xdr:rowOff>
    </xdr:from>
    <xdr:ext cx="469744" cy="259045"/>
    <xdr:sp macro="" textlink="">
      <xdr:nvSpPr>
        <xdr:cNvPr id="546" name="災害復旧事業費該当値テキスト"/>
        <xdr:cNvSpPr txBox="1"/>
      </xdr:nvSpPr>
      <xdr:spPr>
        <a:xfrm>
          <a:off x="16370300" y="643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164174</xdr:rowOff>
    </xdr:from>
    <xdr:to>
      <xdr:col>76</xdr:col>
      <xdr:colOff>165100</xdr:colOff>
      <xdr:row>39</xdr:row>
      <xdr:rowOff>94324</xdr:rowOff>
    </xdr:to>
    <xdr:sp macro="" textlink="">
      <xdr:nvSpPr>
        <xdr:cNvPr id="549" name="楕円 548"/>
        <xdr:cNvSpPr/>
      </xdr:nvSpPr>
      <xdr:spPr>
        <a:xfrm>
          <a:off x="14541500" y="66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85451</xdr:rowOff>
    </xdr:from>
    <xdr:ext cx="378565" cy="259045"/>
    <xdr:sp macro="" textlink="">
      <xdr:nvSpPr>
        <xdr:cNvPr id="550" name="テキスト ボックス 549"/>
        <xdr:cNvSpPr txBox="1"/>
      </xdr:nvSpPr>
      <xdr:spPr>
        <a:xfrm>
          <a:off x="14403017" y="677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165070</xdr:rowOff>
    </xdr:from>
    <xdr:to>
      <xdr:col>67</xdr:col>
      <xdr:colOff>101600</xdr:colOff>
      <xdr:row>39</xdr:row>
      <xdr:rowOff>95220</xdr:rowOff>
    </xdr:to>
    <xdr:sp macro="" textlink="">
      <xdr:nvSpPr>
        <xdr:cNvPr id="553" name="楕円 552"/>
        <xdr:cNvSpPr/>
      </xdr:nvSpPr>
      <xdr:spPr>
        <a:xfrm>
          <a:off x="12763500" y="66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86347</xdr:rowOff>
    </xdr:from>
    <xdr:ext cx="249299" cy="259045"/>
    <xdr:sp macro="" textlink="">
      <xdr:nvSpPr>
        <xdr:cNvPr id="554" name="テキスト ボックス 553"/>
        <xdr:cNvSpPr txBox="1"/>
      </xdr:nvSpPr>
      <xdr:spPr>
        <a:xfrm>
          <a:off x="12689650" y="6772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163182</xdr:rowOff>
    </xdr:from>
    <xdr:to>
      <xdr:col>85</xdr:col>
      <xdr:colOff>127000</xdr:colOff>
      <xdr:row>76</xdr:row>
      <xdr:rowOff>163767</xdr:rowOff>
    </xdr:to>
    <xdr:cxnSp macro="">
      <xdr:nvCxnSpPr>
        <xdr:cNvPr id="632" name="直線コネクタ 631"/>
        <xdr:cNvCxnSpPr/>
      </xdr:nvCxnSpPr>
      <xdr:spPr>
        <a:xfrm flipV="1">
          <a:off x="15481300" y="13193382"/>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160007</xdr:rowOff>
    </xdr:from>
    <xdr:to>
      <xdr:col>81</xdr:col>
      <xdr:colOff>50800</xdr:colOff>
      <xdr:row>76</xdr:row>
      <xdr:rowOff>163767</xdr:rowOff>
    </xdr:to>
    <xdr:cxnSp macro="">
      <xdr:nvCxnSpPr>
        <xdr:cNvPr id="635" name="直線コネクタ 634"/>
        <xdr:cNvCxnSpPr/>
      </xdr:nvCxnSpPr>
      <xdr:spPr>
        <a:xfrm>
          <a:off x="14592300" y="13190207"/>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160007</xdr:rowOff>
    </xdr:from>
    <xdr:to>
      <xdr:col>76</xdr:col>
      <xdr:colOff>114300</xdr:colOff>
      <xdr:row>76</xdr:row>
      <xdr:rowOff>165760</xdr:rowOff>
    </xdr:to>
    <xdr:cxnSp macro="">
      <xdr:nvCxnSpPr>
        <xdr:cNvPr id="638" name="直線コネクタ 637"/>
        <xdr:cNvCxnSpPr/>
      </xdr:nvCxnSpPr>
      <xdr:spPr>
        <a:xfrm flipV="1">
          <a:off x="13703300" y="1319020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137604</xdr:rowOff>
    </xdr:from>
    <xdr:to>
      <xdr:col>71</xdr:col>
      <xdr:colOff>177800</xdr:colOff>
      <xdr:row>76</xdr:row>
      <xdr:rowOff>165760</xdr:rowOff>
    </xdr:to>
    <xdr:cxnSp macro="">
      <xdr:nvCxnSpPr>
        <xdr:cNvPr id="641" name="直線コネクタ 640"/>
        <xdr:cNvCxnSpPr/>
      </xdr:nvCxnSpPr>
      <xdr:spPr>
        <a:xfrm>
          <a:off x="12814300" y="13167804"/>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112382</xdr:rowOff>
    </xdr:from>
    <xdr:to>
      <xdr:col>85</xdr:col>
      <xdr:colOff>177800</xdr:colOff>
      <xdr:row>77</xdr:row>
      <xdr:rowOff>42532</xdr:rowOff>
    </xdr:to>
    <xdr:sp macro="" textlink="">
      <xdr:nvSpPr>
        <xdr:cNvPr id="651" name="楕円 650"/>
        <xdr:cNvSpPr/>
      </xdr:nvSpPr>
      <xdr:spPr>
        <a:xfrm>
          <a:off x="16268700" y="131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90809</xdr:rowOff>
    </xdr:from>
    <xdr:ext cx="534377" cy="259045"/>
    <xdr:sp macro="" textlink="">
      <xdr:nvSpPr>
        <xdr:cNvPr id="652" name="公債費該当値テキスト"/>
        <xdr:cNvSpPr txBox="1"/>
      </xdr:nvSpPr>
      <xdr:spPr>
        <a:xfrm>
          <a:off x="16370300" y="131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112967</xdr:rowOff>
    </xdr:from>
    <xdr:to>
      <xdr:col>81</xdr:col>
      <xdr:colOff>101600</xdr:colOff>
      <xdr:row>77</xdr:row>
      <xdr:rowOff>43117</xdr:rowOff>
    </xdr:to>
    <xdr:sp macro="" textlink="">
      <xdr:nvSpPr>
        <xdr:cNvPr id="653" name="楕円 652"/>
        <xdr:cNvSpPr/>
      </xdr:nvSpPr>
      <xdr:spPr>
        <a:xfrm>
          <a:off x="15430500" y="131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34244</xdr:rowOff>
    </xdr:from>
    <xdr:ext cx="534377" cy="259045"/>
    <xdr:sp macro="" textlink="">
      <xdr:nvSpPr>
        <xdr:cNvPr id="654" name="テキスト ボックス 653"/>
        <xdr:cNvSpPr txBox="1"/>
      </xdr:nvSpPr>
      <xdr:spPr>
        <a:xfrm>
          <a:off x="15214111" y="132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109207</xdr:rowOff>
    </xdr:from>
    <xdr:to>
      <xdr:col>76</xdr:col>
      <xdr:colOff>165100</xdr:colOff>
      <xdr:row>77</xdr:row>
      <xdr:rowOff>39357</xdr:rowOff>
    </xdr:to>
    <xdr:sp macro="" textlink="">
      <xdr:nvSpPr>
        <xdr:cNvPr id="655" name="楕円 654"/>
        <xdr:cNvSpPr/>
      </xdr:nvSpPr>
      <xdr:spPr>
        <a:xfrm>
          <a:off x="14541500" y="131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30484</xdr:rowOff>
    </xdr:from>
    <xdr:ext cx="534377" cy="259045"/>
    <xdr:sp macro="" textlink="">
      <xdr:nvSpPr>
        <xdr:cNvPr id="656" name="テキスト ボックス 655"/>
        <xdr:cNvSpPr txBox="1"/>
      </xdr:nvSpPr>
      <xdr:spPr>
        <a:xfrm>
          <a:off x="14325111" y="132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114960</xdr:rowOff>
    </xdr:from>
    <xdr:to>
      <xdr:col>72</xdr:col>
      <xdr:colOff>38100</xdr:colOff>
      <xdr:row>77</xdr:row>
      <xdr:rowOff>45110</xdr:rowOff>
    </xdr:to>
    <xdr:sp macro="" textlink="">
      <xdr:nvSpPr>
        <xdr:cNvPr id="657" name="楕円 656"/>
        <xdr:cNvSpPr/>
      </xdr:nvSpPr>
      <xdr:spPr>
        <a:xfrm>
          <a:off x="13652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61637</xdr:rowOff>
    </xdr:from>
    <xdr:ext cx="534377" cy="259045"/>
    <xdr:sp macro="" textlink="">
      <xdr:nvSpPr>
        <xdr:cNvPr id="658" name="テキスト ボックス 657"/>
        <xdr:cNvSpPr txBox="1"/>
      </xdr:nvSpPr>
      <xdr:spPr>
        <a:xfrm>
          <a:off x="13436111" y="129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86804</xdr:rowOff>
    </xdr:from>
    <xdr:to>
      <xdr:col>67</xdr:col>
      <xdr:colOff>101600</xdr:colOff>
      <xdr:row>77</xdr:row>
      <xdr:rowOff>16954</xdr:rowOff>
    </xdr:to>
    <xdr:sp macro="" textlink="">
      <xdr:nvSpPr>
        <xdr:cNvPr id="659" name="楕円 658"/>
        <xdr:cNvSpPr/>
      </xdr:nvSpPr>
      <xdr:spPr>
        <a:xfrm>
          <a:off x="12763500" y="131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8081</xdr:rowOff>
    </xdr:from>
    <xdr:ext cx="534377" cy="259045"/>
    <xdr:sp macro="" textlink="">
      <xdr:nvSpPr>
        <xdr:cNvPr id="660" name="テキスト ボックス 659"/>
        <xdr:cNvSpPr txBox="1"/>
      </xdr:nvSpPr>
      <xdr:spPr>
        <a:xfrm>
          <a:off x="12547111" y="132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35075</xdr:rowOff>
    </xdr:from>
    <xdr:to>
      <xdr:col>85</xdr:col>
      <xdr:colOff>127000</xdr:colOff>
      <xdr:row>99</xdr:row>
      <xdr:rowOff>42996</xdr:rowOff>
    </xdr:to>
    <xdr:cxnSp macro="">
      <xdr:nvCxnSpPr>
        <xdr:cNvPr id="689" name="直線コネクタ 688"/>
        <xdr:cNvCxnSpPr/>
      </xdr:nvCxnSpPr>
      <xdr:spPr>
        <a:xfrm>
          <a:off x="15481300" y="17008625"/>
          <a:ext cx="8382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35075</xdr:rowOff>
    </xdr:from>
    <xdr:to>
      <xdr:col>81</xdr:col>
      <xdr:colOff>50800</xdr:colOff>
      <xdr:row>99</xdr:row>
      <xdr:rowOff>36568</xdr:rowOff>
    </xdr:to>
    <xdr:cxnSp macro="">
      <xdr:nvCxnSpPr>
        <xdr:cNvPr id="692" name="直線コネクタ 691"/>
        <xdr:cNvCxnSpPr/>
      </xdr:nvCxnSpPr>
      <xdr:spPr>
        <a:xfrm flipV="1">
          <a:off x="14592300" y="17008625"/>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27381</xdr:rowOff>
    </xdr:from>
    <xdr:to>
      <xdr:col>76</xdr:col>
      <xdr:colOff>114300</xdr:colOff>
      <xdr:row>99</xdr:row>
      <xdr:rowOff>36568</xdr:rowOff>
    </xdr:to>
    <xdr:cxnSp macro="">
      <xdr:nvCxnSpPr>
        <xdr:cNvPr id="695" name="直線コネクタ 694"/>
        <xdr:cNvCxnSpPr/>
      </xdr:nvCxnSpPr>
      <xdr:spPr>
        <a:xfrm>
          <a:off x="13703300" y="17000931"/>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27381</xdr:rowOff>
    </xdr:from>
    <xdr:to>
      <xdr:col>71</xdr:col>
      <xdr:colOff>177800</xdr:colOff>
      <xdr:row>99</xdr:row>
      <xdr:rowOff>44194</xdr:rowOff>
    </xdr:to>
    <xdr:cxnSp macro="">
      <xdr:nvCxnSpPr>
        <xdr:cNvPr id="698" name="直線コネクタ 697"/>
        <xdr:cNvCxnSpPr/>
      </xdr:nvCxnSpPr>
      <xdr:spPr>
        <a:xfrm flipV="1">
          <a:off x="12814300" y="17000931"/>
          <a:ext cx="889000" cy="1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163646</xdr:rowOff>
    </xdr:from>
    <xdr:to>
      <xdr:col>85</xdr:col>
      <xdr:colOff>177800</xdr:colOff>
      <xdr:row>99</xdr:row>
      <xdr:rowOff>93796</xdr:rowOff>
    </xdr:to>
    <xdr:sp macro="" textlink="">
      <xdr:nvSpPr>
        <xdr:cNvPr id="708" name="楕円 707"/>
        <xdr:cNvSpPr/>
      </xdr:nvSpPr>
      <xdr:spPr>
        <a:xfrm>
          <a:off x="16268700" y="169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378565" cy="259045"/>
    <xdr:sp macro="" textlink="">
      <xdr:nvSpPr>
        <xdr:cNvPr id="709" name="積立金該当値テキスト"/>
        <xdr:cNvSpPr txBox="1"/>
      </xdr:nvSpPr>
      <xdr:spPr>
        <a:xfrm>
          <a:off x="16370300" y="1690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155725</xdr:rowOff>
    </xdr:from>
    <xdr:to>
      <xdr:col>81</xdr:col>
      <xdr:colOff>101600</xdr:colOff>
      <xdr:row>99</xdr:row>
      <xdr:rowOff>85875</xdr:rowOff>
    </xdr:to>
    <xdr:sp macro="" textlink="">
      <xdr:nvSpPr>
        <xdr:cNvPr id="710" name="楕円 709"/>
        <xdr:cNvSpPr/>
      </xdr:nvSpPr>
      <xdr:spPr>
        <a:xfrm>
          <a:off x="15430500" y="169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77002</xdr:rowOff>
    </xdr:from>
    <xdr:ext cx="469744" cy="259045"/>
    <xdr:sp macro="" textlink="">
      <xdr:nvSpPr>
        <xdr:cNvPr id="711" name="テキスト ボックス 710"/>
        <xdr:cNvSpPr txBox="1"/>
      </xdr:nvSpPr>
      <xdr:spPr>
        <a:xfrm>
          <a:off x="15246428" y="170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157218</xdr:rowOff>
    </xdr:from>
    <xdr:to>
      <xdr:col>76</xdr:col>
      <xdr:colOff>165100</xdr:colOff>
      <xdr:row>99</xdr:row>
      <xdr:rowOff>87368</xdr:rowOff>
    </xdr:to>
    <xdr:sp macro="" textlink="">
      <xdr:nvSpPr>
        <xdr:cNvPr id="712" name="楕円 711"/>
        <xdr:cNvSpPr/>
      </xdr:nvSpPr>
      <xdr:spPr>
        <a:xfrm>
          <a:off x="14541500" y="169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78495</xdr:rowOff>
    </xdr:from>
    <xdr:ext cx="469744" cy="259045"/>
    <xdr:sp macro="" textlink="">
      <xdr:nvSpPr>
        <xdr:cNvPr id="713" name="テキスト ボックス 712"/>
        <xdr:cNvSpPr txBox="1"/>
      </xdr:nvSpPr>
      <xdr:spPr>
        <a:xfrm>
          <a:off x="14357428" y="1705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148031</xdr:rowOff>
    </xdr:from>
    <xdr:to>
      <xdr:col>72</xdr:col>
      <xdr:colOff>38100</xdr:colOff>
      <xdr:row>99</xdr:row>
      <xdr:rowOff>78181</xdr:rowOff>
    </xdr:to>
    <xdr:sp macro="" textlink="">
      <xdr:nvSpPr>
        <xdr:cNvPr id="714" name="楕円 713"/>
        <xdr:cNvSpPr/>
      </xdr:nvSpPr>
      <xdr:spPr>
        <a:xfrm>
          <a:off x="13652500" y="169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69308</xdr:rowOff>
    </xdr:from>
    <xdr:ext cx="469744" cy="259045"/>
    <xdr:sp macro="" textlink="">
      <xdr:nvSpPr>
        <xdr:cNvPr id="715" name="テキスト ボックス 714"/>
        <xdr:cNvSpPr txBox="1"/>
      </xdr:nvSpPr>
      <xdr:spPr>
        <a:xfrm>
          <a:off x="13468428" y="17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164844</xdr:rowOff>
    </xdr:from>
    <xdr:to>
      <xdr:col>67</xdr:col>
      <xdr:colOff>101600</xdr:colOff>
      <xdr:row>99</xdr:row>
      <xdr:rowOff>94994</xdr:rowOff>
    </xdr:to>
    <xdr:sp macro="" textlink="">
      <xdr:nvSpPr>
        <xdr:cNvPr id="716" name="楕円 715"/>
        <xdr:cNvSpPr/>
      </xdr:nvSpPr>
      <xdr:spPr>
        <a:xfrm>
          <a:off x="12763500" y="169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86121</xdr:rowOff>
    </xdr:from>
    <xdr:ext cx="378565" cy="259045"/>
    <xdr:sp macro="" textlink="">
      <xdr:nvSpPr>
        <xdr:cNvPr id="717" name="テキスト ボックス 716"/>
        <xdr:cNvSpPr txBox="1"/>
      </xdr:nvSpPr>
      <xdr:spPr>
        <a:xfrm>
          <a:off x="12625017" y="1705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107238</xdr:rowOff>
    </xdr:from>
    <xdr:to>
      <xdr:col>116</xdr:col>
      <xdr:colOff>63500</xdr:colOff>
      <xdr:row>58</xdr:row>
      <xdr:rowOff>107330</xdr:rowOff>
    </xdr:to>
    <xdr:cxnSp macro="">
      <xdr:nvCxnSpPr>
        <xdr:cNvPr id="799" name="直線コネクタ 798"/>
        <xdr:cNvCxnSpPr/>
      </xdr:nvCxnSpPr>
      <xdr:spPr>
        <a:xfrm>
          <a:off x="21323300" y="1005133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107238</xdr:rowOff>
    </xdr:from>
    <xdr:to>
      <xdr:col>111</xdr:col>
      <xdr:colOff>177800</xdr:colOff>
      <xdr:row>58</xdr:row>
      <xdr:rowOff>107284</xdr:rowOff>
    </xdr:to>
    <xdr:cxnSp macro="">
      <xdr:nvCxnSpPr>
        <xdr:cNvPr id="802" name="直線コネクタ 801"/>
        <xdr:cNvCxnSpPr/>
      </xdr:nvCxnSpPr>
      <xdr:spPr>
        <a:xfrm flipV="1">
          <a:off x="20434300" y="1005133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107238</xdr:rowOff>
    </xdr:from>
    <xdr:to>
      <xdr:col>107</xdr:col>
      <xdr:colOff>50800</xdr:colOff>
      <xdr:row>58</xdr:row>
      <xdr:rowOff>107284</xdr:rowOff>
    </xdr:to>
    <xdr:cxnSp macro="">
      <xdr:nvCxnSpPr>
        <xdr:cNvPr id="805" name="直線コネクタ 804"/>
        <xdr:cNvCxnSpPr/>
      </xdr:nvCxnSpPr>
      <xdr:spPr>
        <a:xfrm>
          <a:off x="19545300" y="1005133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107148</xdr:rowOff>
    </xdr:from>
    <xdr:to>
      <xdr:col>102</xdr:col>
      <xdr:colOff>114300</xdr:colOff>
      <xdr:row>58</xdr:row>
      <xdr:rowOff>107238</xdr:rowOff>
    </xdr:to>
    <xdr:cxnSp macro="">
      <xdr:nvCxnSpPr>
        <xdr:cNvPr id="808" name="直線コネクタ 807"/>
        <xdr:cNvCxnSpPr/>
      </xdr:nvCxnSpPr>
      <xdr:spPr>
        <a:xfrm>
          <a:off x="18656300" y="10051248"/>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56530</xdr:rowOff>
    </xdr:from>
    <xdr:to>
      <xdr:col>116</xdr:col>
      <xdr:colOff>114300</xdr:colOff>
      <xdr:row>58</xdr:row>
      <xdr:rowOff>158130</xdr:rowOff>
    </xdr:to>
    <xdr:sp macro="" textlink="">
      <xdr:nvSpPr>
        <xdr:cNvPr id="818" name="楕円 817"/>
        <xdr:cNvSpPr/>
      </xdr:nvSpPr>
      <xdr:spPr>
        <a:xfrm>
          <a:off x="22110700" y="10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78565" cy="259045"/>
    <xdr:sp macro="" textlink="">
      <xdr:nvSpPr>
        <xdr:cNvPr id="819" name="貸付金該当値テキスト"/>
        <xdr:cNvSpPr txBox="1"/>
      </xdr:nvSpPr>
      <xdr:spPr>
        <a:xfrm>
          <a:off x="22212300" y="9948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56438</xdr:rowOff>
    </xdr:from>
    <xdr:to>
      <xdr:col>112</xdr:col>
      <xdr:colOff>38100</xdr:colOff>
      <xdr:row>58</xdr:row>
      <xdr:rowOff>158038</xdr:rowOff>
    </xdr:to>
    <xdr:sp macro="" textlink="">
      <xdr:nvSpPr>
        <xdr:cNvPr id="820" name="楕円 819"/>
        <xdr:cNvSpPr/>
      </xdr:nvSpPr>
      <xdr:spPr>
        <a:xfrm>
          <a:off x="21272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149165</xdr:rowOff>
    </xdr:from>
    <xdr:ext cx="378565" cy="259045"/>
    <xdr:sp macro="" textlink="">
      <xdr:nvSpPr>
        <xdr:cNvPr id="821" name="テキスト ボックス 820"/>
        <xdr:cNvSpPr txBox="1"/>
      </xdr:nvSpPr>
      <xdr:spPr>
        <a:xfrm>
          <a:off x="21134017" y="1009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56484</xdr:rowOff>
    </xdr:from>
    <xdr:to>
      <xdr:col>107</xdr:col>
      <xdr:colOff>101600</xdr:colOff>
      <xdr:row>58</xdr:row>
      <xdr:rowOff>158084</xdr:rowOff>
    </xdr:to>
    <xdr:sp macro="" textlink="">
      <xdr:nvSpPr>
        <xdr:cNvPr id="822" name="楕円 821"/>
        <xdr:cNvSpPr/>
      </xdr:nvSpPr>
      <xdr:spPr>
        <a:xfrm>
          <a:off x="20383500" y="100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149211</xdr:rowOff>
    </xdr:from>
    <xdr:ext cx="378565" cy="259045"/>
    <xdr:sp macro="" textlink="">
      <xdr:nvSpPr>
        <xdr:cNvPr id="823" name="テキスト ボックス 822"/>
        <xdr:cNvSpPr txBox="1"/>
      </xdr:nvSpPr>
      <xdr:spPr>
        <a:xfrm>
          <a:off x="20245017" y="100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56438</xdr:rowOff>
    </xdr:from>
    <xdr:to>
      <xdr:col>102</xdr:col>
      <xdr:colOff>165100</xdr:colOff>
      <xdr:row>58</xdr:row>
      <xdr:rowOff>158038</xdr:rowOff>
    </xdr:to>
    <xdr:sp macro="" textlink="">
      <xdr:nvSpPr>
        <xdr:cNvPr id="824" name="楕円 823"/>
        <xdr:cNvSpPr/>
      </xdr:nvSpPr>
      <xdr:spPr>
        <a:xfrm>
          <a:off x="19494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149165</xdr:rowOff>
    </xdr:from>
    <xdr:ext cx="378565" cy="259045"/>
    <xdr:sp macro="" textlink="">
      <xdr:nvSpPr>
        <xdr:cNvPr id="825" name="テキスト ボックス 824"/>
        <xdr:cNvSpPr txBox="1"/>
      </xdr:nvSpPr>
      <xdr:spPr>
        <a:xfrm>
          <a:off x="19356017" y="1009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56348</xdr:rowOff>
    </xdr:from>
    <xdr:to>
      <xdr:col>98</xdr:col>
      <xdr:colOff>38100</xdr:colOff>
      <xdr:row>58</xdr:row>
      <xdr:rowOff>157948</xdr:rowOff>
    </xdr:to>
    <xdr:sp macro="" textlink="">
      <xdr:nvSpPr>
        <xdr:cNvPr id="826" name="楕円 825"/>
        <xdr:cNvSpPr/>
      </xdr:nvSpPr>
      <xdr:spPr>
        <a:xfrm>
          <a:off x="18605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149075</xdr:rowOff>
    </xdr:from>
    <xdr:ext cx="378565" cy="259045"/>
    <xdr:sp macro="" textlink="">
      <xdr:nvSpPr>
        <xdr:cNvPr id="827" name="テキスト ボックス 826"/>
        <xdr:cNvSpPr txBox="1"/>
      </xdr:nvSpPr>
      <xdr:spPr>
        <a:xfrm>
          <a:off x="18467017" y="100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113085</xdr:rowOff>
    </xdr:from>
    <xdr:to>
      <xdr:col>116</xdr:col>
      <xdr:colOff>63500</xdr:colOff>
      <xdr:row>75</xdr:row>
      <xdr:rowOff>156355</xdr:rowOff>
    </xdr:to>
    <xdr:cxnSp macro="">
      <xdr:nvCxnSpPr>
        <xdr:cNvPr id="859" name="直線コネクタ 858"/>
        <xdr:cNvCxnSpPr/>
      </xdr:nvCxnSpPr>
      <xdr:spPr>
        <a:xfrm>
          <a:off x="21323300" y="12971835"/>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41173</xdr:rowOff>
    </xdr:from>
    <xdr:to>
      <xdr:col>111</xdr:col>
      <xdr:colOff>177800</xdr:colOff>
      <xdr:row>75</xdr:row>
      <xdr:rowOff>113085</xdr:rowOff>
    </xdr:to>
    <xdr:cxnSp macro="">
      <xdr:nvCxnSpPr>
        <xdr:cNvPr id="862" name="直線コネクタ 861"/>
        <xdr:cNvCxnSpPr/>
      </xdr:nvCxnSpPr>
      <xdr:spPr>
        <a:xfrm>
          <a:off x="20434300" y="12899923"/>
          <a:ext cx="889000" cy="7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25726</xdr:rowOff>
    </xdr:from>
    <xdr:to>
      <xdr:col>107</xdr:col>
      <xdr:colOff>50800</xdr:colOff>
      <xdr:row>75</xdr:row>
      <xdr:rowOff>41173</xdr:rowOff>
    </xdr:to>
    <xdr:cxnSp macro="">
      <xdr:nvCxnSpPr>
        <xdr:cNvPr id="865" name="直線コネクタ 864"/>
        <xdr:cNvCxnSpPr/>
      </xdr:nvCxnSpPr>
      <xdr:spPr>
        <a:xfrm>
          <a:off x="19545300" y="12884476"/>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25726</xdr:rowOff>
    </xdr:from>
    <xdr:to>
      <xdr:col>102</xdr:col>
      <xdr:colOff>114300</xdr:colOff>
      <xdr:row>75</xdr:row>
      <xdr:rowOff>122522</xdr:rowOff>
    </xdr:to>
    <xdr:cxnSp macro="">
      <xdr:nvCxnSpPr>
        <xdr:cNvPr id="868" name="直線コネクタ 867"/>
        <xdr:cNvCxnSpPr/>
      </xdr:nvCxnSpPr>
      <xdr:spPr>
        <a:xfrm flipV="1">
          <a:off x="18656300" y="12884476"/>
          <a:ext cx="889000" cy="9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105555</xdr:rowOff>
    </xdr:from>
    <xdr:to>
      <xdr:col>116</xdr:col>
      <xdr:colOff>114300</xdr:colOff>
      <xdr:row>76</xdr:row>
      <xdr:rowOff>35705</xdr:rowOff>
    </xdr:to>
    <xdr:sp macro="" textlink="">
      <xdr:nvSpPr>
        <xdr:cNvPr id="878" name="楕円 877"/>
        <xdr:cNvSpPr/>
      </xdr:nvSpPr>
      <xdr:spPr>
        <a:xfrm>
          <a:off x="22110700" y="129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83982</xdr:rowOff>
    </xdr:from>
    <xdr:ext cx="534377" cy="259045"/>
    <xdr:sp macro="" textlink="">
      <xdr:nvSpPr>
        <xdr:cNvPr id="879" name="繰出金該当値テキスト"/>
        <xdr:cNvSpPr txBox="1"/>
      </xdr:nvSpPr>
      <xdr:spPr>
        <a:xfrm>
          <a:off x="22212300" y="129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62285</xdr:rowOff>
    </xdr:from>
    <xdr:to>
      <xdr:col>112</xdr:col>
      <xdr:colOff>38100</xdr:colOff>
      <xdr:row>75</xdr:row>
      <xdr:rowOff>163885</xdr:rowOff>
    </xdr:to>
    <xdr:sp macro="" textlink="">
      <xdr:nvSpPr>
        <xdr:cNvPr id="880" name="楕円 879"/>
        <xdr:cNvSpPr/>
      </xdr:nvSpPr>
      <xdr:spPr>
        <a:xfrm>
          <a:off x="21272500" y="129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155012</xdr:rowOff>
    </xdr:from>
    <xdr:ext cx="534377" cy="259045"/>
    <xdr:sp macro="" textlink="">
      <xdr:nvSpPr>
        <xdr:cNvPr id="881" name="テキスト ボックス 880"/>
        <xdr:cNvSpPr txBox="1"/>
      </xdr:nvSpPr>
      <xdr:spPr>
        <a:xfrm>
          <a:off x="21056111" y="130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161823</xdr:rowOff>
    </xdr:from>
    <xdr:to>
      <xdr:col>107</xdr:col>
      <xdr:colOff>101600</xdr:colOff>
      <xdr:row>75</xdr:row>
      <xdr:rowOff>91973</xdr:rowOff>
    </xdr:to>
    <xdr:sp macro="" textlink="">
      <xdr:nvSpPr>
        <xdr:cNvPr id="882" name="楕円 881"/>
        <xdr:cNvSpPr/>
      </xdr:nvSpPr>
      <xdr:spPr>
        <a:xfrm>
          <a:off x="20383500" y="128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108500</xdr:rowOff>
    </xdr:from>
    <xdr:ext cx="534377" cy="259045"/>
    <xdr:sp macro="" textlink="">
      <xdr:nvSpPr>
        <xdr:cNvPr id="883" name="テキスト ボックス 882"/>
        <xdr:cNvSpPr txBox="1"/>
      </xdr:nvSpPr>
      <xdr:spPr>
        <a:xfrm>
          <a:off x="20167111" y="126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146376</xdr:rowOff>
    </xdr:from>
    <xdr:to>
      <xdr:col>102</xdr:col>
      <xdr:colOff>165100</xdr:colOff>
      <xdr:row>75</xdr:row>
      <xdr:rowOff>76526</xdr:rowOff>
    </xdr:to>
    <xdr:sp macro="" textlink="">
      <xdr:nvSpPr>
        <xdr:cNvPr id="884" name="楕円 883"/>
        <xdr:cNvSpPr/>
      </xdr:nvSpPr>
      <xdr:spPr>
        <a:xfrm>
          <a:off x="19494500" y="128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93053</xdr:rowOff>
    </xdr:from>
    <xdr:ext cx="534377" cy="259045"/>
    <xdr:sp macro="" textlink="">
      <xdr:nvSpPr>
        <xdr:cNvPr id="885" name="テキスト ボックス 884"/>
        <xdr:cNvSpPr txBox="1"/>
      </xdr:nvSpPr>
      <xdr:spPr>
        <a:xfrm>
          <a:off x="19278111" y="126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71722</xdr:rowOff>
    </xdr:from>
    <xdr:to>
      <xdr:col>98</xdr:col>
      <xdr:colOff>38100</xdr:colOff>
      <xdr:row>76</xdr:row>
      <xdr:rowOff>1873</xdr:rowOff>
    </xdr:to>
    <xdr:sp macro="" textlink="">
      <xdr:nvSpPr>
        <xdr:cNvPr id="886" name="楕円 885"/>
        <xdr:cNvSpPr/>
      </xdr:nvSpPr>
      <xdr:spPr>
        <a:xfrm>
          <a:off x="18605500" y="129304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164450</xdr:rowOff>
    </xdr:from>
    <xdr:ext cx="534377" cy="259045"/>
    <xdr:sp macro="" textlink="">
      <xdr:nvSpPr>
        <xdr:cNvPr id="887" name="テキスト ボックス 886"/>
        <xdr:cNvSpPr txBox="1"/>
      </xdr:nvSpPr>
      <xdr:spPr>
        <a:xfrm>
          <a:off x="18389111" y="130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性質別費目において、広島県市町や全国市町村、類似団体の平均を下回っています。最小限の費用でサービスの提供ができており、効率的、効果的な行政運営を行った結果が反映されていると言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ただし、扶助費については、平成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年度に福祉事務所を設置したことにより、類似団体の平均と比較して高額となっており、順位は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位となっています。</a:t>
          </a:r>
        </a:p>
        <a:p>
          <a:r>
            <a:rPr kumimoji="1" lang="ja-JP" altLang="en-US" sz="1300">
              <a:latin typeface="ＭＳ Ｐゴシック" panose="020B0600070205080204" pitchFamily="50" charset="-128"/>
              <a:ea typeface="ＭＳ Ｐゴシック" panose="020B0600070205080204" pitchFamily="50" charset="-128"/>
            </a:rPr>
            <a:t>　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月豪雨災害の影響により、他費目と比較しそれほど高額ではないものの、類似団体内順位は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位となっています。</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52,224
51,562
10.41
17,007,445
16,871,595
23,201
9,832,372
24,563,240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66167</xdr:rowOff>
    </xdr:from>
    <xdr:to>
      <xdr:col>24</xdr:col>
      <xdr:colOff>63500</xdr:colOff>
      <xdr:row>37</xdr:row>
      <xdr:rowOff>101600</xdr:rowOff>
    </xdr:to>
    <xdr:cxnSp macro="">
      <xdr:nvCxnSpPr>
        <xdr:cNvPr id="61" name="直線コネクタ 60"/>
        <xdr:cNvCxnSpPr/>
      </xdr:nvCxnSpPr>
      <xdr:spPr>
        <a:xfrm>
          <a:off x="3797300" y="6409817"/>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65024</xdr:rowOff>
    </xdr:from>
    <xdr:to>
      <xdr:col>19</xdr:col>
      <xdr:colOff>177800</xdr:colOff>
      <xdr:row>37</xdr:row>
      <xdr:rowOff>66167</xdr:rowOff>
    </xdr:to>
    <xdr:cxnSp macro="">
      <xdr:nvCxnSpPr>
        <xdr:cNvPr id="64" name="直線コネクタ 63"/>
        <xdr:cNvCxnSpPr/>
      </xdr:nvCxnSpPr>
      <xdr:spPr>
        <a:xfrm>
          <a:off x="2908300" y="64086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100076</xdr:rowOff>
    </xdr:from>
    <xdr:to>
      <xdr:col>15</xdr:col>
      <xdr:colOff>50800</xdr:colOff>
      <xdr:row>37</xdr:row>
      <xdr:rowOff>65024</xdr:rowOff>
    </xdr:to>
    <xdr:cxnSp macro="">
      <xdr:nvCxnSpPr>
        <xdr:cNvPr id="67" name="直線コネクタ 66"/>
        <xdr:cNvCxnSpPr/>
      </xdr:nvCxnSpPr>
      <xdr:spPr>
        <a:xfrm>
          <a:off x="2019300" y="6272276"/>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100076</xdr:rowOff>
    </xdr:from>
    <xdr:to>
      <xdr:col>10</xdr:col>
      <xdr:colOff>114300</xdr:colOff>
      <xdr:row>36</xdr:row>
      <xdr:rowOff>162560</xdr:rowOff>
    </xdr:to>
    <xdr:cxnSp macro="">
      <xdr:nvCxnSpPr>
        <xdr:cNvPr id="70" name="直線コネクタ 69"/>
        <xdr:cNvCxnSpPr/>
      </xdr:nvCxnSpPr>
      <xdr:spPr>
        <a:xfrm flipV="1">
          <a:off x="1130300" y="6272276"/>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50800</xdr:rowOff>
    </xdr:from>
    <xdr:to>
      <xdr:col>24</xdr:col>
      <xdr:colOff>114300</xdr:colOff>
      <xdr:row>37</xdr:row>
      <xdr:rowOff>152400</xdr:rowOff>
    </xdr:to>
    <xdr:sp macro="" textlink="">
      <xdr:nvSpPr>
        <xdr:cNvPr id="80" name="楕円 79"/>
        <xdr:cNvSpPr/>
      </xdr:nvSpPr>
      <xdr:spPr>
        <a:xfrm>
          <a:off x="45847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469744" cy="259045"/>
    <xdr:sp macro="" textlink="">
      <xdr:nvSpPr>
        <xdr:cNvPr id="81" name="議会費該当値テキスト"/>
        <xdr:cNvSpPr txBox="1"/>
      </xdr:nvSpPr>
      <xdr:spPr>
        <a:xfrm>
          <a:off x="468630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15367</xdr:rowOff>
    </xdr:from>
    <xdr:to>
      <xdr:col>20</xdr:col>
      <xdr:colOff>38100</xdr:colOff>
      <xdr:row>37</xdr:row>
      <xdr:rowOff>116967</xdr:rowOff>
    </xdr:to>
    <xdr:sp macro="" textlink="">
      <xdr:nvSpPr>
        <xdr:cNvPr id="82" name="楕円 81"/>
        <xdr:cNvSpPr/>
      </xdr:nvSpPr>
      <xdr:spPr>
        <a:xfrm>
          <a:off x="3746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108094</xdr:rowOff>
    </xdr:from>
    <xdr:ext cx="469744" cy="259045"/>
    <xdr:sp macro="" textlink="">
      <xdr:nvSpPr>
        <xdr:cNvPr id="83" name="テキスト ボックス 82"/>
        <xdr:cNvSpPr txBox="1"/>
      </xdr:nvSpPr>
      <xdr:spPr>
        <a:xfrm>
          <a:off x="3562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14224</xdr:rowOff>
    </xdr:from>
    <xdr:to>
      <xdr:col>15</xdr:col>
      <xdr:colOff>101600</xdr:colOff>
      <xdr:row>37</xdr:row>
      <xdr:rowOff>115824</xdr:rowOff>
    </xdr:to>
    <xdr:sp macro="" textlink="">
      <xdr:nvSpPr>
        <xdr:cNvPr id="84" name="楕円 83"/>
        <xdr:cNvSpPr/>
      </xdr:nvSpPr>
      <xdr:spPr>
        <a:xfrm>
          <a:off x="2857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106951</xdr:rowOff>
    </xdr:from>
    <xdr:ext cx="469744" cy="259045"/>
    <xdr:sp macro="" textlink="">
      <xdr:nvSpPr>
        <xdr:cNvPr id="85" name="テキスト ボックス 84"/>
        <xdr:cNvSpPr txBox="1"/>
      </xdr:nvSpPr>
      <xdr:spPr>
        <a:xfrm>
          <a:off x="2673428" y="645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49276</xdr:rowOff>
    </xdr:from>
    <xdr:to>
      <xdr:col>10</xdr:col>
      <xdr:colOff>165100</xdr:colOff>
      <xdr:row>36</xdr:row>
      <xdr:rowOff>150876</xdr:rowOff>
    </xdr:to>
    <xdr:sp macro="" textlink="">
      <xdr:nvSpPr>
        <xdr:cNvPr id="86" name="楕円 85"/>
        <xdr:cNvSpPr/>
      </xdr:nvSpPr>
      <xdr:spPr>
        <a:xfrm>
          <a:off x="1968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142003</xdr:rowOff>
    </xdr:from>
    <xdr:ext cx="469744" cy="259045"/>
    <xdr:sp macro="" textlink="">
      <xdr:nvSpPr>
        <xdr:cNvPr id="87" name="テキスト ボックス 86"/>
        <xdr:cNvSpPr txBox="1"/>
      </xdr:nvSpPr>
      <xdr:spPr>
        <a:xfrm>
          <a:off x="1784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111760</xdr:rowOff>
    </xdr:from>
    <xdr:to>
      <xdr:col>6</xdr:col>
      <xdr:colOff>38100</xdr:colOff>
      <xdr:row>37</xdr:row>
      <xdr:rowOff>41910</xdr:rowOff>
    </xdr:to>
    <xdr:sp macro="" textlink="">
      <xdr:nvSpPr>
        <xdr:cNvPr id="88" name="楕円 87"/>
        <xdr:cNvSpPr/>
      </xdr:nvSpPr>
      <xdr:spPr>
        <a:xfrm>
          <a:off x="107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33037</xdr:rowOff>
    </xdr:from>
    <xdr:ext cx="469744" cy="259045"/>
    <xdr:sp macro="" textlink="">
      <xdr:nvSpPr>
        <xdr:cNvPr id="89" name="テキスト ボックス 88"/>
        <xdr:cNvSpPr txBox="1"/>
      </xdr:nvSpPr>
      <xdr:spPr>
        <a:xfrm>
          <a:off x="895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168884</xdr:rowOff>
    </xdr:from>
    <xdr:to>
      <xdr:col>24</xdr:col>
      <xdr:colOff>63500</xdr:colOff>
      <xdr:row>59</xdr:row>
      <xdr:rowOff>4985</xdr:rowOff>
    </xdr:to>
    <xdr:cxnSp macro="">
      <xdr:nvCxnSpPr>
        <xdr:cNvPr id="118" name="直線コネクタ 117"/>
        <xdr:cNvCxnSpPr/>
      </xdr:nvCxnSpPr>
      <xdr:spPr>
        <a:xfrm>
          <a:off x="3797300" y="10112984"/>
          <a:ext cx="8382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168884</xdr:rowOff>
    </xdr:from>
    <xdr:to>
      <xdr:col>19</xdr:col>
      <xdr:colOff>177800</xdr:colOff>
      <xdr:row>59</xdr:row>
      <xdr:rowOff>1252</xdr:rowOff>
    </xdr:to>
    <xdr:cxnSp macro="">
      <xdr:nvCxnSpPr>
        <xdr:cNvPr id="121" name="直線コネクタ 120"/>
        <xdr:cNvCxnSpPr/>
      </xdr:nvCxnSpPr>
      <xdr:spPr>
        <a:xfrm flipV="1">
          <a:off x="2908300" y="10112984"/>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164639</xdr:rowOff>
    </xdr:from>
    <xdr:to>
      <xdr:col>15</xdr:col>
      <xdr:colOff>50800</xdr:colOff>
      <xdr:row>59</xdr:row>
      <xdr:rowOff>1252</xdr:rowOff>
    </xdr:to>
    <xdr:cxnSp macro="">
      <xdr:nvCxnSpPr>
        <xdr:cNvPr id="124" name="直線コネクタ 123"/>
        <xdr:cNvCxnSpPr/>
      </xdr:nvCxnSpPr>
      <xdr:spPr>
        <a:xfrm>
          <a:off x="2019300" y="10108739"/>
          <a:ext cx="8890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164639</xdr:rowOff>
    </xdr:from>
    <xdr:to>
      <xdr:col>10</xdr:col>
      <xdr:colOff>114300</xdr:colOff>
      <xdr:row>59</xdr:row>
      <xdr:rowOff>10746</xdr:rowOff>
    </xdr:to>
    <xdr:cxnSp macro="">
      <xdr:nvCxnSpPr>
        <xdr:cNvPr id="127" name="直線コネクタ 126"/>
        <xdr:cNvCxnSpPr/>
      </xdr:nvCxnSpPr>
      <xdr:spPr>
        <a:xfrm flipV="1">
          <a:off x="1130300" y="1010873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125635</xdr:rowOff>
    </xdr:from>
    <xdr:to>
      <xdr:col>24</xdr:col>
      <xdr:colOff>114300</xdr:colOff>
      <xdr:row>59</xdr:row>
      <xdr:rowOff>55785</xdr:rowOff>
    </xdr:to>
    <xdr:sp macro="" textlink="">
      <xdr:nvSpPr>
        <xdr:cNvPr id="137" name="楕円 136"/>
        <xdr:cNvSpPr/>
      </xdr:nvSpPr>
      <xdr:spPr>
        <a:xfrm>
          <a:off x="4584700" y="100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118084</xdr:rowOff>
    </xdr:from>
    <xdr:to>
      <xdr:col>20</xdr:col>
      <xdr:colOff>38100</xdr:colOff>
      <xdr:row>59</xdr:row>
      <xdr:rowOff>48234</xdr:rowOff>
    </xdr:to>
    <xdr:sp macro="" textlink="">
      <xdr:nvSpPr>
        <xdr:cNvPr id="139" name="楕円 138"/>
        <xdr:cNvSpPr/>
      </xdr:nvSpPr>
      <xdr:spPr>
        <a:xfrm>
          <a:off x="3746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39361</xdr:rowOff>
    </xdr:from>
    <xdr:ext cx="534377" cy="259045"/>
    <xdr:sp macro="" textlink="">
      <xdr:nvSpPr>
        <xdr:cNvPr id="140" name="テキスト ボックス 139"/>
        <xdr:cNvSpPr txBox="1"/>
      </xdr:nvSpPr>
      <xdr:spPr>
        <a:xfrm>
          <a:off x="3530111" y="101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121902</xdr:rowOff>
    </xdr:from>
    <xdr:to>
      <xdr:col>15</xdr:col>
      <xdr:colOff>101600</xdr:colOff>
      <xdr:row>59</xdr:row>
      <xdr:rowOff>52052</xdr:rowOff>
    </xdr:to>
    <xdr:sp macro="" textlink="">
      <xdr:nvSpPr>
        <xdr:cNvPr id="141" name="楕円 140"/>
        <xdr:cNvSpPr/>
      </xdr:nvSpPr>
      <xdr:spPr>
        <a:xfrm>
          <a:off x="2857500" y="100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43179</xdr:rowOff>
    </xdr:from>
    <xdr:ext cx="534377" cy="259045"/>
    <xdr:sp macro="" textlink="">
      <xdr:nvSpPr>
        <xdr:cNvPr id="142" name="テキスト ボックス 141"/>
        <xdr:cNvSpPr txBox="1"/>
      </xdr:nvSpPr>
      <xdr:spPr>
        <a:xfrm>
          <a:off x="2641111" y="101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113839</xdr:rowOff>
    </xdr:from>
    <xdr:to>
      <xdr:col>10</xdr:col>
      <xdr:colOff>165100</xdr:colOff>
      <xdr:row>59</xdr:row>
      <xdr:rowOff>43989</xdr:rowOff>
    </xdr:to>
    <xdr:sp macro="" textlink="">
      <xdr:nvSpPr>
        <xdr:cNvPr id="143" name="楕円 142"/>
        <xdr:cNvSpPr/>
      </xdr:nvSpPr>
      <xdr:spPr>
        <a:xfrm>
          <a:off x="1968500" y="1005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35116</xdr:rowOff>
    </xdr:from>
    <xdr:ext cx="534377" cy="259045"/>
    <xdr:sp macro="" textlink="">
      <xdr:nvSpPr>
        <xdr:cNvPr id="144" name="テキスト ボックス 143"/>
        <xdr:cNvSpPr txBox="1"/>
      </xdr:nvSpPr>
      <xdr:spPr>
        <a:xfrm>
          <a:off x="1752111" y="101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131396</xdr:rowOff>
    </xdr:from>
    <xdr:to>
      <xdr:col>6</xdr:col>
      <xdr:colOff>38100</xdr:colOff>
      <xdr:row>59</xdr:row>
      <xdr:rowOff>61546</xdr:rowOff>
    </xdr:to>
    <xdr:sp macro="" textlink="">
      <xdr:nvSpPr>
        <xdr:cNvPr id="145" name="楕円 144"/>
        <xdr:cNvSpPr/>
      </xdr:nvSpPr>
      <xdr:spPr>
        <a:xfrm>
          <a:off x="1079500" y="100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52673</xdr:rowOff>
    </xdr:from>
    <xdr:ext cx="534377" cy="259045"/>
    <xdr:sp macro="" textlink="">
      <xdr:nvSpPr>
        <xdr:cNvPr id="146" name="テキスト ボックス 145"/>
        <xdr:cNvSpPr txBox="1"/>
      </xdr:nvSpPr>
      <xdr:spPr>
        <a:xfrm>
          <a:off x="863111" y="101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161809</xdr:rowOff>
    </xdr:from>
    <xdr:to>
      <xdr:col>24</xdr:col>
      <xdr:colOff>63500</xdr:colOff>
      <xdr:row>77</xdr:row>
      <xdr:rowOff>45996</xdr:rowOff>
    </xdr:to>
    <xdr:cxnSp macro="">
      <xdr:nvCxnSpPr>
        <xdr:cNvPr id="178" name="直線コネクタ 177"/>
        <xdr:cNvCxnSpPr/>
      </xdr:nvCxnSpPr>
      <xdr:spPr>
        <a:xfrm>
          <a:off x="3797300" y="13192009"/>
          <a:ext cx="8382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161809</xdr:rowOff>
    </xdr:from>
    <xdr:to>
      <xdr:col>19</xdr:col>
      <xdr:colOff>177800</xdr:colOff>
      <xdr:row>77</xdr:row>
      <xdr:rowOff>5273</xdr:rowOff>
    </xdr:to>
    <xdr:cxnSp macro="">
      <xdr:nvCxnSpPr>
        <xdr:cNvPr id="181" name="直線コネクタ 180"/>
        <xdr:cNvCxnSpPr/>
      </xdr:nvCxnSpPr>
      <xdr:spPr>
        <a:xfrm flipV="1">
          <a:off x="2908300" y="13192009"/>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5273</xdr:rowOff>
    </xdr:from>
    <xdr:to>
      <xdr:col>15</xdr:col>
      <xdr:colOff>50800</xdr:colOff>
      <xdr:row>77</xdr:row>
      <xdr:rowOff>46791</xdr:rowOff>
    </xdr:to>
    <xdr:cxnSp macro="">
      <xdr:nvCxnSpPr>
        <xdr:cNvPr id="184" name="直線コネクタ 183"/>
        <xdr:cNvCxnSpPr/>
      </xdr:nvCxnSpPr>
      <xdr:spPr>
        <a:xfrm flipV="1">
          <a:off x="2019300" y="13206923"/>
          <a:ext cx="889000" cy="4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46791</xdr:rowOff>
    </xdr:from>
    <xdr:to>
      <xdr:col>10</xdr:col>
      <xdr:colOff>114300</xdr:colOff>
      <xdr:row>77</xdr:row>
      <xdr:rowOff>119724</xdr:rowOff>
    </xdr:to>
    <xdr:cxnSp macro="">
      <xdr:nvCxnSpPr>
        <xdr:cNvPr id="187" name="直線コネクタ 186"/>
        <xdr:cNvCxnSpPr/>
      </xdr:nvCxnSpPr>
      <xdr:spPr>
        <a:xfrm flipV="1">
          <a:off x="1130300" y="13248441"/>
          <a:ext cx="889000" cy="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166646</xdr:rowOff>
    </xdr:from>
    <xdr:to>
      <xdr:col>24</xdr:col>
      <xdr:colOff>114300</xdr:colOff>
      <xdr:row>77</xdr:row>
      <xdr:rowOff>96796</xdr:rowOff>
    </xdr:to>
    <xdr:sp macro="" textlink="">
      <xdr:nvSpPr>
        <xdr:cNvPr id="197" name="楕円 196"/>
        <xdr:cNvSpPr/>
      </xdr:nvSpPr>
      <xdr:spPr>
        <a:xfrm>
          <a:off x="4584700" y="131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18073</xdr:rowOff>
    </xdr:from>
    <xdr:ext cx="599010" cy="259045"/>
    <xdr:sp macro="" textlink="">
      <xdr:nvSpPr>
        <xdr:cNvPr id="198" name="民生費該当値テキスト"/>
        <xdr:cNvSpPr txBox="1"/>
      </xdr:nvSpPr>
      <xdr:spPr>
        <a:xfrm>
          <a:off x="4686300" y="1304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111009</xdr:rowOff>
    </xdr:from>
    <xdr:to>
      <xdr:col>20</xdr:col>
      <xdr:colOff>38100</xdr:colOff>
      <xdr:row>77</xdr:row>
      <xdr:rowOff>41159</xdr:rowOff>
    </xdr:to>
    <xdr:sp macro="" textlink="">
      <xdr:nvSpPr>
        <xdr:cNvPr id="199" name="楕円 198"/>
        <xdr:cNvSpPr/>
      </xdr:nvSpPr>
      <xdr:spPr>
        <a:xfrm>
          <a:off x="3746500" y="131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57686</xdr:rowOff>
    </xdr:from>
    <xdr:ext cx="599010" cy="259045"/>
    <xdr:sp macro="" textlink="">
      <xdr:nvSpPr>
        <xdr:cNvPr id="200" name="テキスト ボックス 199"/>
        <xdr:cNvSpPr txBox="1"/>
      </xdr:nvSpPr>
      <xdr:spPr>
        <a:xfrm>
          <a:off x="3497795" y="1291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125923</xdr:rowOff>
    </xdr:from>
    <xdr:to>
      <xdr:col>15</xdr:col>
      <xdr:colOff>101600</xdr:colOff>
      <xdr:row>77</xdr:row>
      <xdr:rowOff>56073</xdr:rowOff>
    </xdr:to>
    <xdr:sp macro="" textlink="">
      <xdr:nvSpPr>
        <xdr:cNvPr id="201" name="楕円 200"/>
        <xdr:cNvSpPr/>
      </xdr:nvSpPr>
      <xdr:spPr>
        <a:xfrm>
          <a:off x="2857500" y="131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72600</xdr:rowOff>
    </xdr:from>
    <xdr:ext cx="599010" cy="259045"/>
    <xdr:sp macro="" textlink="">
      <xdr:nvSpPr>
        <xdr:cNvPr id="202" name="テキスト ボックス 201"/>
        <xdr:cNvSpPr txBox="1"/>
      </xdr:nvSpPr>
      <xdr:spPr>
        <a:xfrm>
          <a:off x="2608795" y="129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167441</xdr:rowOff>
    </xdr:from>
    <xdr:to>
      <xdr:col>10</xdr:col>
      <xdr:colOff>165100</xdr:colOff>
      <xdr:row>77</xdr:row>
      <xdr:rowOff>97591</xdr:rowOff>
    </xdr:to>
    <xdr:sp macro="" textlink="">
      <xdr:nvSpPr>
        <xdr:cNvPr id="203" name="楕円 202"/>
        <xdr:cNvSpPr/>
      </xdr:nvSpPr>
      <xdr:spPr>
        <a:xfrm>
          <a:off x="1968500" y="131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114118</xdr:rowOff>
    </xdr:from>
    <xdr:ext cx="599010" cy="259045"/>
    <xdr:sp macro="" textlink="">
      <xdr:nvSpPr>
        <xdr:cNvPr id="204" name="テキスト ボックス 203"/>
        <xdr:cNvSpPr txBox="1"/>
      </xdr:nvSpPr>
      <xdr:spPr>
        <a:xfrm>
          <a:off x="1719795" y="129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68924</xdr:rowOff>
    </xdr:from>
    <xdr:to>
      <xdr:col>6</xdr:col>
      <xdr:colOff>38100</xdr:colOff>
      <xdr:row>77</xdr:row>
      <xdr:rowOff>170524</xdr:rowOff>
    </xdr:to>
    <xdr:sp macro="" textlink="">
      <xdr:nvSpPr>
        <xdr:cNvPr id="205" name="楕円 204"/>
        <xdr:cNvSpPr/>
      </xdr:nvSpPr>
      <xdr:spPr>
        <a:xfrm>
          <a:off x="1079500" y="132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15601</xdr:rowOff>
    </xdr:from>
    <xdr:ext cx="599010" cy="259045"/>
    <xdr:sp macro="" textlink="">
      <xdr:nvSpPr>
        <xdr:cNvPr id="206" name="テキスト ボックス 205"/>
        <xdr:cNvSpPr txBox="1"/>
      </xdr:nvSpPr>
      <xdr:spPr>
        <a:xfrm>
          <a:off x="830795" y="1304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147554</xdr:rowOff>
    </xdr:from>
    <xdr:to>
      <xdr:col>24</xdr:col>
      <xdr:colOff>63500</xdr:colOff>
      <xdr:row>99</xdr:row>
      <xdr:rowOff>2719</xdr:rowOff>
    </xdr:to>
    <xdr:cxnSp macro="">
      <xdr:nvCxnSpPr>
        <xdr:cNvPr id="238" name="直線コネクタ 237"/>
        <xdr:cNvCxnSpPr/>
      </xdr:nvCxnSpPr>
      <xdr:spPr>
        <a:xfrm>
          <a:off x="3797300" y="16949654"/>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117918</xdr:rowOff>
    </xdr:from>
    <xdr:to>
      <xdr:col>19</xdr:col>
      <xdr:colOff>177800</xdr:colOff>
      <xdr:row>98</xdr:row>
      <xdr:rowOff>147554</xdr:rowOff>
    </xdr:to>
    <xdr:cxnSp macro="">
      <xdr:nvCxnSpPr>
        <xdr:cNvPr id="241" name="直線コネクタ 240"/>
        <xdr:cNvCxnSpPr/>
      </xdr:nvCxnSpPr>
      <xdr:spPr>
        <a:xfrm>
          <a:off x="2908300" y="16920018"/>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117918</xdr:rowOff>
    </xdr:from>
    <xdr:to>
      <xdr:col>15</xdr:col>
      <xdr:colOff>50800</xdr:colOff>
      <xdr:row>98</xdr:row>
      <xdr:rowOff>150330</xdr:rowOff>
    </xdr:to>
    <xdr:cxnSp macro="">
      <xdr:nvCxnSpPr>
        <xdr:cNvPr id="244" name="直線コネクタ 243"/>
        <xdr:cNvCxnSpPr/>
      </xdr:nvCxnSpPr>
      <xdr:spPr>
        <a:xfrm flipV="1">
          <a:off x="2019300" y="16920018"/>
          <a:ext cx="889000" cy="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150330</xdr:rowOff>
    </xdr:from>
    <xdr:to>
      <xdr:col>10</xdr:col>
      <xdr:colOff>114300</xdr:colOff>
      <xdr:row>99</xdr:row>
      <xdr:rowOff>2752</xdr:rowOff>
    </xdr:to>
    <xdr:cxnSp macro="">
      <xdr:nvCxnSpPr>
        <xdr:cNvPr id="247" name="直線コネクタ 246"/>
        <xdr:cNvCxnSpPr/>
      </xdr:nvCxnSpPr>
      <xdr:spPr>
        <a:xfrm flipV="1">
          <a:off x="1130300" y="16952430"/>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123369</xdr:rowOff>
    </xdr:from>
    <xdr:to>
      <xdr:col>24</xdr:col>
      <xdr:colOff>114300</xdr:colOff>
      <xdr:row>99</xdr:row>
      <xdr:rowOff>53519</xdr:rowOff>
    </xdr:to>
    <xdr:sp macro="" textlink="">
      <xdr:nvSpPr>
        <xdr:cNvPr id="257" name="楕円 256"/>
        <xdr:cNvSpPr/>
      </xdr:nvSpPr>
      <xdr:spPr>
        <a:xfrm>
          <a:off x="4584700" y="169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101796</xdr:rowOff>
    </xdr:from>
    <xdr:ext cx="534377" cy="259045"/>
    <xdr:sp macro="" textlink="">
      <xdr:nvSpPr>
        <xdr:cNvPr id="258" name="衛生費該当値テキスト"/>
        <xdr:cNvSpPr txBox="1"/>
      </xdr:nvSpPr>
      <xdr:spPr>
        <a:xfrm>
          <a:off x="4686300" y="169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96754</xdr:rowOff>
    </xdr:from>
    <xdr:to>
      <xdr:col>20</xdr:col>
      <xdr:colOff>38100</xdr:colOff>
      <xdr:row>99</xdr:row>
      <xdr:rowOff>26904</xdr:rowOff>
    </xdr:to>
    <xdr:sp macro="" textlink="">
      <xdr:nvSpPr>
        <xdr:cNvPr id="259" name="楕円 258"/>
        <xdr:cNvSpPr/>
      </xdr:nvSpPr>
      <xdr:spPr>
        <a:xfrm>
          <a:off x="3746500" y="168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18031</xdr:rowOff>
    </xdr:from>
    <xdr:ext cx="534377" cy="259045"/>
    <xdr:sp macro="" textlink="">
      <xdr:nvSpPr>
        <xdr:cNvPr id="260" name="テキスト ボックス 259"/>
        <xdr:cNvSpPr txBox="1"/>
      </xdr:nvSpPr>
      <xdr:spPr>
        <a:xfrm>
          <a:off x="3530111" y="169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67118</xdr:rowOff>
    </xdr:from>
    <xdr:to>
      <xdr:col>15</xdr:col>
      <xdr:colOff>101600</xdr:colOff>
      <xdr:row>98</xdr:row>
      <xdr:rowOff>168718</xdr:rowOff>
    </xdr:to>
    <xdr:sp macro="" textlink="">
      <xdr:nvSpPr>
        <xdr:cNvPr id="261" name="楕円 260"/>
        <xdr:cNvSpPr/>
      </xdr:nvSpPr>
      <xdr:spPr>
        <a:xfrm>
          <a:off x="2857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159845</xdr:rowOff>
    </xdr:from>
    <xdr:ext cx="534377" cy="259045"/>
    <xdr:sp macro="" textlink="">
      <xdr:nvSpPr>
        <xdr:cNvPr id="262" name="テキスト ボックス 261"/>
        <xdr:cNvSpPr txBox="1"/>
      </xdr:nvSpPr>
      <xdr:spPr>
        <a:xfrm>
          <a:off x="2641111" y="169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99530</xdr:rowOff>
    </xdr:from>
    <xdr:to>
      <xdr:col>10</xdr:col>
      <xdr:colOff>165100</xdr:colOff>
      <xdr:row>99</xdr:row>
      <xdr:rowOff>29680</xdr:rowOff>
    </xdr:to>
    <xdr:sp macro="" textlink="">
      <xdr:nvSpPr>
        <xdr:cNvPr id="263" name="楕円 262"/>
        <xdr:cNvSpPr/>
      </xdr:nvSpPr>
      <xdr:spPr>
        <a:xfrm>
          <a:off x="1968500" y="169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20807</xdr:rowOff>
    </xdr:from>
    <xdr:ext cx="534377" cy="259045"/>
    <xdr:sp macro="" textlink="">
      <xdr:nvSpPr>
        <xdr:cNvPr id="264" name="テキスト ボックス 263"/>
        <xdr:cNvSpPr txBox="1"/>
      </xdr:nvSpPr>
      <xdr:spPr>
        <a:xfrm>
          <a:off x="1752111" y="169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123402</xdr:rowOff>
    </xdr:from>
    <xdr:to>
      <xdr:col>6</xdr:col>
      <xdr:colOff>38100</xdr:colOff>
      <xdr:row>99</xdr:row>
      <xdr:rowOff>53552</xdr:rowOff>
    </xdr:to>
    <xdr:sp macro="" textlink="">
      <xdr:nvSpPr>
        <xdr:cNvPr id="265" name="楕円 264"/>
        <xdr:cNvSpPr/>
      </xdr:nvSpPr>
      <xdr:spPr>
        <a:xfrm>
          <a:off x="1079500" y="169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44679</xdr:rowOff>
    </xdr:from>
    <xdr:ext cx="534377" cy="259045"/>
    <xdr:sp macro="" textlink="">
      <xdr:nvSpPr>
        <xdr:cNvPr id="266" name="テキスト ボックス 265"/>
        <xdr:cNvSpPr txBox="1"/>
      </xdr:nvSpPr>
      <xdr:spPr>
        <a:xfrm>
          <a:off x="863111" y="170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66167</xdr:rowOff>
    </xdr:from>
    <xdr:to>
      <xdr:col>55</xdr:col>
      <xdr:colOff>0</xdr:colOff>
      <xdr:row>37</xdr:row>
      <xdr:rowOff>68834</xdr:rowOff>
    </xdr:to>
    <xdr:cxnSp macro="">
      <xdr:nvCxnSpPr>
        <xdr:cNvPr id="295" name="直線コネクタ 294"/>
        <xdr:cNvCxnSpPr/>
      </xdr:nvCxnSpPr>
      <xdr:spPr>
        <a:xfrm flipV="1">
          <a:off x="9639300" y="640981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68834</xdr:rowOff>
    </xdr:from>
    <xdr:to>
      <xdr:col>50</xdr:col>
      <xdr:colOff>114300</xdr:colOff>
      <xdr:row>37</xdr:row>
      <xdr:rowOff>79883</xdr:rowOff>
    </xdr:to>
    <xdr:cxnSp macro="">
      <xdr:nvCxnSpPr>
        <xdr:cNvPr id="298" name="直線コネクタ 297"/>
        <xdr:cNvCxnSpPr/>
      </xdr:nvCxnSpPr>
      <xdr:spPr>
        <a:xfrm flipV="1">
          <a:off x="8750300" y="641248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79121</xdr:rowOff>
    </xdr:from>
    <xdr:to>
      <xdr:col>45</xdr:col>
      <xdr:colOff>177800</xdr:colOff>
      <xdr:row>37</xdr:row>
      <xdr:rowOff>79883</xdr:rowOff>
    </xdr:to>
    <xdr:cxnSp macro="">
      <xdr:nvCxnSpPr>
        <xdr:cNvPr id="301" name="直線コネクタ 300"/>
        <xdr:cNvCxnSpPr/>
      </xdr:nvCxnSpPr>
      <xdr:spPr>
        <a:xfrm>
          <a:off x="7861300" y="64227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78359</xdr:rowOff>
    </xdr:from>
    <xdr:to>
      <xdr:col>41</xdr:col>
      <xdr:colOff>50800</xdr:colOff>
      <xdr:row>37</xdr:row>
      <xdr:rowOff>79121</xdr:rowOff>
    </xdr:to>
    <xdr:cxnSp macro="">
      <xdr:nvCxnSpPr>
        <xdr:cNvPr id="304" name="直線コネクタ 303"/>
        <xdr:cNvCxnSpPr/>
      </xdr:nvCxnSpPr>
      <xdr:spPr>
        <a:xfrm>
          <a:off x="6972300" y="64220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15367</xdr:rowOff>
    </xdr:from>
    <xdr:to>
      <xdr:col>55</xdr:col>
      <xdr:colOff>50800</xdr:colOff>
      <xdr:row>37</xdr:row>
      <xdr:rowOff>116967</xdr:rowOff>
    </xdr:to>
    <xdr:sp macro="" textlink="">
      <xdr:nvSpPr>
        <xdr:cNvPr id="314" name="楕円 313"/>
        <xdr:cNvSpPr/>
      </xdr:nvSpPr>
      <xdr:spPr>
        <a:xfrm>
          <a:off x="104267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38244</xdr:rowOff>
    </xdr:from>
    <xdr:ext cx="378565" cy="259045"/>
    <xdr:sp macro="" textlink="">
      <xdr:nvSpPr>
        <xdr:cNvPr id="315" name="労働費該当値テキスト"/>
        <xdr:cNvSpPr txBox="1"/>
      </xdr:nvSpPr>
      <xdr:spPr>
        <a:xfrm>
          <a:off x="10528300"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18034</xdr:rowOff>
    </xdr:from>
    <xdr:to>
      <xdr:col>50</xdr:col>
      <xdr:colOff>165100</xdr:colOff>
      <xdr:row>37</xdr:row>
      <xdr:rowOff>119634</xdr:rowOff>
    </xdr:to>
    <xdr:sp macro="" textlink="">
      <xdr:nvSpPr>
        <xdr:cNvPr id="316" name="楕円 315"/>
        <xdr:cNvSpPr/>
      </xdr:nvSpPr>
      <xdr:spPr>
        <a:xfrm>
          <a:off x="9588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136161</xdr:rowOff>
    </xdr:from>
    <xdr:ext cx="378565" cy="259045"/>
    <xdr:sp macro="" textlink="">
      <xdr:nvSpPr>
        <xdr:cNvPr id="317" name="テキスト ボックス 316"/>
        <xdr:cNvSpPr txBox="1"/>
      </xdr:nvSpPr>
      <xdr:spPr>
        <a:xfrm>
          <a:off x="9450017" y="61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29083</xdr:rowOff>
    </xdr:from>
    <xdr:to>
      <xdr:col>46</xdr:col>
      <xdr:colOff>38100</xdr:colOff>
      <xdr:row>37</xdr:row>
      <xdr:rowOff>130683</xdr:rowOff>
    </xdr:to>
    <xdr:sp macro="" textlink="">
      <xdr:nvSpPr>
        <xdr:cNvPr id="318" name="楕円 317"/>
        <xdr:cNvSpPr/>
      </xdr:nvSpPr>
      <xdr:spPr>
        <a:xfrm>
          <a:off x="8699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147210</xdr:rowOff>
    </xdr:from>
    <xdr:ext cx="378565" cy="259045"/>
    <xdr:sp macro="" textlink="">
      <xdr:nvSpPr>
        <xdr:cNvPr id="319" name="テキスト ボックス 318"/>
        <xdr:cNvSpPr txBox="1"/>
      </xdr:nvSpPr>
      <xdr:spPr>
        <a:xfrm>
          <a:off x="8561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28321</xdr:rowOff>
    </xdr:from>
    <xdr:to>
      <xdr:col>41</xdr:col>
      <xdr:colOff>101600</xdr:colOff>
      <xdr:row>37</xdr:row>
      <xdr:rowOff>129921</xdr:rowOff>
    </xdr:to>
    <xdr:sp macro="" textlink="">
      <xdr:nvSpPr>
        <xdr:cNvPr id="320" name="楕円 319"/>
        <xdr:cNvSpPr/>
      </xdr:nvSpPr>
      <xdr:spPr>
        <a:xfrm>
          <a:off x="7810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146448</xdr:rowOff>
    </xdr:from>
    <xdr:ext cx="378565" cy="259045"/>
    <xdr:sp macro="" textlink="">
      <xdr:nvSpPr>
        <xdr:cNvPr id="321" name="テキスト ボックス 320"/>
        <xdr:cNvSpPr txBox="1"/>
      </xdr:nvSpPr>
      <xdr:spPr>
        <a:xfrm>
          <a:off x="7672017" y="614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27559</xdr:rowOff>
    </xdr:from>
    <xdr:to>
      <xdr:col>36</xdr:col>
      <xdr:colOff>165100</xdr:colOff>
      <xdr:row>37</xdr:row>
      <xdr:rowOff>129159</xdr:rowOff>
    </xdr:to>
    <xdr:sp macro="" textlink="">
      <xdr:nvSpPr>
        <xdr:cNvPr id="322" name="楕円 321"/>
        <xdr:cNvSpPr/>
      </xdr:nvSpPr>
      <xdr:spPr>
        <a:xfrm>
          <a:off x="6921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120286</xdr:rowOff>
    </xdr:from>
    <xdr:ext cx="378565" cy="259045"/>
    <xdr:sp macro="" textlink="">
      <xdr:nvSpPr>
        <xdr:cNvPr id="323" name="テキスト ボックス 322"/>
        <xdr:cNvSpPr txBox="1"/>
      </xdr:nvSpPr>
      <xdr:spPr>
        <a:xfrm>
          <a:off x="6783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90404</xdr:rowOff>
    </xdr:from>
    <xdr:to>
      <xdr:col>55</xdr:col>
      <xdr:colOff>0</xdr:colOff>
      <xdr:row>59</xdr:row>
      <xdr:rowOff>90486</xdr:rowOff>
    </xdr:to>
    <xdr:cxnSp macro="">
      <xdr:nvCxnSpPr>
        <xdr:cNvPr id="354" name="直線コネクタ 353"/>
        <xdr:cNvCxnSpPr/>
      </xdr:nvCxnSpPr>
      <xdr:spPr>
        <a:xfrm flipV="1">
          <a:off x="9639300" y="10205954"/>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90486</xdr:rowOff>
    </xdr:from>
    <xdr:to>
      <xdr:col>50</xdr:col>
      <xdr:colOff>114300</xdr:colOff>
      <xdr:row>59</xdr:row>
      <xdr:rowOff>93229</xdr:rowOff>
    </xdr:to>
    <xdr:cxnSp macro="">
      <xdr:nvCxnSpPr>
        <xdr:cNvPr id="357" name="直線コネクタ 356"/>
        <xdr:cNvCxnSpPr/>
      </xdr:nvCxnSpPr>
      <xdr:spPr>
        <a:xfrm flipV="1">
          <a:off x="8750300" y="102060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88134</xdr:rowOff>
    </xdr:from>
    <xdr:to>
      <xdr:col>45</xdr:col>
      <xdr:colOff>177800</xdr:colOff>
      <xdr:row>59</xdr:row>
      <xdr:rowOff>93229</xdr:rowOff>
    </xdr:to>
    <xdr:cxnSp macro="">
      <xdr:nvCxnSpPr>
        <xdr:cNvPr id="360" name="直線コネクタ 359"/>
        <xdr:cNvCxnSpPr/>
      </xdr:nvCxnSpPr>
      <xdr:spPr>
        <a:xfrm>
          <a:off x="7861300" y="10203684"/>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88134</xdr:rowOff>
    </xdr:from>
    <xdr:to>
      <xdr:col>41</xdr:col>
      <xdr:colOff>50800</xdr:colOff>
      <xdr:row>59</xdr:row>
      <xdr:rowOff>90519</xdr:rowOff>
    </xdr:to>
    <xdr:cxnSp macro="">
      <xdr:nvCxnSpPr>
        <xdr:cNvPr id="363" name="直線コネクタ 362"/>
        <xdr:cNvCxnSpPr/>
      </xdr:nvCxnSpPr>
      <xdr:spPr>
        <a:xfrm flipV="1">
          <a:off x="6972300" y="10203684"/>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39604</xdr:rowOff>
    </xdr:from>
    <xdr:to>
      <xdr:col>55</xdr:col>
      <xdr:colOff>50800</xdr:colOff>
      <xdr:row>59</xdr:row>
      <xdr:rowOff>141204</xdr:rowOff>
    </xdr:to>
    <xdr:sp macro="" textlink="">
      <xdr:nvSpPr>
        <xdr:cNvPr id="373" name="楕円 372"/>
        <xdr:cNvSpPr/>
      </xdr:nvSpPr>
      <xdr:spPr>
        <a:xfrm>
          <a:off x="10426700" y="101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125981</xdr:rowOff>
    </xdr:from>
    <xdr:ext cx="378565" cy="259045"/>
    <xdr:sp macro="" textlink="">
      <xdr:nvSpPr>
        <xdr:cNvPr id="374" name="農林水産業費該当値テキスト"/>
        <xdr:cNvSpPr txBox="1"/>
      </xdr:nvSpPr>
      <xdr:spPr>
        <a:xfrm>
          <a:off x="10528300" y="1007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39686</xdr:rowOff>
    </xdr:from>
    <xdr:to>
      <xdr:col>50</xdr:col>
      <xdr:colOff>165100</xdr:colOff>
      <xdr:row>59</xdr:row>
      <xdr:rowOff>141286</xdr:rowOff>
    </xdr:to>
    <xdr:sp macro="" textlink="">
      <xdr:nvSpPr>
        <xdr:cNvPr id="375" name="楕円 374"/>
        <xdr:cNvSpPr/>
      </xdr:nvSpPr>
      <xdr:spPr>
        <a:xfrm>
          <a:off x="9588500" y="10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132413</xdr:rowOff>
    </xdr:from>
    <xdr:ext cx="378565" cy="259045"/>
    <xdr:sp macro="" textlink="">
      <xdr:nvSpPr>
        <xdr:cNvPr id="376" name="テキスト ボックス 375"/>
        <xdr:cNvSpPr txBox="1"/>
      </xdr:nvSpPr>
      <xdr:spPr>
        <a:xfrm>
          <a:off x="9450017" y="1024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42429</xdr:rowOff>
    </xdr:from>
    <xdr:to>
      <xdr:col>46</xdr:col>
      <xdr:colOff>38100</xdr:colOff>
      <xdr:row>59</xdr:row>
      <xdr:rowOff>144029</xdr:rowOff>
    </xdr:to>
    <xdr:sp macro="" textlink="">
      <xdr:nvSpPr>
        <xdr:cNvPr id="377" name="楕円 376"/>
        <xdr:cNvSpPr/>
      </xdr:nvSpPr>
      <xdr:spPr>
        <a:xfrm>
          <a:off x="8699500" y="101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135156</xdr:rowOff>
    </xdr:from>
    <xdr:ext cx="378565" cy="259045"/>
    <xdr:sp macro="" textlink="">
      <xdr:nvSpPr>
        <xdr:cNvPr id="378" name="テキスト ボックス 377"/>
        <xdr:cNvSpPr txBox="1"/>
      </xdr:nvSpPr>
      <xdr:spPr>
        <a:xfrm>
          <a:off x="8561017" y="1025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37334</xdr:rowOff>
    </xdr:from>
    <xdr:to>
      <xdr:col>41</xdr:col>
      <xdr:colOff>101600</xdr:colOff>
      <xdr:row>59</xdr:row>
      <xdr:rowOff>138934</xdr:rowOff>
    </xdr:to>
    <xdr:sp macro="" textlink="">
      <xdr:nvSpPr>
        <xdr:cNvPr id="379" name="楕円 378"/>
        <xdr:cNvSpPr/>
      </xdr:nvSpPr>
      <xdr:spPr>
        <a:xfrm>
          <a:off x="7810500" y="101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130061</xdr:rowOff>
    </xdr:from>
    <xdr:ext cx="378565" cy="259045"/>
    <xdr:sp macro="" textlink="">
      <xdr:nvSpPr>
        <xdr:cNvPr id="380" name="テキスト ボックス 379"/>
        <xdr:cNvSpPr txBox="1"/>
      </xdr:nvSpPr>
      <xdr:spPr>
        <a:xfrm>
          <a:off x="7672017" y="10245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39719</xdr:rowOff>
    </xdr:from>
    <xdr:to>
      <xdr:col>36</xdr:col>
      <xdr:colOff>165100</xdr:colOff>
      <xdr:row>59</xdr:row>
      <xdr:rowOff>141319</xdr:rowOff>
    </xdr:to>
    <xdr:sp macro="" textlink="">
      <xdr:nvSpPr>
        <xdr:cNvPr id="381" name="楕円 380"/>
        <xdr:cNvSpPr/>
      </xdr:nvSpPr>
      <xdr:spPr>
        <a:xfrm>
          <a:off x="6921500" y="101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132446</xdr:rowOff>
    </xdr:from>
    <xdr:ext cx="378565" cy="259045"/>
    <xdr:sp macro="" textlink="">
      <xdr:nvSpPr>
        <xdr:cNvPr id="382" name="テキスト ボックス 381"/>
        <xdr:cNvSpPr txBox="1"/>
      </xdr:nvSpPr>
      <xdr:spPr>
        <a:xfrm>
          <a:off x="6783017" y="10247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29502</xdr:rowOff>
    </xdr:from>
    <xdr:to>
      <xdr:col>55</xdr:col>
      <xdr:colOff>0</xdr:colOff>
      <xdr:row>79</xdr:row>
      <xdr:rowOff>31395</xdr:rowOff>
    </xdr:to>
    <xdr:cxnSp macro="">
      <xdr:nvCxnSpPr>
        <xdr:cNvPr id="411" name="直線コネクタ 410"/>
        <xdr:cNvCxnSpPr/>
      </xdr:nvCxnSpPr>
      <xdr:spPr>
        <a:xfrm flipV="1">
          <a:off x="9639300" y="13574052"/>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31102</xdr:rowOff>
    </xdr:from>
    <xdr:to>
      <xdr:col>50</xdr:col>
      <xdr:colOff>114300</xdr:colOff>
      <xdr:row>79</xdr:row>
      <xdr:rowOff>31395</xdr:rowOff>
    </xdr:to>
    <xdr:cxnSp macro="">
      <xdr:nvCxnSpPr>
        <xdr:cNvPr id="414" name="直線コネクタ 413"/>
        <xdr:cNvCxnSpPr/>
      </xdr:nvCxnSpPr>
      <xdr:spPr>
        <a:xfrm>
          <a:off x="8750300" y="1357565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153924</xdr:rowOff>
    </xdr:from>
    <xdr:to>
      <xdr:col>45</xdr:col>
      <xdr:colOff>177800</xdr:colOff>
      <xdr:row>79</xdr:row>
      <xdr:rowOff>31102</xdr:rowOff>
    </xdr:to>
    <xdr:cxnSp macro="">
      <xdr:nvCxnSpPr>
        <xdr:cNvPr id="417" name="直線コネクタ 416"/>
        <xdr:cNvCxnSpPr/>
      </xdr:nvCxnSpPr>
      <xdr:spPr>
        <a:xfrm>
          <a:off x="7861300" y="13527024"/>
          <a:ext cx="889000" cy="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153924</xdr:rowOff>
    </xdr:from>
    <xdr:to>
      <xdr:col>41</xdr:col>
      <xdr:colOff>50800</xdr:colOff>
      <xdr:row>79</xdr:row>
      <xdr:rowOff>33629</xdr:rowOff>
    </xdr:to>
    <xdr:cxnSp macro="">
      <xdr:nvCxnSpPr>
        <xdr:cNvPr id="420" name="直線コネクタ 419"/>
        <xdr:cNvCxnSpPr/>
      </xdr:nvCxnSpPr>
      <xdr:spPr>
        <a:xfrm flipV="1">
          <a:off x="6972300" y="13527024"/>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150152</xdr:rowOff>
    </xdr:from>
    <xdr:to>
      <xdr:col>55</xdr:col>
      <xdr:colOff>50800</xdr:colOff>
      <xdr:row>79</xdr:row>
      <xdr:rowOff>80302</xdr:rowOff>
    </xdr:to>
    <xdr:sp macro="" textlink="">
      <xdr:nvSpPr>
        <xdr:cNvPr id="430" name="楕円 429"/>
        <xdr:cNvSpPr/>
      </xdr:nvSpPr>
      <xdr:spPr>
        <a:xfrm>
          <a:off x="10426700" y="135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65079</xdr:rowOff>
    </xdr:from>
    <xdr:ext cx="469744" cy="259045"/>
    <xdr:sp macro="" textlink="">
      <xdr:nvSpPr>
        <xdr:cNvPr id="431" name="商工費該当値テキスト"/>
        <xdr:cNvSpPr txBox="1"/>
      </xdr:nvSpPr>
      <xdr:spPr>
        <a:xfrm>
          <a:off x="10528300" y="1343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152045</xdr:rowOff>
    </xdr:from>
    <xdr:to>
      <xdr:col>50</xdr:col>
      <xdr:colOff>165100</xdr:colOff>
      <xdr:row>79</xdr:row>
      <xdr:rowOff>82195</xdr:rowOff>
    </xdr:to>
    <xdr:sp macro="" textlink="">
      <xdr:nvSpPr>
        <xdr:cNvPr id="432" name="楕円 431"/>
        <xdr:cNvSpPr/>
      </xdr:nvSpPr>
      <xdr:spPr>
        <a:xfrm>
          <a:off x="9588500" y="135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73322</xdr:rowOff>
    </xdr:from>
    <xdr:ext cx="469744" cy="259045"/>
    <xdr:sp macro="" textlink="">
      <xdr:nvSpPr>
        <xdr:cNvPr id="433" name="テキスト ボックス 432"/>
        <xdr:cNvSpPr txBox="1"/>
      </xdr:nvSpPr>
      <xdr:spPr>
        <a:xfrm>
          <a:off x="9404428" y="136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151752</xdr:rowOff>
    </xdr:from>
    <xdr:to>
      <xdr:col>46</xdr:col>
      <xdr:colOff>38100</xdr:colOff>
      <xdr:row>79</xdr:row>
      <xdr:rowOff>81902</xdr:rowOff>
    </xdr:to>
    <xdr:sp macro="" textlink="">
      <xdr:nvSpPr>
        <xdr:cNvPr id="434" name="楕円 433"/>
        <xdr:cNvSpPr/>
      </xdr:nvSpPr>
      <xdr:spPr>
        <a:xfrm>
          <a:off x="8699500" y="135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73029</xdr:rowOff>
    </xdr:from>
    <xdr:ext cx="469744" cy="259045"/>
    <xdr:sp macro="" textlink="">
      <xdr:nvSpPr>
        <xdr:cNvPr id="435" name="テキスト ボックス 434"/>
        <xdr:cNvSpPr txBox="1"/>
      </xdr:nvSpPr>
      <xdr:spPr>
        <a:xfrm>
          <a:off x="8515428" y="136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103124</xdr:rowOff>
    </xdr:from>
    <xdr:to>
      <xdr:col>41</xdr:col>
      <xdr:colOff>101600</xdr:colOff>
      <xdr:row>79</xdr:row>
      <xdr:rowOff>33274</xdr:rowOff>
    </xdr:to>
    <xdr:sp macro="" textlink="">
      <xdr:nvSpPr>
        <xdr:cNvPr id="436" name="楕円 435"/>
        <xdr:cNvSpPr/>
      </xdr:nvSpPr>
      <xdr:spPr>
        <a:xfrm>
          <a:off x="7810500" y="13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24401</xdr:rowOff>
    </xdr:from>
    <xdr:ext cx="469744" cy="259045"/>
    <xdr:sp macro="" textlink="">
      <xdr:nvSpPr>
        <xdr:cNvPr id="437" name="テキスト ボックス 436"/>
        <xdr:cNvSpPr txBox="1"/>
      </xdr:nvSpPr>
      <xdr:spPr>
        <a:xfrm>
          <a:off x="7626428" y="1356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154279</xdr:rowOff>
    </xdr:from>
    <xdr:to>
      <xdr:col>36</xdr:col>
      <xdr:colOff>165100</xdr:colOff>
      <xdr:row>79</xdr:row>
      <xdr:rowOff>84429</xdr:rowOff>
    </xdr:to>
    <xdr:sp macro="" textlink="">
      <xdr:nvSpPr>
        <xdr:cNvPr id="438" name="楕円 437"/>
        <xdr:cNvSpPr/>
      </xdr:nvSpPr>
      <xdr:spPr>
        <a:xfrm>
          <a:off x="6921500" y="135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75556</xdr:rowOff>
    </xdr:from>
    <xdr:ext cx="378565" cy="259045"/>
    <xdr:sp macro="" textlink="">
      <xdr:nvSpPr>
        <xdr:cNvPr id="439" name="テキスト ボックス 438"/>
        <xdr:cNvSpPr txBox="1"/>
      </xdr:nvSpPr>
      <xdr:spPr>
        <a:xfrm>
          <a:off x="6783017" y="1362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19838</xdr:rowOff>
    </xdr:from>
    <xdr:to>
      <xdr:col>55</xdr:col>
      <xdr:colOff>0</xdr:colOff>
      <xdr:row>96</xdr:row>
      <xdr:rowOff>74026</xdr:rowOff>
    </xdr:to>
    <xdr:cxnSp macro="">
      <xdr:nvCxnSpPr>
        <xdr:cNvPr id="470" name="直線コネクタ 469"/>
        <xdr:cNvCxnSpPr/>
      </xdr:nvCxnSpPr>
      <xdr:spPr>
        <a:xfrm>
          <a:off x="9639300" y="16479038"/>
          <a:ext cx="838200" cy="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55194</xdr:rowOff>
    </xdr:from>
    <xdr:to>
      <xdr:col>50</xdr:col>
      <xdr:colOff>114300</xdr:colOff>
      <xdr:row>96</xdr:row>
      <xdr:rowOff>19838</xdr:rowOff>
    </xdr:to>
    <xdr:cxnSp macro="">
      <xdr:nvCxnSpPr>
        <xdr:cNvPr id="473" name="直線コネクタ 472"/>
        <xdr:cNvCxnSpPr/>
      </xdr:nvCxnSpPr>
      <xdr:spPr>
        <a:xfrm>
          <a:off x="8750300" y="16342944"/>
          <a:ext cx="889000" cy="1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55194</xdr:rowOff>
    </xdr:from>
    <xdr:to>
      <xdr:col>45</xdr:col>
      <xdr:colOff>177800</xdr:colOff>
      <xdr:row>96</xdr:row>
      <xdr:rowOff>72873</xdr:rowOff>
    </xdr:to>
    <xdr:cxnSp macro="">
      <xdr:nvCxnSpPr>
        <xdr:cNvPr id="476" name="直線コネクタ 475"/>
        <xdr:cNvCxnSpPr/>
      </xdr:nvCxnSpPr>
      <xdr:spPr>
        <a:xfrm flipV="1">
          <a:off x="7861300" y="16342944"/>
          <a:ext cx="889000" cy="18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72873</xdr:rowOff>
    </xdr:from>
    <xdr:to>
      <xdr:col>41</xdr:col>
      <xdr:colOff>50800</xdr:colOff>
      <xdr:row>97</xdr:row>
      <xdr:rowOff>50611</xdr:rowOff>
    </xdr:to>
    <xdr:cxnSp macro="">
      <xdr:nvCxnSpPr>
        <xdr:cNvPr id="479" name="直線コネクタ 478"/>
        <xdr:cNvCxnSpPr/>
      </xdr:nvCxnSpPr>
      <xdr:spPr>
        <a:xfrm flipV="1">
          <a:off x="6972300" y="16532073"/>
          <a:ext cx="889000" cy="1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23226</xdr:rowOff>
    </xdr:from>
    <xdr:to>
      <xdr:col>55</xdr:col>
      <xdr:colOff>50800</xdr:colOff>
      <xdr:row>96</xdr:row>
      <xdr:rowOff>124826</xdr:rowOff>
    </xdr:to>
    <xdr:sp macro="" textlink="">
      <xdr:nvSpPr>
        <xdr:cNvPr id="489" name="楕円 488"/>
        <xdr:cNvSpPr/>
      </xdr:nvSpPr>
      <xdr:spPr>
        <a:xfrm>
          <a:off x="10426700" y="164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46103</xdr:rowOff>
    </xdr:from>
    <xdr:ext cx="534377" cy="259045"/>
    <xdr:sp macro="" textlink="">
      <xdr:nvSpPr>
        <xdr:cNvPr id="490" name="土木費該当値テキスト"/>
        <xdr:cNvSpPr txBox="1"/>
      </xdr:nvSpPr>
      <xdr:spPr>
        <a:xfrm>
          <a:off x="10528300" y="1633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140488</xdr:rowOff>
    </xdr:from>
    <xdr:to>
      <xdr:col>50</xdr:col>
      <xdr:colOff>165100</xdr:colOff>
      <xdr:row>96</xdr:row>
      <xdr:rowOff>70638</xdr:rowOff>
    </xdr:to>
    <xdr:sp macro="" textlink="">
      <xdr:nvSpPr>
        <xdr:cNvPr id="491" name="楕円 490"/>
        <xdr:cNvSpPr/>
      </xdr:nvSpPr>
      <xdr:spPr>
        <a:xfrm>
          <a:off x="9588500" y="16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87165</xdr:rowOff>
    </xdr:from>
    <xdr:ext cx="534377" cy="259045"/>
    <xdr:sp macro="" textlink="">
      <xdr:nvSpPr>
        <xdr:cNvPr id="492" name="テキスト ボックス 491"/>
        <xdr:cNvSpPr txBox="1"/>
      </xdr:nvSpPr>
      <xdr:spPr>
        <a:xfrm>
          <a:off x="9372111" y="162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4394</xdr:rowOff>
    </xdr:from>
    <xdr:to>
      <xdr:col>46</xdr:col>
      <xdr:colOff>38100</xdr:colOff>
      <xdr:row>95</xdr:row>
      <xdr:rowOff>105994</xdr:rowOff>
    </xdr:to>
    <xdr:sp macro="" textlink="">
      <xdr:nvSpPr>
        <xdr:cNvPr id="493" name="楕円 492"/>
        <xdr:cNvSpPr/>
      </xdr:nvSpPr>
      <xdr:spPr>
        <a:xfrm>
          <a:off x="8699500" y="162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122521</xdr:rowOff>
    </xdr:from>
    <xdr:ext cx="534377" cy="259045"/>
    <xdr:sp macro="" textlink="">
      <xdr:nvSpPr>
        <xdr:cNvPr id="494" name="テキスト ボックス 493"/>
        <xdr:cNvSpPr txBox="1"/>
      </xdr:nvSpPr>
      <xdr:spPr>
        <a:xfrm>
          <a:off x="8483111" y="160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22073</xdr:rowOff>
    </xdr:from>
    <xdr:to>
      <xdr:col>41</xdr:col>
      <xdr:colOff>101600</xdr:colOff>
      <xdr:row>96</xdr:row>
      <xdr:rowOff>123673</xdr:rowOff>
    </xdr:to>
    <xdr:sp macro="" textlink="">
      <xdr:nvSpPr>
        <xdr:cNvPr id="495" name="楕円 494"/>
        <xdr:cNvSpPr/>
      </xdr:nvSpPr>
      <xdr:spPr>
        <a:xfrm>
          <a:off x="7810500" y="164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140200</xdr:rowOff>
    </xdr:from>
    <xdr:ext cx="534377" cy="259045"/>
    <xdr:sp macro="" textlink="">
      <xdr:nvSpPr>
        <xdr:cNvPr id="496" name="テキスト ボックス 495"/>
        <xdr:cNvSpPr txBox="1"/>
      </xdr:nvSpPr>
      <xdr:spPr>
        <a:xfrm>
          <a:off x="7594111" y="162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171261</xdr:rowOff>
    </xdr:from>
    <xdr:to>
      <xdr:col>36</xdr:col>
      <xdr:colOff>165100</xdr:colOff>
      <xdr:row>97</xdr:row>
      <xdr:rowOff>101411</xdr:rowOff>
    </xdr:to>
    <xdr:sp macro="" textlink="">
      <xdr:nvSpPr>
        <xdr:cNvPr id="497" name="楕円 496"/>
        <xdr:cNvSpPr/>
      </xdr:nvSpPr>
      <xdr:spPr>
        <a:xfrm>
          <a:off x="6921500" y="166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92538</xdr:rowOff>
    </xdr:from>
    <xdr:ext cx="534377" cy="259045"/>
    <xdr:sp macro="" textlink="">
      <xdr:nvSpPr>
        <xdr:cNvPr id="498" name="テキスト ボックス 497"/>
        <xdr:cNvSpPr txBox="1"/>
      </xdr:nvSpPr>
      <xdr:spPr>
        <a:xfrm>
          <a:off x="6705111" y="16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1374</xdr:rowOff>
    </xdr:from>
    <xdr:to>
      <xdr:col>85</xdr:col>
      <xdr:colOff>127000</xdr:colOff>
      <xdr:row>37</xdr:row>
      <xdr:rowOff>15616</xdr:rowOff>
    </xdr:to>
    <xdr:cxnSp macro="">
      <xdr:nvCxnSpPr>
        <xdr:cNvPr id="525" name="直線コネクタ 524"/>
        <xdr:cNvCxnSpPr/>
      </xdr:nvCxnSpPr>
      <xdr:spPr>
        <a:xfrm flipV="1">
          <a:off x="15481300" y="6345024"/>
          <a:ext cx="8382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15616</xdr:rowOff>
    </xdr:from>
    <xdr:to>
      <xdr:col>81</xdr:col>
      <xdr:colOff>50800</xdr:colOff>
      <xdr:row>37</xdr:row>
      <xdr:rowOff>20417</xdr:rowOff>
    </xdr:to>
    <xdr:cxnSp macro="">
      <xdr:nvCxnSpPr>
        <xdr:cNvPr id="528" name="直線コネクタ 527"/>
        <xdr:cNvCxnSpPr/>
      </xdr:nvCxnSpPr>
      <xdr:spPr>
        <a:xfrm flipV="1">
          <a:off x="14592300" y="635926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20417</xdr:rowOff>
    </xdr:from>
    <xdr:to>
      <xdr:col>76</xdr:col>
      <xdr:colOff>114300</xdr:colOff>
      <xdr:row>37</xdr:row>
      <xdr:rowOff>55415</xdr:rowOff>
    </xdr:to>
    <xdr:cxnSp macro="">
      <xdr:nvCxnSpPr>
        <xdr:cNvPr id="531" name="直線コネクタ 530"/>
        <xdr:cNvCxnSpPr/>
      </xdr:nvCxnSpPr>
      <xdr:spPr>
        <a:xfrm flipV="1">
          <a:off x="13703300" y="6364067"/>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55415</xdr:rowOff>
    </xdr:from>
    <xdr:to>
      <xdr:col>71</xdr:col>
      <xdr:colOff>177800</xdr:colOff>
      <xdr:row>37</xdr:row>
      <xdr:rowOff>109273</xdr:rowOff>
    </xdr:to>
    <xdr:cxnSp macro="">
      <xdr:nvCxnSpPr>
        <xdr:cNvPr id="534" name="直線コネクタ 533"/>
        <xdr:cNvCxnSpPr/>
      </xdr:nvCxnSpPr>
      <xdr:spPr>
        <a:xfrm flipV="1">
          <a:off x="12814300" y="6399065"/>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122024</xdr:rowOff>
    </xdr:from>
    <xdr:to>
      <xdr:col>85</xdr:col>
      <xdr:colOff>177800</xdr:colOff>
      <xdr:row>37</xdr:row>
      <xdr:rowOff>52174</xdr:rowOff>
    </xdr:to>
    <xdr:sp macro="" textlink="">
      <xdr:nvSpPr>
        <xdr:cNvPr id="544" name="楕円 543"/>
        <xdr:cNvSpPr/>
      </xdr:nvSpPr>
      <xdr:spPr>
        <a:xfrm>
          <a:off x="16268700" y="62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36951</xdr:rowOff>
    </xdr:from>
    <xdr:ext cx="534377" cy="259045"/>
    <xdr:sp macro="" textlink="">
      <xdr:nvSpPr>
        <xdr:cNvPr id="545" name="消防費該当値テキスト"/>
        <xdr:cNvSpPr txBox="1"/>
      </xdr:nvSpPr>
      <xdr:spPr>
        <a:xfrm>
          <a:off x="16370300" y="620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136266</xdr:rowOff>
    </xdr:from>
    <xdr:to>
      <xdr:col>81</xdr:col>
      <xdr:colOff>101600</xdr:colOff>
      <xdr:row>37</xdr:row>
      <xdr:rowOff>66416</xdr:rowOff>
    </xdr:to>
    <xdr:sp macro="" textlink="">
      <xdr:nvSpPr>
        <xdr:cNvPr id="546" name="楕円 545"/>
        <xdr:cNvSpPr/>
      </xdr:nvSpPr>
      <xdr:spPr>
        <a:xfrm>
          <a:off x="15430500" y="63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57543</xdr:rowOff>
    </xdr:from>
    <xdr:ext cx="534377" cy="259045"/>
    <xdr:sp macro="" textlink="">
      <xdr:nvSpPr>
        <xdr:cNvPr id="547" name="テキスト ボックス 546"/>
        <xdr:cNvSpPr txBox="1"/>
      </xdr:nvSpPr>
      <xdr:spPr>
        <a:xfrm>
          <a:off x="15214111" y="64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141067</xdr:rowOff>
    </xdr:from>
    <xdr:to>
      <xdr:col>76</xdr:col>
      <xdr:colOff>165100</xdr:colOff>
      <xdr:row>37</xdr:row>
      <xdr:rowOff>71217</xdr:rowOff>
    </xdr:to>
    <xdr:sp macro="" textlink="">
      <xdr:nvSpPr>
        <xdr:cNvPr id="548" name="楕円 547"/>
        <xdr:cNvSpPr/>
      </xdr:nvSpPr>
      <xdr:spPr>
        <a:xfrm>
          <a:off x="14541500" y="63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62344</xdr:rowOff>
    </xdr:from>
    <xdr:ext cx="534377" cy="259045"/>
    <xdr:sp macro="" textlink="">
      <xdr:nvSpPr>
        <xdr:cNvPr id="549" name="テキスト ボックス 548"/>
        <xdr:cNvSpPr txBox="1"/>
      </xdr:nvSpPr>
      <xdr:spPr>
        <a:xfrm>
          <a:off x="14325111" y="64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4615</xdr:rowOff>
    </xdr:from>
    <xdr:to>
      <xdr:col>72</xdr:col>
      <xdr:colOff>38100</xdr:colOff>
      <xdr:row>37</xdr:row>
      <xdr:rowOff>106215</xdr:rowOff>
    </xdr:to>
    <xdr:sp macro="" textlink="">
      <xdr:nvSpPr>
        <xdr:cNvPr id="550" name="楕円 549"/>
        <xdr:cNvSpPr/>
      </xdr:nvSpPr>
      <xdr:spPr>
        <a:xfrm>
          <a:off x="13652500" y="63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97342</xdr:rowOff>
    </xdr:from>
    <xdr:ext cx="534377" cy="259045"/>
    <xdr:sp macro="" textlink="">
      <xdr:nvSpPr>
        <xdr:cNvPr id="551" name="テキスト ボックス 550"/>
        <xdr:cNvSpPr txBox="1"/>
      </xdr:nvSpPr>
      <xdr:spPr>
        <a:xfrm>
          <a:off x="13436111" y="644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58473</xdr:rowOff>
    </xdr:from>
    <xdr:to>
      <xdr:col>67</xdr:col>
      <xdr:colOff>101600</xdr:colOff>
      <xdr:row>37</xdr:row>
      <xdr:rowOff>160073</xdr:rowOff>
    </xdr:to>
    <xdr:sp macro="" textlink="">
      <xdr:nvSpPr>
        <xdr:cNvPr id="552" name="楕円 551"/>
        <xdr:cNvSpPr/>
      </xdr:nvSpPr>
      <xdr:spPr>
        <a:xfrm>
          <a:off x="12763500" y="64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151200</xdr:rowOff>
    </xdr:from>
    <xdr:ext cx="469744" cy="259045"/>
    <xdr:sp macro="" textlink="">
      <xdr:nvSpPr>
        <xdr:cNvPr id="553" name="テキスト ボックス 552"/>
        <xdr:cNvSpPr txBox="1"/>
      </xdr:nvSpPr>
      <xdr:spPr>
        <a:xfrm>
          <a:off x="12579428" y="649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42532</xdr:rowOff>
    </xdr:from>
    <xdr:to>
      <xdr:col>85</xdr:col>
      <xdr:colOff>127000</xdr:colOff>
      <xdr:row>59</xdr:row>
      <xdr:rowOff>24333</xdr:rowOff>
    </xdr:to>
    <xdr:cxnSp macro="">
      <xdr:nvCxnSpPr>
        <xdr:cNvPr id="583" name="直線コネクタ 582"/>
        <xdr:cNvCxnSpPr/>
      </xdr:nvCxnSpPr>
      <xdr:spPr>
        <a:xfrm>
          <a:off x="15481300" y="9643732"/>
          <a:ext cx="838200" cy="49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42532</xdr:rowOff>
    </xdr:from>
    <xdr:to>
      <xdr:col>81</xdr:col>
      <xdr:colOff>50800</xdr:colOff>
      <xdr:row>57</xdr:row>
      <xdr:rowOff>140856</xdr:rowOff>
    </xdr:to>
    <xdr:cxnSp macro="">
      <xdr:nvCxnSpPr>
        <xdr:cNvPr id="586" name="直線コネクタ 585"/>
        <xdr:cNvCxnSpPr/>
      </xdr:nvCxnSpPr>
      <xdr:spPr>
        <a:xfrm flipV="1">
          <a:off x="14592300" y="9643732"/>
          <a:ext cx="889000" cy="26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127394</xdr:rowOff>
    </xdr:from>
    <xdr:to>
      <xdr:col>76</xdr:col>
      <xdr:colOff>114300</xdr:colOff>
      <xdr:row>57</xdr:row>
      <xdr:rowOff>140856</xdr:rowOff>
    </xdr:to>
    <xdr:cxnSp macro="">
      <xdr:nvCxnSpPr>
        <xdr:cNvPr id="589" name="直線コネクタ 588"/>
        <xdr:cNvCxnSpPr/>
      </xdr:nvCxnSpPr>
      <xdr:spPr>
        <a:xfrm>
          <a:off x="13703300" y="9728594"/>
          <a:ext cx="889000" cy="18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127394</xdr:rowOff>
    </xdr:from>
    <xdr:to>
      <xdr:col>71</xdr:col>
      <xdr:colOff>177800</xdr:colOff>
      <xdr:row>59</xdr:row>
      <xdr:rowOff>76060</xdr:rowOff>
    </xdr:to>
    <xdr:cxnSp macro="">
      <xdr:nvCxnSpPr>
        <xdr:cNvPr id="592" name="直線コネクタ 591"/>
        <xdr:cNvCxnSpPr/>
      </xdr:nvCxnSpPr>
      <xdr:spPr>
        <a:xfrm flipV="1">
          <a:off x="12814300" y="9728594"/>
          <a:ext cx="889000" cy="4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144983</xdr:rowOff>
    </xdr:from>
    <xdr:to>
      <xdr:col>85</xdr:col>
      <xdr:colOff>177800</xdr:colOff>
      <xdr:row>59</xdr:row>
      <xdr:rowOff>75133</xdr:rowOff>
    </xdr:to>
    <xdr:sp macro="" textlink="">
      <xdr:nvSpPr>
        <xdr:cNvPr id="602" name="楕円 601"/>
        <xdr:cNvSpPr/>
      </xdr:nvSpPr>
      <xdr:spPr>
        <a:xfrm>
          <a:off x="162687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59910</xdr:rowOff>
    </xdr:from>
    <xdr:ext cx="534377" cy="259045"/>
    <xdr:sp macro="" textlink="">
      <xdr:nvSpPr>
        <xdr:cNvPr id="603" name="教育費該当値テキスト"/>
        <xdr:cNvSpPr txBox="1"/>
      </xdr:nvSpPr>
      <xdr:spPr>
        <a:xfrm>
          <a:off x="16370300"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163182</xdr:rowOff>
    </xdr:from>
    <xdr:to>
      <xdr:col>81</xdr:col>
      <xdr:colOff>101600</xdr:colOff>
      <xdr:row>56</xdr:row>
      <xdr:rowOff>93332</xdr:rowOff>
    </xdr:to>
    <xdr:sp macro="" textlink="">
      <xdr:nvSpPr>
        <xdr:cNvPr id="604" name="楕円 603"/>
        <xdr:cNvSpPr/>
      </xdr:nvSpPr>
      <xdr:spPr>
        <a:xfrm>
          <a:off x="15430500" y="95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109859</xdr:rowOff>
    </xdr:from>
    <xdr:ext cx="534377" cy="259045"/>
    <xdr:sp macro="" textlink="">
      <xdr:nvSpPr>
        <xdr:cNvPr id="605" name="テキスト ボックス 604"/>
        <xdr:cNvSpPr txBox="1"/>
      </xdr:nvSpPr>
      <xdr:spPr>
        <a:xfrm>
          <a:off x="15214111" y="93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90056</xdr:rowOff>
    </xdr:from>
    <xdr:to>
      <xdr:col>76</xdr:col>
      <xdr:colOff>165100</xdr:colOff>
      <xdr:row>58</xdr:row>
      <xdr:rowOff>20206</xdr:rowOff>
    </xdr:to>
    <xdr:sp macro="" textlink="">
      <xdr:nvSpPr>
        <xdr:cNvPr id="606" name="楕円 605"/>
        <xdr:cNvSpPr/>
      </xdr:nvSpPr>
      <xdr:spPr>
        <a:xfrm>
          <a:off x="14541500" y="98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36733</xdr:rowOff>
    </xdr:from>
    <xdr:ext cx="534377" cy="259045"/>
    <xdr:sp macro="" textlink="">
      <xdr:nvSpPr>
        <xdr:cNvPr id="607" name="テキスト ボックス 606"/>
        <xdr:cNvSpPr txBox="1"/>
      </xdr:nvSpPr>
      <xdr:spPr>
        <a:xfrm>
          <a:off x="14325111" y="96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76594</xdr:rowOff>
    </xdr:from>
    <xdr:to>
      <xdr:col>72</xdr:col>
      <xdr:colOff>38100</xdr:colOff>
      <xdr:row>57</xdr:row>
      <xdr:rowOff>6744</xdr:rowOff>
    </xdr:to>
    <xdr:sp macro="" textlink="">
      <xdr:nvSpPr>
        <xdr:cNvPr id="608" name="楕円 607"/>
        <xdr:cNvSpPr/>
      </xdr:nvSpPr>
      <xdr:spPr>
        <a:xfrm>
          <a:off x="13652500" y="96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23271</xdr:rowOff>
    </xdr:from>
    <xdr:ext cx="534377" cy="259045"/>
    <xdr:sp macro="" textlink="">
      <xdr:nvSpPr>
        <xdr:cNvPr id="609" name="テキスト ボックス 608"/>
        <xdr:cNvSpPr txBox="1"/>
      </xdr:nvSpPr>
      <xdr:spPr>
        <a:xfrm>
          <a:off x="13436111" y="94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25260</xdr:rowOff>
    </xdr:from>
    <xdr:to>
      <xdr:col>67</xdr:col>
      <xdr:colOff>101600</xdr:colOff>
      <xdr:row>59</xdr:row>
      <xdr:rowOff>126860</xdr:rowOff>
    </xdr:to>
    <xdr:sp macro="" textlink="">
      <xdr:nvSpPr>
        <xdr:cNvPr id="610" name="楕円 609"/>
        <xdr:cNvSpPr/>
      </xdr:nvSpPr>
      <xdr:spPr>
        <a:xfrm>
          <a:off x="12763500" y="101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117987</xdr:rowOff>
    </xdr:from>
    <xdr:ext cx="534377" cy="259045"/>
    <xdr:sp macro="" textlink="">
      <xdr:nvSpPr>
        <xdr:cNvPr id="611" name="テキスト ボックス 610"/>
        <xdr:cNvSpPr txBox="1"/>
      </xdr:nvSpPr>
      <xdr:spPr>
        <a:xfrm>
          <a:off x="12547111" y="1023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11562</xdr:rowOff>
    </xdr:from>
    <xdr:to>
      <xdr:col>85</xdr:col>
      <xdr:colOff>127000</xdr:colOff>
      <xdr:row>79</xdr:row>
      <xdr:rowOff>44450</xdr:rowOff>
    </xdr:to>
    <xdr:cxnSp macro="">
      <xdr:nvCxnSpPr>
        <xdr:cNvPr id="640" name="直線コネクタ 639"/>
        <xdr:cNvCxnSpPr/>
      </xdr:nvCxnSpPr>
      <xdr:spPr>
        <a:xfrm flipV="1">
          <a:off x="15481300" y="13556112"/>
          <a:ext cx="8382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43524</xdr:rowOff>
    </xdr:from>
    <xdr:to>
      <xdr:col>81</xdr:col>
      <xdr:colOff>50800</xdr:colOff>
      <xdr:row>79</xdr:row>
      <xdr:rowOff>44450</xdr:rowOff>
    </xdr:to>
    <xdr:cxnSp macro="">
      <xdr:nvCxnSpPr>
        <xdr:cNvPr id="643" name="直線コネクタ 642"/>
        <xdr:cNvCxnSpPr/>
      </xdr:nvCxnSpPr>
      <xdr:spPr>
        <a:xfrm>
          <a:off x="14592300" y="13588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43524</xdr:rowOff>
    </xdr:from>
    <xdr:to>
      <xdr:col>76</xdr:col>
      <xdr:colOff>114300</xdr:colOff>
      <xdr:row>79</xdr:row>
      <xdr:rowOff>44450</xdr:rowOff>
    </xdr:to>
    <xdr:cxnSp macro="">
      <xdr:nvCxnSpPr>
        <xdr:cNvPr id="646" name="直線コネクタ 645"/>
        <xdr:cNvCxnSpPr/>
      </xdr:nvCxnSpPr>
      <xdr:spPr>
        <a:xfrm flipV="1">
          <a:off x="13703300" y="13588074"/>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44419</xdr:rowOff>
    </xdr:from>
    <xdr:to>
      <xdr:col>71</xdr:col>
      <xdr:colOff>177800</xdr:colOff>
      <xdr:row>79</xdr:row>
      <xdr:rowOff>44450</xdr:rowOff>
    </xdr:to>
    <xdr:cxnSp macro="">
      <xdr:nvCxnSpPr>
        <xdr:cNvPr id="649" name="直線コネクタ 648"/>
        <xdr:cNvCxnSpPr/>
      </xdr:nvCxnSpPr>
      <xdr:spPr>
        <a:xfrm>
          <a:off x="12814300" y="1358896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132212</xdr:rowOff>
    </xdr:from>
    <xdr:to>
      <xdr:col>85</xdr:col>
      <xdr:colOff>177800</xdr:colOff>
      <xdr:row>79</xdr:row>
      <xdr:rowOff>62362</xdr:rowOff>
    </xdr:to>
    <xdr:sp macro="" textlink="">
      <xdr:nvSpPr>
        <xdr:cNvPr id="659" name="楕円 658"/>
        <xdr:cNvSpPr/>
      </xdr:nvSpPr>
      <xdr:spPr>
        <a:xfrm>
          <a:off x="16268700" y="135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91589</xdr:rowOff>
    </xdr:from>
    <xdr:ext cx="469744" cy="259045"/>
    <xdr:sp macro="" textlink="">
      <xdr:nvSpPr>
        <xdr:cNvPr id="660" name="災害復旧費該当値テキスト"/>
        <xdr:cNvSpPr txBox="1"/>
      </xdr:nvSpPr>
      <xdr:spPr>
        <a:xfrm>
          <a:off x="16370300" y="1329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164174</xdr:rowOff>
    </xdr:from>
    <xdr:to>
      <xdr:col>76</xdr:col>
      <xdr:colOff>165100</xdr:colOff>
      <xdr:row>79</xdr:row>
      <xdr:rowOff>94324</xdr:rowOff>
    </xdr:to>
    <xdr:sp macro="" textlink="">
      <xdr:nvSpPr>
        <xdr:cNvPr id="663" name="楕円 662"/>
        <xdr:cNvSpPr/>
      </xdr:nvSpPr>
      <xdr:spPr>
        <a:xfrm>
          <a:off x="14541500" y="135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85451</xdr:rowOff>
    </xdr:from>
    <xdr:ext cx="378565" cy="259045"/>
    <xdr:sp macro="" textlink="">
      <xdr:nvSpPr>
        <xdr:cNvPr id="664" name="テキスト ボックス 663"/>
        <xdr:cNvSpPr txBox="1"/>
      </xdr:nvSpPr>
      <xdr:spPr>
        <a:xfrm>
          <a:off x="14403017" y="136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165069</xdr:rowOff>
    </xdr:from>
    <xdr:to>
      <xdr:col>67</xdr:col>
      <xdr:colOff>101600</xdr:colOff>
      <xdr:row>79</xdr:row>
      <xdr:rowOff>95219</xdr:rowOff>
    </xdr:to>
    <xdr:sp macro="" textlink="">
      <xdr:nvSpPr>
        <xdr:cNvPr id="667" name="楕円 666"/>
        <xdr:cNvSpPr/>
      </xdr:nvSpPr>
      <xdr:spPr>
        <a:xfrm>
          <a:off x="12763500" y="135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86346</xdr:rowOff>
    </xdr:from>
    <xdr:ext cx="249299" cy="259045"/>
    <xdr:sp macro="" textlink="">
      <xdr:nvSpPr>
        <xdr:cNvPr id="668" name="テキスト ボックス 667"/>
        <xdr:cNvSpPr txBox="1"/>
      </xdr:nvSpPr>
      <xdr:spPr>
        <a:xfrm>
          <a:off x="12689650" y="136308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163182</xdr:rowOff>
    </xdr:from>
    <xdr:to>
      <xdr:col>85</xdr:col>
      <xdr:colOff>127000</xdr:colOff>
      <xdr:row>96</xdr:row>
      <xdr:rowOff>163767</xdr:rowOff>
    </xdr:to>
    <xdr:cxnSp macro="">
      <xdr:nvCxnSpPr>
        <xdr:cNvPr id="697" name="直線コネクタ 696"/>
        <xdr:cNvCxnSpPr/>
      </xdr:nvCxnSpPr>
      <xdr:spPr>
        <a:xfrm flipV="1">
          <a:off x="15481300" y="16622382"/>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160007</xdr:rowOff>
    </xdr:from>
    <xdr:to>
      <xdr:col>81</xdr:col>
      <xdr:colOff>50800</xdr:colOff>
      <xdr:row>96</xdr:row>
      <xdr:rowOff>163767</xdr:rowOff>
    </xdr:to>
    <xdr:cxnSp macro="">
      <xdr:nvCxnSpPr>
        <xdr:cNvPr id="700" name="直線コネクタ 699"/>
        <xdr:cNvCxnSpPr/>
      </xdr:nvCxnSpPr>
      <xdr:spPr>
        <a:xfrm>
          <a:off x="14592300" y="16619207"/>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160007</xdr:rowOff>
    </xdr:from>
    <xdr:to>
      <xdr:col>76</xdr:col>
      <xdr:colOff>114300</xdr:colOff>
      <xdr:row>96</xdr:row>
      <xdr:rowOff>165760</xdr:rowOff>
    </xdr:to>
    <xdr:cxnSp macro="">
      <xdr:nvCxnSpPr>
        <xdr:cNvPr id="703" name="直線コネクタ 702"/>
        <xdr:cNvCxnSpPr/>
      </xdr:nvCxnSpPr>
      <xdr:spPr>
        <a:xfrm flipV="1">
          <a:off x="13703300" y="1661920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137604</xdr:rowOff>
    </xdr:from>
    <xdr:to>
      <xdr:col>71</xdr:col>
      <xdr:colOff>177800</xdr:colOff>
      <xdr:row>96</xdr:row>
      <xdr:rowOff>165760</xdr:rowOff>
    </xdr:to>
    <xdr:cxnSp macro="">
      <xdr:nvCxnSpPr>
        <xdr:cNvPr id="706" name="直線コネクタ 705"/>
        <xdr:cNvCxnSpPr/>
      </xdr:nvCxnSpPr>
      <xdr:spPr>
        <a:xfrm>
          <a:off x="12814300" y="16596804"/>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112382</xdr:rowOff>
    </xdr:from>
    <xdr:to>
      <xdr:col>85</xdr:col>
      <xdr:colOff>177800</xdr:colOff>
      <xdr:row>97</xdr:row>
      <xdr:rowOff>42532</xdr:rowOff>
    </xdr:to>
    <xdr:sp macro="" textlink="">
      <xdr:nvSpPr>
        <xdr:cNvPr id="716" name="楕円 715"/>
        <xdr:cNvSpPr/>
      </xdr:nvSpPr>
      <xdr:spPr>
        <a:xfrm>
          <a:off x="16268700" y="165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90809</xdr:rowOff>
    </xdr:from>
    <xdr:ext cx="534377" cy="259045"/>
    <xdr:sp macro="" textlink="">
      <xdr:nvSpPr>
        <xdr:cNvPr id="717" name="公債費該当値テキスト"/>
        <xdr:cNvSpPr txBox="1"/>
      </xdr:nvSpPr>
      <xdr:spPr>
        <a:xfrm>
          <a:off x="16370300" y="165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112967</xdr:rowOff>
    </xdr:from>
    <xdr:to>
      <xdr:col>81</xdr:col>
      <xdr:colOff>101600</xdr:colOff>
      <xdr:row>97</xdr:row>
      <xdr:rowOff>43117</xdr:rowOff>
    </xdr:to>
    <xdr:sp macro="" textlink="">
      <xdr:nvSpPr>
        <xdr:cNvPr id="718" name="楕円 717"/>
        <xdr:cNvSpPr/>
      </xdr:nvSpPr>
      <xdr:spPr>
        <a:xfrm>
          <a:off x="15430500" y="165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34244</xdr:rowOff>
    </xdr:from>
    <xdr:ext cx="534377" cy="259045"/>
    <xdr:sp macro="" textlink="">
      <xdr:nvSpPr>
        <xdr:cNvPr id="719" name="テキスト ボックス 718"/>
        <xdr:cNvSpPr txBox="1"/>
      </xdr:nvSpPr>
      <xdr:spPr>
        <a:xfrm>
          <a:off x="15214111" y="166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109207</xdr:rowOff>
    </xdr:from>
    <xdr:to>
      <xdr:col>76</xdr:col>
      <xdr:colOff>165100</xdr:colOff>
      <xdr:row>97</xdr:row>
      <xdr:rowOff>39357</xdr:rowOff>
    </xdr:to>
    <xdr:sp macro="" textlink="">
      <xdr:nvSpPr>
        <xdr:cNvPr id="720" name="楕円 719"/>
        <xdr:cNvSpPr/>
      </xdr:nvSpPr>
      <xdr:spPr>
        <a:xfrm>
          <a:off x="14541500" y="165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30484</xdr:rowOff>
    </xdr:from>
    <xdr:ext cx="534377" cy="259045"/>
    <xdr:sp macro="" textlink="">
      <xdr:nvSpPr>
        <xdr:cNvPr id="721" name="テキスト ボックス 720"/>
        <xdr:cNvSpPr txBox="1"/>
      </xdr:nvSpPr>
      <xdr:spPr>
        <a:xfrm>
          <a:off x="14325111" y="166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114960</xdr:rowOff>
    </xdr:from>
    <xdr:to>
      <xdr:col>72</xdr:col>
      <xdr:colOff>38100</xdr:colOff>
      <xdr:row>97</xdr:row>
      <xdr:rowOff>45110</xdr:rowOff>
    </xdr:to>
    <xdr:sp macro="" textlink="">
      <xdr:nvSpPr>
        <xdr:cNvPr id="722" name="楕円 721"/>
        <xdr:cNvSpPr/>
      </xdr:nvSpPr>
      <xdr:spPr>
        <a:xfrm>
          <a:off x="13652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61637</xdr:rowOff>
    </xdr:from>
    <xdr:ext cx="534377" cy="259045"/>
    <xdr:sp macro="" textlink="">
      <xdr:nvSpPr>
        <xdr:cNvPr id="723" name="テキスト ボックス 722"/>
        <xdr:cNvSpPr txBox="1"/>
      </xdr:nvSpPr>
      <xdr:spPr>
        <a:xfrm>
          <a:off x="13436111" y="163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86804</xdr:rowOff>
    </xdr:from>
    <xdr:to>
      <xdr:col>67</xdr:col>
      <xdr:colOff>101600</xdr:colOff>
      <xdr:row>97</xdr:row>
      <xdr:rowOff>16954</xdr:rowOff>
    </xdr:to>
    <xdr:sp macro="" textlink="">
      <xdr:nvSpPr>
        <xdr:cNvPr id="724" name="楕円 723"/>
        <xdr:cNvSpPr/>
      </xdr:nvSpPr>
      <xdr:spPr>
        <a:xfrm>
          <a:off x="12763500" y="165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8081</xdr:rowOff>
    </xdr:from>
    <xdr:ext cx="534377" cy="259045"/>
    <xdr:sp macro="" textlink="">
      <xdr:nvSpPr>
        <xdr:cNvPr id="725" name="テキスト ボックス 724"/>
        <xdr:cNvSpPr txBox="1"/>
      </xdr:nvSpPr>
      <xdr:spPr>
        <a:xfrm>
          <a:off x="12547111" y="166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目的別費目において、広島県市町や全国市町村、類似団体の平均を下回っています。最小限の費用でサービスの提供ができており、効率的、効果的な行政運営を行った結果が反映されていると言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ただし、土木費については、土地区画整理事業等を主要事業として進めている影響により、類似団体の平均と比較して高額となっています。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月豪雨災害の影響により、他費目と比較しそれほど高額ではないものの、類似団体内順位は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位となっています。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年度末の基金残高は、平成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月豪雨災害に係る一般財源等に充当するため、</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百万円の取崩しを行ったことにより減少したことから、前年度と比較し比率は減少しています。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実質収支額も微減したことから、比率も微減しています。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実質単年度収支については、単年度収支の増加の影響が大きく、</a:t>
          </a:r>
          <a:r>
            <a:rPr kumimoji="1" lang="en-US" altLang="ja-JP" sz="1400">
              <a:latin typeface="ＭＳ ゴシック" pitchFamily="49" charset="-128"/>
              <a:ea typeface="ＭＳ ゴシック" pitchFamily="49" charset="-128"/>
            </a:rPr>
            <a:t>5.51</a:t>
          </a:r>
          <a:r>
            <a:rPr kumimoji="1" lang="ja-JP" altLang="en-US" sz="1400">
              <a:latin typeface="ＭＳ ゴシック" pitchFamily="49" charset="-128"/>
              <a:ea typeface="ＭＳ ゴシック" pitchFamily="49" charset="-128"/>
            </a:rPr>
            <a:t>ポイント増加しています。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年度は、下水道事業特別会計以外の会計の比率は、前年度と比較しほぼ横ばいとなっています。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下水道事業特別会計は、令和元年度から地方公営企業法を適用するため打切決算を行った影響により、</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ポイントの皆増となっています。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17007445</v>
      </c>
      <c r="BO4" s="430"/>
      <c r="BP4" s="430"/>
      <c r="BQ4" s="430"/>
      <c r="BR4" s="430"/>
      <c r="BS4" s="430"/>
      <c r="BT4" s="430"/>
      <c r="BU4" s="431"/>
      <c r="BV4" s="429">
        <v>19360200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0.2</v>
      </c>
      <c r="CU4" s="436"/>
      <c r="CV4" s="436"/>
      <c r="CW4" s="436"/>
      <c r="CX4" s="436"/>
      <c r="CY4" s="436"/>
      <c r="CZ4" s="436"/>
      <c r="DA4" s="437"/>
      <c r="DB4" s="435">
        <v>0.3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16871595</v>
      </c>
      <c r="BO5" s="467"/>
      <c r="BP5" s="467"/>
      <c r="BQ5" s="467"/>
      <c r="BR5" s="467"/>
      <c r="BS5" s="467"/>
      <c r="BT5" s="467"/>
      <c r="BU5" s="468"/>
      <c r="BV5" s="466">
        <v>19292073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97.5</v>
      </c>
      <c r="CU5" s="464"/>
      <c r="CV5" s="464"/>
      <c r="CW5" s="464"/>
      <c r="CX5" s="464"/>
      <c r="CY5" s="464"/>
      <c r="CZ5" s="464"/>
      <c r="DA5" s="465"/>
      <c r="DB5" s="463">
        <v>102.9</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135850</v>
      </c>
      <c r="BO6" s="467"/>
      <c r="BP6" s="467"/>
      <c r="BQ6" s="467"/>
      <c r="BR6" s="467"/>
      <c r="BS6" s="467"/>
      <c r="BT6" s="467"/>
      <c r="BU6" s="468"/>
      <c r="BV6" s="466">
        <v>68127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105.8</v>
      </c>
      <c r="CU6" s="504"/>
      <c r="CV6" s="504"/>
      <c r="CW6" s="504"/>
      <c r="CX6" s="504"/>
      <c r="CY6" s="504"/>
      <c r="CZ6" s="504"/>
      <c r="DA6" s="505"/>
      <c r="DB6" s="503">
        <v>108.5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112649</v>
      </c>
      <c r="BO7" s="467"/>
      <c r="BP7" s="467"/>
      <c r="BQ7" s="467"/>
      <c r="BR7" s="467"/>
      <c r="BS7" s="467"/>
      <c r="BT7" s="467"/>
      <c r="BU7" s="468"/>
      <c r="BV7" s="466">
        <v>37248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9832372</v>
      </c>
      <c r="CU7" s="467"/>
      <c r="CV7" s="467"/>
      <c r="CW7" s="467"/>
      <c r="CX7" s="467"/>
      <c r="CY7" s="467"/>
      <c r="CZ7" s="467"/>
      <c r="DA7" s="468"/>
      <c r="DB7" s="466">
        <v>10160506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23201</v>
      </c>
      <c r="BO8" s="467"/>
      <c r="BP8" s="467"/>
      <c r="BQ8" s="467"/>
      <c r="BR8" s="467"/>
      <c r="BS8" s="467"/>
      <c r="BT8" s="467"/>
      <c r="BU8" s="468"/>
      <c r="BV8" s="466">
        <v>30879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0.92</v>
      </c>
      <c r="CU8" s="507"/>
      <c r="CV8" s="507"/>
      <c r="CW8" s="507"/>
      <c r="CX8" s="507"/>
      <c r="CY8" s="507"/>
      <c r="CZ8" s="507"/>
      <c r="DA8" s="508"/>
      <c r="DB8" s="506">
        <v>0.91</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51053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101</v>
      </c>
      <c r="AV9" s="499"/>
      <c r="AW9" s="499"/>
      <c r="AX9" s="499"/>
      <c r="AY9" s="500" t="s">
        <v>116</v>
      </c>
      <c r="AZ9" s="501"/>
      <c r="BA9" s="501"/>
      <c r="BB9" s="501"/>
      <c r="BC9" s="501"/>
      <c r="BD9" s="501"/>
      <c r="BE9" s="501"/>
      <c r="BF9" s="501"/>
      <c r="BG9" s="501"/>
      <c r="BH9" s="501"/>
      <c r="BI9" s="501"/>
      <c r="BJ9" s="501"/>
      <c r="BK9" s="501"/>
      <c r="BL9" s="501"/>
      <c r="BM9" s="502"/>
      <c r="BN9" s="466">
        <v>-7678</v>
      </c>
      <c r="BO9" s="467"/>
      <c r="BP9" s="467"/>
      <c r="BQ9" s="467"/>
      <c r="BR9" s="467"/>
      <c r="BS9" s="467"/>
      <c r="BT9" s="467"/>
      <c r="BU9" s="468"/>
      <c r="BV9" s="466">
        <v>-479011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v>
      </c>
      <c r="CU9" s="464"/>
      <c r="CV9" s="464"/>
      <c r="CW9" s="464"/>
      <c r="CX9" s="464"/>
      <c r="CY9" s="464"/>
      <c r="CZ9" s="464"/>
      <c r="DA9" s="465"/>
      <c r="DB9" s="463">
        <v>14.9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50442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18424</v>
      </c>
      <c r="BO10" s="467"/>
      <c r="BP10" s="467"/>
      <c r="BQ10" s="467"/>
      <c r="BR10" s="467"/>
      <c r="BS10" s="467"/>
      <c r="BT10" s="467"/>
      <c r="BU10" s="468"/>
      <c r="BV10" s="466">
        <v>255152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52224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101</v>
      </c>
      <c r="AV12" s="499"/>
      <c r="AW12" s="499"/>
      <c r="AX12" s="499"/>
      <c r="AY12" s="500" t="s">
        <v>134</v>
      </c>
      <c r="AZ12" s="501"/>
      <c r="BA12" s="501"/>
      <c r="BB12" s="501"/>
      <c r="BC12" s="501"/>
      <c r="BD12" s="501"/>
      <c r="BE12" s="501"/>
      <c r="BF12" s="501"/>
      <c r="BG12" s="501"/>
      <c r="BH12" s="501"/>
      <c r="BI12" s="501"/>
      <c r="BJ12" s="501"/>
      <c r="BK12" s="501"/>
      <c r="BL12" s="501"/>
      <c r="BM12" s="502"/>
      <c r="BN12" s="466">
        <v>150000</v>
      </c>
      <c r="BO12" s="467"/>
      <c r="BP12" s="467"/>
      <c r="BQ12" s="467"/>
      <c r="BR12" s="467"/>
      <c r="BS12" s="467"/>
      <c r="BT12" s="467"/>
      <c r="BU12" s="468"/>
      <c r="BV12" s="466">
        <v>480000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51562</v>
      </c>
      <c r="S13" s="548"/>
      <c r="T13" s="548"/>
      <c r="U13" s="548"/>
      <c r="V13" s="549"/>
      <c r="W13" s="482" t="s">
        <v>138</v>
      </c>
      <c r="X13" s="483"/>
      <c r="Y13" s="483"/>
      <c r="Z13" s="483"/>
      <c r="AA13" s="483"/>
      <c r="AB13" s="473"/>
      <c r="AC13" s="517">
        <v>57</v>
      </c>
      <c r="AD13" s="518"/>
      <c r="AE13" s="518"/>
      <c r="AF13" s="518"/>
      <c r="AG13" s="557"/>
      <c r="AH13" s="517">
        <v>61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-139254</v>
      </c>
      <c r="BO13" s="467"/>
      <c r="BP13" s="467"/>
      <c r="BQ13" s="467"/>
      <c r="BR13" s="467"/>
      <c r="BS13" s="467"/>
      <c r="BT13" s="467"/>
      <c r="BU13" s="468"/>
      <c r="BV13" s="466">
        <v>-703859</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7.9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52081</v>
      </c>
      <c r="S14" s="548"/>
      <c r="T14" s="548"/>
      <c r="U14" s="548"/>
      <c r="V14" s="549"/>
      <c r="W14" s="456"/>
      <c r="X14" s="457"/>
      <c r="Y14" s="457"/>
      <c r="Z14" s="457"/>
      <c r="AA14" s="457"/>
      <c r="AB14" s="446"/>
      <c r="AC14" s="550">
        <v>0.2</v>
      </c>
      <c r="AD14" s="551"/>
      <c r="AE14" s="551"/>
      <c r="AF14" s="551"/>
      <c r="AG14" s="552"/>
      <c r="AH14" s="550">
        <v>0.3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113.6</v>
      </c>
      <c r="CU14" s="562"/>
      <c r="CV14" s="562"/>
      <c r="CW14" s="562"/>
      <c r="CX14" s="562"/>
      <c r="CY14" s="562"/>
      <c r="CZ14" s="562"/>
      <c r="DA14" s="563"/>
      <c r="DB14" s="561">
        <v>130.69999999999999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51431</v>
      </c>
      <c r="S15" s="548"/>
      <c r="T15" s="548"/>
      <c r="U15" s="548"/>
      <c r="V15" s="549"/>
      <c r="W15" s="482" t="s">
        <v>145</v>
      </c>
      <c r="X15" s="483"/>
      <c r="Y15" s="483"/>
      <c r="Z15" s="483"/>
      <c r="AA15" s="483"/>
      <c r="AB15" s="473"/>
      <c r="AC15" s="517">
        <v>6453</v>
      </c>
      <c r="AD15" s="518"/>
      <c r="AE15" s="518"/>
      <c r="AF15" s="518"/>
      <c r="AG15" s="557"/>
      <c r="AH15" s="517">
        <v>6009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6401999</v>
      </c>
      <c r="BO15" s="430"/>
      <c r="BP15" s="430"/>
      <c r="BQ15" s="430"/>
      <c r="BR15" s="430"/>
      <c r="BS15" s="430"/>
      <c r="BT15" s="430"/>
      <c r="BU15" s="431"/>
      <c r="BV15" s="429">
        <v>7423019</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27.1</v>
      </c>
      <c r="AD16" s="551"/>
      <c r="AE16" s="551"/>
      <c r="AF16" s="551"/>
      <c r="AG16" s="552"/>
      <c r="AH16" s="550">
        <v>25.9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7222413</v>
      </c>
      <c r="BO16" s="467"/>
      <c r="BP16" s="467"/>
      <c r="BQ16" s="467"/>
      <c r="BR16" s="467"/>
      <c r="BS16" s="467"/>
      <c r="BT16" s="467"/>
      <c r="BU16" s="468"/>
      <c r="BV16" s="466">
        <v>7758863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17289</v>
      </c>
      <c r="AD17" s="518"/>
      <c r="AE17" s="518"/>
      <c r="AF17" s="518"/>
      <c r="AG17" s="557"/>
      <c r="AH17" s="517">
        <v>17118</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8233080</v>
      </c>
      <c r="BO17" s="467"/>
      <c r="BP17" s="467"/>
      <c r="BQ17" s="467"/>
      <c r="BR17" s="467"/>
      <c r="BS17" s="467"/>
      <c r="BT17" s="467"/>
      <c r="BU17" s="468"/>
      <c r="BV17" s="466">
        <v>9575964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10.41</v>
      </c>
      <c r="M18" s="579"/>
      <c r="N18" s="579"/>
      <c r="O18" s="579"/>
      <c r="P18" s="579"/>
      <c r="Q18" s="579"/>
      <c r="R18" s="580"/>
      <c r="S18" s="580"/>
      <c r="T18" s="580"/>
      <c r="U18" s="580"/>
      <c r="V18" s="581"/>
      <c r="W18" s="484"/>
      <c r="X18" s="485"/>
      <c r="Y18" s="485"/>
      <c r="Z18" s="485"/>
      <c r="AA18" s="485"/>
      <c r="AB18" s="476"/>
      <c r="AC18" s="582">
        <v>72.599999999999994</v>
      </c>
      <c r="AD18" s="583"/>
      <c r="AE18" s="583"/>
      <c r="AF18" s="583"/>
      <c r="AG18" s="584"/>
      <c r="AH18" s="582">
        <v>73.8</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9724697</v>
      </c>
      <c r="BO18" s="467"/>
      <c r="BP18" s="467"/>
      <c r="BQ18" s="467"/>
      <c r="BR18" s="467"/>
      <c r="BS18" s="467"/>
      <c r="BT18" s="467"/>
      <c r="BU18" s="468"/>
      <c r="BV18" s="466">
        <v>9464276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4904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10804415</v>
      </c>
      <c r="BO19" s="467"/>
      <c r="BP19" s="467"/>
      <c r="BQ19" s="467"/>
      <c r="BR19" s="467"/>
      <c r="BS19" s="467"/>
      <c r="BT19" s="467"/>
      <c r="BU19" s="468"/>
      <c r="BV19" s="466">
        <v>10854433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21109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24563240</v>
      </c>
      <c r="BO23" s="467"/>
      <c r="BP23" s="467"/>
      <c r="BQ23" s="467"/>
      <c r="BR23" s="467"/>
      <c r="BS23" s="467"/>
      <c r="BT23" s="467"/>
      <c r="BU23" s="468"/>
      <c r="BV23" s="466">
        <v>24100399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8900</v>
      </c>
      <c r="R24" s="518"/>
      <c r="S24" s="518"/>
      <c r="T24" s="518"/>
      <c r="U24" s="518"/>
      <c r="V24" s="557"/>
      <c r="W24" s="616"/>
      <c r="X24" s="604"/>
      <c r="Y24" s="605"/>
      <c r="Z24" s="516" t="s">
        <v>168</v>
      </c>
      <c r="AA24" s="496"/>
      <c r="AB24" s="496"/>
      <c r="AC24" s="496"/>
      <c r="AD24" s="496"/>
      <c r="AE24" s="496"/>
      <c r="AF24" s="496"/>
      <c r="AG24" s="497"/>
      <c r="AH24" s="517">
        <v>293</v>
      </c>
      <c r="AI24" s="518"/>
      <c r="AJ24" s="518"/>
      <c r="AK24" s="518"/>
      <c r="AL24" s="557"/>
      <c r="AM24" s="517">
        <v>941995</v>
      </c>
      <c r="AN24" s="518"/>
      <c r="AO24" s="518"/>
      <c r="AP24" s="518"/>
      <c r="AQ24" s="518"/>
      <c r="AR24" s="557"/>
      <c r="AS24" s="517">
        <v>3215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12779995</v>
      </c>
      <c r="BO24" s="467"/>
      <c r="BP24" s="467"/>
      <c r="BQ24" s="467"/>
      <c r="BR24" s="467"/>
      <c r="BS24" s="467"/>
      <c r="BT24" s="467"/>
      <c r="BU24" s="468"/>
      <c r="BV24" s="466">
        <v>12241264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7300</v>
      </c>
      <c r="R25" s="518"/>
      <c r="S25" s="518"/>
      <c r="T25" s="518"/>
      <c r="U25" s="518"/>
      <c r="V25" s="557"/>
      <c r="W25" s="616"/>
      <c r="X25" s="604"/>
      <c r="Y25" s="605"/>
      <c r="Z25" s="516" t="s">
        <v>171</v>
      </c>
      <c r="AA25" s="496"/>
      <c r="AB25" s="496"/>
      <c r="AC25" s="496"/>
      <c r="AD25" s="496"/>
      <c r="AE25" s="496"/>
      <c r="AF25" s="496"/>
      <c r="AG25" s="497"/>
      <c r="AH25" s="517">
        <v>57</v>
      </c>
      <c r="AI25" s="518"/>
      <c r="AJ25" s="518"/>
      <c r="AK25" s="518"/>
      <c r="AL25" s="557"/>
      <c r="AM25" s="517">
        <v>171741</v>
      </c>
      <c r="AN25" s="518"/>
      <c r="AO25" s="518"/>
      <c r="AP25" s="518"/>
      <c r="AQ25" s="518"/>
      <c r="AR25" s="557"/>
      <c r="AS25" s="517">
        <v>3013</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1951341</v>
      </c>
      <c r="BO25" s="430"/>
      <c r="BP25" s="430"/>
      <c r="BQ25" s="430"/>
      <c r="BR25" s="430"/>
      <c r="BS25" s="430"/>
      <c r="BT25" s="430"/>
      <c r="BU25" s="431"/>
      <c r="BV25" s="429">
        <v>2253467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6900</v>
      </c>
      <c r="R26" s="518"/>
      <c r="S26" s="518"/>
      <c r="T26" s="518"/>
      <c r="U26" s="518"/>
      <c r="V26" s="557"/>
      <c r="W26" s="616"/>
      <c r="X26" s="604"/>
      <c r="Y26" s="605"/>
      <c r="Z26" s="516" t="s">
        <v>174</v>
      </c>
      <c r="AA26" s="626"/>
      <c r="AB26" s="626"/>
      <c r="AC26" s="626"/>
      <c r="AD26" s="626"/>
      <c r="AE26" s="626"/>
      <c r="AF26" s="626"/>
      <c r="AG26" s="627"/>
      <c r="AH26" s="517" t="s">
        <v>175</v>
      </c>
      <c r="AI26" s="518"/>
      <c r="AJ26" s="518"/>
      <c r="AK26" s="518"/>
      <c r="AL26" s="557"/>
      <c r="AM26" s="517" t="s">
        <v>175</v>
      </c>
      <c r="AN26" s="518"/>
      <c r="AO26" s="518"/>
      <c r="AP26" s="518"/>
      <c r="AQ26" s="518"/>
      <c r="AR26" s="557"/>
      <c r="AS26" s="517" t="s">
        <v>175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3800</v>
      </c>
      <c r="R27" s="518"/>
      <c r="S27" s="518"/>
      <c r="T27" s="518"/>
      <c r="U27" s="518"/>
      <c r="V27" s="557"/>
      <c r="W27" s="616"/>
      <c r="X27" s="604"/>
      <c r="Y27" s="605"/>
      <c r="Z27" s="516" t="s">
        <v>179</v>
      </c>
      <c r="AA27" s="496"/>
      <c r="AB27" s="496"/>
      <c r="AC27" s="496"/>
      <c r="AD27" s="496"/>
      <c r="AE27" s="496"/>
      <c r="AF27" s="496"/>
      <c r="AG27" s="497"/>
      <c r="AH27" s="517" t="s">
        <v>175</v>
      </c>
      <c r="AI27" s="518"/>
      <c r="AJ27" s="518"/>
      <c r="AK27" s="518"/>
      <c r="AL27" s="557"/>
      <c r="AM27" s="517" t="s">
        <v>175</v>
      </c>
      <c r="AN27" s="518"/>
      <c r="AO27" s="518"/>
      <c r="AP27" s="518"/>
      <c r="AQ27" s="518"/>
      <c r="AR27" s="557"/>
      <c r="AS27" s="517" t="s">
        <v>177</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293977</v>
      </c>
      <c r="BO27" s="640"/>
      <c r="BP27" s="640"/>
      <c r="BQ27" s="640"/>
      <c r="BR27" s="640"/>
      <c r="BS27" s="640"/>
      <c r="BT27" s="640"/>
      <c r="BU27" s="641"/>
      <c r="BV27" s="639">
        <v>293976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3000</v>
      </c>
      <c r="R28" s="518"/>
      <c r="S28" s="518"/>
      <c r="T28" s="518"/>
      <c r="U28" s="518"/>
      <c r="V28" s="557"/>
      <c r="W28" s="616"/>
      <c r="X28" s="604"/>
      <c r="Y28" s="605"/>
      <c r="Z28" s="516" t="s">
        <v>182</v>
      </c>
      <c r="AA28" s="496"/>
      <c r="AB28" s="496"/>
      <c r="AC28" s="496"/>
      <c r="AD28" s="496"/>
      <c r="AE28" s="496"/>
      <c r="AF28" s="496"/>
      <c r="AG28" s="497"/>
      <c r="AH28" s="517" t="s">
        <v>177</v>
      </c>
      <c r="AI28" s="518"/>
      <c r="AJ28" s="518"/>
      <c r="AK28" s="518"/>
      <c r="AL28" s="557"/>
      <c r="AM28" s="517" t="s">
        <v>175</v>
      </c>
      <c r="AN28" s="518"/>
      <c r="AO28" s="518"/>
      <c r="AP28" s="518"/>
      <c r="AQ28" s="518"/>
      <c r="AR28" s="557"/>
      <c r="AS28" s="517" t="s">
        <v>136</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1373632</v>
      </c>
      <c r="BO28" s="430"/>
      <c r="BP28" s="430"/>
      <c r="BQ28" s="430"/>
      <c r="BR28" s="430"/>
      <c r="BS28" s="430"/>
      <c r="BT28" s="430"/>
      <c r="BU28" s="431"/>
      <c r="BV28" s="429">
        <v>1505208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16</v>
      </c>
      <c r="M29" s="518"/>
      <c r="N29" s="518"/>
      <c r="O29" s="518"/>
      <c r="P29" s="557"/>
      <c r="Q29" s="517">
        <v>2900</v>
      </c>
      <c r="R29" s="518"/>
      <c r="S29" s="518"/>
      <c r="T29" s="518"/>
      <c r="U29" s="518"/>
      <c r="V29" s="557"/>
      <c r="W29" s="617"/>
      <c r="X29" s="618"/>
      <c r="Y29" s="619"/>
      <c r="Z29" s="516" t="s">
        <v>185</v>
      </c>
      <c r="AA29" s="496"/>
      <c r="AB29" s="496"/>
      <c r="AC29" s="496"/>
      <c r="AD29" s="496"/>
      <c r="AE29" s="496"/>
      <c r="AF29" s="496"/>
      <c r="AG29" s="497"/>
      <c r="AH29" s="517">
        <v>293</v>
      </c>
      <c r="AI29" s="518"/>
      <c r="AJ29" s="518"/>
      <c r="AK29" s="518"/>
      <c r="AL29" s="557"/>
      <c r="AM29" s="517">
        <v>941995</v>
      </c>
      <c r="AN29" s="518"/>
      <c r="AO29" s="518"/>
      <c r="AP29" s="518"/>
      <c r="AQ29" s="518"/>
      <c r="AR29" s="557"/>
      <c r="AS29" s="517">
        <v>3215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t="s">
        <v>175</v>
      </c>
      <c r="BO29" s="467"/>
      <c r="BP29" s="467"/>
      <c r="BQ29" s="467"/>
      <c r="BR29" s="467"/>
      <c r="BS29" s="467"/>
      <c r="BT29" s="467"/>
      <c r="BU29" s="468"/>
      <c r="BV29" s="466" t="s">
        <v>136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29449</v>
      </c>
      <c r="BO30" s="640"/>
      <c r="BP30" s="640"/>
      <c r="BQ30" s="640"/>
      <c r="BR30" s="640"/>
      <c r="BS30" s="640"/>
      <c r="BT30" s="640"/>
      <c r="BU30" s="641"/>
      <c r="BV30" s="639">
        <v>9717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195</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広島県市町総合事務組合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12</v>
      </c>
      <c r="CP34" s="652"/>
      <c r="CQ34" s="653" t="str">
        <f>IF('各会計、関係団体の財政状況及び健全化判断比率'!BS7="","",'各会計、関係団体の財政状況及び健全化判断比率'!BS7)</f>
        <v>府中町土地開発公社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広島県後期高齢者医療広域連合（一般会計）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広島県後期高齢者医療広域連合（特別会計）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安芸地区衛生施設管理組合（一般会計）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安芸地区衛生施設管理組合（特別会計）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vsNiMU1wYFSz2pfhL0lFerUebbAtc6ysB7v3NUBWHiLgj7VPYaZwlQjKQ93ivBlp4NtgxLlRIAZutcePd3Z8WA==" saltValue="gEbbpFThHJaLnqOqE1wn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44" t="s">
        <v>552</v>
      </c>
      <c r="D34" s="1244"/>
      <c r="E34" s="1245"/>
      <c r="F34" s="32">
        <v>0</v>
      </c>
      <c r="G34" s="33">
        <v>0</v>
      </c>
      <c r="H34" s="33">
        <v>0</v>
      </c>
      <c r="I34" s="33">
        <v>0</v>
      </c>
      <c r="J34" s="34">
        <v>1.88</v>
      </c>
      <c r="K34" s="22"/>
      <c r="L34" s="22"/>
      <c r="M34" s="22"/>
      <c r="N34" s="22"/>
      <c r="O34" s="22"/>
      <c r="P34" s="22"/>
    </row>
    <row r="35" spans="1:16" ht="39" customHeight="1">
      <c r="A35" s="22"/>
      <c r="B35" s="35"/>
      <c r="C35" s="1238" t="s">
        <v>553</v>
      </c>
      <c r="D35" s="1239"/>
      <c r="E35" s="1240"/>
      <c r="F35" s="36">
        <v>0.62</v>
      </c>
      <c r="G35" s="37">
        <v>0.57999999999999996</v>
      </c>
      <c r="H35" s="37">
        <v>1.08</v>
      </c>
      <c r="I35" s="37">
        <v>1.34</v>
      </c>
      <c r="J35" s="38">
        <v>1.27</v>
      </c>
      <c r="K35" s="22"/>
      <c r="L35" s="22"/>
      <c r="M35" s="22"/>
      <c r="N35" s="22"/>
      <c r="O35" s="22"/>
      <c r="P35" s="22"/>
    </row>
    <row r="36" spans="1:16" ht="39" customHeight="1">
      <c r="A36" s="22"/>
      <c r="B36" s="35"/>
      <c r="C36" s="1238" t="s">
        <v>554</v>
      </c>
      <c r="D36" s="1239"/>
      <c r="E36" s="1240"/>
      <c r="F36" s="36">
        <v>0</v>
      </c>
      <c r="G36" s="37">
        <v>0</v>
      </c>
      <c r="H36" s="37">
        <v>0</v>
      </c>
      <c r="I36" s="37">
        <v>1.08</v>
      </c>
      <c r="J36" s="38">
        <v>1.0900000000000001</v>
      </c>
      <c r="K36" s="22"/>
      <c r="L36" s="22"/>
      <c r="M36" s="22"/>
      <c r="N36" s="22"/>
      <c r="O36" s="22"/>
      <c r="P36" s="22"/>
    </row>
    <row r="37" spans="1:16" ht="39" customHeight="1">
      <c r="A37" s="22"/>
      <c r="B37" s="35"/>
      <c r="C37" s="1238" t="s">
        <v>555</v>
      </c>
      <c r="D37" s="1239"/>
      <c r="E37" s="1240"/>
      <c r="F37" s="36">
        <v>2.59</v>
      </c>
      <c r="G37" s="37">
        <v>4.6500000000000004</v>
      </c>
      <c r="H37" s="37">
        <v>5.39</v>
      </c>
      <c r="I37" s="37">
        <v>0.3</v>
      </c>
      <c r="J37" s="38">
        <v>0.23</v>
      </c>
      <c r="K37" s="22"/>
      <c r="L37" s="22"/>
      <c r="M37" s="22"/>
      <c r="N37" s="22"/>
      <c r="O37" s="22"/>
      <c r="P37" s="22"/>
    </row>
    <row r="38" spans="1:16" ht="39" customHeight="1">
      <c r="A38" s="22"/>
      <c r="B38" s="35"/>
      <c r="C38" s="1238" t="s">
        <v>556</v>
      </c>
      <c r="D38" s="1239"/>
      <c r="E38" s="1240"/>
      <c r="F38" s="36">
        <v>0</v>
      </c>
      <c r="G38" s="37">
        <v>0</v>
      </c>
      <c r="H38" s="37">
        <v>0</v>
      </c>
      <c r="I38" s="37">
        <v>0.05</v>
      </c>
      <c r="J38" s="38">
        <v>0.01</v>
      </c>
      <c r="K38" s="22"/>
      <c r="L38" s="22"/>
      <c r="M38" s="22"/>
      <c r="N38" s="22"/>
      <c r="O38" s="22"/>
      <c r="P38" s="22"/>
    </row>
    <row r="39" spans="1:16" ht="39" customHeight="1">
      <c r="A39" s="22"/>
      <c r="B39" s="35"/>
      <c r="C39" s="1238" t="s">
        <v>557</v>
      </c>
      <c r="D39" s="1239"/>
      <c r="E39" s="1240"/>
      <c r="F39" s="36">
        <v>0</v>
      </c>
      <c r="G39" s="37">
        <v>0</v>
      </c>
      <c r="H39" s="37">
        <v>0</v>
      </c>
      <c r="I39" s="37">
        <v>0</v>
      </c>
      <c r="J39" s="38">
        <v>0</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558</v>
      </c>
      <c r="D42" s="1239"/>
      <c r="E42" s="1240"/>
      <c r="F42" s="36" t="s">
        <v>503</v>
      </c>
      <c r="G42" s="37" t="s">
        <v>503</v>
      </c>
      <c r="H42" s="37" t="s">
        <v>503</v>
      </c>
      <c r="I42" s="37" t="s">
        <v>503</v>
      </c>
      <c r="J42" s="38" t="s">
        <v>503</v>
      </c>
      <c r="K42" s="22"/>
      <c r="L42" s="22"/>
      <c r="M42" s="22"/>
      <c r="N42" s="22"/>
      <c r="O42" s="22"/>
      <c r="P42" s="22"/>
    </row>
    <row r="43" spans="1:16" ht="39" customHeight="1" thickBot="1">
      <c r="A43" s="22"/>
      <c r="B43" s="40"/>
      <c r="C43" s="1241" t="s">
        <v>559</v>
      </c>
      <c r="D43" s="1242"/>
      <c r="E43" s="124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Wkb47LVk4FJ4CdtRVQeDXNXTmae4uYI3c0FD2Wyeyq5sHr2Gio8UfAYKOHNtcycw/WGiigXVG1VG/wIyhOQA==" saltValue="oDNYrs1aq6HN0Ad6n2qK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46" t="s">
        <v>11</v>
      </c>
      <c r="C45" s="1247"/>
      <c r="D45" s="58"/>
      <c r="E45" s="1252" t="s">
        <v>12</v>
      </c>
      <c r="F45" s="1252"/>
      <c r="G45" s="1252"/>
      <c r="H45" s="1252"/>
      <c r="I45" s="1252"/>
      <c r="J45" s="1253"/>
      <c r="K45" s="59">
        <v>1723</v>
      </c>
      <c r="L45" s="60">
        <v>1612</v>
      </c>
      <c r="M45" s="60">
        <v>1636</v>
      </c>
      <c r="N45" s="60">
        <v>1620</v>
      </c>
      <c r="O45" s="61">
        <v>1627</v>
      </c>
      <c r="P45" s="48"/>
      <c r="Q45" s="48"/>
      <c r="R45" s="48"/>
      <c r="S45" s="48"/>
      <c r="T45" s="48"/>
      <c r="U45" s="48"/>
    </row>
    <row r="46" spans="1:21" ht="30.75" customHeight="1">
      <c r="A46" s="48"/>
      <c r="B46" s="1248"/>
      <c r="C46" s="1249"/>
      <c r="D46" s="62"/>
      <c r="E46" s="1254" t="s">
        <v>13</v>
      </c>
      <c r="F46" s="1254"/>
      <c r="G46" s="1254"/>
      <c r="H46" s="1254"/>
      <c r="I46" s="1254"/>
      <c r="J46" s="1255"/>
      <c r="K46" s="63" t="s">
        <v>503</v>
      </c>
      <c r="L46" s="64" t="s">
        <v>503</v>
      </c>
      <c r="M46" s="64" t="s">
        <v>503</v>
      </c>
      <c r="N46" s="64" t="s">
        <v>503</v>
      </c>
      <c r="O46" s="65" t="s">
        <v>503</v>
      </c>
      <c r="P46" s="48"/>
      <c r="Q46" s="48"/>
      <c r="R46" s="48"/>
      <c r="S46" s="48"/>
      <c r="T46" s="48"/>
      <c r="U46" s="48"/>
    </row>
    <row r="47" spans="1:21" ht="30.75" customHeight="1">
      <c r="A47" s="48"/>
      <c r="B47" s="1248"/>
      <c r="C47" s="1249"/>
      <c r="D47" s="62"/>
      <c r="E47" s="1254" t="s">
        <v>14</v>
      </c>
      <c r="F47" s="1254"/>
      <c r="G47" s="1254"/>
      <c r="H47" s="1254"/>
      <c r="I47" s="1254"/>
      <c r="J47" s="1255"/>
      <c r="K47" s="63" t="s">
        <v>503</v>
      </c>
      <c r="L47" s="64" t="s">
        <v>503</v>
      </c>
      <c r="M47" s="64" t="s">
        <v>503</v>
      </c>
      <c r="N47" s="64" t="s">
        <v>503</v>
      </c>
      <c r="O47" s="65" t="s">
        <v>503</v>
      </c>
      <c r="P47" s="48"/>
      <c r="Q47" s="48"/>
      <c r="R47" s="48"/>
      <c r="S47" s="48"/>
      <c r="T47" s="48"/>
      <c r="U47" s="48"/>
    </row>
    <row r="48" spans="1:21" ht="30.75" customHeight="1">
      <c r="A48" s="48"/>
      <c r="B48" s="1248"/>
      <c r="C48" s="1249"/>
      <c r="D48" s="62"/>
      <c r="E48" s="1254" t="s">
        <v>15</v>
      </c>
      <c r="F48" s="1254"/>
      <c r="G48" s="1254"/>
      <c r="H48" s="1254"/>
      <c r="I48" s="1254"/>
      <c r="J48" s="1255"/>
      <c r="K48" s="63">
        <v>372</v>
      </c>
      <c r="L48" s="64">
        <v>396</v>
      </c>
      <c r="M48" s="64">
        <v>315</v>
      </c>
      <c r="N48" s="64">
        <v>283</v>
      </c>
      <c r="O48" s="65">
        <v>295</v>
      </c>
      <c r="P48" s="48"/>
      <c r="Q48" s="48"/>
      <c r="R48" s="48"/>
      <c r="S48" s="48"/>
      <c r="T48" s="48"/>
      <c r="U48" s="48"/>
    </row>
    <row r="49" spans="1:21" ht="30.75" customHeight="1">
      <c r="A49" s="48"/>
      <c r="B49" s="1248"/>
      <c r="C49" s="1249"/>
      <c r="D49" s="62"/>
      <c r="E49" s="1254" t="s">
        <v>16</v>
      </c>
      <c r="F49" s="1254"/>
      <c r="G49" s="1254"/>
      <c r="H49" s="1254"/>
      <c r="I49" s="1254"/>
      <c r="J49" s="1255"/>
      <c r="K49" s="63">
        <v>135</v>
      </c>
      <c r="L49" s="64">
        <v>135</v>
      </c>
      <c r="M49" s="64">
        <v>117</v>
      </c>
      <c r="N49" s="64">
        <v>27</v>
      </c>
      <c r="O49" s="65">
        <v>2</v>
      </c>
      <c r="P49" s="48"/>
      <c r="Q49" s="48"/>
      <c r="R49" s="48"/>
      <c r="S49" s="48"/>
      <c r="T49" s="48"/>
      <c r="U49" s="48"/>
    </row>
    <row r="50" spans="1:21" ht="30.75" customHeight="1">
      <c r="A50" s="48"/>
      <c r="B50" s="1248"/>
      <c r="C50" s="1249"/>
      <c r="D50" s="62"/>
      <c r="E50" s="1254" t="s">
        <v>17</v>
      </c>
      <c r="F50" s="1254"/>
      <c r="G50" s="1254"/>
      <c r="H50" s="1254"/>
      <c r="I50" s="1254"/>
      <c r="J50" s="1255"/>
      <c r="K50" s="63">
        <v>62</v>
      </c>
      <c r="L50" s="64">
        <v>92</v>
      </c>
      <c r="M50" s="64">
        <v>185</v>
      </c>
      <c r="N50" s="64">
        <v>171</v>
      </c>
      <c r="O50" s="65">
        <v>129</v>
      </c>
      <c r="P50" s="48"/>
      <c r="Q50" s="48"/>
      <c r="R50" s="48"/>
      <c r="S50" s="48"/>
      <c r="T50" s="48"/>
      <c r="U50" s="48"/>
    </row>
    <row r="51" spans="1:21" ht="30.75" customHeight="1">
      <c r="A51" s="48"/>
      <c r="B51" s="1250"/>
      <c r="C51" s="1251"/>
      <c r="D51" s="66"/>
      <c r="E51" s="1254" t="s">
        <v>18</v>
      </c>
      <c r="F51" s="1254"/>
      <c r="G51" s="1254"/>
      <c r="H51" s="1254"/>
      <c r="I51" s="1254"/>
      <c r="J51" s="1255"/>
      <c r="K51" s="63">
        <v>1</v>
      </c>
      <c r="L51" s="64" t="s">
        <v>503</v>
      </c>
      <c r="M51" s="64" t="s">
        <v>503</v>
      </c>
      <c r="N51" s="64">
        <v>0</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1588</v>
      </c>
      <c r="L52" s="64">
        <v>1568</v>
      </c>
      <c r="M52" s="64">
        <v>1525</v>
      </c>
      <c r="N52" s="64">
        <v>1543</v>
      </c>
      <c r="O52" s="65">
        <v>1537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705</v>
      </c>
      <c r="L53" s="69">
        <v>667</v>
      </c>
      <c r="M53" s="69">
        <v>728</v>
      </c>
      <c r="N53" s="69">
        <v>558</v>
      </c>
      <c r="O53" s="70">
        <v>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4xNQqYNUagnDYsJbrdp9ygsKFt/0Ovsm+fASwRmyCaVtEwiP7FbcO4FR6/yQ/FLYMEDM0NNzPFSHwpnU2j8hA==" saltValue="7XgsrXv/mgqXZ0r4Nr7S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545</v>
      </c>
      <c r="J40" s="99" t="s">
        <v>546</v>
      </c>
      <c r="K40" s="99" t="s">
        <v>547</v>
      </c>
      <c r="L40" s="99" t="s">
        <v>548</v>
      </c>
      <c r="M40" s="100" t="s">
        <v>549</v>
      </c>
    </row>
    <row r="41" spans="2:13" ht="27.75" customHeight="1">
      <c r="B41" s="1272" t="s">
        <v>30</v>
      </c>
      <c r="C41" s="1273"/>
      <c r="D41" s="101"/>
      <c r="E41" s="1278" t="s">
        <v>31</v>
      </c>
      <c r="F41" s="1278"/>
      <c r="G41" s="1278"/>
      <c r="H41" s="1279"/>
      <c r="I41" s="102">
        <v>18970</v>
      </c>
      <c r="J41" s="103">
        <v>20675</v>
      </c>
      <c r="K41" s="103">
        <v>21858</v>
      </c>
      <c r="L41" s="103">
        <v>24100</v>
      </c>
      <c r="M41" s="104">
        <v>24563</v>
      </c>
    </row>
    <row r="42" spans="2:13" ht="27.75" customHeight="1">
      <c r="B42" s="1274"/>
      <c r="C42" s="1275"/>
      <c r="D42" s="105"/>
      <c r="E42" s="1280" t="s">
        <v>32</v>
      </c>
      <c r="F42" s="1280"/>
      <c r="G42" s="1280"/>
      <c r="H42" s="1281"/>
      <c r="I42" s="106">
        <v>2037</v>
      </c>
      <c r="J42" s="107">
        <v>1868</v>
      </c>
      <c r="K42" s="107">
        <v>1585</v>
      </c>
      <c r="L42" s="107">
        <v>1557</v>
      </c>
      <c r="M42" s="108">
        <v>1163</v>
      </c>
    </row>
    <row r="43" spans="2:13" ht="27.75" customHeight="1">
      <c r="B43" s="1274"/>
      <c r="C43" s="1275"/>
      <c r="D43" s="105"/>
      <c r="E43" s="1280" t="s">
        <v>33</v>
      </c>
      <c r="F43" s="1280"/>
      <c r="G43" s="1280"/>
      <c r="H43" s="1281"/>
      <c r="I43" s="106">
        <v>5359</v>
      </c>
      <c r="J43" s="107">
        <v>5228</v>
      </c>
      <c r="K43" s="107">
        <v>5015</v>
      </c>
      <c r="L43" s="107">
        <v>4703</v>
      </c>
      <c r="M43" s="108">
        <v>4375</v>
      </c>
    </row>
    <row r="44" spans="2:13" ht="27.75" customHeight="1">
      <c r="B44" s="1274"/>
      <c r="C44" s="1275"/>
      <c r="D44" s="105"/>
      <c r="E44" s="1280" t="s">
        <v>34</v>
      </c>
      <c r="F44" s="1280"/>
      <c r="G44" s="1280"/>
      <c r="H44" s="1281"/>
      <c r="I44" s="106">
        <v>273</v>
      </c>
      <c r="J44" s="107">
        <v>197</v>
      </c>
      <c r="K44" s="107">
        <v>586</v>
      </c>
      <c r="L44" s="107">
        <v>824</v>
      </c>
      <c r="M44" s="108">
        <v>824</v>
      </c>
    </row>
    <row r="45" spans="2:13" ht="27.75" customHeight="1">
      <c r="B45" s="1274"/>
      <c r="C45" s="1275"/>
      <c r="D45" s="105"/>
      <c r="E45" s="1280" t="s">
        <v>35</v>
      </c>
      <c r="F45" s="1280"/>
      <c r="G45" s="1280"/>
      <c r="H45" s="1281"/>
      <c r="I45" s="106">
        <v>2787</v>
      </c>
      <c r="J45" s="107">
        <v>2603</v>
      </c>
      <c r="K45" s="107">
        <v>2563</v>
      </c>
      <c r="L45" s="107">
        <v>2601</v>
      </c>
      <c r="M45" s="108">
        <v>2464</v>
      </c>
    </row>
    <row r="46" spans="2:13" ht="27.75" customHeight="1">
      <c r="B46" s="1274"/>
      <c r="C46" s="1275"/>
      <c r="D46" s="109"/>
      <c r="E46" s="1280" t="s">
        <v>36</v>
      </c>
      <c r="F46" s="1280"/>
      <c r="G46" s="1280"/>
      <c r="H46" s="1281"/>
      <c r="I46" s="106" t="s">
        <v>503</v>
      </c>
      <c r="J46" s="107" t="s">
        <v>503</v>
      </c>
      <c r="K46" s="107" t="s">
        <v>503</v>
      </c>
      <c r="L46" s="107" t="s">
        <v>503</v>
      </c>
      <c r="M46" s="108" t="s">
        <v>503</v>
      </c>
    </row>
    <row r="47" spans="2:13" ht="27.75" customHeight="1">
      <c r="B47" s="1274"/>
      <c r="C47" s="1275"/>
      <c r="D47" s="110"/>
      <c r="E47" s="1282" t="s">
        <v>37</v>
      </c>
      <c r="F47" s="1283"/>
      <c r="G47" s="1283"/>
      <c r="H47" s="1284"/>
      <c r="I47" s="106" t="s">
        <v>503</v>
      </c>
      <c r="J47" s="107" t="s">
        <v>503</v>
      </c>
      <c r="K47" s="107" t="s">
        <v>503</v>
      </c>
      <c r="L47" s="107" t="s">
        <v>503</v>
      </c>
      <c r="M47" s="108" t="s">
        <v>503</v>
      </c>
    </row>
    <row r="48" spans="2:13" ht="27.75" customHeight="1">
      <c r="B48" s="1274"/>
      <c r="C48" s="1275"/>
      <c r="D48" s="105"/>
      <c r="E48" s="1280" t="s">
        <v>38</v>
      </c>
      <c r="F48" s="1280"/>
      <c r="G48" s="1280"/>
      <c r="H48" s="1281"/>
      <c r="I48" s="106" t="s">
        <v>503</v>
      </c>
      <c r="J48" s="107" t="s">
        <v>503</v>
      </c>
      <c r="K48" s="107" t="s">
        <v>503</v>
      </c>
      <c r="L48" s="107" t="s">
        <v>503</v>
      </c>
      <c r="M48" s="108" t="s">
        <v>503</v>
      </c>
    </row>
    <row r="49" spans="2:13" ht="27.75" customHeight="1">
      <c r="B49" s="1276"/>
      <c r="C49" s="1277"/>
      <c r="D49" s="105"/>
      <c r="E49" s="1280" t="s">
        <v>39</v>
      </c>
      <c r="F49" s="1280"/>
      <c r="G49" s="1280"/>
      <c r="H49" s="1281"/>
      <c r="I49" s="106" t="s">
        <v>503</v>
      </c>
      <c r="J49" s="107" t="s">
        <v>503</v>
      </c>
      <c r="K49" s="107" t="s">
        <v>503</v>
      </c>
      <c r="L49" s="107" t="s">
        <v>503</v>
      </c>
      <c r="M49" s="108" t="s">
        <v>503</v>
      </c>
    </row>
    <row r="50" spans="2:13" ht="27.75" customHeight="1">
      <c r="B50" s="1285" t="s">
        <v>40</v>
      </c>
      <c r="C50" s="1286"/>
      <c r="D50" s="111"/>
      <c r="E50" s="1280" t="s">
        <v>41</v>
      </c>
      <c r="F50" s="1280"/>
      <c r="G50" s="1280"/>
      <c r="H50" s="1281"/>
      <c r="I50" s="106">
        <v>1278</v>
      </c>
      <c r="J50" s="107">
        <v>1762</v>
      </c>
      <c r="K50" s="107">
        <v>1962</v>
      </c>
      <c r="L50" s="107">
        <v>314</v>
      </c>
      <c r="M50" s="108">
        <v>1463</v>
      </c>
    </row>
    <row r="51" spans="2:13" ht="27.75" customHeight="1">
      <c r="B51" s="1274"/>
      <c r="C51" s="1275"/>
      <c r="D51" s="105"/>
      <c r="E51" s="1280" t="s">
        <v>42</v>
      </c>
      <c r="F51" s="1280"/>
      <c r="G51" s="1280"/>
      <c r="H51" s="1281"/>
      <c r="I51" s="106">
        <v>1969</v>
      </c>
      <c r="J51" s="107">
        <v>2542</v>
      </c>
      <c r="K51" s="107">
        <v>3078</v>
      </c>
      <c r="L51" s="107">
        <v>3669</v>
      </c>
      <c r="M51" s="108">
        <v>4001</v>
      </c>
    </row>
    <row r="52" spans="2:13" ht="27.75" customHeight="1">
      <c r="B52" s="1276"/>
      <c r="C52" s="1277"/>
      <c r="D52" s="105"/>
      <c r="E52" s="1280" t="s">
        <v>43</v>
      </c>
      <c r="F52" s="1280"/>
      <c r="G52" s="1280"/>
      <c r="H52" s="1281"/>
      <c r="I52" s="106">
        <v>16169</v>
      </c>
      <c r="J52" s="107">
        <v>17490</v>
      </c>
      <c r="K52" s="107">
        <v>18727</v>
      </c>
      <c r="L52" s="107">
        <v>18222</v>
      </c>
      <c r="M52" s="108">
        <v>18220</v>
      </c>
    </row>
    <row r="53" spans="2:13" ht="27.75" customHeight="1" thickBot="1">
      <c r="B53" s="1287" t="s">
        <v>44</v>
      </c>
      <c r="C53" s="1288"/>
      <c r="D53" s="112"/>
      <c r="E53" s="1289" t="s">
        <v>45</v>
      </c>
      <c r="F53" s="1289"/>
      <c r="G53" s="1289"/>
      <c r="H53" s="1290"/>
      <c r="I53" s="113">
        <v>10011</v>
      </c>
      <c r="J53" s="114">
        <v>8776</v>
      </c>
      <c r="K53" s="114">
        <v>7841</v>
      </c>
      <c r="L53" s="114">
        <v>11581</v>
      </c>
      <c r="M53" s="115">
        <v>9706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p53IoEyJLuLU0J/wZ0kPZfAUMuXK3pcSqDUaw836IkQ93jCX29kj/1N8gx70PctOrVDhewYFcZzyoE0hjkz2A==" saltValue="AixBlhoa3OuJgAx/Mhk8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547</v>
      </c>
      <c r="G54" s="124" t="s">
        <v>548</v>
      </c>
      <c r="H54" s="125" t="s">
        <v>549</v>
      </c>
    </row>
    <row r="55" spans="2:8" ht="52.5" customHeight="1">
      <c r="B55" s="126"/>
      <c r="C55" s="1299" t="s">
        <v>48</v>
      </c>
      <c r="D55" s="1299"/>
      <c r="E55" s="1300"/>
      <c r="F55" s="127">
        <v>1730</v>
      </c>
      <c r="G55" s="127">
        <v>1505</v>
      </c>
      <c r="H55" s="128">
        <v>1374</v>
      </c>
    </row>
    <row r="56" spans="2:8" ht="52.5" customHeight="1">
      <c r="B56" s="129"/>
      <c r="C56" s="1301" t="s">
        <v>49</v>
      </c>
      <c r="D56" s="1301"/>
      <c r="E56" s="1302"/>
      <c r="F56" s="130" t="s">
        <v>503</v>
      </c>
      <c r="G56" s="130" t="s">
        <v>503</v>
      </c>
      <c r="H56" s="131" t="s">
        <v>503</v>
      </c>
    </row>
    <row r="57" spans="2:8" ht="53.25" customHeight="1">
      <c r="B57" s="129"/>
      <c r="C57" s="1303" t="s">
        <v>50</v>
      </c>
      <c r="D57" s="1303"/>
      <c r="E57" s="1304"/>
      <c r="F57" s="132">
        <v>9</v>
      </c>
      <c r="G57" s="132">
        <v>10</v>
      </c>
      <c r="H57" s="133">
        <v>29</v>
      </c>
    </row>
    <row r="58" spans="2:8" ht="45.75" customHeight="1">
      <c r="B58" s="134"/>
      <c r="C58" s="1291" t="s">
        <v>573</v>
      </c>
      <c r="D58" s="1292"/>
      <c r="E58" s="1293"/>
      <c r="F58" s="135">
        <v>6</v>
      </c>
      <c r="G58" s="135">
        <v>7</v>
      </c>
      <c r="H58" s="136">
        <v>25</v>
      </c>
    </row>
    <row r="59" spans="2:8" ht="45.75" customHeight="1">
      <c r="B59" s="134"/>
      <c r="C59" s="1291" t="s">
        <v>574</v>
      </c>
      <c r="D59" s="1292"/>
      <c r="E59" s="1293"/>
      <c r="F59" s="135">
        <v>0</v>
      </c>
      <c r="G59" s="135">
        <v>0</v>
      </c>
      <c r="H59" s="136">
        <v>3</v>
      </c>
    </row>
    <row r="60" spans="2:8" ht="45.75" customHeight="1">
      <c r="B60" s="134"/>
      <c r="C60" s="1291" t="s">
        <v>575</v>
      </c>
      <c r="D60" s="1292"/>
      <c r="E60" s="1293"/>
      <c r="F60" s="135">
        <v>2</v>
      </c>
      <c r="G60" s="135">
        <v>2</v>
      </c>
      <c r="H60" s="136">
        <v>2</v>
      </c>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51</v>
      </c>
      <c r="D63" s="1297"/>
      <c r="E63" s="1298"/>
      <c r="F63" s="141">
        <v>1739</v>
      </c>
      <c r="G63" s="141">
        <v>1515</v>
      </c>
      <c r="H63" s="142">
        <v>1403</v>
      </c>
    </row>
    <row r="64" spans="2:8" ht="15" customHeight="1"/>
    <row r="65" ht="0" hidden="1" customHeight="1"/>
    <row r="66" ht="0" hidden="1" customHeight="1"/>
  </sheetData>
  <sheetProtection algorithmName="SHA-512" hashValue="kQFqEU9UmVmayxQIgUlE0fuXFzPu6afhMbcR8u/eYQVEsdh3tNWNew5qoUAXWgmUVoLJdt7E92hyKspp4xCPxw==" saltValue="Tfe1pyp5//x3RoFlhmyc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60" sqref="C60:E60"/>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577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578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7" t="s">
        <v>587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579</v>
      </c>
    </row>
    <row r="50" spans="1:109">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545</v>
      </c>
      <c r="BQ50" s="1320"/>
      <c r="BR50" s="1320"/>
      <c r="BS50" s="1320"/>
      <c r="BT50" s="1320"/>
      <c r="BU50" s="1320"/>
      <c r="BV50" s="1320"/>
      <c r="BW50" s="1320"/>
      <c r="BX50" s="1320" t="s">
        <v>546</v>
      </c>
      <c r="BY50" s="1320"/>
      <c r="BZ50" s="1320"/>
      <c r="CA50" s="1320"/>
      <c r="CB50" s="1320"/>
      <c r="CC50" s="1320"/>
      <c r="CD50" s="1320"/>
      <c r="CE50" s="1320"/>
      <c r="CF50" s="1320" t="s">
        <v>547</v>
      </c>
      <c r="CG50" s="1320"/>
      <c r="CH50" s="1320"/>
      <c r="CI50" s="1320"/>
      <c r="CJ50" s="1320"/>
      <c r="CK50" s="1320"/>
      <c r="CL50" s="1320"/>
      <c r="CM50" s="1320"/>
      <c r="CN50" s="1320" t="s">
        <v>548</v>
      </c>
      <c r="CO50" s="1320"/>
      <c r="CP50" s="1320"/>
      <c r="CQ50" s="1320"/>
      <c r="CR50" s="1320"/>
      <c r="CS50" s="1320"/>
      <c r="CT50" s="1320"/>
      <c r="CU50" s="1320"/>
      <c r="CV50" s="1320" t="s">
        <v>549</v>
      </c>
      <c r="CW50" s="1320"/>
      <c r="CX50" s="1320"/>
      <c r="CY50" s="1320"/>
      <c r="CZ50" s="1320"/>
      <c r="DA50" s="1320"/>
      <c r="DB50" s="1320"/>
      <c r="DC50" s="1320"/>
    </row>
    <row r="51" spans="1:109" ht="13.5" customHeight="1">
      <c r="B51" s="394"/>
      <c r="G51" s="1321"/>
      <c r="H51" s="1321"/>
      <c r="I51" s="1324"/>
      <c r="J51" s="1324"/>
      <c r="K51" s="1322"/>
      <c r="L51" s="1322"/>
      <c r="M51" s="1322"/>
      <c r="N51" s="1322"/>
      <c r="AM51" s="403"/>
      <c r="AN51" s="1323" t="s">
        <v>580</v>
      </c>
      <c r="AO51" s="1323"/>
      <c r="AP51" s="1323"/>
      <c r="AQ51" s="1323"/>
      <c r="AR51" s="1323"/>
      <c r="AS51" s="1323"/>
      <c r="AT51" s="1323"/>
      <c r="AU51" s="1323"/>
      <c r="AV51" s="1323"/>
      <c r="AW51" s="1323"/>
      <c r="AX51" s="1323"/>
      <c r="AY51" s="1323"/>
      <c r="AZ51" s="1323"/>
      <c r="BA51" s="1323"/>
      <c r="BB51" s="1323" t="s">
        <v>581</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96.4</v>
      </c>
      <c r="CG51" s="1306"/>
      <c r="CH51" s="1306"/>
      <c r="CI51" s="1306"/>
      <c r="CJ51" s="1306"/>
      <c r="CK51" s="1306"/>
      <c r="CL51" s="1306"/>
      <c r="CM51" s="1306"/>
      <c r="CN51" s="1306">
        <v>130.69999999999999</v>
      </c>
      <c r="CO51" s="1306"/>
      <c r="CP51" s="1306"/>
      <c r="CQ51" s="1306"/>
      <c r="CR51" s="1306"/>
      <c r="CS51" s="1306"/>
      <c r="CT51" s="1306"/>
      <c r="CU51" s="1306"/>
      <c r="CV51" s="1305"/>
      <c r="CW51" s="1306"/>
      <c r="CX51" s="1306"/>
      <c r="CY51" s="1306"/>
      <c r="CZ51" s="1306"/>
      <c r="DA51" s="1306"/>
      <c r="DB51" s="1306"/>
      <c r="DC51" s="1306"/>
    </row>
    <row r="52" spans="1:109">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582</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55.1</v>
      </c>
      <c r="CG53" s="1306"/>
      <c r="CH53" s="1306"/>
      <c r="CI53" s="1306"/>
      <c r="CJ53" s="1306"/>
      <c r="CK53" s="1306"/>
      <c r="CL53" s="1306"/>
      <c r="CM53" s="1306"/>
      <c r="CN53" s="1306">
        <v>48.5</v>
      </c>
      <c r="CO53" s="1306"/>
      <c r="CP53" s="1306"/>
      <c r="CQ53" s="1306"/>
      <c r="CR53" s="1306"/>
      <c r="CS53" s="1306"/>
      <c r="CT53" s="1306"/>
      <c r="CU53" s="1306"/>
      <c r="CV53" s="1305"/>
      <c r="CW53" s="1306"/>
      <c r="CX53" s="1306"/>
      <c r="CY53" s="1306"/>
      <c r="CZ53" s="1306"/>
      <c r="DA53" s="1306"/>
      <c r="DB53" s="1306"/>
      <c r="DC53" s="1306"/>
    </row>
    <row r="54" spans="1:109">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16"/>
      <c r="H55" s="1316"/>
      <c r="I55" s="1316"/>
      <c r="J55" s="1316"/>
      <c r="K55" s="1322"/>
      <c r="L55" s="1322"/>
      <c r="M55" s="1322"/>
      <c r="N55" s="1322"/>
      <c r="AN55" s="1320" t="s">
        <v>583</v>
      </c>
      <c r="AO55" s="1320"/>
      <c r="AP55" s="1320"/>
      <c r="AQ55" s="1320"/>
      <c r="AR55" s="1320"/>
      <c r="AS55" s="1320"/>
      <c r="AT55" s="1320"/>
      <c r="AU55" s="1320"/>
      <c r="AV55" s="1320"/>
      <c r="AW55" s="1320"/>
      <c r="AX55" s="1320"/>
      <c r="AY55" s="1320"/>
      <c r="AZ55" s="1320"/>
      <c r="BA55" s="1320"/>
      <c r="BB55" s="1323" t="s">
        <v>581</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21</v>
      </c>
      <c r="CG55" s="1306"/>
      <c r="CH55" s="1306"/>
      <c r="CI55" s="1306"/>
      <c r="CJ55" s="1306"/>
      <c r="CK55" s="1306"/>
      <c r="CL55" s="1306"/>
      <c r="CM55" s="1306"/>
      <c r="CN55" s="1306">
        <v>20.2</v>
      </c>
      <c r="CO55" s="1306"/>
      <c r="CP55" s="1306"/>
      <c r="CQ55" s="1306"/>
      <c r="CR55" s="1306"/>
      <c r="CS55" s="1306"/>
      <c r="CT55" s="1306"/>
      <c r="CU55" s="1306"/>
      <c r="CV55" s="1305"/>
      <c r="CW55" s="1306"/>
      <c r="CX55" s="1306"/>
      <c r="CY55" s="1306"/>
      <c r="CZ55" s="1306"/>
      <c r="DA55" s="1306"/>
      <c r="DB55" s="1306"/>
      <c r="DC55" s="1306"/>
    </row>
    <row r="56" spans="1:109">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582</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56.1</v>
      </c>
      <c r="CG57" s="1306"/>
      <c r="CH57" s="1306"/>
      <c r="CI57" s="1306"/>
      <c r="CJ57" s="1306"/>
      <c r="CK57" s="1306"/>
      <c r="CL57" s="1306"/>
      <c r="CM57" s="1306"/>
      <c r="CN57" s="1306">
        <v>58.1</v>
      </c>
      <c r="CO57" s="1306"/>
      <c r="CP57" s="1306"/>
      <c r="CQ57" s="1306"/>
      <c r="CR57" s="1306"/>
      <c r="CS57" s="1306"/>
      <c r="CT57" s="1306"/>
      <c r="CU57" s="1306"/>
      <c r="CV57" s="1305"/>
      <c r="CW57" s="1306"/>
      <c r="CX57" s="1306"/>
      <c r="CY57" s="1306"/>
      <c r="CZ57" s="1306"/>
      <c r="DA57" s="1306"/>
      <c r="DB57" s="1306"/>
      <c r="DC57" s="1306"/>
      <c r="DD57" s="407"/>
      <c r="DE57" s="406"/>
    </row>
    <row r="58" spans="1:109" s="402" customFormat="1">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584</v>
      </c>
    </row>
    <row r="64" spans="1:109">
      <c r="B64" s="394"/>
      <c r="G64" s="401"/>
      <c r="I64" s="414"/>
      <c r="J64" s="414"/>
      <c r="K64" s="414"/>
      <c r="L64" s="414"/>
      <c r="M64" s="414"/>
      <c r="N64" s="415"/>
      <c r="AM64" s="401"/>
      <c r="AN64" s="401" t="s">
        <v>578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7" t="s">
        <v>586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579</v>
      </c>
    </row>
    <row r="72" spans="2:107">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545</v>
      </c>
      <c r="BQ72" s="1320"/>
      <c r="BR72" s="1320"/>
      <c r="BS72" s="1320"/>
      <c r="BT72" s="1320"/>
      <c r="BU72" s="1320"/>
      <c r="BV72" s="1320"/>
      <c r="BW72" s="1320"/>
      <c r="BX72" s="1320" t="s">
        <v>546</v>
      </c>
      <c r="BY72" s="1320"/>
      <c r="BZ72" s="1320"/>
      <c r="CA72" s="1320"/>
      <c r="CB72" s="1320"/>
      <c r="CC72" s="1320"/>
      <c r="CD72" s="1320"/>
      <c r="CE72" s="1320"/>
      <c r="CF72" s="1320" t="s">
        <v>547</v>
      </c>
      <c r="CG72" s="1320"/>
      <c r="CH72" s="1320"/>
      <c r="CI72" s="1320"/>
      <c r="CJ72" s="1320"/>
      <c r="CK72" s="1320"/>
      <c r="CL72" s="1320"/>
      <c r="CM72" s="1320"/>
      <c r="CN72" s="1320" t="s">
        <v>548</v>
      </c>
      <c r="CO72" s="1320"/>
      <c r="CP72" s="1320"/>
      <c r="CQ72" s="1320"/>
      <c r="CR72" s="1320"/>
      <c r="CS72" s="1320"/>
      <c r="CT72" s="1320"/>
      <c r="CU72" s="1320"/>
      <c r="CV72" s="1320" t="s">
        <v>549</v>
      </c>
      <c r="CW72" s="1320"/>
      <c r="CX72" s="1320"/>
      <c r="CY72" s="1320"/>
      <c r="CZ72" s="1320"/>
      <c r="DA72" s="1320"/>
      <c r="DB72" s="1320"/>
      <c r="DC72" s="1320"/>
    </row>
    <row r="73" spans="2:107">
      <c r="B73" s="394"/>
      <c r="G73" s="1321"/>
      <c r="H73" s="1321"/>
      <c r="I73" s="1321"/>
      <c r="J73" s="1321"/>
      <c r="K73" s="1326"/>
      <c r="L73" s="1326"/>
      <c r="M73" s="1326"/>
      <c r="N73" s="1326"/>
      <c r="AM73" s="403"/>
      <c r="AN73" s="1323" t="s">
        <v>580</v>
      </c>
      <c r="AO73" s="1323"/>
      <c r="AP73" s="1323"/>
      <c r="AQ73" s="1323"/>
      <c r="AR73" s="1323"/>
      <c r="AS73" s="1323"/>
      <c r="AT73" s="1323"/>
      <c r="AU73" s="1323"/>
      <c r="AV73" s="1323"/>
      <c r="AW73" s="1323"/>
      <c r="AX73" s="1323"/>
      <c r="AY73" s="1323"/>
      <c r="AZ73" s="1323"/>
      <c r="BA73" s="1323"/>
      <c r="BB73" s="1323" t="s">
        <v>581</v>
      </c>
      <c r="BC73" s="1323"/>
      <c r="BD73" s="1323"/>
      <c r="BE73" s="1323"/>
      <c r="BF73" s="1323"/>
      <c r="BG73" s="1323"/>
      <c r="BH73" s="1323"/>
      <c r="BI73" s="1323"/>
      <c r="BJ73" s="1323"/>
      <c r="BK73" s="1323"/>
      <c r="BL73" s="1323"/>
      <c r="BM73" s="1323"/>
      <c r="BN73" s="1323"/>
      <c r="BO73" s="1323"/>
      <c r="BP73" s="1306">
        <v>130.4</v>
      </c>
      <c r="BQ73" s="1306"/>
      <c r="BR73" s="1306"/>
      <c r="BS73" s="1306"/>
      <c r="BT73" s="1306"/>
      <c r="BU73" s="1306"/>
      <c r="BV73" s="1306"/>
      <c r="BW73" s="1306"/>
      <c r="BX73" s="1306">
        <v>111.1</v>
      </c>
      <c r="BY73" s="1306"/>
      <c r="BZ73" s="1306"/>
      <c r="CA73" s="1306"/>
      <c r="CB73" s="1306"/>
      <c r="CC73" s="1306"/>
      <c r="CD73" s="1306"/>
      <c r="CE73" s="1306"/>
      <c r="CF73" s="1306">
        <v>96.4</v>
      </c>
      <c r="CG73" s="1306"/>
      <c r="CH73" s="1306"/>
      <c r="CI73" s="1306"/>
      <c r="CJ73" s="1306"/>
      <c r="CK73" s="1306"/>
      <c r="CL73" s="1306"/>
      <c r="CM73" s="1306"/>
      <c r="CN73" s="1306">
        <v>130.69999999999999</v>
      </c>
      <c r="CO73" s="1306"/>
      <c r="CP73" s="1306"/>
      <c r="CQ73" s="1306"/>
      <c r="CR73" s="1306"/>
      <c r="CS73" s="1306"/>
      <c r="CT73" s="1306"/>
      <c r="CU73" s="1306"/>
      <c r="CV73" s="1306">
        <v>113.6</v>
      </c>
      <c r="CW73" s="1306"/>
      <c r="CX73" s="1306"/>
      <c r="CY73" s="1306"/>
      <c r="CZ73" s="1306"/>
      <c r="DA73" s="1306"/>
      <c r="DB73" s="1306"/>
      <c r="DC73" s="1306"/>
    </row>
    <row r="74" spans="2:107">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585</v>
      </c>
      <c r="BC75" s="1323"/>
      <c r="BD75" s="1323"/>
      <c r="BE75" s="1323"/>
      <c r="BF75" s="1323"/>
      <c r="BG75" s="1323"/>
      <c r="BH75" s="1323"/>
      <c r="BI75" s="1323"/>
      <c r="BJ75" s="1323"/>
      <c r="BK75" s="1323"/>
      <c r="BL75" s="1323"/>
      <c r="BM75" s="1323"/>
      <c r="BN75" s="1323"/>
      <c r="BO75" s="1323"/>
      <c r="BP75" s="1306">
        <v>12.4</v>
      </c>
      <c r="BQ75" s="1306"/>
      <c r="BR75" s="1306"/>
      <c r="BS75" s="1306"/>
      <c r="BT75" s="1306"/>
      <c r="BU75" s="1306"/>
      <c r="BV75" s="1306"/>
      <c r="BW75" s="1306"/>
      <c r="BX75" s="1306">
        <v>10.8</v>
      </c>
      <c r="BY75" s="1306"/>
      <c r="BZ75" s="1306"/>
      <c r="CA75" s="1306"/>
      <c r="CB75" s="1306"/>
      <c r="CC75" s="1306"/>
      <c r="CD75" s="1306"/>
      <c r="CE75" s="1306"/>
      <c r="CF75" s="1306">
        <v>8.8000000000000007</v>
      </c>
      <c r="CG75" s="1306"/>
      <c r="CH75" s="1306"/>
      <c r="CI75" s="1306"/>
      <c r="CJ75" s="1306"/>
      <c r="CK75" s="1306"/>
      <c r="CL75" s="1306"/>
      <c r="CM75" s="1306"/>
      <c r="CN75" s="1306">
        <v>7.9</v>
      </c>
      <c r="CO75" s="1306"/>
      <c r="CP75" s="1306"/>
      <c r="CQ75" s="1306"/>
      <c r="CR75" s="1306"/>
      <c r="CS75" s="1306"/>
      <c r="CT75" s="1306"/>
      <c r="CU75" s="1306"/>
      <c r="CV75" s="1306">
        <v>7.1</v>
      </c>
      <c r="CW75" s="1306"/>
      <c r="CX75" s="1306"/>
      <c r="CY75" s="1306"/>
      <c r="CZ75" s="1306"/>
      <c r="DA75" s="1306"/>
      <c r="DB75" s="1306"/>
      <c r="DC75" s="1306"/>
    </row>
    <row r="76" spans="2:107">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16"/>
      <c r="H77" s="1316"/>
      <c r="I77" s="1316"/>
      <c r="J77" s="1316"/>
      <c r="K77" s="1326"/>
      <c r="L77" s="1326"/>
      <c r="M77" s="1326"/>
      <c r="N77" s="1326"/>
      <c r="AN77" s="1320" t="s">
        <v>583</v>
      </c>
      <c r="AO77" s="1320"/>
      <c r="AP77" s="1320"/>
      <c r="AQ77" s="1320"/>
      <c r="AR77" s="1320"/>
      <c r="AS77" s="1320"/>
      <c r="AT77" s="1320"/>
      <c r="AU77" s="1320"/>
      <c r="AV77" s="1320"/>
      <c r="AW77" s="1320"/>
      <c r="AX77" s="1320"/>
      <c r="AY77" s="1320"/>
      <c r="AZ77" s="1320"/>
      <c r="BA77" s="1320"/>
      <c r="BB77" s="1323" t="s">
        <v>581</v>
      </c>
      <c r="BC77" s="1323"/>
      <c r="BD77" s="1323"/>
      <c r="BE77" s="1323"/>
      <c r="BF77" s="1323"/>
      <c r="BG77" s="1323"/>
      <c r="BH77" s="1323"/>
      <c r="BI77" s="1323"/>
      <c r="BJ77" s="1323"/>
      <c r="BK77" s="1323"/>
      <c r="BL77" s="1323"/>
      <c r="BM77" s="1323"/>
      <c r="BN77" s="1323"/>
      <c r="BO77" s="1323"/>
      <c r="BP77" s="1306">
        <v>20.3</v>
      </c>
      <c r="BQ77" s="1306"/>
      <c r="BR77" s="1306"/>
      <c r="BS77" s="1306"/>
      <c r="BT77" s="1306"/>
      <c r="BU77" s="1306"/>
      <c r="BV77" s="1306"/>
      <c r="BW77" s="1306"/>
      <c r="BX77" s="1306">
        <v>13</v>
      </c>
      <c r="BY77" s="1306"/>
      <c r="BZ77" s="1306"/>
      <c r="CA77" s="1306"/>
      <c r="CB77" s="1306"/>
      <c r="CC77" s="1306"/>
      <c r="CD77" s="1306"/>
      <c r="CE77" s="1306"/>
      <c r="CF77" s="1306">
        <v>21</v>
      </c>
      <c r="CG77" s="1306"/>
      <c r="CH77" s="1306"/>
      <c r="CI77" s="1306"/>
      <c r="CJ77" s="1306"/>
      <c r="CK77" s="1306"/>
      <c r="CL77" s="1306"/>
      <c r="CM77" s="1306"/>
      <c r="CN77" s="1306">
        <v>20.2</v>
      </c>
      <c r="CO77" s="1306"/>
      <c r="CP77" s="1306"/>
      <c r="CQ77" s="1306"/>
      <c r="CR77" s="1306"/>
      <c r="CS77" s="1306"/>
      <c r="CT77" s="1306"/>
      <c r="CU77" s="1306"/>
      <c r="CV77" s="1306">
        <v>18.3</v>
      </c>
      <c r="CW77" s="1306"/>
      <c r="CX77" s="1306"/>
      <c r="CY77" s="1306"/>
      <c r="CZ77" s="1306"/>
      <c r="DA77" s="1306"/>
      <c r="DB77" s="1306"/>
      <c r="DC77" s="1306"/>
    </row>
    <row r="78" spans="2:107">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585</v>
      </c>
      <c r="BC79" s="1323"/>
      <c r="BD79" s="1323"/>
      <c r="BE79" s="1323"/>
      <c r="BF79" s="1323"/>
      <c r="BG79" s="1323"/>
      <c r="BH79" s="1323"/>
      <c r="BI79" s="1323"/>
      <c r="BJ79" s="1323"/>
      <c r="BK79" s="1323"/>
      <c r="BL79" s="1323"/>
      <c r="BM79" s="1323"/>
      <c r="BN79" s="1323"/>
      <c r="BO79" s="1323"/>
      <c r="BP79" s="1306">
        <v>7.7</v>
      </c>
      <c r="BQ79" s="1306"/>
      <c r="BR79" s="1306"/>
      <c r="BS79" s="1306"/>
      <c r="BT79" s="1306"/>
      <c r="BU79" s="1306"/>
      <c r="BV79" s="1306"/>
      <c r="BW79" s="1306"/>
      <c r="BX79" s="1306">
        <v>6.8</v>
      </c>
      <c r="BY79" s="1306"/>
      <c r="BZ79" s="1306"/>
      <c r="CA79" s="1306"/>
      <c r="CB79" s="1306"/>
      <c r="CC79" s="1306"/>
      <c r="CD79" s="1306"/>
      <c r="CE79" s="1306"/>
      <c r="CF79" s="1306">
        <v>6.8</v>
      </c>
      <c r="CG79" s="1306"/>
      <c r="CH79" s="1306"/>
      <c r="CI79" s="1306"/>
      <c r="CJ79" s="1306"/>
      <c r="CK79" s="1306"/>
      <c r="CL79" s="1306"/>
      <c r="CM79" s="1306"/>
      <c r="CN79" s="1306">
        <v>6.8</v>
      </c>
      <c r="CO79" s="1306"/>
      <c r="CP79" s="1306"/>
      <c r="CQ79" s="1306"/>
      <c r="CR79" s="1306"/>
      <c r="CS79" s="1306"/>
      <c r="CT79" s="1306"/>
      <c r="CU79" s="1306"/>
      <c r="CV79" s="1306">
        <v>6.8</v>
      </c>
      <c r="CW79" s="1306"/>
      <c r="CX79" s="1306"/>
      <c r="CY79" s="1306"/>
      <c r="CZ79" s="1306"/>
      <c r="DA79" s="1306"/>
      <c r="DB79" s="1306"/>
      <c r="DC79" s="1306"/>
    </row>
    <row r="80" spans="2:107">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co21w9gVxRVGlmMvV30IHQQxAc6vZVgVxTFiEQtYJyU7sz7OXcD/HH9Nsrk7bXdEiYEiFCvEvQlmbX2amMDEQ==" saltValue="IsZn852uslVor71mJtKQ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C60" sqref="C60:E6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SvJeqO9Qf16FyrFp9PyPz2MEK5JB2IGKIsdjMGjMwi8A4OVkSk2f4MWGxuQHewsJpsfpzjWskv2NAXf/U7Lwg==" saltValue="iVeFK4CvPKdhbPTn0Ig/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60" sqref="C60:E6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ObqVwn1vIWF+lLVZVdZOgdEjhboYHbj8Mb1CL0wMp10Ghjy7Rnd2XmZH8o9PHKzph5CWXyb8iHHB2EojkUStA==" saltValue="jTZTulReChp/x4agEaBG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542</v>
      </c>
      <c r="G2" s="156"/>
      <c r="H2" s="157"/>
    </row>
    <row r="3" spans="1:8">
      <c r="A3" s="153" t="s">
        <v>535</v>
      </c>
      <c r="B3" s="158"/>
      <c r="C3" s="159"/>
      <c r="D3" s="160">
        <v>23838</v>
      </c>
      <c r="E3" s="161"/>
      <c r="F3" s="162">
        <v>53292</v>
      </c>
      <c r="G3" s="163"/>
      <c r="H3" s="164"/>
    </row>
    <row r="4" spans="1:8">
      <c r="A4" s="165"/>
      <c r="B4" s="166"/>
      <c r="C4" s="167"/>
      <c r="D4" s="168">
        <v>9922</v>
      </c>
      <c r="E4" s="169"/>
      <c r="F4" s="170">
        <v>28900</v>
      </c>
      <c r="G4" s="171"/>
      <c r="H4" s="172"/>
    </row>
    <row r="5" spans="1:8">
      <c r="A5" s="153" t="s">
        <v>537</v>
      </c>
      <c r="B5" s="158"/>
      <c r="C5" s="159"/>
      <c r="D5" s="160">
        <v>75451</v>
      </c>
      <c r="E5" s="161"/>
      <c r="F5" s="162">
        <v>49919</v>
      </c>
      <c r="G5" s="163"/>
      <c r="H5" s="164"/>
    </row>
    <row r="6" spans="1:8">
      <c r="A6" s="165"/>
      <c r="B6" s="166"/>
      <c r="C6" s="167"/>
      <c r="D6" s="168">
        <v>28047</v>
      </c>
      <c r="E6" s="169"/>
      <c r="F6" s="170">
        <v>26398</v>
      </c>
      <c r="G6" s="171"/>
      <c r="H6" s="172"/>
    </row>
    <row r="7" spans="1:8">
      <c r="A7" s="153" t="s">
        <v>538</v>
      </c>
      <c r="B7" s="158"/>
      <c r="C7" s="159"/>
      <c r="D7" s="160">
        <v>78135</v>
      </c>
      <c r="E7" s="161"/>
      <c r="F7" s="162">
        <v>47738</v>
      </c>
      <c r="G7" s="163"/>
      <c r="H7" s="164"/>
    </row>
    <row r="8" spans="1:8">
      <c r="A8" s="165"/>
      <c r="B8" s="166"/>
      <c r="C8" s="167"/>
      <c r="D8" s="168">
        <v>32096</v>
      </c>
      <c r="E8" s="169"/>
      <c r="F8" s="170">
        <v>24937</v>
      </c>
      <c r="G8" s="171"/>
      <c r="H8" s="172"/>
    </row>
    <row r="9" spans="1:8">
      <c r="A9" s="153" t="s">
        <v>539</v>
      </c>
      <c r="B9" s="158"/>
      <c r="C9" s="159"/>
      <c r="D9" s="160">
        <v>88079</v>
      </c>
      <c r="E9" s="161"/>
      <c r="F9" s="162">
        <v>52191</v>
      </c>
      <c r="G9" s="163"/>
      <c r="H9" s="164"/>
    </row>
    <row r="10" spans="1:8">
      <c r="A10" s="165"/>
      <c r="B10" s="166"/>
      <c r="C10" s="167"/>
      <c r="D10" s="168">
        <v>59931</v>
      </c>
      <c r="E10" s="169"/>
      <c r="F10" s="170">
        <v>24843</v>
      </c>
      <c r="G10" s="171"/>
      <c r="H10" s="172"/>
    </row>
    <row r="11" spans="1:8">
      <c r="A11" s="153" t="s">
        <v>540</v>
      </c>
      <c r="B11" s="158"/>
      <c r="C11" s="159"/>
      <c r="D11" s="160">
        <v>35812</v>
      </c>
      <c r="E11" s="161"/>
      <c r="F11" s="162">
        <v>47387</v>
      </c>
      <c r="G11" s="163"/>
      <c r="H11" s="164"/>
    </row>
    <row r="12" spans="1:8">
      <c r="A12" s="165"/>
      <c r="B12" s="166"/>
      <c r="C12" s="173"/>
      <c r="D12" s="168">
        <v>18860</v>
      </c>
      <c r="E12" s="169"/>
      <c r="F12" s="170">
        <v>24928</v>
      </c>
      <c r="G12" s="171"/>
      <c r="H12" s="172"/>
    </row>
    <row r="13" spans="1:8">
      <c r="A13" s="153"/>
      <c r="B13" s="158"/>
      <c r="C13" s="174"/>
      <c r="D13" s="175">
        <v>60263</v>
      </c>
      <c r="E13" s="176"/>
      <c r="F13" s="177">
        <v>50105</v>
      </c>
      <c r="G13" s="178"/>
      <c r="H13" s="164"/>
    </row>
    <row r="14" spans="1:8">
      <c r="A14" s="165"/>
      <c r="B14" s="166"/>
      <c r="C14" s="167"/>
      <c r="D14" s="168">
        <v>29771</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2.6</v>
      </c>
      <c r="C19" s="179">
        <f>ROUND(VALUE(SUBSTITUTE(実質収支比率等に係る経年分析!G$48,"▲","-")),2)</f>
        <v>4.66</v>
      </c>
      <c r="D19" s="179">
        <f>ROUND(VALUE(SUBSTITUTE(実質収支比率等に係る経年分析!H$48,"▲","-")),2)</f>
        <v>5.4</v>
      </c>
      <c r="E19" s="179">
        <f>ROUND(VALUE(SUBSTITUTE(実質収支比率等に係る経年分析!I$48,"▲","-")),2)</f>
        <v>0.3</v>
      </c>
      <c r="F19" s="179">
        <f>ROUND(VALUE(SUBSTITUTE(実質収支比率等に係る経年分析!J$48,"▲","-")),2)</f>
        <v>0.24</v>
      </c>
    </row>
    <row r="20" spans="1:11">
      <c r="A20" s="179" t="s">
        <v>55</v>
      </c>
      <c r="B20" s="179">
        <f>ROUND(VALUE(SUBSTITUTE(実質収支比率等に係る経年分析!F$47,"▲","-")),2)</f>
        <v>11.65</v>
      </c>
      <c r="C20" s="179">
        <f>ROUND(VALUE(SUBSTITUTE(実質収支比率等に係る経年分析!G$47,"▲","-")),2)</f>
        <v>16.440000000000001</v>
      </c>
      <c r="D20" s="179">
        <f>ROUND(VALUE(SUBSTITUTE(実質収支比率等に係る経年分析!H$47,"▲","-")),2)</f>
        <v>18.309999999999999</v>
      </c>
      <c r="E20" s="179">
        <f>ROUND(VALUE(SUBSTITUTE(実質収支比率等に係る経年分析!I$47,"▲","-")),2)</f>
        <v>14.81</v>
      </c>
      <c r="F20" s="179">
        <f>ROUND(VALUE(SUBSTITUTE(実質収支比率等に係る経年分析!J$47,"▲","-")),2)</f>
        <v>13.97</v>
      </c>
    </row>
    <row r="21" spans="1:11">
      <c r="A21" s="179" t="s">
        <v>56</v>
      </c>
      <c r="B21" s="179">
        <f>IF(ISNUMBER(VALUE(SUBSTITUTE(実質収支比率等に係る経年分析!F$49,"▲","-"))),ROUND(VALUE(SUBSTITUTE(実質収支比率等に係る経年分析!F$49,"▲","-")),2),NA())</f>
        <v>2.5299999999999998</v>
      </c>
      <c r="C21" s="179">
        <f>IF(ISNUMBER(VALUE(SUBSTITUTE(実質収支比率等に係る経年分析!G$49,"▲","-"))),ROUND(VALUE(SUBSTITUTE(実質収支比率等に係る経年分析!G$49,"▲","-")),2),NA())</f>
        <v>7.18</v>
      </c>
      <c r="D21" s="179">
        <f>IF(ISNUMBER(VALUE(SUBSTITUTE(実質収支比率等に係る経年分析!H$49,"▲","-"))),ROUND(VALUE(SUBSTITUTE(実質収支比率等に係る経年分析!H$49,"▲","-")),2),NA())</f>
        <v>3.13</v>
      </c>
      <c r="E21" s="179">
        <f>IF(ISNUMBER(VALUE(SUBSTITUTE(実質収支比率等に係る経年分析!I$49,"▲","-"))),ROUND(VALUE(SUBSTITUTE(実質収支比率等に係る経年分析!I$49,"▲","-")),2),NA())</f>
        <v>-6.93</v>
      </c>
      <c r="F21" s="179">
        <f>IF(ISNUMBER(VALUE(SUBSTITUTE(実質収支比率等に係る経年分析!J$49,"▲","-"))),ROUND(VALUE(SUBSTITUTE(実質収支比率等に係る経年分析!J$49,"▲","-")),2),NA())</f>
        <v>-1.42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4.6500000000000004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1.0900000000000001</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0.57999999999999996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1.27</v>
      </c>
    </row>
    <row r="36" spans="1:16">
      <c r="A36" s="180" t="str">
        <f>IF(連結実質赤字比率に係る赤字・黒字の構成分析!C$34="",NA(),連結実質赤字比率に係る赤字・黒字の構成分析!C$34)</f>
        <v>下水道事業特別会計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1588</v>
      </c>
      <c r="E42" s="181"/>
      <c r="F42" s="181"/>
      <c r="G42" s="181">
        <f>'実質公債費比率（分子）の構造'!L$52</f>
        <v>1568</v>
      </c>
      <c r="H42" s="181"/>
      <c r="I42" s="181"/>
      <c r="J42" s="181">
        <f>'実質公債費比率（分子）の構造'!M$52</f>
        <v>1525</v>
      </c>
      <c r="K42" s="181"/>
      <c r="L42" s="181"/>
      <c r="M42" s="181">
        <f>'実質公債費比率（分子）の構造'!N$52</f>
        <v>1543</v>
      </c>
      <c r="N42" s="181"/>
      <c r="O42" s="181"/>
      <c r="P42" s="181">
        <f>'実質公債費比率（分子）の構造'!O$52</f>
        <v>1537</v>
      </c>
    </row>
    <row r="43" spans="1:16">
      <c r="A43" s="181" t="s">
        <v>64</v>
      </c>
      <c r="B43" s="181">
        <f>'実質公債費比率（分子）の構造'!K$51</f>
        <v>1</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62</v>
      </c>
      <c r="C44" s="181"/>
      <c r="D44" s="181"/>
      <c r="E44" s="181">
        <f>'実質公債費比率（分子）の構造'!L$50</f>
        <v>92</v>
      </c>
      <c r="F44" s="181"/>
      <c r="G44" s="181"/>
      <c r="H44" s="181">
        <f>'実質公債費比率（分子）の構造'!M$50</f>
        <v>185</v>
      </c>
      <c r="I44" s="181"/>
      <c r="J44" s="181"/>
      <c r="K44" s="181">
        <f>'実質公債費比率（分子）の構造'!N$50</f>
        <v>171</v>
      </c>
      <c r="L44" s="181"/>
      <c r="M44" s="181"/>
      <c r="N44" s="181">
        <f>'実質公債費比率（分子）の構造'!O$50</f>
        <v>129</v>
      </c>
      <c r="O44" s="181"/>
      <c r="P44" s="181"/>
    </row>
    <row r="45" spans="1:16">
      <c r="A45" s="181" t="s">
        <v>66</v>
      </c>
      <c r="B45" s="181">
        <f>'実質公債費比率（分子）の構造'!K$49</f>
        <v>135</v>
      </c>
      <c r="C45" s="181"/>
      <c r="D45" s="181"/>
      <c r="E45" s="181">
        <f>'実質公債費比率（分子）の構造'!L$49</f>
        <v>135</v>
      </c>
      <c r="F45" s="181"/>
      <c r="G45" s="181"/>
      <c r="H45" s="181">
        <f>'実質公債費比率（分子）の構造'!M$49</f>
        <v>117</v>
      </c>
      <c r="I45" s="181"/>
      <c r="J45" s="181"/>
      <c r="K45" s="181">
        <f>'実質公債費比率（分子）の構造'!N$49</f>
        <v>27</v>
      </c>
      <c r="L45" s="181"/>
      <c r="M45" s="181"/>
      <c r="N45" s="181">
        <f>'実質公債費比率（分子）の構造'!O$49</f>
        <v>2</v>
      </c>
      <c r="O45" s="181"/>
      <c r="P45" s="181"/>
    </row>
    <row r="46" spans="1:16">
      <c r="A46" s="181" t="s">
        <v>67</v>
      </c>
      <c r="B46" s="181">
        <f>'実質公債費比率（分子）の構造'!K$48</f>
        <v>372</v>
      </c>
      <c r="C46" s="181"/>
      <c r="D46" s="181"/>
      <c r="E46" s="181">
        <f>'実質公債費比率（分子）の構造'!L$48</f>
        <v>396</v>
      </c>
      <c r="F46" s="181"/>
      <c r="G46" s="181"/>
      <c r="H46" s="181">
        <f>'実質公債費比率（分子）の構造'!M$48</f>
        <v>315</v>
      </c>
      <c r="I46" s="181"/>
      <c r="J46" s="181"/>
      <c r="K46" s="181">
        <f>'実質公債費比率（分子）の構造'!N$48</f>
        <v>283</v>
      </c>
      <c r="L46" s="181"/>
      <c r="M46" s="181"/>
      <c r="N46" s="181">
        <f>'実質公債費比率（分子）の構造'!O$48</f>
        <v>295</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1723</v>
      </c>
      <c r="C49" s="181"/>
      <c r="D49" s="181"/>
      <c r="E49" s="181">
        <f>'実質公債費比率（分子）の構造'!L$45</f>
        <v>1612</v>
      </c>
      <c r="F49" s="181"/>
      <c r="G49" s="181"/>
      <c r="H49" s="181">
        <f>'実質公債費比率（分子）の構造'!M$45</f>
        <v>1636</v>
      </c>
      <c r="I49" s="181"/>
      <c r="J49" s="181"/>
      <c r="K49" s="181">
        <f>'実質公債費比率（分子）の構造'!N$45</f>
        <v>1620</v>
      </c>
      <c r="L49" s="181"/>
      <c r="M49" s="181"/>
      <c r="N49" s="181">
        <f>'実質公債費比率（分子）の構造'!O$45</f>
        <v>1627</v>
      </c>
      <c r="O49" s="181"/>
      <c r="P49" s="181"/>
    </row>
    <row r="50" spans="1:16">
      <c r="A50" s="181" t="s">
        <v>70</v>
      </c>
      <c r="B50" s="181" t="e">
        <f>NA()</f>
        <v>#N/A</v>
      </c>
      <c r="C50" s="181">
        <f>IF(ISNUMBER('実質公債費比率（分子）の構造'!K$53),'実質公債費比率（分子）の構造'!K$53,NA())</f>
        <v>705</v>
      </c>
      <c r="D50" s="181" t="e">
        <f>NA()</f>
        <v>#N/A</v>
      </c>
      <c r="E50" s="181" t="e">
        <f>NA()</f>
        <v>#N/A</v>
      </c>
      <c r="F50" s="181">
        <f>IF(ISNUMBER('実質公債費比率（分子）の構造'!L$53),'実質公債費比率（分子）の構造'!L$53,NA())</f>
        <v>667</v>
      </c>
      <c r="G50" s="181" t="e">
        <f>NA()</f>
        <v>#N/A</v>
      </c>
      <c r="H50" s="181" t="e">
        <f>NA()</f>
        <v>#N/A</v>
      </c>
      <c r="I50" s="181">
        <f>IF(ISNUMBER('実質公債費比率（分子）の構造'!M$53),'実質公債費比率（分子）の構造'!M$53,NA())</f>
        <v>728</v>
      </c>
      <c r="J50" s="181" t="e">
        <f>NA()</f>
        <v>#N/A</v>
      </c>
      <c r="K50" s="181" t="e">
        <f>NA()</f>
        <v>#N/A</v>
      </c>
      <c r="L50" s="181">
        <f>IF(ISNUMBER('実質公債費比率（分子）の構造'!N$53),'実質公債費比率（分子）の構造'!N$53,NA())</f>
        <v>558</v>
      </c>
      <c r="M50" s="181" t="e">
        <f>NA()</f>
        <v>#N/A</v>
      </c>
      <c r="N50" s="181" t="e">
        <f>NA()</f>
        <v>#N/A</v>
      </c>
      <c r="O50" s="181">
        <f>IF(ISNUMBER('実質公債費比率（分子）の構造'!O$53),'実質公債費比率（分子）の構造'!O$53,NA())</f>
        <v>516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16169</v>
      </c>
      <c r="E56" s="180"/>
      <c r="F56" s="180"/>
      <c r="G56" s="180">
        <f>'将来負担比率（分子）の構造'!J$52</f>
        <v>17490</v>
      </c>
      <c r="H56" s="180"/>
      <c r="I56" s="180"/>
      <c r="J56" s="180">
        <f>'将来負担比率（分子）の構造'!K$52</f>
        <v>18727</v>
      </c>
      <c r="K56" s="180"/>
      <c r="L56" s="180"/>
      <c r="M56" s="180">
        <f>'将来負担比率（分子）の構造'!L$52</f>
        <v>18222</v>
      </c>
      <c r="N56" s="180"/>
      <c r="O56" s="180"/>
      <c r="P56" s="180">
        <f>'将来負担比率（分子）の構造'!M$52</f>
        <v>18220</v>
      </c>
    </row>
    <row r="57" spans="1:16">
      <c r="A57" s="180" t="s">
        <v>42</v>
      </c>
      <c r="B57" s="180"/>
      <c r="C57" s="180"/>
      <c r="D57" s="180">
        <f>'将来負担比率（分子）の構造'!I$51</f>
        <v>1969</v>
      </c>
      <c r="E57" s="180"/>
      <c r="F57" s="180"/>
      <c r="G57" s="180">
        <f>'将来負担比率（分子）の構造'!J$51</f>
        <v>2542</v>
      </c>
      <c r="H57" s="180"/>
      <c r="I57" s="180"/>
      <c r="J57" s="180">
        <f>'将来負担比率（分子）の構造'!K$51</f>
        <v>3078</v>
      </c>
      <c r="K57" s="180"/>
      <c r="L57" s="180"/>
      <c r="M57" s="180">
        <f>'将来負担比率（分子）の構造'!L$51</f>
        <v>3669</v>
      </c>
      <c r="N57" s="180"/>
      <c r="O57" s="180"/>
      <c r="P57" s="180">
        <f>'将来負担比率（分子）の構造'!M$51</f>
        <v>4001</v>
      </c>
    </row>
    <row r="58" spans="1:16">
      <c r="A58" s="180" t="s">
        <v>41</v>
      </c>
      <c r="B58" s="180"/>
      <c r="C58" s="180"/>
      <c r="D58" s="180">
        <f>'将来負担比率（分子）の構造'!I$50</f>
        <v>1278</v>
      </c>
      <c r="E58" s="180"/>
      <c r="F58" s="180"/>
      <c r="G58" s="180">
        <f>'将来負担比率（分子）の構造'!J$50</f>
        <v>1762</v>
      </c>
      <c r="H58" s="180"/>
      <c r="I58" s="180"/>
      <c r="J58" s="180">
        <f>'将来負担比率（分子）の構造'!K$50</f>
        <v>1962</v>
      </c>
      <c r="K58" s="180"/>
      <c r="L58" s="180"/>
      <c r="M58" s="180">
        <f>'将来負担比率（分子）の構造'!L$50</f>
        <v>314</v>
      </c>
      <c r="N58" s="180"/>
      <c r="O58" s="180"/>
      <c r="P58" s="180">
        <f>'将来負担比率（分子）の構造'!M$50</f>
        <v>1463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2787</v>
      </c>
      <c r="C62" s="180"/>
      <c r="D62" s="180"/>
      <c r="E62" s="180">
        <f>'将来負担比率（分子）の構造'!J$45</f>
        <v>2603</v>
      </c>
      <c r="F62" s="180"/>
      <c r="G62" s="180"/>
      <c r="H62" s="180">
        <f>'将来負担比率（分子）の構造'!K$45</f>
        <v>2563</v>
      </c>
      <c r="I62" s="180"/>
      <c r="J62" s="180"/>
      <c r="K62" s="180">
        <f>'将来負担比率（分子）の構造'!L$45</f>
        <v>2601</v>
      </c>
      <c r="L62" s="180"/>
      <c r="M62" s="180"/>
      <c r="N62" s="180">
        <f>'将来負担比率（分子）の構造'!M$45</f>
        <v>2464</v>
      </c>
      <c r="O62" s="180"/>
      <c r="P62" s="180"/>
    </row>
    <row r="63" spans="1:16">
      <c r="A63" s="180" t="s">
        <v>34</v>
      </c>
      <c r="B63" s="180">
        <f>'将来負担比率（分子）の構造'!I$44</f>
        <v>273</v>
      </c>
      <c r="C63" s="180"/>
      <c r="D63" s="180"/>
      <c r="E63" s="180">
        <f>'将来負担比率（分子）の構造'!J$44</f>
        <v>197</v>
      </c>
      <c r="F63" s="180"/>
      <c r="G63" s="180"/>
      <c r="H63" s="180">
        <f>'将来負担比率（分子）の構造'!K$44</f>
        <v>586</v>
      </c>
      <c r="I63" s="180"/>
      <c r="J63" s="180"/>
      <c r="K63" s="180">
        <f>'将来負担比率（分子）の構造'!L$44</f>
        <v>824</v>
      </c>
      <c r="L63" s="180"/>
      <c r="M63" s="180"/>
      <c r="N63" s="180">
        <f>'将来負担比率（分子）の構造'!M$44</f>
        <v>824</v>
      </c>
      <c r="O63" s="180"/>
      <c r="P63" s="180"/>
    </row>
    <row r="64" spans="1:16">
      <c r="A64" s="180" t="s">
        <v>33</v>
      </c>
      <c r="B64" s="180">
        <f>'将来負担比率（分子）の構造'!I$43</f>
        <v>5359</v>
      </c>
      <c r="C64" s="180"/>
      <c r="D64" s="180"/>
      <c r="E64" s="180">
        <f>'将来負担比率（分子）の構造'!J$43</f>
        <v>5228</v>
      </c>
      <c r="F64" s="180"/>
      <c r="G64" s="180"/>
      <c r="H64" s="180">
        <f>'将来負担比率（分子）の構造'!K$43</f>
        <v>5015</v>
      </c>
      <c r="I64" s="180"/>
      <c r="J64" s="180"/>
      <c r="K64" s="180">
        <f>'将来負担比率（分子）の構造'!L$43</f>
        <v>4703</v>
      </c>
      <c r="L64" s="180"/>
      <c r="M64" s="180"/>
      <c r="N64" s="180">
        <f>'将来負担比率（分子）の構造'!M$43</f>
        <v>4375</v>
      </c>
      <c r="O64" s="180"/>
      <c r="P64" s="180"/>
    </row>
    <row r="65" spans="1:16">
      <c r="A65" s="180" t="s">
        <v>32</v>
      </c>
      <c r="B65" s="180">
        <f>'将来負担比率（分子）の構造'!I$42</f>
        <v>2037</v>
      </c>
      <c r="C65" s="180"/>
      <c r="D65" s="180"/>
      <c r="E65" s="180">
        <f>'将来負担比率（分子）の構造'!J$42</f>
        <v>1868</v>
      </c>
      <c r="F65" s="180"/>
      <c r="G65" s="180"/>
      <c r="H65" s="180">
        <f>'将来負担比率（分子）の構造'!K$42</f>
        <v>1585</v>
      </c>
      <c r="I65" s="180"/>
      <c r="J65" s="180"/>
      <c r="K65" s="180">
        <f>'将来負担比率（分子）の構造'!L$42</f>
        <v>1557</v>
      </c>
      <c r="L65" s="180"/>
      <c r="M65" s="180"/>
      <c r="N65" s="180">
        <f>'将来負担比率（分子）の構造'!M$42</f>
        <v>1163</v>
      </c>
      <c r="O65" s="180"/>
      <c r="P65" s="180"/>
    </row>
    <row r="66" spans="1:16">
      <c r="A66" s="180" t="s">
        <v>31</v>
      </c>
      <c r="B66" s="180">
        <f>'将来負担比率（分子）の構造'!I$41</f>
        <v>18970</v>
      </c>
      <c r="C66" s="180"/>
      <c r="D66" s="180"/>
      <c r="E66" s="180">
        <f>'将来負担比率（分子）の構造'!J$41</f>
        <v>20675</v>
      </c>
      <c r="F66" s="180"/>
      <c r="G66" s="180"/>
      <c r="H66" s="180">
        <f>'将来負担比率（分子）の構造'!K$41</f>
        <v>21858</v>
      </c>
      <c r="I66" s="180"/>
      <c r="J66" s="180"/>
      <c r="K66" s="180">
        <f>'将来負担比率（分子）の構造'!L$41</f>
        <v>24100</v>
      </c>
      <c r="L66" s="180"/>
      <c r="M66" s="180"/>
      <c r="N66" s="180">
        <f>'将来負担比率（分子）の構造'!M$41</f>
        <v>24563</v>
      </c>
      <c r="O66" s="180"/>
      <c r="P66" s="180"/>
    </row>
    <row r="67" spans="1:16">
      <c r="A67" s="180" t="s">
        <v>74</v>
      </c>
      <c r="B67" s="180" t="e">
        <f>NA()</f>
        <v>#N/A</v>
      </c>
      <c r="C67" s="180">
        <f>IF(ISNUMBER('将来負担比率（分子）の構造'!I$53), IF('将来負担比率（分子）の構造'!I$53 &lt; 0, 0, '将来負担比率（分子）の構造'!I$53), NA())</f>
        <v>10011</v>
      </c>
      <c r="D67" s="180" t="e">
        <f>NA()</f>
        <v>#N/A</v>
      </c>
      <c r="E67" s="180" t="e">
        <f>NA()</f>
        <v>#N/A</v>
      </c>
      <c r="F67" s="180">
        <f>IF(ISNUMBER('将来負担比率（分子）の構造'!J$53), IF('将来負担比率（分子）の構造'!J$53 &lt; 0, 0, '将来負担比率（分子）の構造'!J$53), NA())</f>
        <v>8776</v>
      </c>
      <c r="G67" s="180" t="e">
        <f>NA()</f>
        <v>#N/A</v>
      </c>
      <c r="H67" s="180" t="e">
        <f>NA()</f>
        <v>#N/A</v>
      </c>
      <c r="I67" s="180">
        <f>IF(ISNUMBER('将来負担比率（分子）の構造'!K$53), IF('将来負担比率（分子）の構造'!K$53 &lt; 0, 0, '将来負担比率（分子）の構造'!K$53), NA())</f>
        <v>7841</v>
      </c>
      <c r="J67" s="180" t="e">
        <f>NA()</f>
        <v>#N/A</v>
      </c>
      <c r="K67" s="180" t="e">
        <f>NA()</f>
        <v>#N/A</v>
      </c>
      <c r="L67" s="180">
        <f>IF(ISNUMBER('将来負担比率（分子）の構造'!L$53), IF('将来負担比率（分子）の構造'!L$53 &lt; 0, 0, '将来負担比率（分子）の構造'!L$53), NA())</f>
        <v>11581</v>
      </c>
      <c r="M67" s="180" t="e">
        <f>NA()</f>
        <v>#N/A</v>
      </c>
      <c r="N67" s="180" t="e">
        <f>NA()</f>
        <v>#N/A</v>
      </c>
      <c r="O67" s="180">
        <f>IF(ISNUMBER('将来負担比率（分子）の構造'!M$53), IF('将来負担比率（分子）の構造'!M$53 &lt; 0, 0, '将来負担比率（分子）の構造'!M$53), NA())</f>
        <v>9706</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1730</v>
      </c>
      <c r="C72" s="184">
        <f>基金残高に係る経年分析!G55</f>
        <v>1505</v>
      </c>
      <c r="D72" s="184">
        <f>基金残高に係る経年分析!H55</f>
        <v>1374</v>
      </c>
    </row>
    <row r="73" spans="1:16">
      <c r="A73" s="183" t="s">
        <v>77</v>
      </c>
      <c r="B73" s="184" t="str">
        <f>基金残高に係る経年分析!F56</f>
        <v>-</v>
      </c>
      <c r="C73" s="184" t="str">
        <f>基金残高に係る経年分析!G56</f>
        <v>-</v>
      </c>
      <c r="D73" s="184" t="str">
        <f>基金残高に係る経年分析!H56</f>
        <v>-</v>
      </c>
    </row>
    <row r="74" spans="1:16">
      <c r="A74" s="183" t="s">
        <v>78</v>
      </c>
      <c r="B74" s="184">
        <f>基金残高に係る経年分析!F57</f>
        <v>9</v>
      </c>
      <c r="C74" s="184">
        <f>基金残高に係る経年分析!G57</f>
        <v>10</v>
      </c>
      <c r="D74" s="184">
        <f>基金残高に係る経年分析!H57</f>
        <v>29</v>
      </c>
    </row>
  </sheetData>
  <sheetProtection algorithmName="SHA-512" hashValue="ZAADCPIfnMn2eRAAM7cxG+ew16d7E7yueju8/b7DF3CrsZCAYzwJj0A1Fmblgqip2jRuJmYfcevT/oaKuSqK4Q==" saltValue="w4I3fqqWTcQnYA3KucSF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7555643</v>
      </c>
      <c r="S5" s="669"/>
      <c r="T5" s="669"/>
      <c r="U5" s="669"/>
      <c r="V5" s="669"/>
      <c r="W5" s="669"/>
      <c r="X5" s="669"/>
      <c r="Y5" s="670"/>
      <c r="Z5" s="671">
        <v>44.4</v>
      </c>
      <c r="AA5" s="671"/>
      <c r="AB5" s="671"/>
      <c r="AC5" s="671"/>
      <c r="AD5" s="672">
        <v>7154797</v>
      </c>
      <c r="AE5" s="672"/>
      <c r="AF5" s="672"/>
      <c r="AG5" s="672"/>
      <c r="AH5" s="672"/>
      <c r="AI5" s="672"/>
      <c r="AJ5" s="672"/>
      <c r="AK5" s="672"/>
      <c r="AL5" s="673">
        <v>77.900000000000006</v>
      </c>
      <c r="AM5" s="674"/>
      <c r="AN5" s="674"/>
      <c r="AO5" s="675"/>
      <c r="AP5" s="665" t="s">
        <v>226</v>
      </c>
      <c r="AQ5" s="666"/>
      <c r="AR5" s="666"/>
      <c r="AS5" s="666"/>
      <c r="AT5" s="666"/>
      <c r="AU5" s="666"/>
      <c r="AV5" s="666"/>
      <c r="AW5" s="666"/>
      <c r="AX5" s="666"/>
      <c r="AY5" s="666"/>
      <c r="AZ5" s="666"/>
      <c r="BA5" s="666"/>
      <c r="BB5" s="666"/>
      <c r="BC5" s="666"/>
      <c r="BD5" s="666"/>
      <c r="BE5" s="666"/>
      <c r="BF5" s="667"/>
      <c r="BG5" s="679">
        <v>7154797</v>
      </c>
      <c r="BH5" s="680"/>
      <c r="BI5" s="680"/>
      <c r="BJ5" s="680"/>
      <c r="BK5" s="680"/>
      <c r="BL5" s="680"/>
      <c r="BM5" s="680"/>
      <c r="BN5" s="681"/>
      <c r="BO5" s="682">
        <v>94.7</v>
      </c>
      <c r="BP5" s="682"/>
      <c r="BQ5" s="682"/>
      <c r="BR5" s="682"/>
      <c r="BS5" s="683">
        <v>92522</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79121</v>
      </c>
      <c r="S6" s="680"/>
      <c r="T6" s="680"/>
      <c r="U6" s="680"/>
      <c r="V6" s="680"/>
      <c r="W6" s="680"/>
      <c r="X6" s="680"/>
      <c r="Y6" s="681"/>
      <c r="Z6" s="682">
        <v>0.5</v>
      </c>
      <c r="AA6" s="682"/>
      <c r="AB6" s="682"/>
      <c r="AC6" s="682"/>
      <c r="AD6" s="683">
        <v>79121</v>
      </c>
      <c r="AE6" s="683"/>
      <c r="AF6" s="683"/>
      <c r="AG6" s="683"/>
      <c r="AH6" s="683"/>
      <c r="AI6" s="683"/>
      <c r="AJ6" s="683"/>
      <c r="AK6" s="683"/>
      <c r="AL6" s="684">
        <v>0.9</v>
      </c>
      <c r="AM6" s="685"/>
      <c r="AN6" s="685"/>
      <c r="AO6" s="686"/>
      <c r="AP6" s="676" t="s">
        <v>231</v>
      </c>
      <c r="AQ6" s="677"/>
      <c r="AR6" s="677"/>
      <c r="AS6" s="677"/>
      <c r="AT6" s="677"/>
      <c r="AU6" s="677"/>
      <c r="AV6" s="677"/>
      <c r="AW6" s="677"/>
      <c r="AX6" s="677"/>
      <c r="AY6" s="677"/>
      <c r="AZ6" s="677"/>
      <c r="BA6" s="677"/>
      <c r="BB6" s="677"/>
      <c r="BC6" s="677"/>
      <c r="BD6" s="677"/>
      <c r="BE6" s="677"/>
      <c r="BF6" s="678"/>
      <c r="BG6" s="679">
        <v>7154797</v>
      </c>
      <c r="BH6" s="680"/>
      <c r="BI6" s="680"/>
      <c r="BJ6" s="680"/>
      <c r="BK6" s="680"/>
      <c r="BL6" s="680"/>
      <c r="BM6" s="680"/>
      <c r="BN6" s="681"/>
      <c r="BO6" s="682">
        <v>94.7</v>
      </c>
      <c r="BP6" s="682"/>
      <c r="BQ6" s="682"/>
      <c r="BR6" s="682"/>
      <c r="BS6" s="683">
        <v>92522</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143623</v>
      </c>
      <c r="CS6" s="680"/>
      <c r="CT6" s="680"/>
      <c r="CU6" s="680"/>
      <c r="CV6" s="680"/>
      <c r="CW6" s="680"/>
      <c r="CX6" s="680"/>
      <c r="CY6" s="681"/>
      <c r="CZ6" s="673">
        <v>0.9</v>
      </c>
      <c r="DA6" s="674"/>
      <c r="DB6" s="674"/>
      <c r="DC6" s="693"/>
      <c r="DD6" s="688" t="s">
        <v>175</v>
      </c>
      <c r="DE6" s="680"/>
      <c r="DF6" s="680"/>
      <c r="DG6" s="680"/>
      <c r="DH6" s="680"/>
      <c r="DI6" s="680"/>
      <c r="DJ6" s="680"/>
      <c r="DK6" s="680"/>
      <c r="DL6" s="680"/>
      <c r="DM6" s="680"/>
      <c r="DN6" s="680"/>
      <c r="DO6" s="680"/>
      <c r="DP6" s="681"/>
      <c r="DQ6" s="688">
        <v>143623</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18977</v>
      </c>
      <c r="S7" s="680"/>
      <c r="T7" s="680"/>
      <c r="U7" s="680"/>
      <c r="V7" s="680"/>
      <c r="W7" s="680"/>
      <c r="X7" s="680"/>
      <c r="Y7" s="681"/>
      <c r="Z7" s="682">
        <v>0.1</v>
      </c>
      <c r="AA7" s="682"/>
      <c r="AB7" s="682"/>
      <c r="AC7" s="682"/>
      <c r="AD7" s="683">
        <v>18977</v>
      </c>
      <c r="AE7" s="683"/>
      <c r="AF7" s="683"/>
      <c r="AG7" s="683"/>
      <c r="AH7" s="683"/>
      <c r="AI7" s="683"/>
      <c r="AJ7" s="683"/>
      <c r="AK7" s="683"/>
      <c r="AL7" s="684">
        <v>0.2</v>
      </c>
      <c r="AM7" s="685"/>
      <c r="AN7" s="685"/>
      <c r="AO7" s="686"/>
      <c r="AP7" s="676" t="s">
        <v>234</v>
      </c>
      <c r="AQ7" s="677"/>
      <c r="AR7" s="677"/>
      <c r="AS7" s="677"/>
      <c r="AT7" s="677"/>
      <c r="AU7" s="677"/>
      <c r="AV7" s="677"/>
      <c r="AW7" s="677"/>
      <c r="AX7" s="677"/>
      <c r="AY7" s="677"/>
      <c r="AZ7" s="677"/>
      <c r="BA7" s="677"/>
      <c r="BB7" s="677"/>
      <c r="BC7" s="677"/>
      <c r="BD7" s="677"/>
      <c r="BE7" s="677"/>
      <c r="BF7" s="678"/>
      <c r="BG7" s="679">
        <v>3888815</v>
      </c>
      <c r="BH7" s="680"/>
      <c r="BI7" s="680"/>
      <c r="BJ7" s="680"/>
      <c r="BK7" s="680"/>
      <c r="BL7" s="680"/>
      <c r="BM7" s="680"/>
      <c r="BN7" s="681"/>
      <c r="BO7" s="682">
        <v>51.5</v>
      </c>
      <c r="BP7" s="682"/>
      <c r="BQ7" s="682"/>
      <c r="BR7" s="682"/>
      <c r="BS7" s="683">
        <v>92522</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1622873</v>
      </c>
      <c r="CS7" s="680"/>
      <c r="CT7" s="680"/>
      <c r="CU7" s="680"/>
      <c r="CV7" s="680"/>
      <c r="CW7" s="680"/>
      <c r="CX7" s="680"/>
      <c r="CY7" s="681"/>
      <c r="CZ7" s="682">
        <v>9.6</v>
      </c>
      <c r="DA7" s="682"/>
      <c r="DB7" s="682"/>
      <c r="DC7" s="682"/>
      <c r="DD7" s="688">
        <v>22634</v>
      </c>
      <c r="DE7" s="680"/>
      <c r="DF7" s="680"/>
      <c r="DG7" s="680"/>
      <c r="DH7" s="680"/>
      <c r="DI7" s="680"/>
      <c r="DJ7" s="680"/>
      <c r="DK7" s="680"/>
      <c r="DL7" s="680"/>
      <c r="DM7" s="680"/>
      <c r="DN7" s="680"/>
      <c r="DO7" s="680"/>
      <c r="DP7" s="681"/>
      <c r="DQ7" s="688">
        <v>1448030</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33140</v>
      </c>
      <c r="S8" s="680"/>
      <c r="T8" s="680"/>
      <c r="U8" s="680"/>
      <c r="V8" s="680"/>
      <c r="W8" s="680"/>
      <c r="X8" s="680"/>
      <c r="Y8" s="681"/>
      <c r="Z8" s="682">
        <v>0.2</v>
      </c>
      <c r="AA8" s="682"/>
      <c r="AB8" s="682"/>
      <c r="AC8" s="682"/>
      <c r="AD8" s="683">
        <v>33140</v>
      </c>
      <c r="AE8" s="683"/>
      <c r="AF8" s="683"/>
      <c r="AG8" s="683"/>
      <c r="AH8" s="683"/>
      <c r="AI8" s="683"/>
      <c r="AJ8" s="683"/>
      <c r="AK8" s="683"/>
      <c r="AL8" s="684">
        <v>0.4</v>
      </c>
      <c r="AM8" s="685"/>
      <c r="AN8" s="685"/>
      <c r="AO8" s="686"/>
      <c r="AP8" s="676" t="s">
        <v>237</v>
      </c>
      <c r="AQ8" s="677"/>
      <c r="AR8" s="677"/>
      <c r="AS8" s="677"/>
      <c r="AT8" s="677"/>
      <c r="AU8" s="677"/>
      <c r="AV8" s="677"/>
      <c r="AW8" s="677"/>
      <c r="AX8" s="677"/>
      <c r="AY8" s="677"/>
      <c r="AZ8" s="677"/>
      <c r="BA8" s="677"/>
      <c r="BB8" s="677"/>
      <c r="BC8" s="677"/>
      <c r="BD8" s="677"/>
      <c r="BE8" s="677"/>
      <c r="BF8" s="678"/>
      <c r="BG8" s="679">
        <v>86364</v>
      </c>
      <c r="BH8" s="680"/>
      <c r="BI8" s="680"/>
      <c r="BJ8" s="680"/>
      <c r="BK8" s="680"/>
      <c r="BL8" s="680"/>
      <c r="BM8" s="680"/>
      <c r="BN8" s="681"/>
      <c r="BO8" s="682">
        <v>1.1000000000000001</v>
      </c>
      <c r="BP8" s="682"/>
      <c r="BQ8" s="682"/>
      <c r="BR8" s="682"/>
      <c r="BS8" s="688" t="s">
        <v>136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6598918</v>
      </c>
      <c r="CS8" s="680"/>
      <c r="CT8" s="680"/>
      <c r="CU8" s="680"/>
      <c r="CV8" s="680"/>
      <c r="CW8" s="680"/>
      <c r="CX8" s="680"/>
      <c r="CY8" s="681"/>
      <c r="CZ8" s="682">
        <v>39.1</v>
      </c>
      <c r="DA8" s="682"/>
      <c r="DB8" s="682"/>
      <c r="DC8" s="682"/>
      <c r="DD8" s="688">
        <v>27186</v>
      </c>
      <c r="DE8" s="680"/>
      <c r="DF8" s="680"/>
      <c r="DG8" s="680"/>
      <c r="DH8" s="680"/>
      <c r="DI8" s="680"/>
      <c r="DJ8" s="680"/>
      <c r="DK8" s="680"/>
      <c r="DL8" s="680"/>
      <c r="DM8" s="680"/>
      <c r="DN8" s="680"/>
      <c r="DO8" s="680"/>
      <c r="DP8" s="681"/>
      <c r="DQ8" s="688">
        <v>3033266</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24055</v>
      </c>
      <c r="S9" s="680"/>
      <c r="T9" s="680"/>
      <c r="U9" s="680"/>
      <c r="V9" s="680"/>
      <c r="W9" s="680"/>
      <c r="X9" s="680"/>
      <c r="Y9" s="681"/>
      <c r="Z9" s="682">
        <v>0.1</v>
      </c>
      <c r="AA9" s="682"/>
      <c r="AB9" s="682"/>
      <c r="AC9" s="682"/>
      <c r="AD9" s="683">
        <v>24055</v>
      </c>
      <c r="AE9" s="683"/>
      <c r="AF9" s="683"/>
      <c r="AG9" s="683"/>
      <c r="AH9" s="683"/>
      <c r="AI9" s="683"/>
      <c r="AJ9" s="683"/>
      <c r="AK9" s="683"/>
      <c r="AL9" s="684">
        <v>0.3</v>
      </c>
      <c r="AM9" s="685"/>
      <c r="AN9" s="685"/>
      <c r="AO9" s="686"/>
      <c r="AP9" s="676" t="s">
        <v>240</v>
      </c>
      <c r="AQ9" s="677"/>
      <c r="AR9" s="677"/>
      <c r="AS9" s="677"/>
      <c r="AT9" s="677"/>
      <c r="AU9" s="677"/>
      <c r="AV9" s="677"/>
      <c r="AW9" s="677"/>
      <c r="AX9" s="677"/>
      <c r="AY9" s="677"/>
      <c r="AZ9" s="677"/>
      <c r="BA9" s="677"/>
      <c r="BB9" s="677"/>
      <c r="BC9" s="677"/>
      <c r="BD9" s="677"/>
      <c r="BE9" s="677"/>
      <c r="BF9" s="678"/>
      <c r="BG9" s="679">
        <v>3166653</v>
      </c>
      <c r="BH9" s="680"/>
      <c r="BI9" s="680"/>
      <c r="BJ9" s="680"/>
      <c r="BK9" s="680"/>
      <c r="BL9" s="680"/>
      <c r="BM9" s="680"/>
      <c r="BN9" s="681"/>
      <c r="BO9" s="682">
        <v>41.9</v>
      </c>
      <c r="BP9" s="682"/>
      <c r="BQ9" s="682"/>
      <c r="BR9" s="682"/>
      <c r="BS9" s="688" t="s">
        <v>241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1352030</v>
      </c>
      <c r="CS9" s="680"/>
      <c r="CT9" s="680"/>
      <c r="CU9" s="680"/>
      <c r="CV9" s="680"/>
      <c r="CW9" s="680"/>
      <c r="CX9" s="680"/>
      <c r="CY9" s="681"/>
      <c r="CZ9" s="682">
        <v>8</v>
      </c>
      <c r="DA9" s="682"/>
      <c r="DB9" s="682"/>
      <c r="DC9" s="682"/>
      <c r="DD9" s="688">
        <v>38690</v>
      </c>
      <c r="DE9" s="680"/>
      <c r="DF9" s="680"/>
      <c r="DG9" s="680"/>
      <c r="DH9" s="680"/>
      <c r="DI9" s="680"/>
      <c r="DJ9" s="680"/>
      <c r="DK9" s="680"/>
      <c r="DL9" s="680"/>
      <c r="DM9" s="680"/>
      <c r="DN9" s="680"/>
      <c r="DO9" s="680"/>
      <c r="DP9" s="681"/>
      <c r="DQ9" s="688">
        <v>1296946</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175</v>
      </c>
      <c r="S10" s="680"/>
      <c r="T10" s="680"/>
      <c r="U10" s="680"/>
      <c r="V10" s="680"/>
      <c r="W10" s="680"/>
      <c r="X10" s="680"/>
      <c r="Y10" s="681"/>
      <c r="Z10" s="682" t="s">
        <v>241</v>
      </c>
      <c r="AA10" s="682"/>
      <c r="AB10" s="682"/>
      <c r="AC10" s="682"/>
      <c r="AD10" s="683" t="s">
        <v>136</v>
      </c>
      <c r="AE10" s="683"/>
      <c r="AF10" s="683"/>
      <c r="AG10" s="683"/>
      <c r="AH10" s="683"/>
      <c r="AI10" s="683"/>
      <c r="AJ10" s="683"/>
      <c r="AK10" s="683"/>
      <c r="AL10" s="684" t="s">
        <v>175</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140953</v>
      </c>
      <c r="BH10" s="680"/>
      <c r="BI10" s="680"/>
      <c r="BJ10" s="680"/>
      <c r="BK10" s="680"/>
      <c r="BL10" s="680"/>
      <c r="BM10" s="680"/>
      <c r="BN10" s="681"/>
      <c r="BO10" s="682">
        <v>1.9</v>
      </c>
      <c r="BP10" s="682"/>
      <c r="BQ10" s="682"/>
      <c r="BR10" s="682"/>
      <c r="BS10" s="688" t="s">
        <v>136</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44002</v>
      </c>
      <c r="CS10" s="680"/>
      <c r="CT10" s="680"/>
      <c r="CU10" s="680"/>
      <c r="CV10" s="680"/>
      <c r="CW10" s="680"/>
      <c r="CX10" s="680"/>
      <c r="CY10" s="681"/>
      <c r="CZ10" s="682">
        <v>0.3</v>
      </c>
      <c r="DA10" s="682"/>
      <c r="DB10" s="682"/>
      <c r="DC10" s="682"/>
      <c r="DD10" s="688">
        <v>1490</v>
      </c>
      <c r="DE10" s="680"/>
      <c r="DF10" s="680"/>
      <c r="DG10" s="680"/>
      <c r="DH10" s="680"/>
      <c r="DI10" s="680"/>
      <c r="DJ10" s="680"/>
      <c r="DK10" s="680"/>
      <c r="DL10" s="680"/>
      <c r="DM10" s="680"/>
      <c r="DN10" s="680"/>
      <c r="DO10" s="680"/>
      <c r="DP10" s="681"/>
      <c r="DQ10" s="688">
        <v>7002</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136</v>
      </c>
      <c r="AA11" s="682"/>
      <c r="AB11" s="682"/>
      <c r="AC11" s="682"/>
      <c r="AD11" s="683" t="s">
        <v>136</v>
      </c>
      <c r="AE11" s="683"/>
      <c r="AF11" s="683"/>
      <c r="AG11" s="683"/>
      <c r="AH11" s="683"/>
      <c r="AI11" s="683"/>
      <c r="AJ11" s="683"/>
      <c r="AK11" s="683"/>
      <c r="AL11" s="684" t="s">
        <v>175</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494845</v>
      </c>
      <c r="BH11" s="680"/>
      <c r="BI11" s="680"/>
      <c r="BJ11" s="680"/>
      <c r="BK11" s="680"/>
      <c r="BL11" s="680"/>
      <c r="BM11" s="680"/>
      <c r="BN11" s="681"/>
      <c r="BO11" s="682">
        <v>6.5</v>
      </c>
      <c r="BP11" s="682"/>
      <c r="BQ11" s="682"/>
      <c r="BR11" s="682"/>
      <c r="BS11" s="688">
        <v>92522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27105</v>
      </c>
      <c r="CS11" s="680"/>
      <c r="CT11" s="680"/>
      <c r="CU11" s="680"/>
      <c r="CV11" s="680"/>
      <c r="CW11" s="680"/>
      <c r="CX11" s="680"/>
      <c r="CY11" s="681"/>
      <c r="CZ11" s="682">
        <v>0.2</v>
      </c>
      <c r="DA11" s="682"/>
      <c r="DB11" s="682"/>
      <c r="DC11" s="682"/>
      <c r="DD11" s="688">
        <v>9559</v>
      </c>
      <c r="DE11" s="680"/>
      <c r="DF11" s="680"/>
      <c r="DG11" s="680"/>
      <c r="DH11" s="680"/>
      <c r="DI11" s="680"/>
      <c r="DJ11" s="680"/>
      <c r="DK11" s="680"/>
      <c r="DL11" s="680"/>
      <c r="DM11" s="680"/>
      <c r="DN11" s="680"/>
      <c r="DO11" s="680"/>
      <c r="DP11" s="681"/>
      <c r="DQ11" s="688">
        <v>15875</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950065</v>
      </c>
      <c r="S12" s="680"/>
      <c r="T12" s="680"/>
      <c r="U12" s="680"/>
      <c r="V12" s="680"/>
      <c r="W12" s="680"/>
      <c r="X12" s="680"/>
      <c r="Y12" s="681"/>
      <c r="Z12" s="682">
        <v>5.6</v>
      </c>
      <c r="AA12" s="682"/>
      <c r="AB12" s="682"/>
      <c r="AC12" s="682"/>
      <c r="AD12" s="683">
        <v>950065</v>
      </c>
      <c r="AE12" s="683"/>
      <c r="AF12" s="683"/>
      <c r="AG12" s="683"/>
      <c r="AH12" s="683"/>
      <c r="AI12" s="683"/>
      <c r="AJ12" s="683"/>
      <c r="AK12" s="683"/>
      <c r="AL12" s="684">
        <v>10.3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2915155</v>
      </c>
      <c r="BH12" s="680"/>
      <c r="BI12" s="680"/>
      <c r="BJ12" s="680"/>
      <c r="BK12" s="680"/>
      <c r="BL12" s="680"/>
      <c r="BM12" s="680"/>
      <c r="BN12" s="681"/>
      <c r="BO12" s="682">
        <v>38.6</v>
      </c>
      <c r="BP12" s="682"/>
      <c r="BQ12" s="682"/>
      <c r="BR12" s="682"/>
      <c r="BS12" s="688" t="s">
        <v>136</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61472</v>
      </c>
      <c r="CS12" s="680"/>
      <c r="CT12" s="680"/>
      <c r="CU12" s="680"/>
      <c r="CV12" s="680"/>
      <c r="CW12" s="680"/>
      <c r="CX12" s="680"/>
      <c r="CY12" s="681"/>
      <c r="CZ12" s="682">
        <v>0.4</v>
      </c>
      <c r="DA12" s="682"/>
      <c r="DB12" s="682"/>
      <c r="DC12" s="682"/>
      <c r="DD12" s="688" t="s">
        <v>252</v>
      </c>
      <c r="DE12" s="680"/>
      <c r="DF12" s="680"/>
      <c r="DG12" s="680"/>
      <c r="DH12" s="680"/>
      <c r="DI12" s="680"/>
      <c r="DJ12" s="680"/>
      <c r="DK12" s="680"/>
      <c r="DL12" s="680"/>
      <c r="DM12" s="680"/>
      <c r="DN12" s="680"/>
      <c r="DO12" s="680"/>
      <c r="DP12" s="681"/>
      <c r="DQ12" s="688">
        <v>59402</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t="s">
        <v>252</v>
      </c>
      <c r="S13" s="680"/>
      <c r="T13" s="680"/>
      <c r="U13" s="680"/>
      <c r="V13" s="680"/>
      <c r="W13" s="680"/>
      <c r="X13" s="680"/>
      <c r="Y13" s="681"/>
      <c r="Z13" s="682" t="s">
        <v>252</v>
      </c>
      <c r="AA13" s="682"/>
      <c r="AB13" s="682"/>
      <c r="AC13" s="682"/>
      <c r="AD13" s="683" t="s">
        <v>136</v>
      </c>
      <c r="AE13" s="683"/>
      <c r="AF13" s="683"/>
      <c r="AG13" s="683"/>
      <c r="AH13" s="683"/>
      <c r="AI13" s="683"/>
      <c r="AJ13" s="683"/>
      <c r="AK13" s="683"/>
      <c r="AL13" s="684" t="s">
        <v>175</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2915155</v>
      </c>
      <c r="BH13" s="680"/>
      <c r="BI13" s="680"/>
      <c r="BJ13" s="680"/>
      <c r="BK13" s="680"/>
      <c r="BL13" s="680"/>
      <c r="BM13" s="680"/>
      <c r="BN13" s="681"/>
      <c r="BO13" s="682">
        <v>38.6</v>
      </c>
      <c r="BP13" s="682"/>
      <c r="BQ13" s="682"/>
      <c r="BR13" s="682"/>
      <c r="BS13" s="688" t="s">
        <v>175</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2586834</v>
      </c>
      <c r="CS13" s="680"/>
      <c r="CT13" s="680"/>
      <c r="CU13" s="680"/>
      <c r="CV13" s="680"/>
      <c r="CW13" s="680"/>
      <c r="CX13" s="680"/>
      <c r="CY13" s="681"/>
      <c r="CZ13" s="682">
        <v>15.3</v>
      </c>
      <c r="DA13" s="682"/>
      <c r="DB13" s="682"/>
      <c r="DC13" s="682"/>
      <c r="DD13" s="688">
        <v>1568703</v>
      </c>
      <c r="DE13" s="680"/>
      <c r="DF13" s="680"/>
      <c r="DG13" s="680"/>
      <c r="DH13" s="680"/>
      <c r="DI13" s="680"/>
      <c r="DJ13" s="680"/>
      <c r="DK13" s="680"/>
      <c r="DL13" s="680"/>
      <c r="DM13" s="680"/>
      <c r="DN13" s="680"/>
      <c r="DO13" s="680"/>
      <c r="DP13" s="681"/>
      <c r="DQ13" s="688">
        <v>1162994</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175</v>
      </c>
      <c r="S14" s="680"/>
      <c r="T14" s="680"/>
      <c r="U14" s="680"/>
      <c r="V14" s="680"/>
      <c r="W14" s="680"/>
      <c r="X14" s="680"/>
      <c r="Y14" s="681"/>
      <c r="Z14" s="682" t="s">
        <v>136</v>
      </c>
      <c r="AA14" s="682"/>
      <c r="AB14" s="682"/>
      <c r="AC14" s="682"/>
      <c r="AD14" s="683" t="s">
        <v>175</v>
      </c>
      <c r="AE14" s="683"/>
      <c r="AF14" s="683"/>
      <c r="AG14" s="683"/>
      <c r="AH14" s="683"/>
      <c r="AI14" s="683"/>
      <c r="AJ14" s="683"/>
      <c r="AK14" s="683"/>
      <c r="AL14" s="684" t="s">
        <v>175</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85119</v>
      </c>
      <c r="BH14" s="680"/>
      <c r="BI14" s="680"/>
      <c r="BJ14" s="680"/>
      <c r="BK14" s="680"/>
      <c r="BL14" s="680"/>
      <c r="BM14" s="680"/>
      <c r="BN14" s="681"/>
      <c r="BO14" s="682">
        <v>1.1000000000000001</v>
      </c>
      <c r="BP14" s="682"/>
      <c r="BQ14" s="682"/>
      <c r="BR14" s="682"/>
      <c r="BS14" s="688" t="s">
        <v>175</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707681</v>
      </c>
      <c r="CS14" s="680"/>
      <c r="CT14" s="680"/>
      <c r="CU14" s="680"/>
      <c r="CV14" s="680"/>
      <c r="CW14" s="680"/>
      <c r="CX14" s="680"/>
      <c r="CY14" s="681"/>
      <c r="CZ14" s="682">
        <v>4.2</v>
      </c>
      <c r="DA14" s="682"/>
      <c r="DB14" s="682"/>
      <c r="DC14" s="682"/>
      <c r="DD14" s="688">
        <v>125204</v>
      </c>
      <c r="DE14" s="680"/>
      <c r="DF14" s="680"/>
      <c r="DG14" s="680"/>
      <c r="DH14" s="680"/>
      <c r="DI14" s="680"/>
      <c r="DJ14" s="680"/>
      <c r="DK14" s="680"/>
      <c r="DL14" s="680"/>
      <c r="DM14" s="680"/>
      <c r="DN14" s="680"/>
      <c r="DO14" s="680"/>
      <c r="DP14" s="681"/>
      <c r="DQ14" s="688">
        <v>568398</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27650</v>
      </c>
      <c r="S15" s="680"/>
      <c r="T15" s="680"/>
      <c r="U15" s="680"/>
      <c r="V15" s="680"/>
      <c r="W15" s="680"/>
      <c r="X15" s="680"/>
      <c r="Y15" s="681"/>
      <c r="Z15" s="682">
        <v>0.2</v>
      </c>
      <c r="AA15" s="682"/>
      <c r="AB15" s="682"/>
      <c r="AC15" s="682"/>
      <c r="AD15" s="683">
        <v>27650</v>
      </c>
      <c r="AE15" s="683"/>
      <c r="AF15" s="683"/>
      <c r="AG15" s="683"/>
      <c r="AH15" s="683"/>
      <c r="AI15" s="683"/>
      <c r="AJ15" s="683"/>
      <c r="AK15" s="683"/>
      <c r="AL15" s="684">
        <v>0.3</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265708</v>
      </c>
      <c r="BH15" s="680"/>
      <c r="BI15" s="680"/>
      <c r="BJ15" s="680"/>
      <c r="BK15" s="680"/>
      <c r="BL15" s="680"/>
      <c r="BM15" s="680"/>
      <c r="BN15" s="681"/>
      <c r="BO15" s="682">
        <v>3.5</v>
      </c>
      <c r="BP15" s="682"/>
      <c r="BQ15" s="682"/>
      <c r="BR15" s="682"/>
      <c r="BS15" s="688" t="s">
        <v>136</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1649447</v>
      </c>
      <c r="CS15" s="680"/>
      <c r="CT15" s="680"/>
      <c r="CU15" s="680"/>
      <c r="CV15" s="680"/>
      <c r="CW15" s="680"/>
      <c r="CX15" s="680"/>
      <c r="CY15" s="681"/>
      <c r="CZ15" s="682">
        <v>9.8000000000000007</v>
      </c>
      <c r="DA15" s="682"/>
      <c r="DB15" s="682"/>
      <c r="DC15" s="682"/>
      <c r="DD15" s="688">
        <v>76784</v>
      </c>
      <c r="DE15" s="680"/>
      <c r="DF15" s="680"/>
      <c r="DG15" s="680"/>
      <c r="DH15" s="680"/>
      <c r="DI15" s="680"/>
      <c r="DJ15" s="680"/>
      <c r="DK15" s="680"/>
      <c r="DL15" s="680"/>
      <c r="DM15" s="680"/>
      <c r="DN15" s="680"/>
      <c r="DO15" s="680"/>
      <c r="DP15" s="681"/>
      <c r="DQ15" s="688">
        <v>1236652</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136</v>
      </c>
      <c r="S16" s="680"/>
      <c r="T16" s="680"/>
      <c r="U16" s="680"/>
      <c r="V16" s="680"/>
      <c r="W16" s="680"/>
      <c r="X16" s="680"/>
      <c r="Y16" s="681"/>
      <c r="Z16" s="682" t="s">
        <v>175</v>
      </c>
      <c r="AA16" s="682"/>
      <c r="AB16" s="682"/>
      <c r="AC16" s="682"/>
      <c r="AD16" s="683" t="s">
        <v>175</v>
      </c>
      <c r="AE16" s="683"/>
      <c r="AF16" s="683"/>
      <c r="AG16" s="683"/>
      <c r="AH16" s="683"/>
      <c r="AI16" s="683"/>
      <c r="AJ16" s="683"/>
      <c r="AK16" s="683"/>
      <c r="AL16" s="684" t="s">
        <v>252</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175</v>
      </c>
      <c r="BP16" s="682"/>
      <c r="BQ16" s="682"/>
      <c r="BR16" s="682"/>
      <c r="BS16" s="688" t="s">
        <v>175</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450802</v>
      </c>
      <c r="CS16" s="680"/>
      <c r="CT16" s="680"/>
      <c r="CU16" s="680"/>
      <c r="CV16" s="680"/>
      <c r="CW16" s="680"/>
      <c r="CX16" s="680"/>
      <c r="CY16" s="681"/>
      <c r="CZ16" s="682">
        <v>2.7</v>
      </c>
      <c r="DA16" s="682"/>
      <c r="DB16" s="682"/>
      <c r="DC16" s="682"/>
      <c r="DD16" s="688" t="s">
        <v>241</v>
      </c>
      <c r="DE16" s="680"/>
      <c r="DF16" s="680"/>
      <c r="DG16" s="680"/>
      <c r="DH16" s="680"/>
      <c r="DI16" s="680"/>
      <c r="DJ16" s="680"/>
      <c r="DK16" s="680"/>
      <c r="DL16" s="680"/>
      <c r="DM16" s="680"/>
      <c r="DN16" s="680"/>
      <c r="DO16" s="680"/>
      <c r="DP16" s="681"/>
      <c r="DQ16" s="688">
        <v>74338</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37955</v>
      </c>
      <c r="S17" s="680"/>
      <c r="T17" s="680"/>
      <c r="U17" s="680"/>
      <c r="V17" s="680"/>
      <c r="W17" s="680"/>
      <c r="X17" s="680"/>
      <c r="Y17" s="681"/>
      <c r="Z17" s="682">
        <v>0.2</v>
      </c>
      <c r="AA17" s="682"/>
      <c r="AB17" s="682"/>
      <c r="AC17" s="682"/>
      <c r="AD17" s="683">
        <v>37955</v>
      </c>
      <c r="AE17" s="683"/>
      <c r="AF17" s="683"/>
      <c r="AG17" s="683"/>
      <c r="AH17" s="683"/>
      <c r="AI17" s="683"/>
      <c r="AJ17" s="683"/>
      <c r="AK17" s="683"/>
      <c r="AL17" s="684">
        <v>0.4</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241</v>
      </c>
      <c r="BH17" s="680"/>
      <c r="BI17" s="680"/>
      <c r="BJ17" s="680"/>
      <c r="BK17" s="680"/>
      <c r="BL17" s="680"/>
      <c r="BM17" s="680"/>
      <c r="BN17" s="681"/>
      <c r="BO17" s="682" t="s">
        <v>175</v>
      </c>
      <c r="BP17" s="682"/>
      <c r="BQ17" s="682"/>
      <c r="BR17" s="682"/>
      <c r="BS17" s="688" t="s">
        <v>241</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1626808</v>
      </c>
      <c r="CS17" s="680"/>
      <c r="CT17" s="680"/>
      <c r="CU17" s="680"/>
      <c r="CV17" s="680"/>
      <c r="CW17" s="680"/>
      <c r="CX17" s="680"/>
      <c r="CY17" s="681"/>
      <c r="CZ17" s="682">
        <v>9.6</v>
      </c>
      <c r="DA17" s="682"/>
      <c r="DB17" s="682"/>
      <c r="DC17" s="682"/>
      <c r="DD17" s="688" t="s">
        <v>175</v>
      </c>
      <c r="DE17" s="680"/>
      <c r="DF17" s="680"/>
      <c r="DG17" s="680"/>
      <c r="DH17" s="680"/>
      <c r="DI17" s="680"/>
      <c r="DJ17" s="680"/>
      <c r="DK17" s="680"/>
      <c r="DL17" s="680"/>
      <c r="DM17" s="680"/>
      <c r="DN17" s="680"/>
      <c r="DO17" s="680"/>
      <c r="DP17" s="681"/>
      <c r="DQ17" s="688">
        <v>1622039</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946572</v>
      </c>
      <c r="S18" s="680"/>
      <c r="T18" s="680"/>
      <c r="U18" s="680"/>
      <c r="V18" s="680"/>
      <c r="W18" s="680"/>
      <c r="X18" s="680"/>
      <c r="Y18" s="681"/>
      <c r="Z18" s="682">
        <v>5.6</v>
      </c>
      <c r="AA18" s="682"/>
      <c r="AB18" s="682"/>
      <c r="AC18" s="682"/>
      <c r="AD18" s="683">
        <v>813323</v>
      </c>
      <c r="AE18" s="683"/>
      <c r="AF18" s="683"/>
      <c r="AG18" s="683"/>
      <c r="AH18" s="683"/>
      <c r="AI18" s="683"/>
      <c r="AJ18" s="683"/>
      <c r="AK18" s="683"/>
      <c r="AL18" s="684">
        <v>8.9</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136</v>
      </c>
      <c r="BH18" s="680"/>
      <c r="BI18" s="680"/>
      <c r="BJ18" s="680"/>
      <c r="BK18" s="680"/>
      <c r="BL18" s="680"/>
      <c r="BM18" s="680"/>
      <c r="BN18" s="681"/>
      <c r="BO18" s="682" t="s">
        <v>241</v>
      </c>
      <c r="BP18" s="682"/>
      <c r="BQ18" s="682"/>
      <c r="BR18" s="682"/>
      <c r="BS18" s="688" t="s">
        <v>175</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175</v>
      </c>
      <c r="CS18" s="680"/>
      <c r="CT18" s="680"/>
      <c r="CU18" s="680"/>
      <c r="CV18" s="680"/>
      <c r="CW18" s="680"/>
      <c r="CX18" s="680"/>
      <c r="CY18" s="681"/>
      <c r="CZ18" s="682" t="s">
        <v>241</v>
      </c>
      <c r="DA18" s="682"/>
      <c r="DB18" s="682"/>
      <c r="DC18" s="682"/>
      <c r="DD18" s="688" t="s">
        <v>175</v>
      </c>
      <c r="DE18" s="680"/>
      <c r="DF18" s="680"/>
      <c r="DG18" s="680"/>
      <c r="DH18" s="680"/>
      <c r="DI18" s="680"/>
      <c r="DJ18" s="680"/>
      <c r="DK18" s="680"/>
      <c r="DL18" s="680"/>
      <c r="DM18" s="680"/>
      <c r="DN18" s="680"/>
      <c r="DO18" s="680"/>
      <c r="DP18" s="681"/>
      <c r="DQ18" s="688" t="s">
        <v>175</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813323</v>
      </c>
      <c r="S19" s="680"/>
      <c r="T19" s="680"/>
      <c r="U19" s="680"/>
      <c r="V19" s="680"/>
      <c r="W19" s="680"/>
      <c r="X19" s="680"/>
      <c r="Y19" s="681"/>
      <c r="Z19" s="682">
        <v>4.8</v>
      </c>
      <c r="AA19" s="682"/>
      <c r="AB19" s="682"/>
      <c r="AC19" s="682"/>
      <c r="AD19" s="683">
        <v>813323</v>
      </c>
      <c r="AE19" s="683"/>
      <c r="AF19" s="683"/>
      <c r="AG19" s="683"/>
      <c r="AH19" s="683"/>
      <c r="AI19" s="683"/>
      <c r="AJ19" s="683"/>
      <c r="AK19" s="683"/>
      <c r="AL19" s="684">
        <v>8.9</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400846</v>
      </c>
      <c r="BH19" s="680"/>
      <c r="BI19" s="680"/>
      <c r="BJ19" s="680"/>
      <c r="BK19" s="680"/>
      <c r="BL19" s="680"/>
      <c r="BM19" s="680"/>
      <c r="BN19" s="681"/>
      <c r="BO19" s="682">
        <v>5.3</v>
      </c>
      <c r="BP19" s="682"/>
      <c r="BQ19" s="682"/>
      <c r="BR19" s="682"/>
      <c r="BS19" s="688" t="s">
        <v>241</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175</v>
      </c>
      <c r="DA19" s="682"/>
      <c r="DB19" s="682"/>
      <c r="DC19" s="682"/>
      <c r="DD19" s="688" t="s">
        <v>241</v>
      </c>
      <c r="DE19" s="680"/>
      <c r="DF19" s="680"/>
      <c r="DG19" s="680"/>
      <c r="DH19" s="680"/>
      <c r="DI19" s="680"/>
      <c r="DJ19" s="680"/>
      <c r="DK19" s="680"/>
      <c r="DL19" s="680"/>
      <c r="DM19" s="680"/>
      <c r="DN19" s="680"/>
      <c r="DO19" s="680"/>
      <c r="DP19" s="681"/>
      <c r="DQ19" s="688" t="s">
        <v>175</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133249</v>
      </c>
      <c r="S20" s="680"/>
      <c r="T20" s="680"/>
      <c r="U20" s="680"/>
      <c r="V20" s="680"/>
      <c r="W20" s="680"/>
      <c r="X20" s="680"/>
      <c r="Y20" s="681"/>
      <c r="Z20" s="682">
        <v>0.8</v>
      </c>
      <c r="AA20" s="682"/>
      <c r="AB20" s="682"/>
      <c r="AC20" s="682"/>
      <c r="AD20" s="683" t="s">
        <v>252</v>
      </c>
      <c r="AE20" s="683"/>
      <c r="AF20" s="683"/>
      <c r="AG20" s="683"/>
      <c r="AH20" s="683"/>
      <c r="AI20" s="683"/>
      <c r="AJ20" s="683"/>
      <c r="AK20" s="683"/>
      <c r="AL20" s="684" t="s">
        <v>241</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400846</v>
      </c>
      <c r="BH20" s="680"/>
      <c r="BI20" s="680"/>
      <c r="BJ20" s="680"/>
      <c r="BK20" s="680"/>
      <c r="BL20" s="680"/>
      <c r="BM20" s="680"/>
      <c r="BN20" s="681"/>
      <c r="BO20" s="682">
        <v>5.3</v>
      </c>
      <c r="BP20" s="682"/>
      <c r="BQ20" s="682"/>
      <c r="BR20" s="682"/>
      <c r="BS20" s="688" t="s">
        <v>136</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16871595</v>
      </c>
      <c r="CS20" s="680"/>
      <c r="CT20" s="680"/>
      <c r="CU20" s="680"/>
      <c r="CV20" s="680"/>
      <c r="CW20" s="680"/>
      <c r="CX20" s="680"/>
      <c r="CY20" s="681"/>
      <c r="CZ20" s="682">
        <v>100</v>
      </c>
      <c r="DA20" s="682"/>
      <c r="DB20" s="682"/>
      <c r="DC20" s="682"/>
      <c r="DD20" s="688">
        <v>1870250</v>
      </c>
      <c r="DE20" s="680"/>
      <c r="DF20" s="680"/>
      <c r="DG20" s="680"/>
      <c r="DH20" s="680"/>
      <c r="DI20" s="680"/>
      <c r="DJ20" s="680"/>
      <c r="DK20" s="680"/>
      <c r="DL20" s="680"/>
      <c r="DM20" s="680"/>
      <c r="DN20" s="680"/>
      <c r="DO20" s="680"/>
      <c r="DP20" s="681"/>
      <c r="DQ20" s="688">
        <v>10668565</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t="s">
        <v>175</v>
      </c>
      <c r="S21" s="680"/>
      <c r="T21" s="680"/>
      <c r="U21" s="680"/>
      <c r="V21" s="680"/>
      <c r="W21" s="680"/>
      <c r="X21" s="680"/>
      <c r="Y21" s="681"/>
      <c r="Z21" s="682" t="s">
        <v>175</v>
      </c>
      <c r="AA21" s="682"/>
      <c r="AB21" s="682"/>
      <c r="AC21" s="682"/>
      <c r="AD21" s="683" t="s">
        <v>252</v>
      </c>
      <c r="AE21" s="683"/>
      <c r="AF21" s="683"/>
      <c r="AG21" s="683"/>
      <c r="AH21" s="683"/>
      <c r="AI21" s="683"/>
      <c r="AJ21" s="683"/>
      <c r="AK21" s="683"/>
      <c r="AL21" s="684" t="s">
        <v>175</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175</v>
      </c>
      <c r="BH21" s="680"/>
      <c r="BI21" s="680"/>
      <c r="BJ21" s="680"/>
      <c r="BK21" s="680"/>
      <c r="BL21" s="680"/>
      <c r="BM21" s="680"/>
      <c r="BN21" s="681"/>
      <c r="BO21" s="682" t="s">
        <v>175</v>
      </c>
      <c r="BP21" s="682"/>
      <c r="BQ21" s="682"/>
      <c r="BR21" s="682"/>
      <c r="BS21" s="688" t="s">
        <v>175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9673178</v>
      </c>
      <c r="S22" s="680"/>
      <c r="T22" s="680"/>
      <c r="U22" s="680"/>
      <c r="V22" s="680"/>
      <c r="W22" s="680"/>
      <c r="X22" s="680"/>
      <c r="Y22" s="681"/>
      <c r="Z22" s="682">
        <v>56.9</v>
      </c>
      <c r="AA22" s="682"/>
      <c r="AB22" s="682"/>
      <c r="AC22" s="682"/>
      <c r="AD22" s="683">
        <v>9139083</v>
      </c>
      <c r="AE22" s="683"/>
      <c r="AF22" s="683"/>
      <c r="AG22" s="683"/>
      <c r="AH22" s="683"/>
      <c r="AI22" s="683"/>
      <c r="AJ22" s="683"/>
      <c r="AK22" s="683"/>
      <c r="AL22" s="684">
        <v>99.5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252</v>
      </c>
      <c r="BP22" s="682"/>
      <c r="BQ22" s="682"/>
      <c r="BR22" s="682"/>
      <c r="BS22" s="688" t="s">
        <v>136</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6062</v>
      </c>
      <c r="S23" s="680"/>
      <c r="T23" s="680"/>
      <c r="U23" s="680"/>
      <c r="V23" s="680"/>
      <c r="W23" s="680"/>
      <c r="X23" s="680"/>
      <c r="Y23" s="681"/>
      <c r="Z23" s="682">
        <v>0</v>
      </c>
      <c r="AA23" s="682"/>
      <c r="AB23" s="682"/>
      <c r="AC23" s="682"/>
      <c r="AD23" s="683">
        <v>6062</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400846</v>
      </c>
      <c r="BH23" s="680"/>
      <c r="BI23" s="680"/>
      <c r="BJ23" s="680"/>
      <c r="BK23" s="680"/>
      <c r="BL23" s="680"/>
      <c r="BM23" s="680"/>
      <c r="BN23" s="681"/>
      <c r="BO23" s="682">
        <v>5.3</v>
      </c>
      <c r="BP23" s="682"/>
      <c r="BQ23" s="682"/>
      <c r="BR23" s="682"/>
      <c r="BS23" s="688" t="s">
        <v>136</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312566</v>
      </c>
      <c r="S24" s="680"/>
      <c r="T24" s="680"/>
      <c r="U24" s="680"/>
      <c r="V24" s="680"/>
      <c r="W24" s="680"/>
      <c r="X24" s="680"/>
      <c r="Y24" s="681"/>
      <c r="Z24" s="682">
        <v>1.8</v>
      </c>
      <c r="AA24" s="682"/>
      <c r="AB24" s="682"/>
      <c r="AC24" s="682"/>
      <c r="AD24" s="683" t="s">
        <v>241</v>
      </c>
      <c r="AE24" s="683"/>
      <c r="AF24" s="683"/>
      <c r="AG24" s="683"/>
      <c r="AH24" s="683"/>
      <c r="AI24" s="683"/>
      <c r="AJ24" s="683"/>
      <c r="AK24" s="683"/>
      <c r="AL24" s="684" t="s">
        <v>241</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252</v>
      </c>
      <c r="BH24" s="680"/>
      <c r="BI24" s="680"/>
      <c r="BJ24" s="680"/>
      <c r="BK24" s="680"/>
      <c r="BL24" s="680"/>
      <c r="BM24" s="680"/>
      <c r="BN24" s="681"/>
      <c r="BO24" s="682" t="s">
        <v>136</v>
      </c>
      <c r="BP24" s="682"/>
      <c r="BQ24" s="682"/>
      <c r="BR24" s="682"/>
      <c r="BS24" s="688" t="s">
        <v>175</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9255914</v>
      </c>
      <c r="CS24" s="669"/>
      <c r="CT24" s="669"/>
      <c r="CU24" s="669"/>
      <c r="CV24" s="669"/>
      <c r="CW24" s="669"/>
      <c r="CX24" s="669"/>
      <c r="CY24" s="670"/>
      <c r="CZ24" s="673">
        <v>54.9</v>
      </c>
      <c r="DA24" s="674"/>
      <c r="DB24" s="674"/>
      <c r="DC24" s="693"/>
      <c r="DD24" s="712">
        <v>5748719</v>
      </c>
      <c r="DE24" s="669"/>
      <c r="DF24" s="669"/>
      <c r="DG24" s="669"/>
      <c r="DH24" s="669"/>
      <c r="DI24" s="669"/>
      <c r="DJ24" s="669"/>
      <c r="DK24" s="670"/>
      <c r="DL24" s="712">
        <v>5667283</v>
      </c>
      <c r="DM24" s="669"/>
      <c r="DN24" s="669"/>
      <c r="DO24" s="669"/>
      <c r="DP24" s="669"/>
      <c r="DQ24" s="669"/>
      <c r="DR24" s="669"/>
      <c r="DS24" s="669"/>
      <c r="DT24" s="669"/>
      <c r="DU24" s="669"/>
      <c r="DV24" s="670"/>
      <c r="DW24" s="673">
        <v>56.8</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88516</v>
      </c>
      <c r="S25" s="680"/>
      <c r="T25" s="680"/>
      <c r="U25" s="680"/>
      <c r="V25" s="680"/>
      <c r="W25" s="680"/>
      <c r="X25" s="680"/>
      <c r="Y25" s="681"/>
      <c r="Z25" s="682">
        <v>0.5</v>
      </c>
      <c r="AA25" s="682"/>
      <c r="AB25" s="682"/>
      <c r="AC25" s="682"/>
      <c r="AD25" s="683">
        <v>38066</v>
      </c>
      <c r="AE25" s="683"/>
      <c r="AF25" s="683"/>
      <c r="AG25" s="683"/>
      <c r="AH25" s="683"/>
      <c r="AI25" s="683"/>
      <c r="AJ25" s="683"/>
      <c r="AK25" s="683"/>
      <c r="AL25" s="684">
        <v>0.4</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136</v>
      </c>
      <c r="BP25" s="682"/>
      <c r="BQ25" s="682"/>
      <c r="BR25" s="682"/>
      <c r="BS25" s="688" t="s">
        <v>241</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2950850</v>
      </c>
      <c r="CS25" s="715"/>
      <c r="CT25" s="715"/>
      <c r="CU25" s="715"/>
      <c r="CV25" s="715"/>
      <c r="CW25" s="715"/>
      <c r="CX25" s="715"/>
      <c r="CY25" s="716"/>
      <c r="CZ25" s="684">
        <v>17.5</v>
      </c>
      <c r="DA25" s="713"/>
      <c r="DB25" s="713"/>
      <c r="DC25" s="717"/>
      <c r="DD25" s="688">
        <v>2758262</v>
      </c>
      <c r="DE25" s="715"/>
      <c r="DF25" s="715"/>
      <c r="DG25" s="715"/>
      <c r="DH25" s="715"/>
      <c r="DI25" s="715"/>
      <c r="DJ25" s="715"/>
      <c r="DK25" s="716"/>
      <c r="DL25" s="688">
        <v>2681881</v>
      </c>
      <c r="DM25" s="715"/>
      <c r="DN25" s="715"/>
      <c r="DO25" s="715"/>
      <c r="DP25" s="715"/>
      <c r="DQ25" s="715"/>
      <c r="DR25" s="715"/>
      <c r="DS25" s="715"/>
      <c r="DT25" s="715"/>
      <c r="DU25" s="715"/>
      <c r="DV25" s="716"/>
      <c r="DW25" s="684">
        <v>26.9</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21703</v>
      </c>
      <c r="S26" s="680"/>
      <c r="T26" s="680"/>
      <c r="U26" s="680"/>
      <c r="V26" s="680"/>
      <c r="W26" s="680"/>
      <c r="X26" s="680"/>
      <c r="Y26" s="681"/>
      <c r="Z26" s="682">
        <v>0.1</v>
      </c>
      <c r="AA26" s="682"/>
      <c r="AB26" s="682"/>
      <c r="AC26" s="682"/>
      <c r="AD26" s="683" t="s">
        <v>175</v>
      </c>
      <c r="AE26" s="683"/>
      <c r="AF26" s="683"/>
      <c r="AG26" s="683"/>
      <c r="AH26" s="683"/>
      <c r="AI26" s="683"/>
      <c r="AJ26" s="683"/>
      <c r="AK26" s="683"/>
      <c r="AL26" s="684" t="s">
        <v>241</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252</v>
      </c>
      <c r="BH26" s="680"/>
      <c r="BI26" s="680"/>
      <c r="BJ26" s="680"/>
      <c r="BK26" s="680"/>
      <c r="BL26" s="680"/>
      <c r="BM26" s="680"/>
      <c r="BN26" s="681"/>
      <c r="BO26" s="682" t="s">
        <v>136</v>
      </c>
      <c r="BP26" s="682"/>
      <c r="BQ26" s="682"/>
      <c r="BR26" s="682"/>
      <c r="BS26" s="688" t="s">
        <v>241</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1878558</v>
      </c>
      <c r="CS26" s="680"/>
      <c r="CT26" s="680"/>
      <c r="CU26" s="680"/>
      <c r="CV26" s="680"/>
      <c r="CW26" s="680"/>
      <c r="CX26" s="680"/>
      <c r="CY26" s="681"/>
      <c r="CZ26" s="684">
        <v>11.1</v>
      </c>
      <c r="DA26" s="713"/>
      <c r="DB26" s="713"/>
      <c r="DC26" s="717"/>
      <c r="DD26" s="688">
        <v>1750070</v>
      </c>
      <c r="DE26" s="680"/>
      <c r="DF26" s="680"/>
      <c r="DG26" s="680"/>
      <c r="DH26" s="680"/>
      <c r="DI26" s="680"/>
      <c r="DJ26" s="680"/>
      <c r="DK26" s="681"/>
      <c r="DL26" s="688" t="s">
        <v>175</v>
      </c>
      <c r="DM26" s="680"/>
      <c r="DN26" s="680"/>
      <c r="DO26" s="680"/>
      <c r="DP26" s="680"/>
      <c r="DQ26" s="680"/>
      <c r="DR26" s="680"/>
      <c r="DS26" s="680"/>
      <c r="DT26" s="680"/>
      <c r="DU26" s="680"/>
      <c r="DV26" s="681"/>
      <c r="DW26" s="684" t="s">
        <v>175</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3126435</v>
      </c>
      <c r="S27" s="680"/>
      <c r="T27" s="680"/>
      <c r="U27" s="680"/>
      <c r="V27" s="680"/>
      <c r="W27" s="680"/>
      <c r="X27" s="680"/>
      <c r="Y27" s="681"/>
      <c r="Z27" s="682">
        <v>18.399999999999999</v>
      </c>
      <c r="AA27" s="682"/>
      <c r="AB27" s="682"/>
      <c r="AC27" s="682"/>
      <c r="AD27" s="683" t="s">
        <v>175</v>
      </c>
      <c r="AE27" s="683"/>
      <c r="AF27" s="683"/>
      <c r="AG27" s="683"/>
      <c r="AH27" s="683"/>
      <c r="AI27" s="683"/>
      <c r="AJ27" s="683"/>
      <c r="AK27" s="683"/>
      <c r="AL27" s="684" t="s">
        <v>241</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7555643</v>
      </c>
      <c r="BH27" s="680"/>
      <c r="BI27" s="680"/>
      <c r="BJ27" s="680"/>
      <c r="BK27" s="680"/>
      <c r="BL27" s="680"/>
      <c r="BM27" s="680"/>
      <c r="BN27" s="681"/>
      <c r="BO27" s="682">
        <v>100</v>
      </c>
      <c r="BP27" s="682"/>
      <c r="BQ27" s="682"/>
      <c r="BR27" s="682"/>
      <c r="BS27" s="688">
        <v>92522</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4678256</v>
      </c>
      <c r="CS27" s="715"/>
      <c r="CT27" s="715"/>
      <c r="CU27" s="715"/>
      <c r="CV27" s="715"/>
      <c r="CW27" s="715"/>
      <c r="CX27" s="715"/>
      <c r="CY27" s="716"/>
      <c r="CZ27" s="684">
        <v>27.7</v>
      </c>
      <c r="DA27" s="713"/>
      <c r="DB27" s="713"/>
      <c r="DC27" s="717"/>
      <c r="DD27" s="688">
        <v>1368418</v>
      </c>
      <c r="DE27" s="715"/>
      <c r="DF27" s="715"/>
      <c r="DG27" s="715"/>
      <c r="DH27" s="715"/>
      <c r="DI27" s="715"/>
      <c r="DJ27" s="715"/>
      <c r="DK27" s="716"/>
      <c r="DL27" s="688">
        <v>1363363</v>
      </c>
      <c r="DM27" s="715"/>
      <c r="DN27" s="715"/>
      <c r="DO27" s="715"/>
      <c r="DP27" s="715"/>
      <c r="DQ27" s="715"/>
      <c r="DR27" s="715"/>
      <c r="DS27" s="715"/>
      <c r="DT27" s="715"/>
      <c r="DU27" s="715"/>
      <c r="DV27" s="716"/>
      <c r="DW27" s="684">
        <v>13.7</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241</v>
      </c>
      <c r="S28" s="680"/>
      <c r="T28" s="680"/>
      <c r="U28" s="680"/>
      <c r="V28" s="680"/>
      <c r="W28" s="680"/>
      <c r="X28" s="680"/>
      <c r="Y28" s="681"/>
      <c r="Z28" s="682" t="s">
        <v>252</v>
      </c>
      <c r="AA28" s="682"/>
      <c r="AB28" s="682"/>
      <c r="AC28" s="682"/>
      <c r="AD28" s="683" t="s">
        <v>241</v>
      </c>
      <c r="AE28" s="683"/>
      <c r="AF28" s="683"/>
      <c r="AG28" s="683"/>
      <c r="AH28" s="683"/>
      <c r="AI28" s="683"/>
      <c r="AJ28" s="683"/>
      <c r="AK28" s="683"/>
      <c r="AL28" s="684" t="s">
        <v>252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1626808</v>
      </c>
      <c r="CS28" s="680"/>
      <c r="CT28" s="680"/>
      <c r="CU28" s="680"/>
      <c r="CV28" s="680"/>
      <c r="CW28" s="680"/>
      <c r="CX28" s="680"/>
      <c r="CY28" s="681"/>
      <c r="CZ28" s="684">
        <v>9.6</v>
      </c>
      <c r="DA28" s="713"/>
      <c r="DB28" s="713"/>
      <c r="DC28" s="717"/>
      <c r="DD28" s="688">
        <v>1622039</v>
      </c>
      <c r="DE28" s="680"/>
      <c r="DF28" s="680"/>
      <c r="DG28" s="680"/>
      <c r="DH28" s="680"/>
      <c r="DI28" s="680"/>
      <c r="DJ28" s="680"/>
      <c r="DK28" s="681"/>
      <c r="DL28" s="688">
        <v>1622039</v>
      </c>
      <c r="DM28" s="680"/>
      <c r="DN28" s="680"/>
      <c r="DO28" s="680"/>
      <c r="DP28" s="680"/>
      <c r="DQ28" s="680"/>
      <c r="DR28" s="680"/>
      <c r="DS28" s="680"/>
      <c r="DT28" s="680"/>
      <c r="DU28" s="680"/>
      <c r="DV28" s="681"/>
      <c r="DW28" s="684">
        <v>16.3</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1274509</v>
      </c>
      <c r="S29" s="680"/>
      <c r="T29" s="680"/>
      <c r="U29" s="680"/>
      <c r="V29" s="680"/>
      <c r="W29" s="680"/>
      <c r="X29" s="680"/>
      <c r="Y29" s="681"/>
      <c r="Z29" s="682">
        <v>7.5</v>
      </c>
      <c r="AA29" s="682"/>
      <c r="AB29" s="682"/>
      <c r="AC29" s="682"/>
      <c r="AD29" s="683" t="s">
        <v>175</v>
      </c>
      <c r="AE29" s="683"/>
      <c r="AF29" s="683"/>
      <c r="AG29" s="683"/>
      <c r="AH29" s="683"/>
      <c r="AI29" s="683"/>
      <c r="AJ29" s="683"/>
      <c r="AK29" s="683"/>
      <c r="AL29" s="684" t="s">
        <v>175</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69</v>
      </c>
      <c r="CG29" s="695"/>
      <c r="CH29" s="695"/>
      <c r="CI29" s="695"/>
      <c r="CJ29" s="695"/>
      <c r="CK29" s="695"/>
      <c r="CL29" s="695"/>
      <c r="CM29" s="695"/>
      <c r="CN29" s="695"/>
      <c r="CO29" s="695"/>
      <c r="CP29" s="695"/>
      <c r="CQ29" s="696"/>
      <c r="CR29" s="679">
        <v>1626726</v>
      </c>
      <c r="CS29" s="715"/>
      <c r="CT29" s="715"/>
      <c r="CU29" s="715"/>
      <c r="CV29" s="715"/>
      <c r="CW29" s="715"/>
      <c r="CX29" s="715"/>
      <c r="CY29" s="716"/>
      <c r="CZ29" s="684">
        <v>9.6</v>
      </c>
      <c r="DA29" s="713"/>
      <c r="DB29" s="713"/>
      <c r="DC29" s="717"/>
      <c r="DD29" s="688">
        <v>1621957</v>
      </c>
      <c r="DE29" s="715"/>
      <c r="DF29" s="715"/>
      <c r="DG29" s="715"/>
      <c r="DH29" s="715"/>
      <c r="DI29" s="715"/>
      <c r="DJ29" s="715"/>
      <c r="DK29" s="716"/>
      <c r="DL29" s="688">
        <v>1621957</v>
      </c>
      <c r="DM29" s="715"/>
      <c r="DN29" s="715"/>
      <c r="DO29" s="715"/>
      <c r="DP29" s="715"/>
      <c r="DQ29" s="715"/>
      <c r="DR29" s="715"/>
      <c r="DS29" s="715"/>
      <c r="DT29" s="715"/>
      <c r="DU29" s="715"/>
      <c r="DV29" s="716"/>
      <c r="DW29" s="684">
        <v>16.3</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11789</v>
      </c>
      <c r="S30" s="680"/>
      <c r="T30" s="680"/>
      <c r="U30" s="680"/>
      <c r="V30" s="680"/>
      <c r="W30" s="680"/>
      <c r="X30" s="680"/>
      <c r="Y30" s="681"/>
      <c r="Z30" s="682">
        <v>0.1</v>
      </c>
      <c r="AA30" s="682"/>
      <c r="AB30" s="682"/>
      <c r="AC30" s="682"/>
      <c r="AD30" s="683">
        <v>6037</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99.6</v>
      </c>
      <c r="BH30" s="740"/>
      <c r="BI30" s="740"/>
      <c r="BJ30" s="740"/>
      <c r="BK30" s="740"/>
      <c r="BL30" s="740"/>
      <c r="BM30" s="674">
        <v>98.6</v>
      </c>
      <c r="BN30" s="740"/>
      <c r="BO30" s="740"/>
      <c r="BP30" s="740"/>
      <c r="BQ30" s="741"/>
      <c r="BR30" s="739">
        <v>99.5</v>
      </c>
      <c r="BS30" s="740"/>
      <c r="BT30" s="740"/>
      <c r="BU30" s="740"/>
      <c r="BV30" s="740"/>
      <c r="BW30" s="740"/>
      <c r="BX30" s="674">
        <v>98.3</v>
      </c>
      <c r="BY30" s="740"/>
      <c r="BZ30" s="740"/>
      <c r="CA30" s="740"/>
      <c r="CB30" s="741"/>
      <c r="CD30" s="744"/>
      <c r="CE30" s="745"/>
      <c r="CF30" s="694" t="s">
        <v>310</v>
      </c>
      <c r="CG30" s="695"/>
      <c r="CH30" s="695"/>
      <c r="CI30" s="695"/>
      <c r="CJ30" s="695"/>
      <c r="CK30" s="695"/>
      <c r="CL30" s="695"/>
      <c r="CM30" s="695"/>
      <c r="CN30" s="695"/>
      <c r="CO30" s="695"/>
      <c r="CP30" s="695"/>
      <c r="CQ30" s="696"/>
      <c r="CR30" s="679">
        <v>1488828</v>
      </c>
      <c r="CS30" s="680"/>
      <c r="CT30" s="680"/>
      <c r="CU30" s="680"/>
      <c r="CV30" s="680"/>
      <c r="CW30" s="680"/>
      <c r="CX30" s="680"/>
      <c r="CY30" s="681"/>
      <c r="CZ30" s="684">
        <v>8.8000000000000007</v>
      </c>
      <c r="DA30" s="713"/>
      <c r="DB30" s="713"/>
      <c r="DC30" s="717"/>
      <c r="DD30" s="688">
        <v>1485357</v>
      </c>
      <c r="DE30" s="680"/>
      <c r="DF30" s="680"/>
      <c r="DG30" s="680"/>
      <c r="DH30" s="680"/>
      <c r="DI30" s="680"/>
      <c r="DJ30" s="680"/>
      <c r="DK30" s="681"/>
      <c r="DL30" s="688">
        <v>1485357</v>
      </c>
      <c r="DM30" s="680"/>
      <c r="DN30" s="680"/>
      <c r="DO30" s="680"/>
      <c r="DP30" s="680"/>
      <c r="DQ30" s="680"/>
      <c r="DR30" s="680"/>
      <c r="DS30" s="680"/>
      <c r="DT30" s="680"/>
      <c r="DU30" s="680"/>
      <c r="DV30" s="681"/>
      <c r="DW30" s="684">
        <v>14.9</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39316</v>
      </c>
      <c r="S31" s="680"/>
      <c r="T31" s="680"/>
      <c r="U31" s="680"/>
      <c r="V31" s="680"/>
      <c r="W31" s="680"/>
      <c r="X31" s="680"/>
      <c r="Y31" s="681"/>
      <c r="Z31" s="682">
        <v>0.2</v>
      </c>
      <c r="AA31" s="682"/>
      <c r="AB31" s="682"/>
      <c r="AC31" s="682"/>
      <c r="AD31" s="683" t="s">
        <v>175</v>
      </c>
      <c r="AE31" s="683"/>
      <c r="AF31" s="683"/>
      <c r="AG31" s="683"/>
      <c r="AH31" s="683"/>
      <c r="AI31" s="683"/>
      <c r="AJ31" s="683"/>
      <c r="AK31" s="683"/>
      <c r="AL31" s="684" t="s">
        <v>241</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99.5</v>
      </c>
      <c r="BH31" s="715"/>
      <c r="BI31" s="715"/>
      <c r="BJ31" s="715"/>
      <c r="BK31" s="715"/>
      <c r="BL31" s="715"/>
      <c r="BM31" s="685">
        <v>98.1</v>
      </c>
      <c r="BN31" s="737"/>
      <c r="BO31" s="737"/>
      <c r="BP31" s="737"/>
      <c r="BQ31" s="738"/>
      <c r="BR31" s="736">
        <v>99.3</v>
      </c>
      <c r="BS31" s="715"/>
      <c r="BT31" s="715"/>
      <c r="BU31" s="715"/>
      <c r="BV31" s="715"/>
      <c r="BW31" s="715"/>
      <c r="BX31" s="685">
        <v>97.8</v>
      </c>
      <c r="BY31" s="737"/>
      <c r="BZ31" s="737"/>
      <c r="CA31" s="737"/>
      <c r="CB31" s="738"/>
      <c r="CD31" s="744"/>
      <c r="CE31" s="745"/>
      <c r="CF31" s="694" t="s">
        <v>314</v>
      </c>
      <c r="CG31" s="695"/>
      <c r="CH31" s="695"/>
      <c r="CI31" s="695"/>
      <c r="CJ31" s="695"/>
      <c r="CK31" s="695"/>
      <c r="CL31" s="695"/>
      <c r="CM31" s="695"/>
      <c r="CN31" s="695"/>
      <c r="CO31" s="695"/>
      <c r="CP31" s="695"/>
      <c r="CQ31" s="696"/>
      <c r="CR31" s="679">
        <v>137898</v>
      </c>
      <c r="CS31" s="715"/>
      <c r="CT31" s="715"/>
      <c r="CU31" s="715"/>
      <c r="CV31" s="715"/>
      <c r="CW31" s="715"/>
      <c r="CX31" s="715"/>
      <c r="CY31" s="716"/>
      <c r="CZ31" s="684">
        <v>0.8</v>
      </c>
      <c r="DA31" s="713"/>
      <c r="DB31" s="713"/>
      <c r="DC31" s="717"/>
      <c r="DD31" s="688">
        <v>136600</v>
      </c>
      <c r="DE31" s="715"/>
      <c r="DF31" s="715"/>
      <c r="DG31" s="715"/>
      <c r="DH31" s="715"/>
      <c r="DI31" s="715"/>
      <c r="DJ31" s="715"/>
      <c r="DK31" s="716"/>
      <c r="DL31" s="688">
        <v>136600</v>
      </c>
      <c r="DM31" s="715"/>
      <c r="DN31" s="715"/>
      <c r="DO31" s="715"/>
      <c r="DP31" s="715"/>
      <c r="DQ31" s="715"/>
      <c r="DR31" s="715"/>
      <c r="DS31" s="715"/>
      <c r="DT31" s="715"/>
      <c r="DU31" s="715"/>
      <c r="DV31" s="716"/>
      <c r="DW31" s="684">
        <v>1.4</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151702</v>
      </c>
      <c r="S32" s="680"/>
      <c r="T32" s="680"/>
      <c r="U32" s="680"/>
      <c r="V32" s="680"/>
      <c r="W32" s="680"/>
      <c r="X32" s="680"/>
      <c r="Y32" s="681"/>
      <c r="Z32" s="682">
        <v>0.9</v>
      </c>
      <c r="AA32" s="682"/>
      <c r="AB32" s="682"/>
      <c r="AC32" s="682"/>
      <c r="AD32" s="683" t="s">
        <v>175</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99.7</v>
      </c>
      <c r="BH32" s="749"/>
      <c r="BI32" s="749"/>
      <c r="BJ32" s="749"/>
      <c r="BK32" s="749"/>
      <c r="BL32" s="749"/>
      <c r="BM32" s="750">
        <v>99.1</v>
      </c>
      <c r="BN32" s="749"/>
      <c r="BO32" s="749"/>
      <c r="BP32" s="749"/>
      <c r="BQ32" s="751"/>
      <c r="BR32" s="748">
        <v>99.6</v>
      </c>
      <c r="BS32" s="749"/>
      <c r="BT32" s="749"/>
      <c r="BU32" s="749"/>
      <c r="BV32" s="749"/>
      <c r="BW32" s="749"/>
      <c r="BX32" s="750">
        <v>98.8</v>
      </c>
      <c r="BY32" s="749"/>
      <c r="BZ32" s="749"/>
      <c r="CA32" s="749"/>
      <c r="CB32" s="751"/>
      <c r="CD32" s="746"/>
      <c r="CE32" s="747"/>
      <c r="CF32" s="694" t="s">
        <v>317</v>
      </c>
      <c r="CG32" s="695"/>
      <c r="CH32" s="695"/>
      <c r="CI32" s="695"/>
      <c r="CJ32" s="695"/>
      <c r="CK32" s="695"/>
      <c r="CL32" s="695"/>
      <c r="CM32" s="695"/>
      <c r="CN32" s="695"/>
      <c r="CO32" s="695"/>
      <c r="CP32" s="695"/>
      <c r="CQ32" s="696"/>
      <c r="CR32" s="679">
        <v>82</v>
      </c>
      <c r="CS32" s="680"/>
      <c r="CT32" s="680"/>
      <c r="CU32" s="680"/>
      <c r="CV32" s="680"/>
      <c r="CW32" s="680"/>
      <c r="CX32" s="680"/>
      <c r="CY32" s="681"/>
      <c r="CZ32" s="684">
        <v>0</v>
      </c>
      <c r="DA32" s="713"/>
      <c r="DB32" s="713"/>
      <c r="DC32" s="717"/>
      <c r="DD32" s="688">
        <v>82</v>
      </c>
      <c r="DE32" s="680"/>
      <c r="DF32" s="680"/>
      <c r="DG32" s="680"/>
      <c r="DH32" s="680"/>
      <c r="DI32" s="680"/>
      <c r="DJ32" s="680"/>
      <c r="DK32" s="681"/>
      <c r="DL32" s="688">
        <v>82</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68127</v>
      </c>
      <c r="S33" s="680"/>
      <c r="T33" s="680"/>
      <c r="U33" s="680"/>
      <c r="V33" s="680"/>
      <c r="W33" s="680"/>
      <c r="X33" s="680"/>
      <c r="Y33" s="681"/>
      <c r="Z33" s="682">
        <v>0.4</v>
      </c>
      <c r="AA33" s="682"/>
      <c r="AB33" s="682"/>
      <c r="AC33" s="682"/>
      <c r="AD33" s="683" t="s">
        <v>175</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5294629</v>
      </c>
      <c r="CS33" s="715"/>
      <c r="CT33" s="715"/>
      <c r="CU33" s="715"/>
      <c r="CV33" s="715"/>
      <c r="CW33" s="715"/>
      <c r="CX33" s="715"/>
      <c r="CY33" s="716"/>
      <c r="CZ33" s="684">
        <v>31.4</v>
      </c>
      <c r="DA33" s="713"/>
      <c r="DB33" s="713"/>
      <c r="DC33" s="717"/>
      <c r="DD33" s="688">
        <v>4553093</v>
      </c>
      <c r="DE33" s="715"/>
      <c r="DF33" s="715"/>
      <c r="DG33" s="715"/>
      <c r="DH33" s="715"/>
      <c r="DI33" s="715"/>
      <c r="DJ33" s="715"/>
      <c r="DK33" s="716"/>
      <c r="DL33" s="688">
        <v>4057414</v>
      </c>
      <c r="DM33" s="715"/>
      <c r="DN33" s="715"/>
      <c r="DO33" s="715"/>
      <c r="DP33" s="715"/>
      <c r="DQ33" s="715"/>
      <c r="DR33" s="715"/>
      <c r="DS33" s="715"/>
      <c r="DT33" s="715"/>
      <c r="DU33" s="715"/>
      <c r="DV33" s="716"/>
      <c r="DW33" s="684">
        <v>40.700000000000003</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281873</v>
      </c>
      <c r="S34" s="680"/>
      <c r="T34" s="680"/>
      <c r="U34" s="680"/>
      <c r="V34" s="680"/>
      <c r="W34" s="680"/>
      <c r="X34" s="680"/>
      <c r="Y34" s="681"/>
      <c r="Z34" s="682">
        <v>1.7</v>
      </c>
      <c r="AA34" s="682"/>
      <c r="AB34" s="682"/>
      <c r="AC34" s="682"/>
      <c r="AD34" s="683">
        <v>53</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1974682</v>
      </c>
      <c r="CS34" s="680"/>
      <c r="CT34" s="680"/>
      <c r="CU34" s="680"/>
      <c r="CV34" s="680"/>
      <c r="CW34" s="680"/>
      <c r="CX34" s="680"/>
      <c r="CY34" s="681"/>
      <c r="CZ34" s="684">
        <v>11.7</v>
      </c>
      <c r="DA34" s="713"/>
      <c r="DB34" s="713"/>
      <c r="DC34" s="717"/>
      <c r="DD34" s="688">
        <v>1777112</v>
      </c>
      <c r="DE34" s="680"/>
      <c r="DF34" s="680"/>
      <c r="DG34" s="680"/>
      <c r="DH34" s="680"/>
      <c r="DI34" s="680"/>
      <c r="DJ34" s="680"/>
      <c r="DK34" s="681"/>
      <c r="DL34" s="688">
        <v>1685649</v>
      </c>
      <c r="DM34" s="680"/>
      <c r="DN34" s="680"/>
      <c r="DO34" s="680"/>
      <c r="DP34" s="680"/>
      <c r="DQ34" s="680"/>
      <c r="DR34" s="680"/>
      <c r="DS34" s="680"/>
      <c r="DT34" s="680"/>
      <c r="DU34" s="680"/>
      <c r="DV34" s="681"/>
      <c r="DW34" s="684">
        <v>16.899999999999999</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1951669</v>
      </c>
      <c r="S35" s="680"/>
      <c r="T35" s="680"/>
      <c r="U35" s="680"/>
      <c r="V35" s="680"/>
      <c r="W35" s="680"/>
      <c r="X35" s="680"/>
      <c r="Y35" s="681"/>
      <c r="Z35" s="682">
        <v>11.5</v>
      </c>
      <c r="AA35" s="682"/>
      <c r="AB35" s="682"/>
      <c r="AC35" s="682"/>
      <c r="AD35" s="683" t="s">
        <v>175</v>
      </c>
      <c r="AE35" s="683"/>
      <c r="AF35" s="683"/>
      <c r="AG35" s="683"/>
      <c r="AH35" s="683"/>
      <c r="AI35" s="683"/>
      <c r="AJ35" s="683"/>
      <c r="AK35" s="683"/>
      <c r="AL35" s="684" t="s">
        <v>136</v>
      </c>
      <c r="AM35" s="685"/>
      <c r="AN35" s="685"/>
      <c r="AO35" s="686"/>
      <c r="AP35" s="234"/>
      <c r="AQ35" s="752" t="s">
        <v>325</v>
      </c>
      <c r="AR35" s="753"/>
      <c r="AS35" s="753"/>
      <c r="AT35" s="753"/>
      <c r="AU35" s="753"/>
      <c r="AV35" s="753"/>
      <c r="AW35" s="753"/>
      <c r="AX35" s="753"/>
      <c r="AY35" s="754"/>
      <c r="AZ35" s="668">
        <v>2049266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108102</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91560</v>
      </c>
      <c r="CS35" s="715"/>
      <c r="CT35" s="715"/>
      <c r="CU35" s="715"/>
      <c r="CV35" s="715"/>
      <c r="CW35" s="715"/>
      <c r="CX35" s="715"/>
      <c r="CY35" s="716"/>
      <c r="CZ35" s="684">
        <v>0.5</v>
      </c>
      <c r="DA35" s="713"/>
      <c r="DB35" s="713"/>
      <c r="DC35" s="717"/>
      <c r="DD35" s="688">
        <v>83043</v>
      </c>
      <c r="DE35" s="715"/>
      <c r="DF35" s="715"/>
      <c r="DG35" s="715"/>
      <c r="DH35" s="715"/>
      <c r="DI35" s="715"/>
      <c r="DJ35" s="715"/>
      <c r="DK35" s="716"/>
      <c r="DL35" s="688">
        <v>78753</v>
      </c>
      <c r="DM35" s="715"/>
      <c r="DN35" s="715"/>
      <c r="DO35" s="715"/>
      <c r="DP35" s="715"/>
      <c r="DQ35" s="715"/>
      <c r="DR35" s="715"/>
      <c r="DS35" s="715"/>
      <c r="DT35" s="715"/>
      <c r="DU35" s="715"/>
      <c r="DV35" s="716"/>
      <c r="DW35" s="684">
        <v>0.8</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175</v>
      </c>
      <c r="AA36" s="682"/>
      <c r="AB36" s="682"/>
      <c r="AC36" s="682"/>
      <c r="AD36" s="683" t="s">
        <v>252</v>
      </c>
      <c r="AE36" s="683"/>
      <c r="AF36" s="683"/>
      <c r="AG36" s="683"/>
      <c r="AH36" s="683"/>
      <c r="AI36" s="683"/>
      <c r="AJ36" s="683"/>
      <c r="AK36" s="683"/>
      <c r="AL36" s="684" t="s">
        <v>175</v>
      </c>
      <c r="AM36" s="685"/>
      <c r="AN36" s="685"/>
      <c r="AO36" s="686"/>
      <c r="AQ36" s="756" t="s">
        <v>329</v>
      </c>
      <c r="AR36" s="757"/>
      <c r="AS36" s="757"/>
      <c r="AT36" s="757"/>
      <c r="AU36" s="757"/>
      <c r="AV36" s="757"/>
      <c r="AW36" s="757"/>
      <c r="AX36" s="757"/>
      <c r="AY36" s="758"/>
      <c r="AZ36" s="679">
        <v>548950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96921</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1102263</v>
      </c>
      <c r="CS36" s="680"/>
      <c r="CT36" s="680"/>
      <c r="CU36" s="680"/>
      <c r="CV36" s="680"/>
      <c r="CW36" s="680"/>
      <c r="CX36" s="680"/>
      <c r="CY36" s="681"/>
      <c r="CZ36" s="684">
        <v>6.5</v>
      </c>
      <c r="DA36" s="713"/>
      <c r="DB36" s="713"/>
      <c r="DC36" s="717"/>
      <c r="DD36" s="688">
        <v>850445</v>
      </c>
      <c r="DE36" s="680"/>
      <c r="DF36" s="680"/>
      <c r="DG36" s="680"/>
      <c r="DH36" s="680"/>
      <c r="DI36" s="680"/>
      <c r="DJ36" s="680"/>
      <c r="DK36" s="681"/>
      <c r="DL36" s="688">
        <v>739419</v>
      </c>
      <c r="DM36" s="680"/>
      <c r="DN36" s="680"/>
      <c r="DO36" s="680"/>
      <c r="DP36" s="680"/>
      <c r="DQ36" s="680"/>
      <c r="DR36" s="680"/>
      <c r="DS36" s="680"/>
      <c r="DT36" s="680"/>
      <c r="DU36" s="680"/>
      <c r="DV36" s="681"/>
      <c r="DW36" s="684">
        <v>7.4</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785969</v>
      </c>
      <c r="S37" s="680"/>
      <c r="T37" s="680"/>
      <c r="U37" s="680"/>
      <c r="V37" s="680"/>
      <c r="W37" s="680"/>
      <c r="X37" s="680"/>
      <c r="Y37" s="681"/>
      <c r="Z37" s="682">
        <v>4.5999999999999996</v>
      </c>
      <c r="AA37" s="682"/>
      <c r="AB37" s="682"/>
      <c r="AC37" s="682"/>
      <c r="AD37" s="683" t="s">
        <v>241</v>
      </c>
      <c r="AE37" s="683"/>
      <c r="AF37" s="683"/>
      <c r="AG37" s="683"/>
      <c r="AH37" s="683"/>
      <c r="AI37" s="683"/>
      <c r="AJ37" s="683"/>
      <c r="AK37" s="683"/>
      <c r="AL37" s="684" t="s">
        <v>252</v>
      </c>
      <c r="AM37" s="685"/>
      <c r="AN37" s="685"/>
      <c r="AO37" s="686"/>
      <c r="AQ37" s="756" t="s">
        <v>333</v>
      </c>
      <c r="AR37" s="757"/>
      <c r="AS37" s="757"/>
      <c r="AT37" s="757"/>
      <c r="AU37" s="757"/>
      <c r="AV37" s="757"/>
      <c r="AW37" s="757"/>
      <c r="AX37" s="757"/>
      <c r="AY37" s="758"/>
      <c r="AZ37" s="679" t="s">
        <v>175</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5781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418972</v>
      </c>
      <c r="CS37" s="715"/>
      <c r="CT37" s="715"/>
      <c r="CU37" s="715"/>
      <c r="CV37" s="715"/>
      <c r="CW37" s="715"/>
      <c r="CX37" s="715"/>
      <c r="CY37" s="716"/>
      <c r="CZ37" s="684">
        <v>2.5</v>
      </c>
      <c r="DA37" s="713"/>
      <c r="DB37" s="713"/>
      <c r="DC37" s="717"/>
      <c r="DD37" s="688">
        <v>418972</v>
      </c>
      <c r="DE37" s="715"/>
      <c r="DF37" s="715"/>
      <c r="DG37" s="715"/>
      <c r="DH37" s="715"/>
      <c r="DI37" s="715"/>
      <c r="DJ37" s="715"/>
      <c r="DK37" s="716"/>
      <c r="DL37" s="688">
        <v>418972</v>
      </c>
      <c r="DM37" s="715"/>
      <c r="DN37" s="715"/>
      <c r="DO37" s="715"/>
      <c r="DP37" s="715"/>
      <c r="DQ37" s="715"/>
      <c r="DR37" s="715"/>
      <c r="DS37" s="715"/>
      <c r="DT37" s="715"/>
      <c r="DU37" s="715"/>
      <c r="DV37" s="716"/>
      <c r="DW37" s="684">
        <v>4.2</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17007445</v>
      </c>
      <c r="S38" s="760"/>
      <c r="T38" s="760"/>
      <c r="U38" s="760"/>
      <c r="V38" s="760"/>
      <c r="W38" s="760"/>
      <c r="X38" s="760"/>
      <c r="Y38" s="761"/>
      <c r="Z38" s="762">
        <v>100</v>
      </c>
      <c r="AA38" s="762"/>
      <c r="AB38" s="762"/>
      <c r="AC38" s="762"/>
      <c r="AD38" s="763">
        <v>9189301</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241</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9010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2049266</v>
      </c>
      <c r="CS38" s="680"/>
      <c r="CT38" s="680"/>
      <c r="CU38" s="680"/>
      <c r="CV38" s="680"/>
      <c r="CW38" s="680"/>
      <c r="CX38" s="680"/>
      <c r="CY38" s="681"/>
      <c r="CZ38" s="684">
        <v>12.1</v>
      </c>
      <c r="DA38" s="713"/>
      <c r="DB38" s="713"/>
      <c r="DC38" s="717"/>
      <c r="DD38" s="688">
        <v>1819303</v>
      </c>
      <c r="DE38" s="680"/>
      <c r="DF38" s="680"/>
      <c r="DG38" s="680"/>
      <c r="DH38" s="680"/>
      <c r="DI38" s="680"/>
      <c r="DJ38" s="680"/>
      <c r="DK38" s="681"/>
      <c r="DL38" s="688">
        <v>1553593</v>
      </c>
      <c r="DM38" s="680"/>
      <c r="DN38" s="680"/>
      <c r="DO38" s="680"/>
      <c r="DP38" s="680"/>
      <c r="DQ38" s="680"/>
      <c r="DR38" s="680"/>
      <c r="DS38" s="680"/>
      <c r="DT38" s="680"/>
      <c r="DU38" s="680"/>
      <c r="DV38" s="681"/>
      <c r="DW38" s="684">
        <v>15.6</v>
      </c>
      <c r="DX38" s="713"/>
      <c r="DY38" s="713"/>
      <c r="DZ38" s="713"/>
      <c r="EA38" s="713"/>
      <c r="EB38" s="713"/>
      <c r="EC38" s="714"/>
    </row>
    <row r="39" spans="2:133" ht="11.25" customHeight="1">
      <c r="AQ39" s="756" t="s">
        <v>340</v>
      </c>
      <c r="AR39" s="757"/>
      <c r="AS39" s="757"/>
      <c r="AT39" s="757"/>
      <c r="AU39" s="757"/>
      <c r="AV39" s="757"/>
      <c r="AW39" s="757"/>
      <c r="AX39" s="757"/>
      <c r="AY39" s="758"/>
      <c r="AZ39" s="679" t="s">
        <v>241</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107</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39858</v>
      </c>
      <c r="CS39" s="715"/>
      <c r="CT39" s="715"/>
      <c r="CU39" s="715"/>
      <c r="CV39" s="715"/>
      <c r="CW39" s="715"/>
      <c r="CX39" s="715"/>
      <c r="CY39" s="716"/>
      <c r="CZ39" s="684">
        <v>0.2</v>
      </c>
      <c r="DA39" s="713"/>
      <c r="DB39" s="713"/>
      <c r="DC39" s="717"/>
      <c r="DD39" s="688">
        <v>23190</v>
      </c>
      <c r="DE39" s="715"/>
      <c r="DF39" s="715"/>
      <c r="DG39" s="715"/>
      <c r="DH39" s="715"/>
      <c r="DI39" s="715"/>
      <c r="DJ39" s="715"/>
      <c r="DK39" s="716"/>
      <c r="DL39" s="688" t="s">
        <v>175</v>
      </c>
      <c r="DM39" s="715"/>
      <c r="DN39" s="715"/>
      <c r="DO39" s="715"/>
      <c r="DP39" s="715"/>
      <c r="DQ39" s="715"/>
      <c r="DR39" s="715"/>
      <c r="DS39" s="715"/>
      <c r="DT39" s="715"/>
      <c r="DU39" s="715"/>
      <c r="DV39" s="716"/>
      <c r="DW39" s="684" t="s">
        <v>241</v>
      </c>
      <c r="DX39" s="713"/>
      <c r="DY39" s="713"/>
      <c r="DZ39" s="713"/>
      <c r="EA39" s="713"/>
      <c r="EB39" s="713"/>
      <c r="EC39" s="714"/>
    </row>
    <row r="40" spans="2:133" ht="11.25" customHeight="1">
      <c r="AQ40" s="756" t="s">
        <v>344</v>
      </c>
      <c r="AR40" s="757"/>
      <c r="AS40" s="757"/>
      <c r="AT40" s="757"/>
      <c r="AU40" s="757"/>
      <c r="AV40" s="757"/>
      <c r="AW40" s="757"/>
      <c r="AX40" s="757"/>
      <c r="AY40" s="758"/>
      <c r="AZ40" s="679">
        <v>346013</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252</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37000</v>
      </c>
      <c r="CS40" s="680"/>
      <c r="CT40" s="680"/>
      <c r="CU40" s="680"/>
      <c r="CV40" s="680"/>
      <c r="CW40" s="680"/>
      <c r="CX40" s="680"/>
      <c r="CY40" s="681"/>
      <c r="CZ40" s="684">
        <v>0.2</v>
      </c>
      <c r="DA40" s="713"/>
      <c r="DB40" s="713"/>
      <c r="DC40" s="717"/>
      <c r="DD40" s="688" t="s">
        <v>175</v>
      </c>
      <c r="DE40" s="680"/>
      <c r="DF40" s="680"/>
      <c r="DG40" s="680"/>
      <c r="DH40" s="680"/>
      <c r="DI40" s="680"/>
      <c r="DJ40" s="680"/>
      <c r="DK40" s="681"/>
      <c r="DL40" s="688" t="s">
        <v>241</v>
      </c>
      <c r="DM40" s="680"/>
      <c r="DN40" s="680"/>
      <c r="DO40" s="680"/>
      <c r="DP40" s="680"/>
      <c r="DQ40" s="680"/>
      <c r="DR40" s="680"/>
      <c r="DS40" s="680"/>
      <c r="DT40" s="680"/>
      <c r="DU40" s="680"/>
      <c r="DV40" s="681"/>
      <c r="DW40" s="684" t="s">
        <v>175</v>
      </c>
      <c r="DX40" s="713"/>
      <c r="DY40" s="713"/>
      <c r="DZ40" s="713"/>
      <c r="EA40" s="713"/>
      <c r="EB40" s="713"/>
      <c r="EC40" s="714"/>
    </row>
    <row r="41" spans="2:133" ht="11.25" customHeight="1">
      <c r="AQ41" s="766" t="s">
        <v>347</v>
      </c>
      <c r="AR41" s="767"/>
      <c r="AS41" s="767"/>
      <c r="AT41" s="767"/>
      <c r="AU41" s="767"/>
      <c r="AV41" s="767"/>
      <c r="AW41" s="767"/>
      <c r="AX41" s="767"/>
      <c r="AY41" s="768"/>
      <c r="AZ41" s="759">
        <v>1154303</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364</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175</v>
      </c>
      <c r="DA41" s="713"/>
      <c r="DB41" s="713"/>
      <c r="DC41" s="717"/>
      <c r="DD41" s="688" t="s">
        <v>175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2321052</v>
      </c>
      <c r="CS42" s="680"/>
      <c r="CT42" s="680"/>
      <c r="CU42" s="680"/>
      <c r="CV42" s="680"/>
      <c r="CW42" s="680"/>
      <c r="CX42" s="680"/>
      <c r="CY42" s="681"/>
      <c r="CZ42" s="684">
        <v>13.8</v>
      </c>
      <c r="DA42" s="685"/>
      <c r="DB42" s="685"/>
      <c r="DC42" s="780"/>
      <c r="DD42" s="688">
        <v>366753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51560</v>
      </c>
      <c r="CS43" s="715"/>
      <c r="CT43" s="715"/>
      <c r="CU43" s="715"/>
      <c r="CV43" s="715"/>
      <c r="CW43" s="715"/>
      <c r="CX43" s="715"/>
      <c r="CY43" s="716"/>
      <c r="CZ43" s="684">
        <v>0.3</v>
      </c>
      <c r="DA43" s="713"/>
      <c r="DB43" s="713"/>
      <c r="DC43" s="717"/>
      <c r="DD43" s="688">
        <v>28300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306</v>
      </c>
      <c r="CE44" s="792"/>
      <c r="CF44" s="676" t="s">
        <v>355</v>
      </c>
      <c r="CG44" s="677"/>
      <c r="CH44" s="677"/>
      <c r="CI44" s="677"/>
      <c r="CJ44" s="677"/>
      <c r="CK44" s="677"/>
      <c r="CL44" s="677"/>
      <c r="CM44" s="677"/>
      <c r="CN44" s="677"/>
      <c r="CO44" s="677"/>
      <c r="CP44" s="677"/>
      <c r="CQ44" s="678"/>
      <c r="CR44" s="679">
        <v>1870250</v>
      </c>
      <c r="CS44" s="680"/>
      <c r="CT44" s="680"/>
      <c r="CU44" s="680"/>
      <c r="CV44" s="680"/>
      <c r="CW44" s="680"/>
      <c r="CX44" s="680"/>
      <c r="CY44" s="681"/>
      <c r="CZ44" s="684">
        <v>11.1</v>
      </c>
      <c r="DA44" s="685"/>
      <c r="DB44" s="685"/>
      <c r="DC44" s="780"/>
      <c r="DD44" s="688">
        <v>292415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865023</v>
      </c>
      <c r="CS45" s="715"/>
      <c r="CT45" s="715"/>
      <c r="CU45" s="715"/>
      <c r="CV45" s="715"/>
      <c r="CW45" s="715"/>
      <c r="CX45" s="715"/>
      <c r="CY45" s="716"/>
      <c r="CZ45" s="684">
        <v>5.0999999999999996</v>
      </c>
      <c r="DA45" s="713"/>
      <c r="DB45" s="713"/>
      <c r="DC45" s="717"/>
      <c r="DD45" s="688">
        <v>21786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984947</v>
      </c>
      <c r="CS46" s="680"/>
      <c r="CT46" s="680"/>
      <c r="CU46" s="680"/>
      <c r="CV46" s="680"/>
      <c r="CW46" s="680"/>
      <c r="CX46" s="680"/>
      <c r="CY46" s="681"/>
      <c r="CZ46" s="684">
        <v>5.8</v>
      </c>
      <c r="DA46" s="685"/>
      <c r="DB46" s="685"/>
      <c r="DC46" s="780"/>
      <c r="DD46" s="688">
        <v>270072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450802</v>
      </c>
      <c r="CS47" s="715"/>
      <c r="CT47" s="715"/>
      <c r="CU47" s="715"/>
      <c r="CV47" s="715"/>
      <c r="CW47" s="715"/>
      <c r="CX47" s="715"/>
      <c r="CY47" s="716"/>
      <c r="CZ47" s="684">
        <v>2.7</v>
      </c>
      <c r="DA47" s="713"/>
      <c r="DB47" s="713"/>
      <c r="DC47" s="717"/>
      <c r="DD47" s="688">
        <v>74338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175</v>
      </c>
      <c r="CS48" s="680"/>
      <c r="CT48" s="680"/>
      <c r="CU48" s="680"/>
      <c r="CV48" s="680"/>
      <c r="CW48" s="680"/>
      <c r="CX48" s="680"/>
      <c r="CY48" s="681"/>
      <c r="CZ48" s="684" t="s">
        <v>241</v>
      </c>
      <c r="DA48" s="685"/>
      <c r="DB48" s="685"/>
      <c r="DC48" s="780"/>
      <c r="DD48" s="688" t="s">
        <v>241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16871595</v>
      </c>
      <c r="CS49" s="749"/>
      <c r="CT49" s="749"/>
      <c r="CU49" s="749"/>
      <c r="CV49" s="749"/>
      <c r="CW49" s="749"/>
      <c r="CX49" s="749"/>
      <c r="CY49" s="781"/>
      <c r="CZ49" s="764">
        <v>100</v>
      </c>
      <c r="DA49" s="782"/>
      <c r="DB49" s="782"/>
      <c r="DC49" s="783"/>
      <c r="DD49" s="784">
        <v>10668565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7xKlUqLj+I5mIxVPPA6edCQ8R7jEKPQBfzWNLttumGMZztKnFDd+ylAYoAF5wIprFo+mA+ogJ6K9sWHEkOgpCw==" saltValue="JjHXJtyL5NmBZ/u6uQlm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17319</v>
      </c>
      <c r="R7" s="815"/>
      <c r="S7" s="815"/>
      <c r="T7" s="815"/>
      <c r="U7" s="815"/>
      <c r="V7" s="815">
        <v>17183</v>
      </c>
      <c r="W7" s="815"/>
      <c r="X7" s="815"/>
      <c r="Y7" s="815"/>
      <c r="Z7" s="815"/>
      <c r="AA7" s="815">
        <v>136</v>
      </c>
      <c r="AB7" s="815"/>
      <c r="AC7" s="815"/>
      <c r="AD7" s="815"/>
      <c r="AE7" s="816"/>
      <c r="AF7" s="817">
        <v>23</v>
      </c>
      <c r="AG7" s="818"/>
      <c r="AH7" s="818"/>
      <c r="AI7" s="818"/>
      <c r="AJ7" s="819"/>
      <c r="AK7" s="854">
        <v>152</v>
      </c>
      <c r="AL7" s="855"/>
      <c r="AM7" s="855"/>
      <c r="AN7" s="855"/>
      <c r="AO7" s="855"/>
      <c r="AP7" s="855">
        <v>24563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571</v>
      </c>
      <c r="BT7" s="859"/>
      <c r="BU7" s="859"/>
      <c r="BV7" s="859"/>
      <c r="BW7" s="859"/>
      <c r="BX7" s="859"/>
      <c r="BY7" s="859"/>
      <c r="BZ7" s="859"/>
      <c r="CA7" s="859"/>
      <c r="CB7" s="859"/>
      <c r="CC7" s="859"/>
      <c r="CD7" s="859"/>
      <c r="CE7" s="859"/>
      <c r="CF7" s="859"/>
      <c r="CG7" s="860"/>
      <c r="CH7" s="851">
        <v>0</v>
      </c>
      <c r="CI7" s="852"/>
      <c r="CJ7" s="852"/>
      <c r="CK7" s="852"/>
      <c r="CL7" s="853"/>
      <c r="CM7" s="851">
        <v>162</v>
      </c>
      <c r="CN7" s="852"/>
      <c r="CO7" s="852"/>
      <c r="CP7" s="852"/>
      <c r="CQ7" s="853"/>
      <c r="CR7" s="851">
        <v>5</v>
      </c>
      <c r="CS7" s="852"/>
      <c r="CT7" s="852"/>
      <c r="CU7" s="852"/>
      <c r="CV7" s="853"/>
      <c r="CW7" s="851" t="s">
        <v>572</v>
      </c>
      <c r="CX7" s="852"/>
      <c r="CY7" s="852"/>
      <c r="CZ7" s="852"/>
      <c r="DA7" s="853"/>
      <c r="DB7" s="851" t="s">
        <v>565</v>
      </c>
      <c r="DC7" s="852"/>
      <c r="DD7" s="852"/>
      <c r="DE7" s="852"/>
      <c r="DF7" s="853"/>
      <c r="DG7" s="851">
        <v>985</v>
      </c>
      <c r="DH7" s="852"/>
      <c r="DI7" s="852"/>
      <c r="DJ7" s="852"/>
      <c r="DK7" s="853"/>
      <c r="DL7" s="851" t="s">
        <v>565</v>
      </c>
      <c r="DM7" s="852"/>
      <c r="DN7" s="852"/>
      <c r="DO7" s="852"/>
      <c r="DP7" s="853"/>
      <c r="DQ7" s="851" t="s">
        <v>572</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c r="AB8" s="839"/>
      <c r="AC8" s="839"/>
      <c r="AD8" s="839"/>
      <c r="AE8" s="840"/>
      <c r="AF8" s="841" t="s">
        <v>385</v>
      </c>
      <c r="AG8" s="842"/>
      <c r="AH8" s="842"/>
      <c r="AI8" s="842"/>
      <c r="AJ8" s="843"/>
      <c r="AK8" s="844" t="s">
        <v>565</v>
      </c>
      <c r="AL8" s="845"/>
      <c r="AM8" s="845"/>
      <c r="AN8" s="845"/>
      <c r="AO8" s="845"/>
      <c r="AP8" s="845" t="s">
        <v>565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17007</v>
      </c>
      <c r="R23" s="874"/>
      <c r="S23" s="874"/>
      <c r="T23" s="874"/>
      <c r="U23" s="874"/>
      <c r="V23" s="874">
        <v>16872</v>
      </c>
      <c r="W23" s="874"/>
      <c r="X23" s="874"/>
      <c r="Y23" s="874"/>
      <c r="Z23" s="874"/>
      <c r="AA23" s="874">
        <v>136</v>
      </c>
      <c r="AB23" s="874"/>
      <c r="AC23" s="874"/>
      <c r="AD23" s="874"/>
      <c r="AE23" s="875"/>
      <c r="AF23" s="876">
        <f>SUM(AF7:AJ8)</f>
        <v>23</v>
      </c>
      <c r="AG23" s="874"/>
      <c r="AH23" s="874"/>
      <c r="AI23" s="874"/>
      <c r="AJ23" s="877"/>
      <c r="AK23" s="878"/>
      <c r="AL23" s="879"/>
      <c r="AM23" s="879"/>
      <c r="AN23" s="879"/>
      <c r="AO23" s="879"/>
      <c r="AP23" s="874">
        <f>SUM(AP7:AT8)</f>
        <v>24563</v>
      </c>
      <c r="AQ23" s="874"/>
      <c r="AR23" s="874"/>
      <c r="AS23" s="874"/>
      <c r="AT23" s="874"/>
      <c r="AU23" s="880"/>
      <c r="AV23" s="880"/>
      <c r="AW23" s="880"/>
      <c r="AX23" s="880"/>
      <c r="AY23" s="881"/>
      <c r="AZ23" s="889" t="s">
        <v>175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4913</v>
      </c>
      <c r="R28" s="903"/>
      <c r="S28" s="903"/>
      <c r="T28" s="903"/>
      <c r="U28" s="903"/>
      <c r="V28" s="903">
        <v>4804</v>
      </c>
      <c r="W28" s="903"/>
      <c r="X28" s="903"/>
      <c r="Y28" s="903"/>
      <c r="Z28" s="903"/>
      <c r="AA28" s="903">
        <v>108</v>
      </c>
      <c r="AB28" s="903"/>
      <c r="AC28" s="903"/>
      <c r="AD28" s="903"/>
      <c r="AE28" s="904"/>
      <c r="AF28" s="905">
        <v>108</v>
      </c>
      <c r="AG28" s="903"/>
      <c r="AH28" s="903"/>
      <c r="AI28" s="903"/>
      <c r="AJ28" s="906"/>
      <c r="AK28" s="907">
        <v>346</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3914</v>
      </c>
      <c r="R29" s="839"/>
      <c r="S29" s="839"/>
      <c r="T29" s="839"/>
      <c r="U29" s="839"/>
      <c r="V29" s="839">
        <v>3788</v>
      </c>
      <c r="W29" s="839"/>
      <c r="X29" s="839"/>
      <c r="Y29" s="839"/>
      <c r="Z29" s="839"/>
      <c r="AA29" s="839">
        <v>126</v>
      </c>
      <c r="AB29" s="839"/>
      <c r="AC29" s="839"/>
      <c r="AD29" s="839"/>
      <c r="AE29" s="840"/>
      <c r="AF29" s="841">
        <v>126</v>
      </c>
      <c r="AG29" s="842"/>
      <c r="AH29" s="842"/>
      <c r="AI29" s="842"/>
      <c r="AJ29" s="843"/>
      <c r="AK29" s="910">
        <v>532</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713</v>
      </c>
      <c r="R30" s="839"/>
      <c r="S30" s="839"/>
      <c r="T30" s="839"/>
      <c r="U30" s="839"/>
      <c r="V30" s="839">
        <v>711</v>
      </c>
      <c r="W30" s="839"/>
      <c r="X30" s="839"/>
      <c r="Y30" s="839"/>
      <c r="Z30" s="839"/>
      <c r="AA30" s="839">
        <v>2</v>
      </c>
      <c r="AB30" s="839"/>
      <c r="AC30" s="839"/>
      <c r="AD30" s="839"/>
      <c r="AE30" s="840"/>
      <c r="AF30" s="841">
        <v>2</v>
      </c>
      <c r="AG30" s="842"/>
      <c r="AH30" s="842"/>
      <c r="AI30" s="842"/>
      <c r="AJ30" s="843"/>
      <c r="AK30" s="910">
        <v>132</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1764</v>
      </c>
      <c r="R31" s="839"/>
      <c r="S31" s="839"/>
      <c r="T31" s="839"/>
      <c r="U31" s="839"/>
      <c r="V31" s="839">
        <v>1579</v>
      </c>
      <c r="W31" s="839"/>
      <c r="X31" s="839"/>
      <c r="Y31" s="839"/>
      <c r="Z31" s="839"/>
      <c r="AA31" s="839">
        <v>185</v>
      </c>
      <c r="AB31" s="839"/>
      <c r="AC31" s="839"/>
      <c r="AD31" s="839"/>
      <c r="AE31" s="840"/>
      <c r="AF31" s="841">
        <v>185</v>
      </c>
      <c r="AG31" s="842"/>
      <c r="AH31" s="842"/>
      <c r="AI31" s="842"/>
      <c r="AJ31" s="843"/>
      <c r="AK31" s="910">
        <v>549</v>
      </c>
      <c r="AL31" s="911"/>
      <c r="AM31" s="911"/>
      <c r="AN31" s="911"/>
      <c r="AO31" s="911"/>
      <c r="AP31" s="911">
        <v>8270</v>
      </c>
      <c r="AQ31" s="911"/>
      <c r="AR31" s="911"/>
      <c r="AS31" s="911"/>
      <c r="AT31" s="911"/>
      <c r="AU31" s="911">
        <v>4375</v>
      </c>
      <c r="AV31" s="911"/>
      <c r="AW31" s="911"/>
      <c r="AX31" s="911"/>
      <c r="AY31" s="911"/>
      <c r="AZ31" s="912" t="s">
        <v>565</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405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f>SUM(AF28:AJ31)</f>
        <v>421</v>
      </c>
      <c r="AG63" s="922"/>
      <c r="AH63" s="922"/>
      <c r="AI63" s="922"/>
      <c r="AJ63" s="923"/>
      <c r="AK63" s="924"/>
      <c r="AL63" s="919"/>
      <c r="AM63" s="919"/>
      <c r="AN63" s="919"/>
      <c r="AO63" s="919"/>
      <c r="AP63" s="922">
        <f>SUM(AP28:AT31)</f>
        <v>8270</v>
      </c>
      <c r="AQ63" s="922"/>
      <c r="AR63" s="922"/>
      <c r="AS63" s="922"/>
      <c r="AT63" s="922"/>
      <c r="AU63" s="922">
        <f>SUM(AU28:AY31)</f>
        <v>4375</v>
      </c>
      <c r="AV63" s="922"/>
      <c r="AW63" s="922"/>
      <c r="AX63" s="922"/>
      <c r="AY63" s="922"/>
      <c r="AZ63" s="926"/>
      <c r="BA63" s="926"/>
      <c r="BB63" s="926"/>
      <c r="BC63" s="926"/>
      <c r="BD63" s="926"/>
      <c r="BE63" s="927"/>
      <c r="BF63" s="927"/>
      <c r="BG63" s="927"/>
      <c r="BH63" s="927"/>
      <c r="BI63" s="928"/>
      <c r="BJ63" s="929" t="s">
        <v>175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407</v>
      </c>
      <c r="B66" s="821"/>
      <c r="C66" s="821"/>
      <c r="D66" s="821"/>
      <c r="E66" s="821"/>
      <c r="F66" s="821"/>
      <c r="G66" s="821"/>
      <c r="H66" s="821"/>
      <c r="I66" s="821"/>
      <c r="J66" s="821"/>
      <c r="K66" s="821"/>
      <c r="L66" s="821"/>
      <c r="M66" s="821"/>
      <c r="N66" s="821"/>
      <c r="O66" s="821"/>
      <c r="P66" s="822"/>
      <c r="Q66" s="797" t="s">
        <v>391</v>
      </c>
      <c r="R66" s="798"/>
      <c r="S66" s="798"/>
      <c r="T66" s="798"/>
      <c r="U66" s="799"/>
      <c r="V66" s="797" t="s">
        <v>408</v>
      </c>
      <c r="W66" s="798"/>
      <c r="X66" s="798"/>
      <c r="Y66" s="798"/>
      <c r="Z66" s="799"/>
      <c r="AA66" s="797" t="s">
        <v>393</v>
      </c>
      <c r="AB66" s="798"/>
      <c r="AC66" s="798"/>
      <c r="AD66" s="798"/>
      <c r="AE66" s="799"/>
      <c r="AF66" s="932" t="s">
        <v>394</v>
      </c>
      <c r="AG66" s="893"/>
      <c r="AH66" s="893"/>
      <c r="AI66" s="893"/>
      <c r="AJ66" s="933"/>
      <c r="AK66" s="797" t="s">
        <v>395</v>
      </c>
      <c r="AL66" s="821"/>
      <c r="AM66" s="821"/>
      <c r="AN66" s="821"/>
      <c r="AO66" s="822"/>
      <c r="AP66" s="797" t="s">
        <v>409</v>
      </c>
      <c r="AQ66" s="798"/>
      <c r="AR66" s="798"/>
      <c r="AS66" s="798"/>
      <c r="AT66" s="799"/>
      <c r="AU66" s="797" t="s">
        <v>410</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566</v>
      </c>
      <c r="C68" s="950"/>
      <c r="D68" s="950"/>
      <c r="E68" s="950"/>
      <c r="F68" s="950"/>
      <c r="G68" s="950"/>
      <c r="H68" s="950"/>
      <c r="I68" s="950"/>
      <c r="J68" s="950"/>
      <c r="K68" s="950"/>
      <c r="L68" s="950"/>
      <c r="M68" s="950"/>
      <c r="N68" s="950"/>
      <c r="O68" s="950"/>
      <c r="P68" s="951"/>
      <c r="Q68" s="952">
        <v>6467</v>
      </c>
      <c r="R68" s="946"/>
      <c r="S68" s="946"/>
      <c r="T68" s="946"/>
      <c r="U68" s="946"/>
      <c r="V68" s="946">
        <v>6270</v>
      </c>
      <c r="W68" s="946"/>
      <c r="X68" s="946"/>
      <c r="Y68" s="946"/>
      <c r="Z68" s="946"/>
      <c r="AA68" s="946">
        <v>197</v>
      </c>
      <c r="AB68" s="946"/>
      <c r="AC68" s="946"/>
      <c r="AD68" s="946"/>
      <c r="AE68" s="946"/>
      <c r="AF68" s="946">
        <v>197</v>
      </c>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567</v>
      </c>
      <c r="C69" s="954"/>
      <c r="D69" s="954"/>
      <c r="E69" s="954"/>
      <c r="F69" s="954"/>
      <c r="G69" s="954"/>
      <c r="H69" s="954"/>
      <c r="I69" s="954"/>
      <c r="J69" s="954"/>
      <c r="K69" s="954"/>
      <c r="L69" s="954"/>
      <c r="M69" s="954"/>
      <c r="N69" s="954"/>
      <c r="O69" s="954"/>
      <c r="P69" s="955"/>
      <c r="Q69" s="956">
        <v>1100</v>
      </c>
      <c r="R69" s="911"/>
      <c r="S69" s="911"/>
      <c r="T69" s="911"/>
      <c r="U69" s="911"/>
      <c r="V69" s="911">
        <v>1035</v>
      </c>
      <c r="W69" s="911"/>
      <c r="X69" s="911"/>
      <c r="Y69" s="911"/>
      <c r="Z69" s="911"/>
      <c r="AA69" s="911">
        <v>65</v>
      </c>
      <c r="AB69" s="911"/>
      <c r="AC69" s="911"/>
      <c r="AD69" s="911"/>
      <c r="AE69" s="911"/>
      <c r="AF69" s="911">
        <v>65</v>
      </c>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568</v>
      </c>
      <c r="C70" s="954"/>
      <c r="D70" s="954"/>
      <c r="E70" s="954"/>
      <c r="F70" s="954"/>
      <c r="G70" s="954"/>
      <c r="H70" s="954"/>
      <c r="I70" s="954"/>
      <c r="J70" s="954"/>
      <c r="K70" s="954"/>
      <c r="L70" s="954"/>
      <c r="M70" s="954"/>
      <c r="N70" s="954"/>
      <c r="O70" s="954"/>
      <c r="P70" s="955"/>
      <c r="Q70" s="956">
        <v>407834</v>
      </c>
      <c r="R70" s="911"/>
      <c r="S70" s="911"/>
      <c r="T70" s="911"/>
      <c r="U70" s="911"/>
      <c r="V70" s="911">
        <v>401518</v>
      </c>
      <c r="W70" s="911"/>
      <c r="X70" s="911"/>
      <c r="Y70" s="911"/>
      <c r="Z70" s="911"/>
      <c r="AA70" s="911">
        <v>6315</v>
      </c>
      <c r="AB70" s="911"/>
      <c r="AC70" s="911"/>
      <c r="AD70" s="911"/>
      <c r="AE70" s="911"/>
      <c r="AF70" s="911">
        <v>6315</v>
      </c>
      <c r="AG70" s="911"/>
      <c r="AH70" s="911"/>
      <c r="AI70" s="911"/>
      <c r="AJ70" s="911"/>
      <c r="AK70" s="911">
        <v>745</v>
      </c>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570</v>
      </c>
      <c r="C71" s="954"/>
      <c r="D71" s="954"/>
      <c r="E71" s="954"/>
      <c r="F71" s="954"/>
      <c r="G71" s="954"/>
      <c r="H71" s="954"/>
      <c r="I71" s="954"/>
      <c r="J71" s="954"/>
      <c r="K71" s="954"/>
      <c r="L71" s="954"/>
      <c r="M71" s="954"/>
      <c r="N71" s="954"/>
      <c r="O71" s="954"/>
      <c r="P71" s="955"/>
      <c r="Q71" s="956">
        <v>528</v>
      </c>
      <c r="R71" s="911"/>
      <c r="S71" s="911"/>
      <c r="T71" s="911"/>
      <c r="U71" s="911"/>
      <c r="V71" s="911">
        <v>496</v>
      </c>
      <c r="W71" s="911"/>
      <c r="X71" s="911"/>
      <c r="Y71" s="911"/>
      <c r="Z71" s="911"/>
      <c r="AA71" s="911">
        <v>32</v>
      </c>
      <c r="AB71" s="911"/>
      <c r="AC71" s="911"/>
      <c r="AD71" s="911"/>
      <c r="AE71" s="911"/>
      <c r="AF71" s="911">
        <v>32</v>
      </c>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569</v>
      </c>
      <c r="C72" s="954"/>
      <c r="D72" s="954"/>
      <c r="E72" s="954"/>
      <c r="F72" s="954"/>
      <c r="G72" s="954"/>
      <c r="H72" s="954"/>
      <c r="I72" s="954"/>
      <c r="J72" s="954"/>
      <c r="K72" s="954"/>
      <c r="L72" s="954"/>
      <c r="M72" s="954"/>
      <c r="N72" s="954"/>
      <c r="O72" s="954"/>
      <c r="P72" s="955"/>
      <c r="Q72" s="956">
        <v>953</v>
      </c>
      <c r="R72" s="911"/>
      <c r="S72" s="911"/>
      <c r="T72" s="911"/>
      <c r="U72" s="911"/>
      <c r="V72" s="911">
        <v>889</v>
      </c>
      <c r="W72" s="911"/>
      <c r="X72" s="911"/>
      <c r="Y72" s="911"/>
      <c r="Z72" s="911"/>
      <c r="AA72" s="911">
        <v>65</v>
      </c>
      <c r="AB72" s="911"/>
      <c r="AC72" s="911"/>
      <c r="AD72" s="911"/>
      <c r="AE72" s="911"/>
      <c r="AF72" s="911">
        <v>64</v>
      </c>
      <c r="AG72" s="911"/>
      <c r="AH72" s="911"/>
      <c r="AI72" s="911"/>
      <c r="AJ72" s="911"/>
      <c r="AK72" s="911"/>
      <c r="AL72" s="911"/>
      <c r="AM72" s="911"/>
      <c r="AN72" s="911"/>
      <c r="AO72" s="911"/>
      <c r="AP72" s="911">
        <v>1884</v>
      </c>
      <c r="AQ72" s="911"/>
      <c r="AR72" s="911"/>
      <c r="AS72" s="911"/>
      <c r="AT72" s="911"/>
      <c r="AU72" s="911">
        <v>824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SUM(AF68:AJ72)</f>
        <v>6673</v>
      </c>
      <c r="AG88" s="922"/>
      <c r="AH88" s="922"/>
      <c r="AI88" s="922"/>
      <c r="AJ88" s="922"/>
      <c r="AK88" s="919"/>
      <c r="AL88" s="919"/>
      <c r="AM88" s="919"/>
      <c r="AN88" s="919"/>
      <c r="AO88" s="919"/>
      <c r="AP88" s="922">
        <f t="shared" ref="AP88" si="0">SUM(AP68:AT72)</f>
        <v>1884</v>
      </c>
      <c r="AQ88" s="922"/>
      <c r="AR88" s="922"/>
      <c r="AS88" s="922"/>
      <c r="AT88" s="922"/>
      <c r="AU88" s="922">
        <f t="shared" ref="AU88" si="1">SUM(AU68:AY72)</f>
        <v>824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f>
        <v>5</v>
      </c>
      <c r="CS102" s="930"/>
      <c r="CT102" s="930"/>
      <c r="CU102" s="930"/>
      <c r="CV102" s="973"/>
      <c r="CW102" s="972"/>
      <c r="CX102" s="930"/>
      <c r="CY102" s="930"/>
      <c r="CZ102" s="930"/>
      <c r="DA102" s="973"/>
      <c r="DB102" s="972"/>
      <c r="DC102" s="930"/>
      <c r="DD102" s="930"/>
      <c r="DE102" s="930"/>
      <c r="DF102" s="973"/>
      <c r="DG102" s="972">
        <f>SUM(DG7)</f>
        <v>985</v>
      </c>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305</v>
      </c>
      <c r="AG109" s="975"/>
      <c r="AH109" s="975"/>
      <c r="AI109" s="975"/>
      <c r="AJ109" s="976"/>
      <c r="AK109" s="974" t="s">
        <v>304</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305</v>
      </c>
      <c r="BW109" s="975"/>
      <c r="BX109" s="975"/>
      <c r="BY109" s="975"/>
      <c r="BZ109" s="976"/>
      <c r="CA109" s="974" t="s">
        <v>304</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305</v>
      </c>
      <c r="DM109" s="975"/>
      <c r="DN109" s="975"/>
      <c r="DO109" s="975"/>
      <c r="DP109" s="976"/>
      <c r="DQ109" s="974" t="s">
        <v>304</v>
      </c>
      <c r="DR109" s="975"/>
      <c r="DS109" s="975"/>
      <c r="DT109" s="975"/>
      <c r="DU109" s="976"/>
      <c r="DV109" s="974" t="s">
        <v>421</v>
      </c>
      <c r="DW109" s="975"/>
      <c r="DX109" s="975"/>
      <c r="DY109" s="975"/>
      <c r="DZ109" s="977"/>
    </row>
    <row r="110" spans="1:131" s="246" customFormat="1" ht="26.25" customHeight="1">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1635873</v>
      </c>
      <c r="AB110" s="982"/>
      <c r="AC110" s="982"/>
      <c r="AD110" s="982"/>
      <c r="AE110" s="983"/>
      <c r="AF110" s="984">
        <v>1619946</v>
      </c>
      <c r="AG110" s="982"/>
      <c r="AH110" s="982"/>
      <c r="AI110" s="982"/>
      <c r="AJ110" s="983"/>
      <c r="AK110" s="984">
        <v>1626726</v>
      </c>
      <c r="AL110" s="982"/>
      <c r="AM110" s="982"/>
      <c r="AN110" s="982"/>
      <c r="AO110" s="983"/>
      <c r="AP110" s="985">
        <v>19.100000000000001</v>
      </c>
      <c r="AQ110" s="986"/>
      <c r="AR110" s="986"/>
      <c r="AS110" s="986"/>
      <c r="AT110" s="987"/>
      <c r="AU110" s="988" t="s">
        <v>72</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21858335</v>
      </c>
      <c r="BR110" s="1017"/>
      <c r="BS110" s="1017"/>
      <c r="BT110" s="1017"/>
      <c r="BU110" s="1017"/>
      <c r="BV110" s="1017">
        <v>24100399</v>
      </c>
      <c r="BW110" s="1017"/>
      <c r="BX110" s="1017"/>
      <c r="BY110" s="1017"/>
      <c r="BZ110" s="1017"/>
      <c r="CA110" s="1017">
        <v>24563240</v>
      </c>
      <c r="CB110" s="1017"/>
      <c r="CC110" s="1017"/>
      <c r="CD110" s="1017"/>
      <c r="CE110" s="1017"/>
      <c r="CF110" s="1031">
        <v>287.7</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175</v>
      </c>
      <c r="DH110" s="1017"/>
      <c r="DI110" s="1017"/>
      <c r="DJ110" s="1017"/>
      <c r="DK110" s="1017"/>
      <c r="DL110" s="1017" t="s">
        <v>427</v>
      </c>
      <c r="DM110" s="1017"/>
      <c r="DN110" s="1017"/>
      <c r="DO110" s="1017"/>
      <c r="DP110" s="1017"/>
      <c r="DQ110" s="1017" t="s">
        <v>427</v>
      </c>
      <c r="DR110" s="1017"/>
      <c r="DS110" s="1017"/>
      <c r="DT110" s="1017"/>
      <c r="DU110" s="1017"/>
      <c r="DV110" s="1018" t="s">
        <v>175</v>
      </c>
      <c r="DW110" s="1018"/>
      <c r="DX110" s="1018"/>
      <c r="DY110" s="1018"/>
      <c r="DZ110" s="1019"/>
    </row>
    <row r="111" spans="1:131" s="246" customFormat="1" ht="26.25" customHeight="1">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427</v>
      </c>
      <c r="AB111" s="1024"/>
      <c r="AC111" s="1024"/>
      <c r="AD111" s="1024"/>
      <c r="AE111" s="1025"/>
      <c r="AF111" s="1026" t="s">
        <v>175</v>
      </c>
      <c r="AG111" s="1024"/>
      <c r="AH111" s="1024"/>
      <c r="AI111" s="1024"/>
      <c r="AJ111" s="1025"/>
      <c r="AK111" s="1026" t="s">
        <v>429</v>
      </c>
      <c r="AL111" s="1024"/>
      <c r="AM111" s="1024"/>
      <c r="AN111" s="1024"/>
      <c r="AO111" s="1025"/>
      <c r="AP111" s="1027" t="s">
        <v>175</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1585479</v>
      </c>
      <c r="BR111" s="1010"/>
      <c r="BS111" s="1010"/>
      <c r="BT111" s="1010"/>
      <c r="BU111" s="1010"/>
      <c r="BV111" s="1010">
        <v>1556958</v>
      </c>
      <c r="BW111" s="1010"/>
      <c r="BX111" s="1010"/>
      <c r="BY111" s="1010"/>
      <c r="BZ111" s="1010"/>
      <c r="CA111" s="1010">
        <v>1163203</v>
      </c>
      <c r="CB111" s="1010"/>
      <c r="CC111" s="1010"/>
      <c r="CD111" s="1010"/>
      <c r="CE111" s="1010"/>
      <c r="CF111" s="1004">
        <v>13.6</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175</v>
      </c>
      <c r="DH111" s="1010"/>
      <c r="DI111" s="1010"/>
      <c r="DJ111" s="1010"/>
      <c r="DK111" s="1010"/>
      <c r="DL111" s="1010" t="s">
        <v>175</v>
      </c>
      <c r="DM111" s="1010"/>
      <c r="DN111" s="1010"/>
      <c r="DO111" s="1010"/>
      <c r="DP111" s="1010"/>
      <c r="DQ111" s="1010" t="s">
        <v>429</v>
      </c>
      <c r="DR111" s="1010"/>
      <c r="DS111" s="1010"/>
      <c r="DT111" s="1010"/>
      <c r="DU111" s="1010"/>
      <c r="DV111" s="1011" t="s">
        <v>175</v>
      </c>
      <c r="DW111" s="1011"/>
      <c r="DX111" s="1011"/>
      <c r="DY111" s="1011"/>
      <c r="DZ111" s="1012"/>
    </row>
    <row r="112" spans="1:131" s="246" customFormat="1" ht="26.25" customHeight="1">
      <c r="A112" s="1042" t="s">
        <v>432</v>
      </c>
      <c r="B112" s="1043"/>
      <c r="C112" s="1040" t="s">
        <v>433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175</v>
      </c>
      <c r="AB112" s="1049"/>
      <c r="AC112" s="1049"/>
      <c r="AD112" s="1049"/>
      <c r="AE112" s="1050"/>
      <c r="AF112" s="1051" t="s">
        <v>175</v>
      </c>
      <c r="AG112" s="1049"/>
      <c r="AH112" s="1049"/>
      <c r="AI112" s="1049"/>
      <c r="AJ112" s="1050"/>
      <c r="AK112" s="1051" t="s">
        <v>175</v>
      </c>
      <c r="AL112" s="1049"/>
      <c r="AM112" s="1049"/>
      <c r="AN112" s="1049"/>
      <c r="AO112" s="1050"/>
      <c r="AP112" s="1052" t="s">
        <v>175</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5015129</v>
      </c>
      <c r="BR112" s="1010"/>
      <c r="BS112" s="1010"/>
      <c r="BT112" s="1010"/>
      <c r="BU112" s="1010"/>
      <c r="BV112" s="1010">
        <v>4702670</v>
      </c>
      <c r="BW112" s="1010"/>
      <c r="BX112" s="1010"/>
      <c r="BY112" s="1010"/>
      <c r="BZ112" s="1010"/>
      <c r="CA112" s="1010">
        <v>4374995</v>
      </c>
      <c r="CB112" s="1010"/>
      <c r="CC112" s="1010"/>
      <c r="CD112" s="1010"/>
      <c r="CE112" s="1010"/>
      <c r="CF112" s="1004">
        <v>51.2</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175</v>
      </c>
      <c r="DH112" s="1010"/>
      <c r="DI112" s="1010"/>
      <c r="DJ112" s="1010"/>
      <c r="DK112" s="1010"/>
      <c r="DL112" s="1010" t="s">
        <v>427</v>
      </c>
      <c r="DM112" s="1010"/>
      <c r="DN112" s="1010"/>
      <c r="DO112" s="1010"/>
      <c r="DP112" s="1010"/>
      <c r="DQ112" s="1010" t="s">
        <v>175</v>
      </c>
      <c r="DR112" s="1010"/>
      <c r="DS112" s="1010"/>
      <c r="DT112" s="1010"/>
      <c r="DU112" s="1010"/>
      <c r="DV112" s="1011" t="s">
        <v>175</v>
      </c>
      <c r="DW112" s="1011"/>
      <c r="DX112" s="1011"/>
      <c r="DY112" s="1011"/>
      <c r="DZ112" s="1012"/>
    </row>
    <row r="113" spans="1:130" s="246" customFormat="1" ht="26.25" customHeight="1">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315476</v>
      </c>
      <c r="AB113" s="1024"/>
      <c r="AC113" s="1024"/>
      <c r="AD113" s="1024"/>
      <c r="AE113" s="1025"/>
      <c r="AF113" s="1026">
        <v>282949</v>
      </c>
      <c r="AG113" s="1024"/>
      <c r="AH113" s="1024"/>
      <c r="AI113" s="1024"/>
      <c r="AJ113" s="1025"/>
      <c r="AK113" s="1026">
        <v>294998</v>
      </c>
      <c r="AL113" s="1024"/>
      <c r="AM113" s="1024"/>
      <c r="AN113" s="1024"/>
      <c r="AO113" s="1025"/>
      <c r="AP113" s="1027">
        <v>3.5</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585748</v>
      </c>
      <c r="BR113" s="1010"/>
      <c r="BS113" s="1010"/>
      <c r="BT113" s="1010"/>
      <c r="BU113" s="1010"/>
      <c r="BV113" s="1010">
        <v>823692</v>
      </c>
      <c r="BW113" s="1010"/>
      <c r="BX113" s="1010"/>
      <c r="BY113" s="1010"/>
      <c r="BZ113" s="1010"/>
      <c r="CA113" s="1010">
        <v>823692</v>
      </c>
      <c r="CB113" s="1010"/>
      <c r="CC113" s="1010"/>
      <c r="CD113" s="1010"/>
      <c r="CE113" s="1010"/>
      <c r="CF113" s="1004">
        <v>9.6</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175</v>
      </c>
      <c r="DH113" s="1049"/>
      <c r="DI113" s="1049"/>
      <c r="DJ113" s="1049"/>
      <c r="DK113" s="1050"/>
      <c r="DL113" s="1051" t="s">
        <v>175</v>
      </c>
      <c r="DM113" s="1049"/>
      <c r="DN113" s="1049"/>
      <c r="DO113" s="1049"/>
      <c r="DP113" s="1050"/>
      <c r="DQ113" s="1051" t="s">
        <v>175</v>
      </c>
      <c r="DR113" s="1049"/>
      <c r="DS113" s="1049"/>
      <c r="DT113" s="1049"/>
      <c r="DU113" s="1050"/>
      <c r="DV113" s="1052" t="s">
        <v>175</v>
      </c>
      <c r="DW113" s="1053"/>
      <c r="DX113" s="1053"/>
      <c r="DY113" s="1053"/>
      <c r="DZ113" s="1054"/>
    </row>
    <row r="114" spans="1:130" s="246" customFormat="1" ht="26.25" customHeight="1">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117218</v>
      </c>
      <c r="AB114" s="1049"/>
      <c r="AC114" s="1049"/>
      <c r="AD114" s="1049"/>
      <c r="AE114" s="1050"/>
      <c r="AF114" s="1051">
        <v>26506</v>
      </c>
      <c r="AG114" s="1049"/>
      <c r="AH114" s="1049"/>
      <c r="AI114" s="1049"/>
      <c r="AJ114" s="1050"/>
      <c r="AK114" s="1051">
        <v>1558</v>
      </c>
      <c r="AL114" s="1049"/>
      <c r="AM114" s="1049"/>
      <c r="AN114" s="1049"/>
      <c r="AO114" s="1050"/>
      <c r="AP114" s="1052">
        <v>0</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2563189</v>
      </c>
      <c r="BR114" s="1010"/>
      <c r="BS114" s="1010"/>
      <c r="BT114" s="1010"/>
      <c r="BU114" s="1010"/>
      <c r="BV114" s="1010">
        <v>2601353</v>
      </c>
      <c r="BW114" s="1010"/>
      <c r="BX114" s="1010"/>
      <c r="BY114" s="1010"/>
      <c r="BZ114" s="1010"/>
      <c r="CA114" s="1010">
        <v>2464136</v>
      </c>
      <c r="CB114" s="1010"/>
      <c r="CC114" s="1010"/>
      <c r="CD114" s="1010"/>
      <c r="CE114" s="1010"/>
      <c r="CF114" s="1004">
        <v>28.9</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175</v>
      </c>
      <c r="DH114" s="1049"/>
      <c r="DI114" s="1049"/>
      <c r="DJ114" s="1049"/>
      <c r="DK114" s="1050"/>
      <c r="DL114" s="1051" t="s">
        <v>175</v>
      </c>
      <c r="DM114" s="1049"/>
      <c r="DN114" s="1049"/>
      <c r="DO114" s="1049"/>
      <c r="DP114" s="1050"/>
      <c r="DQ114" s="1051" t="s">
        <v>427</v>
      </c>
      <c r="DR114" s="1049"/>
      <c r="DS114" s="1049"/>
      <c r="DT114" s="1049"/>
      <c r="DU114" s="1050"/>
      <c r="DV114" s="1052" t="s">
        <v>175</v>
      </c>
      <c r="DW114" s="1053"/>
      <c r="DX114" s="1053"/>
      <c r="DY114" s="1053"/>
      <c r="DZ114" s="1054"/>
    </row>
    <row r="115" spans="1:130" s="246" customFormat="1" ht="26.25" customHeight="1">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185454</v>
      </c>
      <c r="AB115" s="1024"/>
      <c r="AC115" s="1024"/>
      <c r="AD115" s="1024"/>
      <c r="AE115" s="1025"/>
      <c r="AF115" s="1026">
        <v>170921</v>
      </c>
      <c r="AG115" s="1024"/>
      <c r="AH115" s="1024"/>
      <c r="AI115" s="1024"/>
      <c r="AJ115" s="1025"/>
      <c r="AK115" s="1026">
        <v>129183</v>
      </c>
      <c r="AL115" s="1024"/>
      <c r="AM115" s="1024"/>
      <c r="AN115" s="1024"/>
      <c r="AO115" s="1025"/>
      <c r="AP115" s="1027">
        <v>1.5</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175</v>
      </c>
      <c r="BR115" s="1010"/>
      <c r="BS115" s="1010"/>
      <c r="BT115" s="1010"/>
      <c r="BU115" s="1010"/>
      <c r="BV115" s="1010" t="s">
        <v>427</v>
      </c>
      <c r="BW115" s="1010"/>
      <c r="BX115" s="1010"/>
      <c r="BY115" s="1010"/>
      <c r="BZ115" s="1010"/>
      <c r="CA115" s="1010" t="s">
        <v>175</v>
      </c>
      <c r="CB115" s="1010"/>
      <c r="CC115" s="1010"/>
      <c r="CD115" s="1010"/>
      <c r="CE115" s="1010"/>
      <c r="CF115" s="1004" t="s">
        <v>175</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1105287</v>
      </c>
      <c r="DH115" s="1049"/>
      <c r="DI115" s="1049"/>
      <c r="DJ115" s="1049"/>
      <c r="DK115" s="1050"/>
      <c r="DL115" s="1051">
        <v>1029511</v>
      </c>
      <c r="DM115" s="1049"/>
      <c r="DN115" s="1049"/>
      <c r="DO115" s="1049"/>
      <c r="DP115" s="1050"/>
      <c r="DQ115" s="1051">
        <v>680821</v>
      </c>
      <c r="DR115" s="1049"/>
      <c r="DS115" s="1049"/>
      <c r="DT115" s="1049"/>
      <c r="DU115" s="1050"/>
      <c r="DV115" s="1052">
        <v>8</v>
      </c>
      <c r="DW115" s="1053"/>
      <c r="DX115" s="1053"/>
      <c r="DY115" s="1053"/>
      <c r="DZ115" s="1054"/>
    </row>
    <row r="116" spans="1:130" s="246" customFormat="1" ht="26.25" customHeight="1">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427</v>
      </c>
      <c r="AB116" s="1049"/>
      <c r="AC116" s="1049"/>
      <c r="AD116" s="1049"/>
      <c r="AE116" s="1050"/>
      <c r="AF116" s="1051">
        <v>19</v>
      </c>
      <c r="AG116" s="1049"/>
      <c r="AH116" s="1049"/>
      <c r="AI116" s="1049"/>
      <c r="AJ116" s="1050"/>
      <c r="AK116" s="1051">
        <v>77</v>
      </c>
      <c r="AL116" s="1049"/>
      <c r="AM116" s="1049"/>
      <c r="AN116" s="1049"/>
      <c r="AO116" s="1050"/>
      <c r="AP116" s="1052">
        <v>0</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427</v>
      </c>
      <c r="BR116" s="1010"/>
      <c r="BS116" s="1010"/>
      <c r="BT116" s="1010"/>
      <c r="BU116" s="1010"/>
      <c r="BV116" s="1010" t="s">
        <v>175</v>
      </c>
      <c r="BW116" s="1010"/>
      <c r="BX116" s="1010"/>
      <c r="BY116" s="1010"/>
      <c r="BZ116" s="1010"/>
      <c r="CA116" s="1010" t="s">
        <v>175</v>
      </c>
      <c r="CB116" s="1010"/>
      <c r="CC116" s="1010"/>
      <c r="CD116" s="1010"/>
      <c r="CE116" s="1010"/>
      <c r="CF116" s="1004" t="s">
        <v>175</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137733</v>
      </c>
      <c r="DH116" s="1049"/>
      <c r="DI116" s="1049"/>
      <c r="DJ116" s="1049"/>
      <c r="DK116" s="1050"/>
      <c r="DL116" s="1051">
        <v>199516</v>
      </c>
      <c r="DM116" s="1049"/>
      <c r="DN116" s="1049"/>
      <c r="DO116" s="1049"/>
      <c r="DP116" s="1050"/>
      <c r="DQ116" s="1051">
        <v>180504</v>
      </c>
      <c r="DR116" s="1049"/>
      <c r="DS116" s="1049"/>
      <c r="DT116" s="1049"/>
      <c r="DU116" s="1050"/>
      <c r="DV116" s="1052">
        <v>2.1</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2254021</v>
      </c>
      <c r="AB117" s="1067"/>
      <c r="AC117" s="1067"/>
      <c r="AD117" s="1067"/>
      <c r="AE117" s="1068"/>
      <c r="AF117" s="1069">
        <v>2100341</v>
      </c>
      <c r="AG117" s="1067"/>
      <c r="AH117" s="1067"/>
      <c r="AI117" s="1067"/>
      <c r="AJ117" s="1068"/>
      <c r="AK117" s="1069">
        <v>2052542</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175</v>
      </c>
      <c r="BR117" s="1010"/>
      <c r="BS117" s="1010"/>
      <c r="BT117" s="1010"/>
      <c r="BU117" s="1010"/>
      <c r="BV117" s="1010" t="s">
        <v>175</v>
      </c>
      <c r="BW117" s="1010"/>
      <c r="BX117" s="1010"/>
      <c r="BY117" s="1010"/>
      <c r="BZ117" s="1010"/>
      <c r="CA117" s="1010" t="s">
        <v>175</v>
      </c>
      <c r="CB117" s="1010"/>
      <c r="CC117" s="1010"/>
      <c r="CD117" s="1010"/>
      <c r="CE117" s="1010"/>
      <c r="CF117" s="1004" t="s">
        <v>427</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175</v>
      </c>
      <c r="DH117" s="1049"/>
      <c r="DI117" s="1049"/>
      <c r="DJ117" s="1049"/>
      <c r="DK117" s="1050"/>
      <c r="DL117" s="1051" t="s">
        <v>175</v>
      </c>
      <c r="DM117" s="1049"/>
      <c r="DN117" s="1049"/>
      <c r="DO117" s="1049"/>
      <c r="DP117" s="1050"/>
      <c r="DQ117" s="1051" t="s">
        <v>175</v>
      </c>
      <c r="DR117" s="1049"/>
      <c r="DS117" s="1049"/>
      <c r="DT117" s="1049"/>
      <c r="DU117" s="1050"/>
      <c r="DV117" s="1052" t="s">
        <v>175</v>
      </c>
      <c r="DW117" s="1053"/>
      <c r="DX117" s="1053"/>
      <c r="DY117" s="1053"/>
      <c r="DZ117" s="1054"/>
    </row>
    <row r="118" spans="1:130" s="246" customFormat="1" ht="26.25" customHeight="1">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305</v>
      </c>
      <c r="AG118" s="975"/>
      <c r="AH118" s="975"/>
      <c r="AI118" s="975"/>
      <c r="AJ118" s="976"/>
      <c r="AK118" s="974" t="s">
        <v>304</v>
      </c>
      <c r="AL118" s="975"/>
      <c r="AM118" s="975"/>
      <c r="AN118" s="975"/>
      <c r="AO118" s="976"/>
      <c r="AP118" s="1061" t="s">
        <v>421</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175</v>
      </c>
      <c r="BR118" s="1088"/>
      <c r="BS118" s="1088"/>
      <c r="BT118" s="1088"/>
      <c r="BU118" s="1088"/>
      <c r="BV118" s="1088" t="s">
        <v>175</v>
      </c>
      <c r="BW118" s="1088"/>
      <c r="BX118" s="1088"/>
      <c r="BY118" s="1088"/>
      <c r="BZ118" s="1088"/>
      <c r="CA118" s="1088" t="s">
        <v>175</v>
      </c>
      <c r="CB118" s="1088"/>
      <c r="CC118" s="1088"/>
      <c r="CD118" s="1088"/>
      <c r="CE118" s="1088"/>
      <c r="CF118" s="1004" t="s">
        <v>175</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175</v>
      </c>
      <c r="DH118" s="1049"/>
      <c r="DI118" s="1049"/>
      <c r="DJ118" s="1049"/>
      <c r="DK118" s="1050"/>
      <c r="DL118" s="1051" t="s">
        <v>175</v>
      </c>
      <c r="DM118" s="1049"/>
      <c r="DN118" s="1049"/>
      <c r="DO118" s="1049"/>
      <c r="DP118" s="1050"/>
      <c r="DQ118" s="1051" t="s">
        <v>175</v>
      </c>
      <c r="DR118" s="1049"/>
      <c r="DS118" s="1049"/>
      <c r="DT118" s="1049"/>
      <c r="DU118" s="1050"/>
      <c r="DV118" s="1052" t="s">
        <v>175</v>
      </c>
      <c r="DW118" s="1053"/>
      <c r="DX118" s="1053"/>
      <c r="DY118" s="1053"/>
      <c r="DZ118" s="1054"/>
    </row>
    <row r="119" spans="1:130" s="246" customFormat="1" ht="26.25" customHeight="1">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175</v>
      </c>
      <c r="AB119" s="982"/>
      <c r="AC119" s="982"/>
      <c r="AD119" s="982"/>
      <c r="AE119" s="983"/>
      <c r="AF119" s="984" t="s">
        <v>175</v>
      </c>
      <c r="AG119" s="982"/>
      <c r="AH119" s="982"/>
      <c r="AI119" s="982"/>
      <c r="AJ119" s="983"/>
      <c r="AK119" s="984" t="s">
        <v>175</v>
      </c>
      <c r="AL119" s="982"/>
      <c r="AM119" s="982"/>
      <c r="AN119" s="982"/>
      <c r="AO119" s="983"/>
      <c r="AP119" s="985" t="s">
        <v>175</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453</v>
      </c>
      <c r="BP119" s="1096"/>
      <c r="BQ119" s="1087">
        <v>31607880</v>
      </c>
      <c r="BR119" s="1088"/>
      <c r="BS119" s="1088"/>
      <c r="BT119" s="1088"/>
      <c r="BU119" s="1088"/>
      <c r="BV119" s="1088">
        <v>33785072</v>
      </c>
      <c r="BW119" s="1088"/>
      <c r="BX119" s="1088"/>
      <c r="BY119" s="1088"/>
      <c r="BZ119" s="1088"/>
      <c r="CA119" s="1088">
        <v>33389266</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342459</v>
      </c>
      <c r="DH119" s="1074"/>
      <c r="DI119" s="1074"/>
      <c r="DJ119" s="1074"/>
      <c r="DK119" s="1075"/>
      <c r="DL119" s="1073">
        <v>327931</v>
      </c>
      <c r="DM119" s="1074"/>
      <c r="DN119" s="1074"/>
      <c r="DO119" s="1074"/>
      <c r="DP119" s="1075"/>
      <c r="DQ119" s="1073">
        <v>301878</v>
      </c>
      <c r="DR119" s="1074"/>
      <c r="DS119" s="1074"/>
      <c r="DT119" s="1074"/>
      <c r="DU119" s="1075"/>
      <c r="DV119" s="1076">
        <v>3.5</v>
      </c>
      <c r="DW119" s="1077"/>
      <c r="DX119" s="1077"/>
      <c r="DY119" s="1077"/>
      <c r="DZ119" s="1078"/>
    </row>
    <row r="120" spans="1:130" s="246" customFormat="1" ht="26.25" customHeight="1">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427</v>
      </c>
      <c r="AB120" s="1049"/>
      <c r="AC120" s="1049"/>
      <c r="AD120" s="1049"/>
      <c r="AE120" s="1050"/>
      <c r="AF120" s="1051" t="s">
        <v>175</v>
      </c>
      <c r="AG120" s="1049"/>
      <c r="AH120" s="1049"/>
      <c r="AI120" s="1049"/>
      <c r="AJ120" s="1050"/>
      <c r="AK120" s="1051" t="s">
        <v>175</v>
      </c>
      <c r="AL120" s="1049"/>
      <c r="AM120" s="1049"/>
      <c r="AN120" s="1049"/>
      <c r="AO120" s="1050"/>
      <c r="AP120" s="1052" t="s">
        <v>427</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1961920</v>
      </c>
      <c r="BR120" s="1017"/>
      <c r="BS120" s="1017"/>
      <c r="BT120" s="1017"/>
      <c r="BU120" s="1017"/>
      <c r="BV120" s="1017">
        <v>313835</v>
      </c>
      <c r="BW120" s="1017"/>
      <c r="BX120" s="1017"/>
      <c r="BY120" s="1017"/>
      <c r="BZ120" s="1017"/>
      <c r="CA120" s="1017">
        <v>1462531</v>
      </c>
      <c r="CB120" s="1017"/>
      <c r="CC120" s="1017"/>
      <c r="CD120" s="1017"/>
      <c r="CE120" s="1017"/>
      <c r="CF120" s="1031">
        <v>17.100000000000001</v>
      </c>
      <c r="CG120" s="1032"/>
      <c r="CH120" s="1032"/>
      <c r="CI120" s="1032"/>
      <c r="CJ120" s="1032"/>
      <c r="CK120" s="1097" t="s">
        <v>457</v>
      </c>
      <c r="CL120" s="1098"/>
      <c r="CM120" s="1098"/>
      <c r="CN120" s="1098"/>
      <c r="CO120" s="1099"/>
      <c r="CP120" s="1105" t="s">
        <v>458</v>
      </c>
      <c r="CQ120" s="1106"/>
      <c r="CR120" s="1106"/>
      <c r="CS120" s="1106"/>
      <c r="CT120" s="1106"/>
      <c r="CU120" s="1106"/>
      <c r="CV120" s="1106"/>
      <c r="CW120" s="1106"/>
      <c r="CX120" s="1106"/>
      <c r="CY120" s="1106"/>
      <c r="CZ120" s="1106"/>
      <c r="DA120" s="1106"/>
      <c r="DB120" s="1106"/>
      <c r="DC120" s="1106"/>
      <c r="DD120" s="1106"/>
      <c r="DE120" s="1106"/>
      <c r="DF120" s="1107"/>
      <c r="DG120" s="1016">
        <v>5015129</v>
      </c>
      <c r="DH120" s="1017"/>
      <c r="DI120" s="1017"/>
      <c r="DJ120" s="1017"/>
      <c r="DK120" s="1017"/>
      <c r="DL120" s="1017">
        <v>4702670</v>
      </c>
      <c r="DM120" s="1017"/>
      <c r="DN120" s="1017"/>
      <c r="DO120" s="1017"/>
      <c r="DP120" s="1017"/>
      <c r="DQ120" s="1017">
        <v>4374995</v>
      </c>
      <c r="DR120" s="1017"/>
      <c r="DS120" s="1017"/>
      <c r="DT120" s="1017"/>
      <c r="DU120" s="1017"/>
      <c r="DV120" s="1018">
        <v>51.2</v>
      </c>
      <c r="DW120" s="1018"/>
      <c r="DX120" s="1018"/>
      <c r="DY120" s="1018"/>
      <c r="DZ120" s="1019"/>
    </row>
    <row r="121" spans="1:130" s="246" customFormat="1" ht="26.25" customHeight="1">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175</v>
      </c>
      <c r="AB121" s="1049"/>
      <c r="AC121" s="1049"/>
      <c r="AD121" s="1049"/>
      <c r="AE121" s="1050"/>
      <c r="AF121" s="1051" t="s">
        <v>175</v>
      </c>
      <c r="AG121" s="1049"/>
      <c r="AH121" s="1049"/>
      <c r="AI121" s="1049"/>
      <c r="AJ121" s="1050"/>
      <c r="AK121" s="1051" t="s">
        <v>175</v>
      </c>
      <c r="AL121" s="1049"/>
      <c r="AM121" s="1049"/>
      <c r="AN121" s="1049"/>
      <c r="AO121" s="1050"/>
      <c r="AP121" s="1052" t="s">
        <v>175</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3078129</v>
      </c>
      <c r="BR121" s="1010"/>
      <c r="BS121" s="1010"/>
      <c r="BT121" s="1010"/>
      <c r="BU121" s="1010"/>
      <c r="BV121" s="1010">
        <v>3668775</v>
      </c>
      <c r="BW121" s="1010"/>
      <c r="BX121" s="1010"/>
      <c r="BY121" s="1010"/>
      <c r="BZ121" s="1010"/>
      <c r="CA121" s="1010">
        <v>4000613</v>
      </c>
      <c r="CB121" s="1010"/>
      <c r="CC121" s="1010"/>
      <c r="CD121" s="1010"/>
      <c r="CE121" s="1010"/>
      <c r="CF121" s="1004">
        <v>46.9</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t="s">
        <v>427</v>
      </c>
      <c r="DH121" s="1010"/>
      <c r="DI121" s="1010"/>
      <c r="DJ121" s="1010"/>
      <c r="DK121" s="1010"/>
      <c r="DL121" s="1010" t="s">
        <v>175</v>
      </c>
      <c r="DM121" s="1010"/>
      <c r="DN121" s="1010"/>
      <c r="DO121" s="1010"/>
      <c r="DP121" s="1010"/>
      <c r="DQ121" s="1010" t="s">
        <v>175</v>
      </c>
      <c r="DR121" s="1010"/>
      <c r="DS121" s="1010"/>
      <c r="DT121" s="1010"/>
      <c r="DU121" s="1010"/>
      <c r="DV121" s="1011" t="s">
        <v>427</v>
      </c>
      <c r="DW121" s="1011"/>
      <c r="DX121" s="1011"/>
      <c r="DY121" s="1011"/>
      <c r="DZ121" s="1012"/>
    </row>
    <row r="122" spans="1:130" s="246" customFormat="1" ht="26.25" customHeight="1">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175</v>
      </c>
      <c r="AB122" s="1049"/>
      <c r="AC122" s="1049"/>
      <c r="AD122" s="1049"/>
      <c r="AE122" s="1050"/>
      <c r="AF122" s="1051" t="s">
        <v>175</v>
      </c>
      <c r="AG122" s="1049"/>
      <c r="AH122" s="1049"/>
      <c r="AI122" s="1049"/>
      <c r="AJ122" s="1050"/>
      <c r="AK122" s="1051" t="s">
        <v>427</v>
      </c>
      <c r="AL122" s="1049"/>
      <c r="AM122" s="1049"/>
      <c r="AN122" s="1049"/>
      <c r="AO122" s="1050"/>
      <c r="AP122" s="1052" t="s">
        <v>175</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18726565</v>
      </c>
      <c r="BR122" s="1088"/>
      <c r="BS122" s="1088"/>
      <c r="BT122" s="1088"/>
      <c r="BU122" s="1088"/>
      <c r="BV122" s="1088">
        <v>18221720</v>
      </c>
      <c r="BW122" s="1088"/>
      <c r="BX122" s="1088"/>
      <c r="BY122" s="1088"/>
      <c r="BZ122" s="1088"/>
      <c r="CA122" s="1088">
        <v>18220039</v>
      </c>
      <c r="CB122" s="1088"/>
      <c r="CC122" s="1088"/>
      <c r="CD122" s="1088"/>
      <c r="CE122" s="1088"/>
      <c r="CF122" s="1108">
        <v>213.4</v>
      </c>
      <c r="CG122" s="1109"/>
      <c r="CH122" s="1109"/>
      <c r="CI122" s="1109"/>
      <c r="CJ122" s="1109"/>
      <c r="CK122" s="1100"/>
      <c r="CL122" s="1101"/>
      <c r="CM122" s="1101"/>
      <c r="CN122" s="1101"/>
      <c r="CO122" s="1102"/>
      <c r="CP122" s="1110" t="s">
        <v>462</v>
      </c>
      <c r="CQ122" s="1111"/>
      <c r="CR122" s="1111"/>
      <c r="CS122" s="1111"/>
      <c r="CT122" s="1111"/>
      <c r="CU122" s="1111"/>
      <c r="CV122" s="1111"/>
      <c r="CW122" s="1111"/>
      <c r="CX122" s="1111"/>
      <c r="CY122" s="1111"/>
      <c r="CZ122" s="1111"/>
      <c r="DA122" s="1111"/>
      <c r="DB122" s="1111"/>
      <c r="DC122" s="1111"/>
      <c r="DD122" s="1111"/>
      <c r="DE122" s="1111"/>
      <c r="DF122" s="1112"/>
      <c r="DG122" s="1009" t="s">
        <v>175</v>
      </c>
      <c r="DH122" s="1010"/>
      <c r="DI122" s="1010"/>
      <c r="DJ122" s="1010"/>
      <c r="DK122" s="1010"/>
      <c r="DL122" s="1010" t="s">
        <v>427</v>
      </c>
      <c r="DM122" s="1010"/>
      <c r="DN122" s="1010"/>
      <c r="DO122" s="1010"/>
      <c r="DP122" s="1010"/>
      <c r="DQ122" s="1010" t="s">
        <v>427</v>
      </c>
      <c r="DR122" s="1010"/>
      <c r="DS122" s="1010"/>
      <c r="DT122" s="1010"/>
      <c r="DU122" s="1010"/>
      <c r="DV122" s="1011" t="s">
        <v>427</v>
      </c>
      <c r="DW122" s="1011"/>
      <c r="DX122" s="1011"/>
      <c r="DY122" s="1011"/>
      <c r="DZ122" s="1012"/>
    </row>
    <row r="123" spans="1:130" s="246" customFormat="1" ht="26.25" customHeight="1">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8521</v>
      </c>
      <c r="AB123" s="1049"/>
      <c r="AC123" s="1049"/>
      <c r="AD123" s="1049"/>
      <c r="AE123" s="1050"/>
      <c r="AF123" s="1051">
        <v>12184</v>
      </c>
      <c r="AG123" s="1049"/>
      <c r="AH123" s="1049"/>
      <c r="AI123" s="1049"/>
      <c r="AJ123" s="1050"/>
      <c r="AK123" s="1051">
        <v>16354</v>
      </c>
      <c r="AL123" s="1049"/>
      <c r="AM123" s="1049"/>
      <c r="AN123" s="1049"/>
      <c r="AO123" s="1050"/>
      <c r="AP123" s="1052">
        <v>0.2</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463</v>
      </c>
      <c r="BP123" s="1096"/>
      <c r="BQ123" s="1155">
        <v>23766614</v>
      </c>
      <c r="BR123" s="1156"/>
      <c r="BS123" s="1156"/>
      <c r="BT123" s="1156"/>
      <c r="BU123" s="1156"/>
      <c r="BV123" s="1156">
        <v>22204330</v>
      </c>
      <c r="BW123" s="1156"/>
      <c r="BX123" s="1156"/>
      <c r="BY123" s="1156"/>
      <c r="BZ123" s="1156"/>
      <c r="CA123" s="1156">
        <v>23683183</v>
      </c>
      <c r="CB123" s="1156"/>
      <c r="CC123" s="1156"/>
      <c r="CD123" s="1156"/>
      <c r="CE123" s="1156"/>
      <c r="CF123" s="1089"/>
      <c r="CG123" s="1090"/>
      <c r="CH123" s="1090"/>
      <c r="CI123" s="1090"/>
      <c r="CJ123" s="1091"/>
      <c r="CK123" s="1100"/>
      <c r="CL123" s="1101"/>
      <c r="CM123" s="1101"/>
      <c r="CN123" s="1101"/>
      <c r="CO123" s="1102"/>
      <c r="CP123" s="1110" t="s">
        <v>464</v>
      </c>
      <c r="CQ123" s="1111"/>
      <c r="CR123" s="1111"/>
      <c r="CS123" s="1111"/>
      <c r="CT123" s="1111"/>
      <c r="CU123" s="1111"/>
      <c r="CV123" s="1111"/>
      <c r="CW123" s="1111"/>
      <c r="CX123" s="1111"/>
      <c r="CY123" s="1111"/>
      <c r="CZ123" s="1111"/>
      <c r="DA123" s="1111"/>
      <c r="DB123" s="1111"/>
      <c r="DC123" s="1111"/>
      <c r="DD123" s="1111"/>
      <c r="DE123" s="1111"/>
      <c r="DF123" s="1112"/>
      <c r="DG123" s="1048" t="s">
        <v>427</v>
      </c>
      <c r="DH123" s="1049"/>
      <c r="DI123" s="1049"/>
      <c r="DJ123" s="1049"/>
      <c r="DK123" s="1050"/>
      <c r="DL123" s="1051" t="s">
        <v>175</v>
      </c>
      <c r="DM123" s="1049"/>
      <c r="DN123" s="1049"/>
      <c r="DO123" s="1049"/>
      <c r="DP123" s="1050"/>
      <c r="DQ123" s="1051" t="s">
        <v>427</v>
      </c>
      <c r="DR123" s="1049"/>
      <c r="DS123" s="1049"/>
      <c r="DT123" s="1049"/>
      <c r="DU123" s="1050"/>
      <c r="DV123" s="1052" t="s">
        <v>427</v>
      </c>
      <c r="DW123" s="1053"/>
      <c r="DX123" s="1053"/>
      <c r="DY123" s="1053"/>
      <c r="DZ123" s="1054"/>
    </row>
    <row r="124" spans="1:130" s="246" customFormat="1" ht="26.25" customHeight="1" thickBot="1">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175</v>
      </c>
      <c r="AB124" s="1049"/>
      <c r="AC124" s="1049"/>
      <c r="AD124" s="1049"/>
      <c r="AE124" s="1050"/>
      <c r="AF124" s="1051" t="s">
        <v>175</v>
      </c>
      <c r="AG124" s="1049"/>
      <c r="AH124" s="1049"/>
      <c r="AI124" s="1049"/>
      <c r="AJ124" s="1050"/>
      <c r="AK124" s="1051" t="s">
        <v>427</v>
      </c>
      <c r="AL124" s="1049"/>
      <c r="AM124" s="1049"/>
      <c r="AN124" s="1049"/>
      <c r="AO124" s="1050"/>
      <c r="AP124" s="1052" t="s">
        <v>427</v>
      </c>
      <c r="AQ124" s="1053"/>
      <c r="AR124" s="1053"/>
      <c r="AS124" s="1053"/>
      <c r="AT124" s="1054"/>
      <c r="AU124" s="1151" t="s">
        <v>465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96.4</v>
      </c>
      <c r="BR124" s="1118"/>
      <c r="BS124" s="1118"/>
      <c r="BT124" s="1118"/>
      <c r="BU124" s="1118"/>
      <c r="BV124" s="1118">
        <v>130.69999999999999</v>
      </c>
      <c r="BW124" s="1118"/>
      <c r="BX124" s="1118"/>
      <c r="BY124" s="1118"/>
      <c r="BZ124" s="1118"/>
      <c r="CA124" s="1118">
        <v>113.6</v>
      </c>
      <c r="CB124" s="1118"/>
      <c r="CC124" s="1118"/>
      <c r="CD124" s="1118"/>
      <c r="CE124" s="1118"/>
      <c r="CF124" s="1119"/>
      <c r="CG124" s="1120"/>
      <c r="CH124" s="1120"/>
      <c r="CI124" s="1120"/>
      <c r="CJ124" s="1121"/>
      <c r="CK124" s="1103"/>
      <c r="CL124" s="1103"/>
      <c r="CM124" s="1103"/>
      <c r="CN124" s="1103"/>
      <c r="CO124" s="1104"/>
      <c r="CP124" s="1110" t="s">
        <v>466</v>
      </c>
      <c r="CQ124" s="1111"/>
      <c r="CR124" s="1111"/>
      <c r="CS124" s="1111"/>
      <c r="CT124" s="1111"/>
      <c r="CU124" s="1111"/>
      <c r="CV124" s="1111"/>
      <c r="CW124" s="1111"/>
      <c r="CX124" s="1111"/>
      <c r="CY124" s="1111"/>
      <c r="CZ124" s="1111"/>
      <c r="DA124" s="1111"/>
      <c r="DB124" s="1111"/>
      <c r="DC124" s="1111"/>
      <c r="DD124" s="1111"/>
      <c r="DE124" s="1111"/>
      <c r="DF124" s="1112"/>
      <c r="DG124" s="1095" t="s">
        <v>427</v>
      </c>
      <c r="DH124" s="1074"/>
      <c r="DI124" s="1074"/>
      <c r="DJ124" s="1074"/>
      <c r="DK124" s="1075"/>
      <c r="DL124" s="1073" t="s">
        <v>427</v>
      </c>
      <c r="DM124" s="1074"/>
      <c r="DN124" s="1074"/>
      <c r="DO124" s="1074"/>
      <c r="DP124" s="1075"/>
      <c r="DQ124" s="1073" t="s">
        <v>427</v>
      </c>
      <c r="DR124" s="1074"/>
      <c r="DS124" s="1074"/>
      <c r="DT124" s="1074"/>
      <c r="DU124" s="1075"/>
      <c r="DV124" s="1076" t="s">
        <v>427</v>
      </c>
      <c r="DW124" s="1077"/>
      <c r="DX124" s="1077"/>
      <c r="DY124" s="1077"/>
      <c r="DZ124" s="1078"/>
    </row>
    <row r="125" spans="1:130" s="246" customFormat="1" ht="26.25" customHeight="1">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427</v>
      </c>
      <c r="AB125" s="1049"/>
      <c r="AC125" s="1049"/>
      <c r="AD125" s="1049"/>
      <c r="AE125" s="1050"/>
      <c r="AF125" s="1051" t="s">
        <v>427</v>
      </c>
      <c r="AG125" s="1049"/>
      <c r="AH125" s="1049"/>
      <c r="AI125" s="1049"/>
      <c r="AJ125" s="1050"/>
      <c r="AK125" s="1051" t="s">
        <v>427</v>
      </c>
      <c r="AL125" s="1049"/>
      <c r="AM125" s="1049"/>
      <c r="AN125" s="1049"/>
      <c r="AO125" s="1050"/>
      <c r="AP125" s="1052" t="s">
        <v>427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467</v>
      </c>
      <c r="CL125" s="1098"/>
      <c r="CM125" s="1098"/>
      <c r="CN125" s="1098"/>
      <c r="CO125" s="1099"/>
      <c r="CP125" s="1030" t="s">
        <v>468</v>
      </c>
      <c r="CQ125" s="979"/>
      <c r="CR125" s="979"/>
      <c r="CS125" s="979"/>
      <c r="CT125" s="979"/>
      <c r="CU125" s="979"/>
      <c r="CV125" s="979"/>
      <c r="CW125" s="979"/>
      <c r="CX125" s="979"/>
      <c r="CY125" s="979"/>
      <c r="CZ125" s="979"/>
      <c r="DA125" s="979"/>
      <c r="DB125" s="979"/>
      <c r="DC125" s="979"/>
      <c r="DD125" s="979"/>
      <c r="DE125" s="979"/>
      <c r="DF125" s="980"/>
      <c r="DG125" s="1016" t="s">
        <v>427</v>
      </c>
      <c r="DH125" s="1017"/>
      <c r="DI125" s="1017"/>
      <c r="DJ125" s="1017"/>
      <c r="DK125" s="1017"/>
      <c r="DL125" s="1017" t="s">
        <v>427</v>
      </c>
      <c r="DM125" s="1017"/>
      <c r="DN125" s="1017"/>
      <c r="DO125" s="1017"/>
      <c r="DP125" s="1017"/>
      <c r="DQ125" s="1017" t="s">
        <v>427</v>
      </c>
      <c r="DR125" s="1017"/>
      <c r="DS125" s="1017"/>
      <c r="DT125" s="1017"/>
      <c r="DU125" s="1017"/>
      <c r="DV125" s="1018" t="s">
        <v>427</v>
      </c>
      <c r="DW125" s="1018"/>
      <c r="DX125" s="1018"/>
      <c r="DY125" s="1018"/>
      <c r="DZ125" s="1019"/>
    </row>
    <row r="126" spans="1:130" s="246" customFormat="1" ht="26.25" customHeight="1" thickBot="1">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158675</v>
      </c>
      <c r="AB126" s="1049"/>
      <c r="AC126" s="1049"/>
      <c r="AD126" s="1049"/>
      <c r="AE126" s="1050"/>
      <c r="AF126" s="1051">
        <v>141299</v>
      </c>
      <c r="AG126" s="1049"/>
      <c r="AH126" s="1049"/>
      <c r="AI126" s="1049"/>
      <c r="AJ126" s="1050"/>
      <c r="AK126" s="1051">
        <v>87556</v>
      </c>
      <c r="AL126" s="1049"/>
      <c r="AM126" s="1049"/>
      <c r="AN126" s="1049"/>
      <c r="AO126" s="1050"/>
      <c r="AP126" s="1052">
        <v>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469</v>
      </c>
      <c r="CQ126" s="1040"/>
      <c r="CR126" s="1040"/>
      <c r="CS126" s="1040"/>
      <c r="CT126" s="1040"/>
      <c r="CU126" s="1040"/>
      <c r="CV126" s="1040"/>
      <c r="CW126" s="1040"/>
      <c r="CX126" s="1040"/>
      <c r="CY126" s="1040"/>
      <c r="CZ126" s="1040"/>
      <c r="DA126" s="1040"/>
      <c r="DB126" s="1040"/>
      <c r="DC126" s="1040"/>
      <c r="DD126" s="1040"/>
      <c r="DE126" s="1040"/>
      <c r="DF126" s="1041"/>
      <c r="DG126" s="1009" t="s">
        <v>427</v>
      </c>
      <c r="DH126" s="1010"/>
      <c r="DI126" s="1010"/>
      <c r="DJ126" s="1010"/>
      <c r="DK126" s="1010"/>
      <c r="DL126" s="1010" t="s">
        <v>427</v>
      </c>
      <c r="DM126" s="1010"/>
      <c r="DN126" s="1010"/>
      <c r="DO126" s="1010"/>
      <c r="DP126" s="1010"/>
      <c r="DQ126" s="1010" t="s">
        <v>427</v>
      </c>
      <c r="DR126" s="1010"/>
      <c r="DS126" s="1010"/>
      <c r="DT126" s="1010"/>
      <c r="DU126" s="1010"/>
      <c r="DV126" s="1011" t="s">
        <v>427</v>
      </c>
      <c r="DW126" s="1011"/>
      <c r="DX126" s="1011"/>
      <c r="DY126" s="1011"/>
      <c r="DZ126" s="1012"/>
    </row>
    <row r="127" spans="1:130" s="246" customFormat="1" ht="26.25" customHeight="1">
      <c r="A127" s="1150"/>
      <c r="B127" s="1038"/>
      <c r="C127" s="1092" t="s">
        <v>470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18258</v>
      </c>
      <c r="AB127" s="1049"/>
      <c r="AC127" s="1049"/>
      <c r="AD127" s="1049"/>
      <c r="AE127" s="1050"/>
      <c r="AF127" s="1051">
        <v>17438</v>
      </c>
      <c r="AG127" s="1049"/>
      <c r="AH127" s="1049"/>
      <c r="AI127" s="1049"/>
      <c r="AJ127" s="1050"/>
      <c r="AK127" s="1051">
        <v>25273</v>
      </c>
      <c r="AL127" s="1049"/>
      <c r="AM127" s="1049"/>
      <c r="AN127" s="1049"/>
      <c r="AO127" s="1050"/>
      <c r="AP127" s="1052">
        <v>0.3</v>
      </c>
      <c r="AQ127" s="1053"/>
      <c r="AR127" s="1053"/>
      <c r="AS127" s="1053"/>
      <c r="AT127" s="1054"/>
      <c r="AU127" s="282"/>
      <c r="AV127" s="282"/>
      <c r="AW127" s="282"/>
      <c r="AX127" s="1122" t="s">
        <v>471</v>
      </c>
      <c r="AY127" s="1123"/>
      <c r="AZ127" s="1123"/>
      <c r="BA127" s="1123"/>
      <c r="BB127" s="1123"/>
      <c r="BC127" s="1123"/>
      <c r="BD127" s="1123"/>
      <c r="BE127" s="1124"/>
      <c r="BF127" s="1125" t="s">
        <v>472</v>
      </c>
      <c r="BG127" s="1123"/>
      <c r="BH127" s="1123"/>
      <c r="BI127" s="1123"/>
      <c r="BJ127" s="1123"/>
      <c r="BK127" s="1123"/>
      <c r="BL127" s="1124"/>
      <c r="BM127" s="1125" t="s">
        <v>473</v>
      </c>
      <c r="BN127" s="1123"/>
      <c r="BO127" s="1123"/>
      <c r="BP127" s="1123"/>
      <c r="BQ127" s="1123"/>
      <c r="BR127" s="1123"/>
      <c r="BS127" s="1124"/>
      <c r="BT127" s="1125" t="s">
        <v>474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475</v>
      </c>
      <c r="CQ127" s="1040"/>
      <c r="CR127" s="1040"/>
      <c r="CS127" s="1040"/>
      <c r="CT127" s="1040"/>
      <c r="CU127" s="1040"/>
      <c r="CV127" s="1040"/>
      <c r="CW127" s="1040"/>
      <c r="CX127" s="1040"/>
      <c r="CY127" s="1040"/>
      <c r="CZ127" s="1040"/>
      <c r="DA127" s="1040"/>
      <c r="DB127" s="1040"/>
      <c r="DC127" s="1040"/>
      <c r="DD127" s="1040"/>
      <c r="DE127" s="1040"/>
      <c r="DF127" s="1041"/>
      <c r="DG127" s="1009" t="s">
        <v>427</v>
      </c>
      <c r="DH127" s="1010"/>
      <c r="DI127" s="1010"/>
      <c r="DJ127" s="1010"/>
      <c r="DK127" s="1010"/>
      <c r="DL127" s="1010" t="s">
        <v>427</v>
      </c>
      <c r="DM127" s="1010"/>
      <c r="DN127" s="1010"/>
      <c r="DO127" s="1010"/>
      <c r="DP127" s="1010"/>
      <c r="DQ127" s="1010" t="s">
        <v>427</v>
      </c>
      <c r="DR127" s="1010"/>
      <c r="DS127" s="1010"/>
      <c r="DT127" s="1010"/>
      <c r="DU127" s="1010"/>
      <c r="DV127" s="1011" t="s">
        <v>427</v>
      </c>
      <c r="DW127" s="1011"/>
      <c r="DX127" s="1011"/>
      <c r="DY127" s="1011"/>
      <c r="DZ127" s="1012"/>
    </row>
    <row r="128" spans="1:130" s="246" customFormat="1" ht="26.25" customHeight="1" thickBot="1">
      <c r="A128" s="1133" t="s">
        <v>476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477</v>
      </c>
      <c r="X128" s="1135"/>
      <c r="Y128" s="1135"/>
      <c r="Z128" s="1136"/>
      <c r="AA128" s="1137">
        <v>204690</v>
      </c>
      <c r="AB128" s="1138"/>
      <c r="AC128" s="1138"/>
      <c r="AD128" s="1138"/>
      <c r="AE128" s="1139"/>
      <c r="AF128" s="1140">
        <v>240770</v>
      </c>
      <c r="AG128" s="1138"/>
      <c r="AH128" s="1138"/>
      <c r="AI128" s="1138"/>
      <c r="AJ128" s="1139"/>
      <c r="AK128" s="1140">
        <v>243427</v>
      </c>
      <c r="AL128" s="1138"/>
      <c r="AM128" s="1138"/>
      <c r="AN128" s="1138"/>
      <c r="AO128" s="1139"/>
      <c r="AP128" s="1141"/>
      <c r="AQ128" s="1142"/>
      <c r="AR128" s="1142"/>
      <c r="AS128" s="1142"/>
      <c r="AT128" s="1143"/>
      <c r="AU128" s="282"/>
      <c r="AV128" s="282"/>
      <c r="AW128" s="282"/>
      <c r="AX128" s="978" t="s">
        <v>478</v>
      </c>
      <c r="AY128" s="979"/>
      <c r="AZ128" s="979"/>
      <c r="BA128" s="979"/>
      <c r="BB128" s="979"/>
      <c r="BC128" s="979"/>
      <c r="BD128" s="979"/>
      <c r="BE128" s="980"/>
      <c r="BF128" s="1144" t="s">
        <v>175</v>
      </c>
      <c r="BG128" s="1145"/>
      <c r="BH128" s="1145"/>
      <c r="BI128" s="1145"/>
      <c r="BJ128" s="1145"/>
      <c r="BK128" s="1145"/>
      <c r="BL128" s="1146"/>
      <c r="BM128" s="1144">
        <v>13.36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175</v>
      </c>
      <c r="DH128" s="1130"/>
      <c r="DI128" s="1130"/>
      <c r="DJ128" s="1130"/>
      <c r="DK128" s="1130"/>
      <c r="DL128" s="1130" t="s">
        <v>175</v>
      </c>
      <c r="DM128" s="1130"/>
      <c r="DN128" s="1130"/>
      <c r="DO128" s="1130"/>
      <c r="DP128" s="1130"/>
      <c r="DQ128" s="1130" t="s">
        <v>480</v>
      </c>
      <c r="DR128" s="1130"/>
      <c r="DS128" s="1130"/>
      <c r="DT128" s="1130"/>
      <c r="DU128" s="1130"/>
      <c r="DV128" s="1131" t="s">
        <v>480</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481</v>
      </c>
      <c r="X129" s="1164"/>
      <c r="Y129" s="1164"/>
      <c r="Z129" s="1165"/>
      <c r="AA129" s="1048">
        <v>9446661</v>
      </c>
      <c r="AB129" s="1049"/>
      <c r="AC129" s="1049"/>
      <c r="AD129" s="1049"/>
      <c r="AE129" s="1050"/>
      <c r="AF129" s="1051">
        <v>10160506</v>
      </c>
      <c r="AG129" s="1049"/>
      <c r="AH129" s="1049"/>
      <c r="AI129" s="1049"/>
      <c r="AJ129" s="1050"/>
      <c r="AK129" s="1051">
        <v>9832372</v>
      </c>
      <c r="AL129" s="1049"/>
      <c r="AM129" s="1049"/>
      <c r="AN129" s="1049"/>
      <c r="AO129" s="1050"/>
      <c r="AP129" s="1166"/>
      <c r="AQ129" s="1167"/>
      <c r="AR129" s="1167"/>
      <c r="AS129" s="1167"/>
      <c r="AT129" s="1168"/>
      <c r="AU129" s="284"/>
      <c r="AV129" s="284"/>
      <c r="AW129" s="284"/>
      <c r="AX129" s="1157" t="s">
        <v>482</v>
      </c>
      <c r="AY129" s="1040"/>
      <c r="AZ129" s="1040"/>
      <c r="BA129" s="1040"/>
      <c r="BB129" s="1040"/>
      <c r="BC129" s="1040"/>
      <c r="BD129" s="1040"/>
      <c r="BE129" s="1041"/>
      <c r="BF129" s="1158" t="s">
        <v>175</v>
      </c>
      <c r="BG129" s="1159"/>
      <c r="BH129" s="1159"/>
      <c r="BI129" s="1159"/>
      <c r="BJ129" s="1159"/>
      <c r="BK129" s="1159"/>
      <c r="BL129" s="1160"/>
      <c r="BM129" s="1158">
        <v>18.36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484</v>
      </c>
      <c r="X130" s="1164"/>
      <c r="Y130" s="1164"/>
      <c r="Z130" s="1165"/>
      <c r="AA130" s="1048">
        <v>1319820</v>
      </c>
      <c r="AB130" s="1049"/>
      <c r="AC130" s="1049"/>
      <c r="AD130" s="1049"/>
      <c r="AE130" s="1050"/>
      <c r="AF130" s="1051">
        <v>1302600</v>
      </c>
      <c r="AG130" s="1049"/>
      <c r="AH130" s="1049"/>
      <c r="AI130" s="1049"/>
      <c r="AJ130" s="1050"/>
      <c r="AK130" s="1051">
        <v>1293629</v>
      </c>
      <c r="AL130" s="1049"/>
      <c r="AM130" s="1049"/>
      <c r="AN130" s="1049"/>
      <c r="AO130" s="1050"/>
      <c r="AP130" s="1166"/>
      <c r="AQ130" s="1167"/>
      <c r="AR130" s="1167"/>
      <c r="AS130" s="1167"/>
      <c r="AT130" s="1168"/>
      <c r="AU130" s="284"/>
      <c r="AV130" s="284"/>
      <c r="AW130" s="284"/>
      <c r="AX130" s="1157" t="s">
        <v>485</v>
      </c>
      <c r="AY130" s="1040"/>
      <c r="AZ130" s="1040"/>
      <c r="BA130" s="1040"/>
      <c r="BB130" s="1040"/>
      <c r="BC130" s="1040"/>
      <c r="BD130" s="1040"/>
      <c r="BE130" s="1041"/>
      <c r="BF130" s="1194">
        <v>7.1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486</v>
      </c>
      <c r="X131" s="1202"/>
      <c r="Y131" s="1202"/>
      <c r="Z131" s="1203"/>
      <c r="AA131" s="1095">
        <v>8126841</v>
      </c>
      <c r="AB131" s="1074"/>
      <c r="AC131" s="1074"/>
      <c r="AD131" s="1074"/>
      <c r="AE131" s="1075"/>
      <c r="AF131" s="1073">
        <v>8857906</v>
      </c>
      <c r="AG131" s="1074"/>
      <c r="AH131" s="1074"/>
      <c r="AI131" s="1074"/>
      <c r="AJ131" s="1075"/>
      <c r="AK131" s="1073">
        <v>8538743</v>
      </c>
      <c r="AL131" s="1074"/>
      <c r="AM131" s="1074"/>
      <c r="AN131" s="1074"/>
      <c r="AO131" s="1075"/>
      <c r="AP131" s="1204"/>
      <c r="AQ131" s="1205"/>
      <c r="AR131" s="1205"/>
      <c r="AS131" s="1205"/>
      <c r="AT131" s="1206"/>
      <c r="AU131" s="284"/>
      <c r="AV131" s="284"/>
      <c r="AW131" s="284"/>
      <c r="AX131" s="1176" t="s">
        <v>487</v>
      </c>
      <c r="AY131" s="1127"/>
      <c r="AZ131" s="1127"/>
      <c r="BA131" s="1127"/>
      <c r="BB131" s="1127"/>
      <c r="BC131" s="1127"/>
      <c r="BD131" s="1127"/>
      <c r="BE131" s="1128"/>
      <c r="BF131" s="1177">
        <v>113.6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489</v>
      </c>
      <c r="W132" s="1187"/>
      <c r="X132" s="1187"/>
      <c r="Y132" s="1187"/>
      <c r="Z132" s="1188"/>
      <c r="AA132" s="1189">
        <v>8.976562972</v>
      </c>
      <c r="AB132" s="1190"/>
      <c r="AC132" s="1190"/>
      <c r="AD132" s="1190"/>
      <c r="AE132" s="1191"/>
      <c r="AF132" s="1192">
        <v>6.2878404899999998</v>
      </c>
      <c r="AG132" s="1190"/>
      <c r="AH132" s="1190"/>
      <c r="AI132" s="1190"/>
      <c r="AJ132" s="1191"/>
      <c r="AK132" s="1192">
        <v>6.0370237189999996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490</v>
      </c>
      <c r="W133" s="1170"/>
      <c r="X133" s="1170"/>
      <c r="Y133" s="1170"/>
      <c r="Z133" s="1171"/>
      <c r="AA133" s="1172">
        <v>8.8000000000000007</v>
      </c>
      <c r="AB133" s="1173"/>
      <c r="AC133" s="1173"/>
      <c r="AD133" s="1173"/>
      <c r="AE133" s="1174"/>
      <c r="AF133" s="1172">
        <v>7.9</v>
      </c>
      <c r="AG133" s="1173"/>
      <c r="AH133" s="1173"/>
      <c r="AI133" s="1173"/>
      <c r="AJ133" s="1174"/>
      <c r="AK133" s="1172">
        <v>7.1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vlGVPDRMGsv4wFdWb6AQx55Z+7lgaKCz7ZpKbaZSMQz0NJyB7sDwEvH0c188ZazDNhTap50ZcS68b7Pz7uxBA==" saltValue="Xj+Kzie5OTztJxeDWMrq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7thZcQgzVxIBykV/LKSTUL4IXbyLatXq0VzFFKoAVT86QfJEAlFF1gYfvM6oOjwGvKrcTIoDdat1DZ6g+ckzQ==" saltValue="DAi4iHWnh6XHZXziMpHM0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XIFs4VaxXZovGP8m0vFIWRJW4k+TkpyE2LAagbNPY3rQKkXuhZjrWlo3qy5qkqgu1HPmQDiVr61mOJU28OSsg==" saltValue="Iog6eSqtJumyVJU2zR7n4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494</v>
      </c>
      <c r="AP7" s="303"/>
      <c r="AQ7" s="304" t="s">
        <v>495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496</v>
      </c>
      <c r="AQ8" s="310" t="s">
        <v>497</v>
      </c>
      <c r="AR8" s="311" t="s">
        <v>498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499</v>
      </c>
      <c r="AL9" s="1213"/>
      <c r="AM9" s="1213"/>
      <c r="AN9" s="1214"/>
      <c r="AO9" s="312">
        <v>2950850</v>
      </c>
      <c r="AP9" s="312">
        <v>56504</v>
      </c>
      <c r="AQ9" s="313">
        <v>56489</v>
      </c>
      <c r="AR9" s="314">
        <v>0</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500</v>
      </c>
      <c r="AL10" s="1213"/>
      <c r="AM10" s="1213"/>
      <c r="AN10" s="1214"/>
      <c r="AO10" s="315">
        <v>42425</v>
      </c>
      <c r="AP10" s="315">
        <v>812</v>
      </c>
      <c r="AQ10" s="316">
        <v>5759</v>
      </c>
      <c r="AR10" s="317">
        <v>-85.9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501</v>
      </c>
      <c r="AL11" s="1213"/>
      <c r="AM11" s="1213"/>
      <c r="AN11" s="1214"/>
      <c r="AO11" s="315">
        <v>25334</v>
      </c>
      <c r="AP11" s="315">
        <v>485</v>
      </c>
      <c r="AQ11" s="316">
        <v>8418</v>
      </c>
      <c r="AR11" s="317">
        <v>-94.2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502</v>
      </c>
      <c r="AL12" s="1213"/>
      <c r="AM12" s="1213"/>
      <c r="AN12" s="1214"/>
      <c r="AO12" s="315" t="s">
        <v>503</v>
      </c>
      <c r="AP12" s="315" t="s">
        <v>503</v>
      </c>
      <c r="AQ12" s="316">
        <v>199</v>
      </c>
      <c r="AR12" s="317" t="s">
        <v>503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503</v>
      </c>
      <c r="AP13" s="315" t="s">
        <v>503</v>
      </c>
      <c r="AQ13" s="316">
        <v>11</v>
      </c>
      <c r="AR13" s="317" t="s">
        <v>503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505</v>
      </c>
      <c r="AL14" s="1213"/>
      <c r="AM14" s="1213"/>
      <c r="AN14" s="1214"/>
      <c r="AO14" s="315">
        <v>240999</v>
      </c>
      <c r="AP14" s="315">
        <v>4615</v>
      </c>
      <c r="AQ14" s="316">
        <v>2749</v>
      </c>
      <c r="AR14" s="317">
        <v>67.900000000000006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506</v>
      </c>
      <c r="AL15" s="1213"/>
      <c r="AM15" s="1213"/>
      <c r="AN15" s="1214"/>
      <c r="AO15" s="315">
        <v>51560</v>
      </c>
      <c r="AP15" s="315">
        <v>987</v>
      </c>
      <c r="AQ15" s="316">
        <v>1213</v>
      </c>
      <c r="AR15" s="317">
        <v>-18.600000000000001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507</v>
      </c>
      <c r="AL16" s="1216"/>
      <c r="AM16" s="1216"/>
      <c r="AN16" s="1217"/>
      <c r="AO16" s="315">
        <v>-234269</v>
      </c>
      <c r="AP16" s="315">
        <v>-4486</v>
      </c>
      <c r="AQ16" s="316">
        <v>-4842</v>
      </c>
      <c r="AR16" s="317">
        <v>-7.4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3076899</v>
      </c>
      <c r="AP17" s="315">
        <v>58917</v>
      </c>
      <c r="AQ17" s="316">
        <v>69997</v>
      </c>
      <c r="AR17" s="317">
        <v>-15.8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512</v>
      </c>
      <c r="AL21" s="1208"/>
      <c r="AM21" s="1208"/>
      <c r="AN21" s="1209"/>
      <c r="AO21" s="327">
        <v>5.61</v>
      </c>
      <c r="AP21" s="328">
        <v>6.51</v>
      </c>
      <c r="AQ21" s="329">
        <v>-0.9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513</v>
      </c>
      <c r="AL22" s="1208"/>
      <c r="AM22" s="1208"/>
      <c r="AN22" s="1209"/>
      <c r="AO22" s="332">
        <v>98.8</v>
      </c>
      <c r="AP22" s="333">
        <v>97.2</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494</v>
      </c>
      <c r="AP30" s="303"/>
      <c r="AQ30" s="304" t="s">
        <v>495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496</v>
      </c>
      <c r="AQ31" s="310" t="s">
        <v>497</v>
      </c>
      <c r="AR31" s="311" t="s">
        <v>498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517</v>
      </c>
      <c r="AL32" s="1224"/>
      <c r="AM32" s="1224"/>
      <c r="AN32" s="1225"/>
      <c r="AO32" s="342">
        <v>1626726</v>
      </c>
      <c r="AP32" s="342">
        <v>31149</v>
      </c>
      <c r="AQ32" s="343">
        <v>31531</v>
      </c>
      <c r="AR32" s="344">
        <v>-1.2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518</v>
      </c>
      <c r="AL33" s="1224"/>
      <c r="AM33" s="1224"/>
      <c r="AN33" s="1225"/>
      <c r="AO33" s="342" t="s">
        <v>503</v>
      </c>
      <c r="AP33" s="342" t="s">
        <v>503</v>
      </c>
      <c r="AQ33" s="343" t="s">
        <v>503</v>
      </c>
      <c r="AR33" s="344" t="s">
        <v>503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519</v>
      </c>
      <c r="AL34" s="1224"/>
      <c r="AM34" s="1224"/>
      <c r="AN34" s="1225"/>
      <c r="AO34" s="342" t="s">
        <v>503</v>
      </c>
      <c r="AP34" s="342" t="s">
        <v>503</v>
      </c>
      <c r="AQ34" s="343" t="s">
        <v>503</v>
      </c>
      <c r="AR34" s="344" t="s">
        <v>503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520</v>
      </c>
      <c r="AL35" s="1224"/>
      <c r="AM35" s="1224"/>
      <c r="AN35" s="1225"/>
      <c r="AO35" s="342">
        <v>294998</v>
      </c>
      <c r="AP35" s="342">
        <v>5649</v>
      </c>
      <c r="AQ35" s="343">
        <v>9647</v>
      </c>
      <c r="AR35" s="344">
        <v>-41.4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521</v>
      </c>
      <c r="AL36" s="1224"/>
      <c r="AM36" s="1224"/>
      <c r="AN36" s="1225"/>
      <c r="AO36" s="342">
        <v>1558</v>
      </c>
      <c r="AP36" s="342">
        <v>30</v>
      </c>
      <c r="AQ36" s="343">
        <v>2316</v>
      </c>
      <c r="AR36" s="344">
        <v>-98.7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522</v>
      </c>
      <c r="AL37" s="1224"/>
      <c r="AM37" s="1224"/>
      <c r="AN37" s="1225"/>
      <c r="AO37" s="342">
        <v>129183</v>
      </c>
      <c r="AP37" s="342">
        <v>2474</v>
      </c>
      <c r="AQ37" s="343">
        <v>1006</v>
      </c>
      <c r="AR37" s="344">
        <v>145.9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523</v>
      </c>
      <c r="AL38" s="1227"/>
      <c r="AM38" s="1227"/>
      <c r="AN38" s="1228"/>
      <c r="AO38" s="345">
        <v>77</v>
      </c>
      <c r="AP38" s="345">
        <v>1</v>
      </c>
      <c r="AQ38" s="346">
        <v>1</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524</v>
      </c>
      <c r="AL39" s="1227"/>
      <c r="AM39" s="1227"/>
      <c r="AN39" s="1228"/>
      <c r="AO39" s="342">
        <v>-243427</v>
      </c>
      <c r="AP39" s="342">
        <v>-4661</v>
      </c>
      <c r="AQ39" s="343">
        <v>-3160</v>
      </c>
      <c r="AR39" s="344">
        <v>47.5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525</v>
      </c>
      <c r="AL40" s="1224"/>
      <c r="AM40" s="1224"/>
      <c r="AN40" s="1225"/>
      <c r="AO40" s="342">
        <v>-1293629</v>
      </c>
      <c r="AP40" s="342">
        <v>-24771</v>
      </c>
      <c r="AQ40" s="343">
        <v>-28415</v>
      </c>
      <c r="AR40" s="344">
        <v>-12.8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515486</v>
      </c>
      <c r="AP41" s="342">
        <v>9871</v>
      </c>
      <c r="AQ41" s="343">
        <v>12925</v>
      </c>
      <c r="AR41" s="344">
        <v>-23.6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494</v>
      </c>
      <c r="AN49" s="1220" t="s">
        <v>529</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530</v>
      </c>
      <c r="AO50" s="359" t="s">
        <v>531</v>
      </c>
      <c r="AP50" s="360" t="s">
        <v>532</v>
      </c>
      <c r="AQ50" s="361" t="s">
        <v>533</v>
      </c>
      <c r="AR50" s="362" t="s">
        <v>534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1238630</v>
      </c>
      <c r="AN51" s="364">
        <v>23838</v>
      </c>
      <c r="AO51" s="365">
        <v>-38.1</v>
      </c>
      <c r="AP51" s="366">
        <v>53292</v>
      </c>
      <c r="AQ51" s="367">
        <v>0</v>
      </c>
      <c r="AR51" s="368">
        <v>-38.1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515550</v>
      </c>
      <c r="AN52" s="372">
        <v>9922</v>
      </c>
      <c r="AO52" s="373">
        <v>-23.3</v>
      </c>
      <c r="AP52" s="374">
        <v>28900</v>
      </c>
      <c r="AQ52" s="375">
        <v>18.899999999999999</v>
      </c>
      <c r="AR52" s="376">
        <v>-42.2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3930451</v>
      </c>
      <c r="AN53" s="364">
        <v>75451</v>
      </c>
      <c r="AO53" s="365">
        <v>216.5</v>
      </c>
      <c r="AP53" s="366">
        <v>49919</v>
      </c>
      <c r="AQ53" s="367">
        <v>-6.3</v>
      </c>
      <c r="AR53" s="368">
        <v>222.8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1461048</v>
      </c>
      <c r="AN54" s="372">
        <v>28047</v>
      </c>
      <c r="AO54" s="373">
        <v>182.7</v>
      </c>
      <c r="AP54" s="374">
        <v>26398</v>
      </c>
      <c r="AQ54" s="375">
        <v>-8.6999999999999993</v>
      </c>
      <c r="AR54" s="376">
        <v>191.4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4075033</v>
      </c>
      <c r="AN55" s="364">
        <v>78135</v>
      </c>
      <c r="AO55" s="365">
        <v>3.6</v>
      </c>
      <c r="AP55" s="366">
        <v>47738</v>
      </c>
      <c r="AQ55" s="367">
        <v>-4.4000000000000004</v>
      </c>
      <c r="AR55" s="368">
        <v>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1673955</v>
      </c>
      <c r="AN56" s="372">
        <v>32096</v>
      </c>
      <c r="AO56" s="373">
        <v>14.4</v>
      </c>
      <c r="AP56" s="374">
        <v>24937</v>
      </c>
      <c r="AQ56" s="375">
        <v>-5.5</v>
      </c>
      <c r="AR56" s="376">
        <v>19.899999999999999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4587247</v>
      </c>
      <c r="AN57" s="364">
        <v>88079</v>
      </c>
      <c r="AO57" s="365">
        <v>12.7</v>
      </c>
      <c r="AP57" s="366">
        <v>52191</v>
      </c>
      <c r="AQ57" s="367">
        <v>9.3000000000000007</v>
      </c>
      <c r="AR57" s="368">
        <v>3.4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3121263</v>
      </c>
      <c r="AN58" s="372">
        <v>59931</v>
      </c>
      <c r="AO58" s="373">
        <v>86.7</v>
      </c>
      <c r="AP58" s="374">
        <v>24843</v>
      </c>
      <c r="AQ58" s="375">
        <v>-0.4</v>
      </c>
      <c r="AR58" s="376">
        <v>87.1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1870250</v>
      </c>
      <c r="AN59" s="364">
        <v>35812</v>
      </c>
      <c r="AO59" s="365">
        <v>-59.3</v>
      </c>
      <c r="AP59" s="366">
        <v>47387</v>
      </c>
      <c r="AQ59" s="367">
        <v>-9.1999999999999993</v>
      </c>
      <c r="AR59" s="368">
        <v>-50.1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984947</v>
      </c>
      <c r="AN60" s="372">
        <v>18860</v>
      </c>
      <c r="AO60" s="373">
        <v>-68.5</v>
      </c>
      <c r="AP60" s="374">
        <v>24928</v>
      </c>
      <c r="AQ60" s="375">
        <v>0.3</v>
      </c>
      <c r="AR60" s="376">
        <v>-68.8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3140322</v>
      </c>
      <c r="AN61" s="379">
        <v>60263</v>
      </c>
      <c r="AO61" s="380">
        <v>27.1</v>
      </c>
      <c r="AP61" s="381">
        <v>50105</v>
      </c>
      <c r="AQ61" s="382">
        <v>-2.1</v>
      </c>
      <c r="AR61" s="368">
        <v>29.2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1551353</v>
      </c>
      <c r="AN62" s="372">
        <v>29771</v>
      </c>
      <c r="AO62" s="373">
        <v>38.4</v>
      </c>
      <c r="AP62" s="374">
        <v>26001</v>
      </c>
      <c r="AQ62" s="375">
        <v>0.9</v>
      </c>
      <c r="AR62" s="376">
        <v>37.5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jAHMVaq8eqiJgBJZFmM/RaMX/AYpkYRH72P7bD4m5Tb8D5MLK09KSl0hamknnUdss+d7NmVm6c/B3Y4snt6Zw==" saltValue="uY92DszzhFmrL8C50abY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6zGDJkbbtLQUxgjSVwleJyCGgPFBvZUfS/ZMwSMTXCZ2kZPL9CrLs9cV1/L6eCpbf7ZCI1xCiM+bBFGWCSygw==" saltValue="oWWJQCiGIqHXEzj5D9Kp/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UHTHjhPTckAYAHFITg5cyu/YZrh4hzCBugzTgVx8k6xNw100IPZ/C7xShEYgqVp9p+ryu0g47CRDvH2RrLEgg==" saltValue="T0rwo1x2eFYQDj5OKF8uv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2" t="s">
        <v>3</v>
      </c>
      <c r="D47" s="1232"/>
      <c r="E47" s="1233"/>
      <c r="F47" s="11">
        <v>11.65</v>
      </c>
      <c r="G47" s="12">
        <v>16.440000000000001</v>
      </c>
      <c r="H47" s="12">
        <v>18.309999999999999</v>
      </c>
      <c r="I47" s="12">
        <v>14.81</v>
      </c>
      <c r="J47" s="13">
        <v>13.97</v>
      </c>
    </row>
    <row r="48" spans="2:10" ht="57.75" customHeight="1">
      <c r="B48" s="14"/>
      <c r="C48" s="1234" t="s">
        <v>4</v>
      </c>
      <c r="D48" s="1234"/>
      <c r="E48" s="1235"/>
      <c r="F48" s="15">
        <v>2.6</v>
      </c>
      <c r="G48" s="16">
        <v>4.66</v>
      </c>
      <c r="H48" s="16">
        <v>5.4</v>
      </c>
      <c r="I48" s="16">
        <v>0.3</v>
      </c>
      <c r="J48" s="17">
        <v>0.24</v>
      </c>
    </row>
    <row r="49" spans="2:10" ht="57.75" customHeight="1" thickBot="1">
      <c r="B49" s="18"/>
      <c r="C49" s="1236" t="s">
        <v>5</v>
      </c>
      <c r="D49" s="1236"/>
      <c r="E49" s="1237"/>
      <c r="F49" s="19">
        <v>2.5299999999999998</v>
      </c>
      <c r="G49" s="20">
        <v>7.18</v>
      </c>
      <c r="H49" s="20">
        <v>3.13</v>
      </c>
      <c r="I49" s="20" t="s">
        <v>550</v>
      </c>
      <c r="J49" s="21" t="s">
        <v>551</v>
      </c>
    </row>
    <row r="50" spans="2:10" ht="13.5" customHeight="1"/>
    <row r="51" spans="2:10" ht="13.5" hidden="1" customHeight="1"/>
    <row r="52" spans="2:10" ht="13.5" hidden="1" customHeight="1"/>
    <row r="53" spans="2:10" ht="13.5" hidden="1" customHeight="1"/>
  </sheetData>
  <sheetProtection algorithmName="SHA-512" hashValue="YL7uW0sbgjbRo09Kr8/8JEynjtOjSTnk+d9hqN5Jnhx/+TzzvW5Cm33hAWUeNqooRDpRzRLIn9JSeZqO0F+lPw==" saltValue="0tq1LDsHw7eSLSvIhedy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2020-09-23T10:20:40Z</cp:lastPrinted>
  <dcterms:created xsi:type="dcterms:W3CDTF">2020-02-10T05:24:07Z</dcterms:created>
  <dcterms:modified xsi:type="dcterms:W3CDTF">2020-09-23T10:21:13Z</dcterms:modified>
  <cp:category/>
</cp:coreProperties>
</file>