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8 経営戦略\007 経営比較分析表\H28\提出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<sst xmlns="http://schemas.openxmlformats.org/spreadsheetml/2006/main" count="240" uniqueCount="126">
  <si>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</si>
  <si>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</si>
  <si>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</si>
  <si>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</si>
  <si>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</si>
  <si>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</si>
  <si>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</si>
  <si>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</si>
  <si>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</si>
  <si>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</si>
  <si>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</si>
  <si>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</si>
  <si>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</si>
  <si>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</si>
  <si>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</si>
  <si>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</si>
  <si>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</si>
  <si>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</si>
  <si>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</si>
  <si>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</si>
  <si>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</si>
  <si>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</si>
  <si>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</si>
  <si>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</si>
  <si>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</si>
  <si>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</si>
  <si>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</si>
  <si>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</si>
  <si>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</si>
  <si>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</si>
  <si>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</si>
  <si>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</si>
  <si>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</si>
  <si>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</si>
  <si>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</si>
  <si>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</si>
  <si>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</si>
  <si>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</si>
  <si>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</si>
  <si>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</si>
  <si>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</si>
  <si>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</si>
  <si>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</si>
  <si>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</si>
  <si>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</si>
  <si>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</si>
  <si>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</si>
  <si>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</si>
  <si>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</si>
  <si>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</si>
  <si>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</si>
  <si>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</si>
  <si>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</si>
  <si>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</si>
  <si>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</si>
  <si>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</si>
  <si>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</si>
  <si>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</si>
  <si>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</si>
  <si>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</si>
  <si>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</si>
  <si>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</si>
  <si>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</si>
  <si>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</si>
  <si>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</si>
  <si>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</si>
  <si>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</si>
  <si>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</si>
  <si>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</si>
  <si>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</si>
  <si>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</si>
  <si>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</si>
  <si>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</si>
  <si>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</si>
  <si>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</si>
  <si>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</si>
  <si>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</si>
  <si>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</si>
  <si>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</si>
  <si>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</si>
  <si>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</si>
  <si>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</si>
  <si>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</si>
  <si>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</si>
  <si>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</si>
  <si>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</si>
  <si>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</si>
  <si>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</si>
  <si>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</si>
  <si>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</si>
  <si>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</si>
  <si>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</si>
  <si>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</si>
  <si>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</si>
  <si>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</si>
  <si>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</si>
  <si>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</si>
  <si>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</si>
  <si>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</si>
  <si>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</si>
  <si>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</si>
  <si>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</si>
  <si>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</si>
  <si>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</si>
  <si>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</si>
  <si>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</si>
  <si>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</si>
  <si>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</si>
  <si>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</si>
  <si>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</si>
  <si>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広島県　大崎上島町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</si>
  <si>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</si>
  <si>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</si>
  <si>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</si>
  <si>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</si>
  <si>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</si>
  <si>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</si>
  <si>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</si>
  <si>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</si>
  <si>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</si>
  <si>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</si>
  <si>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</si>
  <si>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</si>
  <si>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収益的収支比率は、近年、約100％となっているが、経費回収率は約35％と低く、一般会計からの繰入金を費用の財源としている状況である。この要因として、汚水処理原価が高いことが挙げられる。
　施設利用率は約15％と低いことから、汚水処理原価は類似団体と比べて高くなっている。この要因として、人口減少及び下水道への未接続も多いことが挙げられる。
　企業債残高対事業規模比率は、類似団体に比べかなり低くなっている。この要因は、施設整備にあたり、国庫補助金を活用し、企業債の発行額を抑えてきたためである。</t>
    <rPh sb="1" eb="4">
      <t>シュウエキテキ</t>
    </rPh>
    <rPh sb="4" eb="6">
      <t>シュウシ</t>
    </rPh>
    <rPh sb="6" eb="8">
      <t>ヒリツ</t>
    </rPh>
    <rPh sb="10" eb="12">
      <t>キンネン</t>
    </rPh>
    <rPh sb="13" eb="14">
      <t>ヤク</t>
    </rPh>
    <rPh sb="26" eb="28">
      <t>ケイヒ</t>
    </rPh>
    <rPh sb="28" eb="30">
      <t>カイシュウ</t>
    </rPh>
    <rPh sb="30" eb="31">
      <t>リツ</t>
    </rPh>
    <rPh sb="32" eb="33">
      <t>ヤク</t>
    </rPh>
    <rPh sb="37" eb="38">
      <t>ヒク</t>
    </rPh>
    <rPh sb="40" eb="42">
      <t>イッパン</t>
    </rPh>
    <rPh sb="42" eb="44">
      <t>カイケイ</t>
    </rPh>
    <rPh sb="47" eb="49">
      <t>クリイレ</t>
    </rPh>
    <rPh sb="49" eb="50">
      <t>キン</t>
    </rPh>
    <rPh sb="51" eb="53">
      <t>ヒヨウ</t>
    </rPh>
    <rPh sb="54" eb="56">
      <t>ザイゲン</t>
    </rPh>
    <rPh sb="61" eb="63">
      <t>ジョウキョウ</t>
    </rPh>
    <rPh sb="69" eb="71">
      <t>ヨウイン</t>
    </rPh>
    <rPh sb="75" eb="77">
      <t>オスイ</t>
    </rPh>
    <rPh sb="77" eb="79">
      <t>ショリ</t>
    </rPh>
    <rPh sb="79" eb="81">
      <t>ゲンカ</t>
    </rPh>
    <rPh sb="82" eb="83">
      <t>タカ</t>
    </rPh>
    <rPh sb="87" eb="88">
      <t>ア</t>
    </rPh>
    <rPh sb="95" eb="97">
      <t>シセツ</t>
    </rPh>
    <rPh sb="97" eb="100">
      <t>リヨウリツ</t>
    </rPh>
    <rPh sb="101" eb="102">
      <t>ヤク</t>
    </rPh>
    <rPh sb="106" eb="107">
      <t>ヒク</t>
    </rPh>
    <rPh sb="113" eb="115">
      <t>オスイ</t>
    </rPh>
    <rPh sb="115" eb="117">
      <t>ショリ</t>
    </rPh>
    <rPh sb="117" eb="119">
      <t>ゲンカ</t>
    </rPh>
    <rPh sb="120" eb="122">
      <t>ルイジ</t>
    </rPh>
    <rPh sb="122" eb="124">
      <t>ダンタイ</t>
    </rPh>
    <rPh sb="125" eb="126">
      <t>クラ</t>
    </rPh>
    <rPh sb="128" eb="129">
      <t>タカ</t>
    </rPh>
    <rPh sb="138" eb="140">
      <t>ヨウイン</t>
    </rPh>
    <rPh sb="144" eb="146">
      <t>ジンコウ</t>
    </rPh>
    <rPh sb="146" eb="148">
      <t>ゲンショウ</t>
    </rPh>
    <rPh sb="148" eb="149">
      <t>オヨ</t>
    </rPh>
    <rPh sb="150" eb="153">
      <t>ゲスイドウ</t>
    </rPh>
    <rPh sb="155" eb="158">
      <t>ミセツゾク</t>
    </rPh>
    <rPh sb="159" eb="160">
      <t>オオ</t>
    </rPh>
    <rPh sb="164" eb="165">
      <t>ア</t>
    </rPh>
    <rPh sb="172" eb="174">
      <t>キギョウ</t>
    </rPh>
    <rPh sb="174" eb="175">
      <t>サイ</t>
    </rPh>
    <rPh sb="175" eb="177">
      <t>ザンダカ</t>
    </rPh>
    <rPh sb="177" eb="178">
      <t>タイ</t>
    </rPh>
    <rPh sb="178" eb="180">
      <t>ジギョウ</t>
    </rPh>
    <rPh sb="180" eb="182">
      <t>キボ</t>
    </rPh>
    <rPh sb="182" eb="184">
      <t>ヒリツ</t>
    </rPh>
    <rPh sb="186" eb="188">
      <t>ルイジ</t>
    </rPh>
    <rPh sb="188" eb="190">
      <t>ダンタイ</t>
    </rPh>
    <rPh sb="191" eb="192">
      <t>クラ</t>
    </rPh>
    <rPh sb="196" eb="197">
      <t>ヒク</t>
    </rPh>
    <rPh sb="206" eb="208">
      <t>ヨウイン</t>
    </rPh>
    <rPh sb="210" eb="212">
      <t>シセツ</t>
    </rPh>
    <rPh sb="212" eb="214">
      <t>セイビ</t>
    </rPh>
    <rPh sb="219" eb="221">
      <t>コッコ</t>
    </rPh>
    <rPh sb="221" eb="224">
      <t>ホジョキン</t>
    </rPh>
    <rPh sb="225" eb="227">
      <t>カツヨウ</t>
    </rPh>
    <rPh sb="229" eb="231">
      <t>キギョウ</t>
    </rPh>
    <rPh sb="231" eb="232">
      <t>サイ</t>
    </rPh>
    <rPh sb="233" eb="236">
      <t>ハッコウガク</t>
    </rPh>
    <rPh sb="237" eb="238">
      <t>オサ</t>
    </rPh>
    <phoneticPr fontId="4"/>
  </si>
  <si>
    <t>　管渠改善率は過去５年間０％となっている。これは、当該事業が平成13年度に供用開始しており、管渠の耐用年数50年に対して、15年程度しか経過していないことから、管渠の更新時期を迎えていないためである。
　設備については、今後、耐用年数を迎えるものがあり、計画的な更新が必要である。</t>
    <phoneticPr fontId="4"/>
  </si>
  <si>
    <t>　事業の経営について、中長期的な経営状況の把握及び健全化の検討を行う必要がある。
　施設の長寿命化計画を策定済であり、今後、計画に基づいて施設（主に設備）の更新等を行う予定である。</t>
    <rPh sb="1" eb="3">
      <t>ジギョウ</t>
    </rPh>
    <rPh sb="4" eb="6">
      <t>ケイエイ</t>
    </rPh>
    <rPh sb="11" eb="15">
      <t>チュウチョウキテキ</t>
    </rPh>
    <rPh sb="16" eb="18">
      <t>ケイエイ</t>
    </rPh>
    <rPh sb="18" eb="20">
      <t>ジョウキョウ</t>
    </rPh>
    <rPh sb="21" eb="23">
      <t>ハアク</t>
    </rPh>
    <rPh sb="23" eb="24">
      <t>オヨ</t>
    </rPh>
    <rPh sb="25" eb="28">
      <t>ケンゼンカ</t>
    </rPh>
    <rPh sb="29" eb="31">
      <t>ケントウ</t>
    </rPh>
    <rPh sb="32" eb="33">
      <t>オコナ</t>
    </rPh>
    <rPh sb="34" eb="36">
      <t>ヒツヨウ</t>
    </rPh>
    <rPh sb="42" eb="44">
      <t>シセツ</t>
    </rPh>
    <rPh sb="45" eb="46">
      <t>チョウ</t>
    </rPh>
    <rPh sb="46" eb="49">
      <t>ジュミョウカ</t>
    </rPh>
    <rPh sb="49" eb="51">
      <t>ケイカク</t>
    </rPh>
    <rPh sb="52" eb="54">
      <t>サクテイ</t>
    </rPh>
    <rPh sb="54" eb="55">
      <t>スミ</t>
    </rPh>
    <rPh sb="59" eb="61">
      <t>コンゴ</t>
    </rPh>
    <rPh sb="62" eb="64">
      <t>ケイカク</t>
    </rPh>
    <rPh sb="65" eb="66">
      <t>モト</t>
    </rPh>
    <rPh sb="69" eb="71">
      <t>シセツ</t>
    </rPh>
    <rPh sb="72" eb="73">
      <t>オモ</t>
    </rPh>
    <rPh sb="74" eb="76">
      <t>セツビ</t>
    </rPh>
    <rPh sb="78" eb="80">
      <t>コウシン</t>
    </rPh>
    <rPh sb="80" eb="81">
      <t>トウ</t>
    </rPh>
    <rPh sb="82" eb="83">
      <t>オコナ</t>
    </rPh>
    <rPh sb="84" eb="86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</si>
</sst>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01656"/>
        <c:axId val="22470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0.31</c:v>
                </c:pt>
                <c:pt idx="3">
                  <c:v>0.1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01656"/>
        <c:axId val="224702048"/>
      </c:lineChart>
      <c:dateAx>
        <c:axId val="224701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702048"/>
        <c:crosses val="autoZero"/>
        <c:auto val="1"/>
        <c:lblOffset val="100"/>
        <c:baseTimeUnit val="years"/>
      </c:dateAx>
      <c:valAx>
        <c:axId val="22470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701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16.71</c:v>
                </c:pt>
                <c:pt idx="1">
                  <c:v>17.34</c:v>
                </c:pt>
                <c:pt idx="2">
                  <c:v>17.09</c:v>
                </c:pt>
                <c:pt idx="3">
                  <c:v>16.96</c:v>
                </c:pt>
                <c:pt idx="4">
                  <c:v>17.47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93408"/>
        <c:axId val="250355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33.81</c:v>
                </c:pt>
                <c:pt idx="1">
                  <c:v>31.37</c:v>
                </c:pt>
                <c:pt idx="2">
                  <c:v>29.86</c:v>
                </c:pt>
                <c:pt idx="3">
                  <c:v>29.28</c:v>
                </c:pt>
                <c:pt idx="4">
                  <c:v>33.729999999999997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93408"/>
        <c:axId val="250355960"/>
      </c:lineChart>
      <c:dateAx>
        <c:axId val="25009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355960"/>
        <c:crosses val="autoZero"/>
        <c:auto val="1"/>
        <c:lblOffset val="100"/>
        <c:baseTimeUnit val="years"/>
      </c:dateAx>
      <c:valAx>
        <c:axId val="250355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09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43.49</c:v>
                </c:pt>
                <c:pt idx="1">
                  <c:v>45.94</c:v>
                </c:pt>
                <c:pt idx="2">
                  <c:v>48.58</c:v>
                </c:pt>
                <c:pt idx="3">
                  <c:v>50.22</c:v>
                </c:pt>
                <c:pt idx="4">
                  <c:v>51.12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57136"/>
        <c:axId val="25035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67.38</c:v>
                </c:pt>
                <c:pt idx="2">
                  <c:v>65.95</c:v>
                </c:pt>
                <c:pt idx="3">
                  <c:v>66.819999999999993</c:v>
                </c:pt>
                <c:pt idx="4">
                  <c:v>79.989999999999995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57136"/>
        <c:axId val="250357528"/>
      </c:lineChart>
      <c:dateAx>
        <c:axId val="25035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357528"/>
        <c:crosses val="autoZero"/>
        <c:auto val="1"/>
        <c:lblOffset val="100"/>
        <c:baseTimeUnit val="years"/>
      </c:dateAx>
      <c:valAx>
        <c:axId val="25035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5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102.69</c:v>
                </c:pt>
                <c:pt idx="1">
                  <c:v>102.3</c:v>
                </c:pt>
                <c:pt idx="2">
                  <c:v>106.01</c:v>
                </c:pt>
                <c:pt idx="3">
                  <c:v>102.15</c:v>
                </c:pt>
                <c:pt idx="4">
                  <c:v>106.02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03224"/>
        <c:axId val="22470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03224"/>
        <c:axId val="224703616"/>
      </c:lineChart>
      <c:dateAx>
        <c:axId val="22470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703616"/>
        <c:crosses val="autoZero"/>
        <c:auto val="1"/>
        <c:lblOffset val="100"/>
        <c:baseTimeUnit val="years"/>
      </c:dateAx>
      <c:valAx>
        <c:axId val="22470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703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04792"/>
        <c:axId val="22583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04792"/>
        <c:axId val="225835136"/>
      </c:lineChart>
      <c:dateAx>
        <c:axId val="22470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835136"/>
        <c:crosses val="autoZero"/>
        <c:auto val="1"/>
        <c:lblOffset val="100"/>
        <c:baseTimeUnit val="years"/>
      </c:dateAx>
      <c:valAx>
        <c:axId val="22583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704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36312"/>
        <c:axId val="22583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6312"/>
        <c:axId val="225836704"/>
      </c:lineChart>
      <c:dateAx>
        <c:axId val="225836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836704"/>
        <c:crosses val="autoZero"/>
        <c:auto val="1"/>
        <c:lblOffset val="100"/>
        <c:baseTimeUnit val="years"/>
      </c:dateAx>
      <c:valAx>
        <c:axId val="22583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836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93800"/>
        <c:axId val="25009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93800"/>
        <c:axId val="250094192"/>
      </c:lineChart>
      <c:dateAx>
        <c:axId val="250093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094192"/>
        <c:crosses val="autoZero"/>
        <c:auto val="1"/>
        <c:lblOffset val="100"/>
        <c:baseTimeUnit val="years"/>
      </c:dateAx>
      <c:valAx>
        <c:axId val="25009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093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95368"/>
        <c:axId val="25009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95368"/>
        <c:axId val="250095760"/>
      </c:lineChart>
      <c:dateAx>
        <c:axId val="250095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095760"/>
        <c:crosses val="autoZero"/>
        <c:auto val="1"/>
        <c:lblOffset val="100"/>
        <c:baseTimeUnit val="years"/>
      </c:dateAx>
      <c:valAx>
        <c:axId val="25009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095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908.11</c:v>
                </c:pt>
                <c:pt idx="1">
                  <c:v>853.96</c:v>
                </c:pt>
                <c:pt idx="2">
                  <c:v>1207.46</c:v>
                </c:pt>
                <c:pt idx="3">
                  <c:v>777.24</c:v>
                </c:pt>
                <c:pt idx="4">
                  <c:v>708.93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096936"/>
        <c:axId val="25026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1665.33</c:v>
                </c:pt>
                <c:pt idx="1">
                  <c:v>1716.47</c:v>
                </c:pt>
                <c:pt idx="2">
                  <c:v>1741.94</c:v>
                </c:pt>
                <c:pt idx="3">
                  <c:v>1451.54</c:v>
                </c:pt>
                <c:pt idx="4">
                  <c:v>1063.93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096936"/>
        <c:axId val="250262336"/>
      </c:lineChart>
      <c:dateAx>
        <c:axId val="250096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262336"/>
        <c:crosses val="autoZero"/>
        <c:auto val="1"/>
        <c:lblOffset val="100"/>
        <c:baseTimeUnit val="years"/>
      </c:dateAx>
      <c:valAx>
        <c:axId val="25026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096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32.549999999999997</c:v>
                </c:pt>
                <c:pt idx="1">
                  <c:v>37.020000000000003</c:v>
                </c:pt>
                <c:pt idx="2">
                  <c:v>34.26</c:v>
                </c:pt>
                <c:pt idx="3">
                  <c:v>31.38</c:v>
                </c:pt>
                <c:pt idx="4">
                  <c:v>37.86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63512"/>
        <c:axId val="25026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35.049999999999997</c:v>
                </c:pt>
                <c:pt idx="2">
                  <c:v>33.86</c:v>
                </c:pt>
                <c:pt idx="3">
                  <c:v>33.58</c:v>
                </c:pt>
                <c:pt idx="4">
                  <c:v>46.26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3512"/>
        <c:axId val="250263904"/>
      </c:lineChart>
      <c:dateAx>
        <c:axId val="250263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263904"/>
        <c:crosses val="autoZero"/>
        <c:auto val="1"/>
        <c:lblOffset val="100"/>
        <c:baseTimeUnit val="years"/>
      </c:dateAx>
      <c:valAx>
        <c:axId val="25026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263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808.38</c:v>
                </c:pt>
                <c:pt idx="1">
                  <c:v>704.3</c:v>
                </c:pt>
                <c:pt idx="2">
                  <c:v>807.72</c:v>
                </c:pt>
                <c:pt idx="3">
                  <c:v>887.9</c:v>
                </c:pt>
                <c:pt idx="4">
                  <c:v>723.71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265080"/>
        <c:axId val="250265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438.71</c:v>
                </c:pt>
                <c:pt idx="1">
                  <c:v>463.38</c:v>
                </c:pt>
                <c:pt idx="2">
                  <c:v>510.15</c:v>
                </c:pt>
                <c:pt idx="3">
                  <c:v>514.39</c:v>
                </c:pt>
                <c:pt idx="4">
                  <c:v>376.4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265080"/>
        <c:axId val="250265472"/>
      </c:lineChart>
      <c:dateAx>
        <c:axId val="250265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265472"/>
        <c:crosses val="autoZero"/>
        <c:auto val="1"/>
        <c:lblOffset val="100"/>
        <c:baseTimeUnit val="years"/>
      </c:dateAx>
      <c:valAx>
        <c:axId val="250265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265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P45" zoomScaleNormal="100" workbookViewId="0">
      <selection activeCell="BY83" sqref="BY83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広島県　大崎上島町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4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H2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9">
        <f>データ!S6</f>
        <v>7839</v>
      </c>
      <c r="AM8" s="69"/>
      <c r="AN8" s="69"/>
      <c r="AO8" s="69"/>
      <c r="AP8" s="69"/>
      <c r="AQ8" s="69"/>
      <c r="AR8" s="69"/>
      <c r="AS8" s="69"/>
      <c r="AT8" s="68">
        <f>データ!T6</f>
        <v>43.11</v>
      </c>
      <c r="AU8" s="68"/>
      <c r="AV8" s="68"/>
      <c r="AW8" s="68"/>
      <c r="AX8" s="68"/>
      <c r="AY8" s="68"/>
      <c r="AZ8" s="68"/>
      <c r="BA8" s="68"/>
      <c r="BB8" s="68">
        <f>データ!U6</f>
        <v>181.84</v>
      </c>
      <c r="BC8" s="68"/>
      <c r="BD8" s="68"/>
      <c r="BE8" s="68"/>
      <c r="BF8" s="68"/>
      <c r="BG8" s="68"/>
      <c r="BH8" s="68"/>
      <c r="BI8" s="68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4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4"/>
      <c r="BK9" s="4"/>
      <c r="BL9" s="66" t="s">
        <v>20</v>
      </c>
      <c r="BM9" s="67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11.67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3564</v>
      </c>
      <c r="AE10" s="69"/>
      <c r="AF10" s="69"/>
      <c r="AG10" s="69"/>
      <c r="AH10" s="69"/>
      <c r="AI10" s="69"/>
      <c r="AJ10" s="69"/>
      <c r="AK10" s="2"/>
      <c r="AL10" s="69">
        <f>データ!V6</f>
        <v>896</v>
      </c>
      <c r="AM10" s="69"/>
      <c r="AN10" s="69"/>
      <c r="AO10" s="69"/>
      <c r="AP10" s="69"/>
      <c r="AQ10" s="69"/>
      <c r="AR10" s="69"/>
      <c r="AS10" s="69"/>
      <c r="AT10" s="68">
        <f>データ!W6</f>
        <v>0.52</v>
      </c>
      <c r="AU10" s="68"/>
      <c r="AV10" s="68"/>
      <c r="AW10" s="68"/>
      <c r="AX10" s="68"/>
      <c r="AY10" s="68"/>
      <c r="AZ10" s="68"/>
      <c r="BA10" s="68"/>
      <c r="BB10" s="68">
        <f>データ!X6</f>
        <v>1723.08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56</v>
      </c>
      <c r="N86" s="26" t="s">
        <v>56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344311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広島県　大崎上島町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11.67</v>
      </c>
      <c r="Q6" s="34">
        <f t="shared" si="3"/>
        <v>100</v>
      </c>
      <c r="R6" s="34">
        <f t="shared" si="3"/>
        <v>3564</v>
      </c>
      <c r="S6" s="34">
        <f t="shared" si="3"/>
        <v>7839</v>
      </c>
      <c r="T6" s="34">
        <f t="shared" si="3"/>
        <v>43.11</v>
      </c>
      <c r="U6" s="34">
        <f t="shared" si="3"/>
        <v>181.84</v>
      </c>
      <c r="V6" s="34">
        <f t="shared" si="3"/>
        <v>896</v>
      </c>
      <c r="W6" s="34">
        <f t="shared" si="3"/>
        <v>0.52</v>
      </c>
      <c r="X6" s="34">
        <f t="shared" si="3"/>
        <v>1723.08</v>
      </c>
      <c r="Y6" s="35">
        <f>IF(Y7="",NA(),Y7)</f>
        <v>102.69</v>
      </c>
      <c r="Z6" s="35">
        <f t="shared" ref="Z6:AH6" si="4">IF(Z7="",NA(),Z7)</f>
        <v>102.3</v>
      </c>
      <c r="AA6" s="35">
        <f t="shared" si="4"/>
        <v>106.01</v>
      </c>
      <c r="AB6" s="35">
        <f t="shared" si="4"/>
        <v>102.15</v>
      </c>
      <c r="AC6" s="35">
        <f t="shared" si="4"/>
        <v>106.02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908.11</v>
      </c>
      <c r="BG6" s="35">
        <f t="shared" ref="BG6:BO6" si="7">IF(BG7="",NA(),BG7)</f>
        <v>853.96</v>
      </c>
      <c r="BH6" s="35">
        <f t="shared" si="7"/>
        <v>1207.46</v>
      </c>
      <c r="BI6" s="35">
        <f t="shared" si="7"/>
        <v>777.24</v>
      </c>
      <c r="BJ6" s="35">
        <f t="shared" si="7"/>
        <v>708.93</v>
      </c>
      <c r="BK6" s="35">
        <f t="shared" si="7"/>
        <v>1665.33</v>
      </c>
      <c r="BL6" s="35">
        <f t="shared" si="7"/>
        <v>1716.47</v>
      </c>
      <c r="BM6" s="35">
        <f t="shared" si="7"/>
        <v>1741.94</v>
      </c>
      <c r="BN6" s="35">
        <f t="shared" si="7"/>
        <v>1451.54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32.549999999999997</v>
      </c>
      <c r="BR6" s="35">
        <f t="shared" ref="BR6:BZ6" si="8">IF(BR7="",NA(),BR7)</f>
        <v>37.020000000000003</v>
      </c>
      <c r="BS6" s="35">
        <f t="shared" si="8"/>
        <v>34.26</v>
      </c>
      <c r="BT6" s="35">
        <f t="shared" si="8"/>
        <v>31.38</v>
      </c>
      <c r="BU6" s="35">
        <f t="shared" si="8"/>
        <v>37.86</v>
      </c>
      <c r="BV6" s="35">
        <f t="shared" si="8"/>
        <v>37.92</v>
      </c>
      <c r="BW6" s="35">
        <f t="shared" si="8"/>
        <v>35.049999999999997</v>
      </c>
      <c r="BX6" s="35">
        <f t="shared" si="8"/>
        <v>33.86</v>
      </c>
      <c r="BY6" s="35">
        <f t="shared" si="8"/>
        <v>33.58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808.38</v>
      </c>
      <c r="CC6" s="35">
        <f t="shared" ref="CC6:CK6" si="9">IF(CC7="",NA(),CC7)</f>
        <v>704.3</v>
      </c>
      <c r="CD6" s="35">
        <f t="shared" si="9"/>
        <v>807.72</v>
      </c>
      <c r="CE6" s="35">
        <f t="shared" si="9"/>
        <v>887.9</v>
      </c>
      <c r="CF6" s="35">
        <f t="shared" si="9"/>
        <v>723.71</v>
      </c>
      <c r="CG6" s="35">
        <f t="shared" si="9"/>
        <v>438.71</v>
      </c>
      <c r="CH6" s="35">
        <f t="shared" si="9"/>
        <v>463.38</v>
      </c>
      <c r="CI6" s="35">
        <f t="shared" si="9"/>
        <v>510.15</v>
      </c>
      <c r="CJ6" s="35">
        <f t="shared" si="9"/>
        <v>514.39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>
        <f>IF(CM7="",NA(),CM7)</f>
        <v>16.71</v>
      </c>
      <c r="CN6" s="35">
        <f t="shared" ref="CN6:CV6" si="10">IF(CN7="",NA(),CN7)</f>
        <v>17.34</v>
      </c>
      <c r="CO6" s="35">
        <f t="shared" si="10"/>
        <v>17.09</v>
      </c>
      <c r="CP6" s="35">
        <f t="shared" si="10"/>
        <v>16.96</v>
      </c>
      <c r="CQ6" s="35">
        <f t="shared" si="10"/>
        <v>17.47</v>
      </c>
      <c r="CR6" s="35">
        <f t="shared" si="10"/>
        <v>33.81</v>
      </c>
      <c r="CS6" s="35">
        <f t="shared" si="10"/>
        <v>31.37</v>
      </c>
      <c r="CT6" s="35">
        <f t="shared" si="10"/>
        <v>29.86</v>
      </c>
      <c r="CU6" s="35">
        <f t="shared" si="10"/>
        <v>29.28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43.49</v>
      </c>
      <c r="CY6" s="35">
        <f t="shared" ref="CY6:DG6" si="11">IF(CY7="",NA(),CY7)</f>
        <v>45.94</v>
      </c>
      <c r="CZ6" s="35">
        <f t="shared" si="11"/>
        <v>48.58</v>
      </c>
      <c r="DA6" s="35">
        <f t="shared" si="11"/>
        <v>50.22</v>
      </c>
      <c r="DB6" s="35">
        <f t="shared" si="11"/>
        <v>51.12</v>
      </c>
      <c r="DC6" s="35">
        <f t="shared" si="11"/>
        <v>68.7</v>
      </c>
      <c r="DD6" s="35">
        <f t="shared" si="11"/>
        <v>67.38</v>
      </c>
      <c r="DE6" s="35">
        <f t="shared" si="11"/>
        <v>65.95</v>
      </c>
      <c r="DF6" s="35">
        <f t="shared" si="11"/>
        <v>66.819999999999993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0.36</v>
      </c>
      <c r="EK6" s="35">
        <f t="shared" si="14"/>
        <v>0.25</v>
      </c>
      <c r="EL6" s="35">
        <f t="shared" si="14"/>
        <v>0.31</v>
      </c>
      <c r="EM6" s="35">
        <f t="shared" si="14"/>
        <v>0.1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344311</v>
      </c>
      <c r="D7" s="37">
        <v>47</v>
      </c>
      <c r="E7" s="37">
        <v>17</v>
      </c>
      <c r="F7" s="37">
        <v>6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11.67</v>
      </c>
      <c r="Q7" s="38">
        <v>100</v>
      </c>
      <c r="R7" s="38">
        <v>3564</v>
      </c>
      <c r="S7" s="38">
        <v>7839</v>
      </c>
      <c r="T7" s="38">
        <v>43.11</v>
      </c>
      <c r="U7" s="38">
        <v>181.84</v>
      </c>
      <c r="V7" s="38">
        <v>896</v>
      </c>
      <c r="W7" s="38">
        <v>0.52</v>
      </c>
      <c r="X7" s="38">
        <v>1723.08</v>
      </c>
      <c r="Y7" s="38">
        <v>102.69</v>
      </c>
      <c r="Z7" s="38">
        <v>102.3</v>
      </c>
      <c r="AA7" s="38">
        <v>106.01</v>
      </c>
      <c r="AB7" s="38">
        <v>102.15</v>
      </c>
      <c r="AC7" s="38">
        <v>106.02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908.11</v>
      </c>
      <c r="BG7" s="38">
        <v>853.96</v>
      </c>
      <c r="BH7" s="38">
        <v>1207.46</v>
      </c>
      <c r="BI7" s="38">
        <v>777.24</v>
      </c>
      <c r="BJ7" s="38">
        <v>708.93</v>
      </c>
      <c r="BK7" s="38">
        <v>1665.33</v>
      </c>
      <c r="BL7" s="38">
        <v>1716.47</v>
      </c>
      <c r="BM7" s="38">
        <v>1741.94</v>
      </c>
      <c r="BN7" s="38">
        <v>1451.54</v>
      </c>
      <c r="BO7" s="38">
        <v>1063.93</v>
      </c>
      <c r="BP7" s="38">
        <v>985.48</v>
      </c>
      <c r="BQ7" s="38">
        <v>32.549999999999997</v>
      </c>
      <c r="BR7" s="38">
        <v>37.020000000000003</v>
      </c>
      <c r="BS7" s="38">
        <v>34.26</v>
      </c>
      <c r="BT7" s="38">
        <v>31.38</v>
      </c>
      <c r="BU7" s="38">
        <v>37.86</v>
      </c>
      <c r="BV7" s="38">
        <v>37.92</v>
      </c>
      <c r="BW7" s="38">
        <v>35.049999999999997</v>
      </c>
      <c r="BX7" s="38">
        <v>33.86</v>
      </c>
      <c r="BY7" s="38">
        <v>33.58</v>
      </c>
      <c r="BZ7" s="38">
        <v>46.26</v>
      </c>
      <c r="CA7" s="38">
        <v>45.38</v>
      </c>
      <c r="CB7" s="38">
        <v>808.38</v>
      </c>
      <c r="CC7" s="38">
        <v>704.3</v>
      </c>
      <c r="CD7" s="38">
        <v>807.72</v>
      </c>
      <c r="CE7" s="38">
        <v>887.9</v>
      </c>
      <c r="CF7" s="38">
        <v>723.71</v>
      </c>
      <c r="CG7" s="38">
        <v>438.71</v>
      </c>
      <c r="CH7" s="38">
        <v>463.38</v>
      </c>
      <c r="CI7" s="38">
        <v>510.15</v>
      </c>
      <c r="CJ7" s="38">
        <v>514.39</v>
      </c>
      <c r="CK7" s="38">
        <v>376.4</v>
      </c>
      <c r="CL7" s="38">
        <v>377.04</v>
      </c>
      <c r="CM7" s="38">
        <v>16.71</v>
      </c>
      <c r="CN7" s="38">
        <v>17.34</v>
      </c>
      <c r="CO7" s="38">
        <v>17.09</v>
      </c>
      <c r="CP7" s="38">
        <v>16.96</v>
      </c>
      <c r="CQ7" s="38">
        <v>17.47</v>
      </c>
      <c r="CR7" s="38">
        <v>33.81</v>
      </c>
      <c r="CS7" s="38">
        <v>31.37</v>
      </c>
      <c r="CT7" s="38">
        <v>29.86</v>
      </c>
      <c r="CU7" s="38">
        <v>29.28</v>
      </c>
      <c r="CV7" s="38">
        <v>33.729999999999997</v>
      </c>
      <c r="CW7" s="38">
        <v>34.15</v>
      </c>
      <c r="CX7" s="38">
        <v>43.49</v>
      </c>
      <c r="CY7" s="38">
        <v>45.94</v>
      </c>
      <c r="CZ7" s="38">
        <v>48.58</v>
      </c>
      <c r="DA7" s="38">
        <v>50.22</v>
      </c>
      <c r="DB7" s="38">
        <v>51.12</v>
      </c>
      <c r="DC7" s="38">
        <v>68.7</v>
      </c>
      <c r="DD7" s="38">
        <v>67.38</v>
      </c>
      <c r="DE7" s="38">
        <v>65.95</v>
      </c>
      <c r="DF7" s="38">
        <v>66.819999999999993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0.36</v>
      </c>
      <c r="EK7" s="38">
        <v>0.25</v>
      </c>
      <c r="EL7" s="38">
        <v>0.31</v>
      </c>
      <c r="EM7" s="38">
        <v>0.1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閑田 浩平</cp:lastModifiedBy>
  <dcterms:created xsi:type="dcterms:W3CDTF">2017-12-25T02:36:11Z</dcterms:created>
  <dcterms:modified xsi:type="dcterms:W3CDTF">2018-02-02T00:34:24Z</dcterms:modified>
  <cp:category/>
</cp:coreProperties>
</file>