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<sst xmlns="http://schemas.openxmlformats.org/spreadsheetml/2006/main" count="237" uniqueCount="123">
  <si>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</si>
  <si>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</si>
  <si>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</si>
  <si>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</si>
  <si>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</si>
  <si>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</si>
  <si>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</si>
  <si>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</si>
  <si>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</si>
  <si>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</si>
  <si>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</si>
  <si>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</si>
  <si>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</si>
  <si>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</si>
  <si>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</si>
  <si>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</si>
  <si>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</si>
  <si>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</si>
  <si>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</si>
  <si>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</si>
  <si>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</si>
  <si>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</si>
  <si>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</si>
  <si>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</si>
  <si>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</si>
  <si>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</si>
  <si>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</si>
  <si>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</si>
  <si>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</si>
  <si>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</si>
  <si>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</si>
  <si>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</si>
  <si>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</si>
  <si>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</si>
  <si>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</si>
  <si>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</si>
  <si>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</si>
  <si>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</si>
  <si>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</si>
  <si>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</si>
  <si>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</si>
  <si>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</si>
  <si>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</si>
  <si>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</si>
  <si>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</si>
  <si>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</si>
  <si>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</si>
  <si>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</si>
  <si>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</si>
  <si>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</si>
  <si>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</si>
  <si>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</si>
  <si>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</si>
  <si>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</si>
  <si>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</si>
  <si>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</si>
  <si>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</si>
  <si>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</si>
  <si>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</si>
  <si>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</si>
  <si>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</si>
  <si>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</si>
  <si>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</si>
  <si>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</si>
  <si>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</si>
  <si>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</si>
  <si>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</si>
  <si>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</si>
  <si>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</si>
  <si>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</si>
  <si>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</si>
  <si>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</si>
  <si>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</si>
  <si>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</si>
  <si>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</si>
  <si>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</si>
  <si>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</si>
  <si>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</si>
  <si>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</si>
  <si>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</si>
  <si>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</si>
  <si>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</si>
  <si>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</si>
  <si>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</si>
  <si>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</si>
  <si>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</si>
  <si>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</si>
  <si>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</si>
  <si>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</si>
  <si>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</si>
  <si>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</si>
  <si>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</si>
  <si>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</si>
  <si>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</si>
  <si>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</si>
  <si>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</si>
  <si>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</si>
  <si>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</si>
  <si>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</si>
  <si>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</si>
  <si>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</si>
  <si>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</si>
  <si>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</si>
  <si>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</si>
  <si>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</si>
  <si>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</si>
  <si>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</si>
  <si>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廿日市市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</si>
  <si>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</si>
  <si>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</si>
  <si>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</si>
  <si>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</si>
  <si>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</si>
  <si>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</si>
  <si>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</si>
  <si>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</si>
  <si>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</si>
  <si>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</si>
  <si>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</si>
  <si>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①⑤収益的収支比率及び料金回収率は、100％を大きく割り込んでおり、厳しい経営環境にある。
④給水収益が減少傾向にあること、また近年の建設投資に伴う企業債残高の増加によって、平均値を超えている。
⑥有収水量の減少や企業債元利償還金の増加により給水原価は平均値を上回っているため、維持管理費の削減など経営改善が必要である。
⑦施設利用率が低く、施設能力が適切な水準の料金収入に結びついていないため、施設効率を改善する必要がある。
⑧有収率が低く、漏水調査に基づく配水管の更新整備が必要である。　　　　　　　　　　　　　　　　　　　　　　　　　　　　　　　　　　　　　　　　　　　　　　</t>
    <rPh sb="9" eb="10">
      <t>オヨ</t>
    </rPh>
    <rPh sb="23" eb="24">
      <t>オオ</t>
    </rPh>
    <rPh sb="48" eb="50">
      <t>キュウスイ</t>
    </rPh>
    <rPh sb="50" eb="52">
      <t>シュウエキ</t>
    </rPh>
    <rPh sb="53" eb="55">
      <t>ゲンショウ</t>
    </rPh>
    <rPh sb="55" eb="57">
      <t>ケイコウ</t>
    </rPh>
    <rPh sb="65" eb="67">
      <t>キンネン</t>
    </rPh>
    <rPh sb="68" eb="70">
      <t>ケンセツ</t>
    </rPh>
    <rPh sb="70" eb="72">
      <t>トウシ</t>
    </rPh>
    <rPh sb="73" eb="74">
      <t>トモナ</t>
    </rPh>
    <rPh sb="75" eb="77">
      <t>キギョウ</t>
    </rPh>
    <rPh sb="77" eb="78">
      <t>サイ</t>
    </rPh>
    <rPh sb="78" eb="80">
      <t>ザンダカ</t>
    </rPh>
    <rPh sb="81" eb="82">
      <t>ゾウ</t>
    </rPh>
    <rPh sb="82" eb="83">
      <t>カ</t>
    </rPh>
    <rPh sb="88" eb="91">
      <t>ヘイキンチ</t>
    </rPh>
    <rPh sb="92" eb="93">
      <t>コ</t>
    </rPh>
    <rPh sb="101" eb="102">
      <t>ユウ</t>
    </rPh>
    <rPh sb="128" eb="131">
      <t>ヘイキンチ</t>
    </rPh>
    <rPh sb="132" eb="134">
      <t>ウワマワ</t>
    </rPh>
    <rPh sb="141" eb="143">
      <t>イジ</t>
    </rPh>
    <rPh sb="143" eb="146">
      <t>カンリヒ</t>
    </rPh>
    <rPh sb="147" eb="149">
      <t>サクゲン</t>
    </rPh>
    <rPh sb="151" eb="153">
      <t>ケイエイ</t>
    </rPh>
    <rPh sb="153" eb="155">
      <t>カイゼン</t>
    </rPh>
    <rPh sb="156" eb="158">
      <t>ヒツヨウ</t>
    </rPh>
    <rPh sb="165" eb="167">
      <t>シセツ</t>
    </rPh>
    <rPh sb="167" eb="169">
      <t>リヨウ</t>
    </rPh>
    <rPh sb="169" eb="170">
      <t>リツ</t>
    </rPh>
    <rPh sb="176" eb="178">
      <t>ノウリョク</t>
    </rPh>
    <rPh sb="201" eb="203">
      <t>シセツ</t>
    </rPh>
    <rPh sb="203" eb="205">
      <t>コウリツ</t>
    </rPh>
    <rPh sb="206" eb="208">
      <t>カイゼン</t>
    </rPh>
    <rPh sb="210" eb="212">
      <t>ヒツヨウ</t>
    </rPh>
    <rPh sb="226" eb="228">
      <t>ロウスイ</t>
    </rPh>
    <rPh sb="228" eb="230">
      <t>チョウサ</t>
    </rPh>
    <rPh sb="231" eb="232">
      <t>モト</t>
    </rPh>
    <rPh sb="234" eb="236">
      <t>ハイスイ</t>
    </rPh>
    <rPh sb="236" eb="237">
      <t>カン</t>
    </rPh>
    <rPh sb="238" eb="240">
      <t>コウシン</t>
    </rPh>
    <rPh sb="240" eb="242">
      <t>セイビ</t>
    </rPh>
    <phoneticPr fontId="7"/>
  </si>
  <si>
    <t>③大規模な管路の更新により、更新対象の管路が減少したが、引き続き計画的な更新が必要である。</t>
    <rPh sb="1" eb="4">
      <t>ダイキボ</t>
    </rPh>
    <rPh sb="5" eb="7">
      <t>カンロ</t>
    </rPh>
    <rPh sb="8" eb="10">
      <t>コウシン</t>
    </rPh>
    <rPh sb="14" eb="16">
      <t>コウシン</t>
    </rPh>
    <rPh sb="16" eb="18">
      <t>タイショウ</t>
    </rPh>
    <rPh sb="19" eb="21">
      <t>カンロ</t>
    </rPh>
    <rPh sb="22" eb="24">
      <t>ゲンショウ</t>
    </rPh>
    <rPh sb="28" eb="29">
      <t>ヒ</t>
    </rPh>
    <rPh sb="30" eb="31">
      <t>ツヅ</t>
    </rPh>
    <rPh sb="32" eb="35">
      <t>ケイカクテキ</t>
    </rPh>
    <rPh sb="36" eb="38">
      <t>コウシン</t>
    </rPh>
    <rPh sb="39" eb="41">
      <t>ヒツヨウ</t>
    </rPh>
    <phoneticPr fontId="7"/>
  </si>
  <si>
    <t>　料金収入で運転費用すべてを賄うことが困難な状況であるが、次年度から佐伯地域簡易水道事業を上水道事業に統合することに伴い経営指標は好転する見込みである。
　上水道事業への統合等、今後より良い運営体制のあり方や投資のあり方を検討する必要がある。
　管路、施設とも老朽化したものを計画的に更新していく必要がある。</t>
    <rPh sb="1" eb="3">
      <t>リョウキン</t>
    </rPh>
    <rPh sb="3" eb="5">
      <t>シュウニュウ</t>
    </rPh>
    <rPh sb="6" eb="8">
      <t>ウンテン</t>
    </rPh>
    <rPh sb="19" eb="21">
      <t>コンナン</t>
    </rPh>
    <rPh sb="22" eb="24">
      <t>ジョウキョウ</t>
    </rPh>
    <rPh sb="29" eb="32">
      <t>ジネンド</t>
    </rPh>
    <rPh sb="34" eb="36">
      <t>サエキ</t>
    </rPh>
    <rPh sb="36" eb="38">
      <t>チイキ</t>
    </rPh>
    <rPh sb="38" eb="40">
      <t>カンイ</t>
    </rPh>
    <rPh sb="40" eb="42">
      <t>スイドウ</t>
    </rPh>
    <rPh sb="42" eb="44">
      <t>ジギョウ</t>
    </rPh>
    <rPh sb="45" eb="46">
      <t>ジョウ</t>
    </rPh>
    <rPh sb="46" eb="48">
      <t>スイドウ</t>
    </rPh>
    <rPh sb="48" eb="50">
      <t>ジギョウ</t>
    </rPh>
    <rPh sb="51" eb="53">
      <t>トウゴウ</t>
    </rPh>
    <rPh sb="58" eb="59">
      <t>トモナ</t>
    </rPh>
    <rPh sb="60" eb="62">
      <t>ケイエイ</t>
    </rPh>
    <rPh sb="62" eb="64">
      <t>シヒョウ</t>
    </rPh>
    <rPh sb="65" eb="67">
      <t>コウテン</t>
    </rPh>
    <rPh sb="69" eb="71">
      <t>ミコ</t>
    </rPh>
    <rPh sb="79" eb="80">
      <t>ジョウ</t>
    </rPh>
    <rPh sb="80" eb="81">
      <t>スイ</t>
    </rPh>
    <rPh sb="81" eb="82">
      <t>ドウ</t>
    </rPh>
    <rPh sb="82" eb="84">
      <t>ジギョウ</t>
    </rPh>
    <rPh sb="86" eb="88">
      <t>トウゴウ</t>
    </rPh>
    <rPh sb="88" eb="89">
      <t>トウ</t>
    </rPh>
    <rPh sb="90" eb="92">
      <t>コンゴ</t>
    </rPh>
    <rPh sb="128" eb="130">
      <t>シセツ</t>
    </rPh>
    <rPh sb="132" eb="135">
      <t>ロウキュウカ</t>
    </rPh>
    <rPh sb="144" eb="146">
      <t>コウシン</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</si>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</sst>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7.3</c:v>
                </c:pt>
                <c:pt idx="1">
                  <c:v>4.55</c:v>
                </c:pt>
                <c:pt idx="2">
                  <c:v>2.38</c:v>
                </c:pt>
                <c:pt idx="3">
                  <c:v>1.54</c:v>
                </c:pt>
                <c:pt idx="4">
                  <c:v>0.65</c:v>
                </c:pt>
              </c:numCache>
            </c:numRef>
          </c:val>
        </c:ser>
        <c:dLbls>
          <c:showLegendKey val="0"/>
          <c:showVal val="0"/>
          <c:showCatName val="0"/>
          <c:showSerName val="0"/>
          <c:showPercent val="0"/>
          <c:showBubbleSize val="0"/>
        </c:dLbls>
        <c:gapWidth val="150"/>
        <c:axId val="120351360"/>
        <c:axId val="1203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0.98</c:v>
                </c:pt>
                <c:pt idx="3">
                  <c:v>0.76</c:v>
                </c:pt>
                <c:pt idx="4">
                  <c:v>0.8</c:v>
                </c:pt>
              </c:numCache>
            </c:numRef>
          </c:val>
          <c:smooth val="0"/>
        </c:ser>
        <c:dLbls>
          <c:showLegendKey val="0"/>
          <c:showVal val="0"/>
          <c:showCatName val="0"/>
          <c:showSerName val="0"/>
          <c:showPercent val="0"/>
          <c:showBubbleSize val="0"/>
        </c:dLbls>
        <c:marker val="1"/>
        <c:smooth val="0"/>
        <c:axId val="120351360"/>
        <c:axId val="120365824"/>
      </c:lineChart>
      <c:dateAx>
        <c:axId val="120351360"/>
        <c:scaling>
          <c:orientation val="minMax"/>
        </c:scaling>
        <c:delete val="1"/>
        <c:axPos val="b"/>
        <c:numFmt formatCode="ge" sourceLinked="1"/>
        <c:majorTickMark val="none"/>
        <c:minorTickMark val="none"/>
        <c:tickLblPos val="none"/>
        <c:crossAx val="120365824"/>
        <c:crosses val="autoZero"/>
        <c:auto val="1"/>
        <c:lblOffset val="100"/>
        <c:baseTimeUnit val="years"/>
      </c:dateAx>
      <c:valAx>
        <c:axId val="1203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57.28</c:v>
                </c:pt>
                <c:pt idx="1">
                  <c:v>59.24</c:v>
                </c:pt>
                <c:pt idx="2">
                  <c:v>53.77</c:v>
                </c:pt>
                <c:pt idx="3">
                  <c:v>51.69</c:v>
                </c:pt>
                <c:pt idx="4">
                  <c:v>49.77</c:v>
                </c:pt>
              </c:numCache>
            </c:numRef>
          </c:val>
        </c:ser>
        <c:dLbls>
          <c:showLegendKey val="0"/>
          <c:showVal val="0"/>
          <c:showCatName val="0"/>
          <c:showSerName val="0"/>
          <c:showPercent val="0"/>
          <c:showBubbleSize val="0"/>
        </c:dLbls>
        <c:gapWidth val="150"/>
        <c:axId val="124234752"/>
        <c:axId val="1242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58.96</c:v>
                </c:pt>
                <c:pt idx="3">
                  <c:v>58.1</c:v>
                </c:pt>
                <c:pt idx="4">
                  <c:v>56.19</c:v>
                </c:pt>
              </c:numCache>
            </c:numRef>
          </c:val>
          <c:smooth val="0"/>
        </c:ser>
        <c:dLbls>
          <c:showLegendKey val="0"/>
          <c:showVal val="0"/>
          <c:showCatName val="0"/>
          <c:showSerName val="0"/>
          <c:showPercent val="0"/>
          <c:showBubbleSize val="0"/>
        </c:dLbls>
        <c:marker val="1"/>
        <c:smooth val="0"/>
        <c:axId val="124234752"/>
        <c:axId val="124249216"/>
      </c:lineChart>
      <c:dateAx>
        <c:axId val="124234752"/>
        <c:scaling>
          <c:orientation val="minMax"/>
        </c:scaling>
        <c:delete val="1"/>
        <c:axPos val="b"/>
        <c:numFmt formatCode="ge" sourceLinked="1"/>
        <c:majorTickMark val="none"/>
        <c:minorTickMark val="none"/>
        <c:tickLblPos val="none"/>
        <c:crossAx val="124249216"/>
        <c:crosses val="autoZero"/>
        <c:auto val="1"/>
        <c:lblOffset val="100"/>
        <c:baseTimeUnit val="years"/>
      </c:dateAx>
      <c:valAx>
        <c:axId val="1242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82.17</c:v>
                </c:pt>
                <c:pt idx="1">
                  <c:v>77.56</c:v>
                </c:pt>
                <c:pt idx="2">
                  <c:v>82.83</c:v>
                </c:pt>
                <c:pt idx="3">
                  <c:v>84.14</c:v>
                </c:pt>
                <c:pt idx="4">
                  <c:v>87.56</c:v>
                </c:pt>
              </c:numCache>
            </c:numRef>
          </c:val>
        </c:ser>
        <c:dLbls>
          <c:showLegendKey val="0"/>
          <c:showVal val="0"/>
          <c:showCatName val="0"/>
          <c:showSerName val="0"/>
          <c:showPercent val="0"/>
          <c:showBubbleSize val="0"/>
        </c:dLbls>
        <c:gapWidth val="150"/>
        <c:axId val="124340864"/>
        <c:axId val="1243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24340864"/>
        <c:axId val="124355328"/>
      </c:lineChart>
      <c:dateAx>
        <c:axId val="124340864"/>
        <c:scaling>
          <c:orientation val="minMax"/>
        </c:scaling>
        <c:delete val="1"/>
        <c:axPos val="b"/>
        <c:numFmt formatCode="ge" sourceLinked="1"/>
        <c:majorTickMark val="none"/>
        <c:minorTickMark val="none"/>
        <c:tickLblPos val="none"/>
        <c:crossAx val="124355328"/>
        <c:crosses val="autoZero"/>
        <c:auto val="1"/>
        <c:lblOffset val="100"/>
        <c:baseTimeUnit val="years"/>
      </c:dateAx>
      <c:valAx>
        <c:axId val="1243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83.6</c:v>
                </c:pt>
                <c:pt idx="1">
                  <c:v>85.2</c:v>
                </c:pt>
                <c:pt idx="2">
                  <c:v>83.34</c:v>
                </c:pt>
                <c:pt idx="3">
                  <c:v>80.63</c:v>
                </c:pt>
                <c:pt idx="4">
                  <c:v>77.72</c:v>
                </c:pt>
              </c:numCache>
            </c:numRef>
          </c:val>
        </c:ser>
        <c:dLbls>
          <c:showLegendKey val="0"/>
          <c:showVal val="0"/>
          <c:showCatName val="0"/>
          <c:showSerName val="0"/>
          <c:showPercent val="0"/>
          <c:showBubbleSize val="0"/>
        </c:dLbls>
        <c:gapWidth val="150"/>
        <c:axId val="118696192"/>
        <c:axId val="1187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18696192"/>
        <c:axId val="118702464"/>
      </c:lineChart>
      <c:dateAx>
        <c:axId val="118696192"/>
        <c:scaling>
          <c:orientation val="minMax"/>
        </c:scaling>
        <c:delete val="1"/>
        <c:axPos val="b"/>
        <c:numFmt formatCode="ge" sourceLinked="1"/>
        <c:majorTickMark val="none"/>
        <c:minorTickMark val="none"/>
        <c:tickLblPos val="none"/>
        <c:crossAx val="118702464"/>
        <c:crosses val="autoZero"/>
        <c:auto val="1"/>
        <c:lblOffset val="100"/>
        <c:baseTimeUnit val="years"/>
      </c:dateAx>
      <c:valAx>
        <c:axId val="1187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728576"/>
        <c:axId val="1187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728576"/>
        <c:axId val="118747136"/>
      </c:lineChart>
      <c:dateAx>
        <c:axId val="118728576"/>
        <c:scaling>
          <c:orientation val="minMax"/>
        </c:scaling>
        <c:delete val="1"/>
        <c:axPos val="b"/>
        <c:numFmt formatCode="ge" sourceLinked="1"/>
        <c:majorTickMark val="none"/>
        <c:minorTickMark val="none"/>
        <c:tickLblPos val="none"/>
        <c:crossAx val="118747136"/>
        <c:crosses val="autoZero"/>
        <c:auto val="1"/>
        <c:lblOffset val="100"/>
        <c:baseTimeUnit val="years"/>
      </c:dateAx>
      <c:valAx>
        <c:axId val="1187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591296"/>
        <c:axId val="1215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591296"/>
        <c:axId val="121593216"/>
      </c:lineChart>
      <c:dateAx>
        <c:axId val="121591296"/>
        <c:scaling>
          <c:orientation val="minMax"/>
        </c:scaling>
        <c:delete val="1"/>
        <c:axPos val="b"/>
        <c:numFmt formatCode="ge" sourceLinked="1"/>
        <c:majorTickMark val="none"/>
        <c:minorTickMark val="none"/>
        <c:tickLblPos val="none"/>
        <c:crossAx val="121593216"/>
        <c:crosses val="autoZero"/>
        <c:auto val="1"/>
        <c:lblOffset val="100"/>
        <c:baseTimeUnit val="years"/>
      </c:dateAx>
      <c:valAx>
        <c:axId val="1215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428800"/>
        <c:axId val="1224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428800"/>
        <c:axId val="122430976"/>
      </c:lineChart>
      <c:dateAx>
        <c:axId val="122428800"/>
        <c:scaling>
          <c:orientation val="minMax"/>
        </c:scaling>
        <c:delete val="1"/>
        <c:axPos val="b"/>
        <c:numFmt formatCode="ge" sourceLinked="1"/>
        <c:majorTickMark val="none"/>
        <c:minorTickMark val="none"/>
        <c:tickLblPos val="none"/>
        <c:crossAx val="122430976"/>
        <c:crosses val="autoZero"/>
        <c:auto val="1"/>
        <c:lblOffset val="100"/>
        <c:baseTimeUnit val="years"/>
      </c:dateAx>
      <c:valAx>
        <c:axId val="1224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468992"/>
        <c:axId val="1224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468992"/>
        <c:axId val="122475264"/>
      </c:lineChart>
      <c:dateAx>
        <c:axId val="122468992"/>
        <c:scaling>
          <c:orientation val="minMax"/>
        </c:scaling>
        <c:delete val="1"/>
        <c:axPos val="b"/>
        <c:numFmt formatCode="ge" sourceLinked="1"/>
        <c:majorTickMark val="none"/>
        <c:minorTickMark val="none"/>
        <c:tickLblPos val="none"/>
        <c:crossAx val="122475264"/>
        <c:crosses val="autoZero"/>
        <c:auto val="1"/>
        <c:lblOffset val="100"/>
        <c:baseTimeUnit val="years"/>
      </c:dateAx>
      <c:valAx>
        <c:axId val="122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1224.19</c:v>
                </c:pt>
                <c:pt idx="1">
                  <c:v>1336.28</c:v>
                </c:pt>
                <c:pt idx="2">
                  <c:v>1330.07</c:v>
                </c:pt>
                <c:pt idx="3">
                  <c:v>1322.72</c:v>
                </c:pt>
                <c:pt idx="4">
                  <c:v>1362.76</c:v>
                </c:pt>
              </c:numCache>
            </c:numRef>
          </c:val>
        </c:ser>
        <c:dLbls>
          <c:showLegendKey val="0"/>
          <c:showVal val="0"/>
          <c:showCatName val="0"/>
          <c:showSerName val="0"/>
          <c:showPercent val="0"/>
          <c:showBubbleSize val="0"/>
        </c:dLbls>
        <c:gapWidth val="150"/>
        <c:axId val="123863808"/>
        <c:axId val="1238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1228.58</c:v>
                </c:pt>
                <c:pt idx="3">
                  <c:v>1280.18</c:v>
                </c:pt>
                <c:pt idx="4">
                  <c:v>1346.23</c:v>
                </c:pt>
              </c:numCache>
            </c:numRef>
          </c:val>
          <c:smooth val="0"/>
        </c:ser>
        <c:dLbls>
          <c:showLegendKey val="0"/>
          <c:showVal val="0"/>
          <c:showCatName val="0"/>
          <c:showSerName val="0"/>
          <c:showPercent val="0"/>
          <c:showBubbleSize val="0"/>
        </c:dLbls>
        <c:marker val="1"/>
        <c:smooth val="0"/>
        <c:axId val="123863808"/>
        <c:axId val="123865728"/>
      </c:lineChart>
      <c:dateAx>
        <c:axId val="123863808"/>
        <c:scaling>
          <c:orientation val="minMax"/>
        </c:scaling>
        <c:delete val="1"/>
        <c:axPos val="b"/>
        <c:numFmt formatCode="ge" sourceLinked="1"/>
        <c:majorTickMark val="none"/>
        <c:minorTickMark val="none"/>
        <c:tickLblPos val="none"/>
        <c:crossAx val="123865728"/>
        <c:crosses val="autoZero"/>
        <c:auto val="1"/>
        <c:lblOffset val="100"/>
        <c:baseTimeUnit val="years"/>
      </c:dateAx>
      <c:valAx>
        <c:axId val="1238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71.3</c:v>
                </c:pt>
                <c:pt idx="1">
                  <c:v>66.709999999999994</c:v>
                </c:pt>
                <c:pt idx="2">
                  <c:v>64.03</c:v>
                </c:pt>
                <c:pt idx="3">
                  <c:v>64.239999999999995</c:v>
                </c:pt>
                <c:pt idx="4">
                  <c:v>59.75</c:v>
                </c:pt>
              </c:numCache>
            </c:numRef>
          </c:val>
        </c:ser>
        <c:dLbls>
          <c:showLegendKey val="0"/>
          <c:showVal val="0"/>
          <c:showCatName val="0"/>
          <c:showSerName val="0"/>
          <c:showPercent val="0"/>
          <c:showBubbleSize val="0"/>
        </c:dLbls>
        <c:gapWidth val="150"/>
        <c:axId val="123916672"/>
        <c:axId val="1239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53.81</c:v>
                </c:pt>
                <c:pt idx="3">
                  <c:v>53.62</c:v>
                </c:pt>
                <c:pt idx="4">
                  <c:v>53.41</c:v>
                </c:pt>
              </c:numCache>
            </c:numRef>
          </c:val>
          <c:smooth val="0"/>
        </c:ser>
        <c:dLbls>
          <c:showLegendKey val="0"/>
          <c:showVal val="0"/>
          <c:showCatName val="0"/>
          <c:showSerName val="0"/>
          <c:showPercent val="0"/>
          <c:showBubbleSize val="0"/>
        </c:dLbls>
        <c:marker val="1"/>
        <c:smooth val="0"/>
        <c:axId val="123916672"/>
        <c:axId val="123918592"/>
      </c:lineChart>
      <c:dateAx>
        <c:axId val="123916672"/>
        <c:scaling>
          <c:orientation val="minMax"/>
        </c:scaling>
        <c:delete val="1"/>
        <c:axPos val="b"/>
        <c:numFmt formatCode="ge" sourceLinked="1"/>
        <c:majorTickMark val="none"/>
        <c:minorTickMark val="none"/>
        <c:tickLblPos val="none"/>
        <c:crossAx val="123918592"/>
        <c:crosses val="autoZero"/>
        <c:auto val="1"/>
        <c:lblOffset val="100"/>
        <c:baseTimeUnit val="years"/>
      </c:dateAx>
      <c:valAx>
        <c:axId val="1239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281.48</c:v>
                </c:pt>
                <c:pt idx="1">
                  <c:v>292.08999999999997</c:v>
                </c:pt>
                <c:pt idx="2">
                  <c:v>312.58999999999997</c:v>
                </c:pt>
                <c:pt idx="3">
                  <c:v>315.04000000000002</c:v>
                </c:pt>
                <c:pt idx="4">
                  <c:v>336.35</c:v>
                </c:pt>
              </c:numCache>
            </c:numRef>
          </c:val>
        </c:ser>
        <c:dLbls>
          <c:showLegendKey val="0"/>
          <c:showVal val="0"/>
          <c:showCatName val="0"/>
          <c:showSerName val="0"/>
          <c:showPercent val="0"/>
          <c:showBubbleSize val="0"/>
        </c:dLbls>
        <c:gapWidth val="150"/>
        <c:axId val="124214656"/>
        <c:axId val="124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24214656"/>
        <c:axId val="124216832"/>
      </c:lineChart>
      <c:dateAx>
        <c:axId val="124214656"/>
        <c:scaling>
          <c:orientation val="minMax"/>
        </c:scaling>
        <c:delete val="1"/>
        <c:axPos val="b"/>
        <c:numFmt formatCode="ge" sourceLinked="1"/>
        <c:majorTickMark val="none"/>
        <c:minorTickMark val="none"/>
        <c:tickLblPos val="none"/>
        <c:crossAx val="124216832"/>
        <c:crosses val="autoZero"/>
        <c:auto val="1"/>
        <c:lblOffset val="100"/>
        <c:baseTimeUnit val="years"/>
      </c:dateAx>
      <c:valAx>
        <c:axId val="124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AG10" sqref="AG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広島県　廿日市市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D2</v>
      </c>
      <c r="X8" s="79"/>
      <c r="Y8" s="79"/>
      <c r="Z8" s="79"/>
      <c r="AA8" s="79"/>
      <c r="AB8" s="79"/>
      <c r="AC8" s="79"/>
      <c r="AD8" s="80" t="s">
        <v>122</v>
      </c>
      <c r="AE8" s="80"/>
      <c r="AF8" s="80"/>
      <c r="AG8" s="80"/>
      <c r="AH8" s="80"/>
      <c r="AI8" s="80"/>
      <c r="AJ8" s="80"/>
      <c r="AK8" s="2"/>
      <c r="AL8" s="73">
        <f>データ!$R$6</f>
        <v>117292</v>
      </c>
      <c r="AM8" s="73"/>
      <c r="AN8" s="73"/>
      <c r="AO8" s="73"/>
      <c r="AP8" s="73"/>
      <c r="AQ8" s="73"/>
      <c r="AR8" s="73"/>
      <c r="AS8" s="73"/>
      <c r="AT8" s="72">
        <f>データ!$S$6</f>
        <v>489.48</v>
      </c>
      <c r="AU8" s="72"/>
      <c r="AV8" s="72"/>
      <c r="AW8" s="72"/>
      <c r="AX8" s="72"/>
      <c r="AY8" s="72"/>
      <c r="AZ8" s="72"/>
      <c r="BA8" s="72"/>
      <c r="BB8" s="72">
        <f>データ!$T$6</f>
        <v>239.63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8.35</v>
      </c>
      <c r="Q10" s="72"/>
      <c r="R10" s="72"/>
      <c r="S10" s="72"/>
      <c r="T10" s="72"/>
      <c r="U10" s="72"/>
      <c r="V10" s="72"/>
      <c r="W10" s="73">
        <f>データ!$Q$6</f>
        <v>3217</v>
      </c>
      <c r="X10" s="73"/>
      <c r="Y10" s="73"/>
      <c r="Z10" s="73"/>
      <c r="AA10" s="73"/>
      <c r="AB10" s="73"/>
      <c r="AC10" s="73"/>
      <c r="AD10" s="2"/>
      <c r="AE10" s="2"/>
      <c r="AF10" s="2"/>
      <c r="AG10" s="2"/>
      <c r="AH10" s="2"/>
      <c r="AI10" s="2"/>
      <c r="AJ10" s="2"/>
      <c r="AK10" s="2"/>
      <c r="AL10" s="73">
        <f>データ!$U$6</f>
        <v>9781</v>
      </c>
      <c r="AM10" s="73"/>
      <c r="AN10" s="73"/>
      <c r="AO10" s="73"/>
      <c r="AP10" s="73"/>
      <c r="AQ10" s="73"/>
      <c r="AR10" s="73"/>
      <c r="AS10" s="73"/>
      <c r="AT10" s="72">
        <f>データ!$V$6</f>
        <v>22.29</v>
      </c>
      <c r="AU10" s="72"/>
      <c r="AV10" s="72"/>
      <c r="AW10" s="72"/>
      <c r="AX10" s="72"/>
      <c r="AY10" s="72"/>
      <c r="AZ10" s="72"/>
      <c r="BA10" s="72"/>
      <c r="BB10" s="72">
        <f>データ!$W$6</f>
        <v>438.81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25</v>
      </c>
      <c r="BM14" s="44"/>
      <c r="BN14" s="44"/>
      <c r="BO14" s="44"/>
      <c r="BP14" s="44"/>
      <c r="BQ14" s="44"/>
      <c r="BR14" s="44"/>
      <c r="BS14" s="44"/>
      <c r="BT14" s="44"/>
      <c r="BU14" s="44"/>
      <c r="BV14" s="44"/>
      <c r="BW14" s="44"/>
      <c r="BX14" s="44"/>
      <c r="BY14" s="44"/>
      <c r="BZ14" s="45"/>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342131</v>
      </c>
      <c r="D6" s="34">
        <f t="shared" si="3"/>
        <v>47</v>
      </c>
      <c r="E6" s="34">
        <f t="shared" si="3"/>
        <v>1</v>
      </c>
      <c r="F6" s="34">
        <f t="shared" si="3"/>
        <v>0</v>
      </c>
      <c r="G6" s="34">
        <f t="shared" si="3"/>
        <v>0</v>
      </c>
      <c r="H6" s="34" t="str">
        <f t="shared" si="3"/>
        <v>広島県　廿日市市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8.35</v>
      </c>
      <c r="Q6" s="35">
        <f t="shared" si="3"/>
        <v>3217</v>
      </c>
      <c r="R6" s="35">
        <f t="shared" si="3"/>
        <v>117292</v>
      </c>
      <c r="S6" s="35">
        <f t="shared" si="3"/>
        <v>489.48</v>
      </c>
      <c r="T6" s="35">
        <f t="shared" si="3"/>
        <v>239.63</v>
      </c>
      <c r="U6" s="35">
        <f t="shared" si="3"/>
        <v>9781</v>
      </c>
      <c r="V6" s="35">
        <f t="shared" si="3"/>
        <v>22.29</v>
      </c>
      <c r="W6" s="35">
        <f t="shared" si="3"/>
        <v>438.81</v>
      </c>
      <c r="X6" s="36">
        <f>IF(X7="",NA(),X7)</f>
        <v>83.6</v>
      </c>
      <c r="Y6" s="36">
        <f t="shared" ref="Y6:AG6" si="4">IF(Y7="",NA(),Y7)</f>
        <v>85.2</v>
      </c>
      <c r="Z6" s="36">
        <f t="shared" si="4"/>
        <v>83.34</v>
      </c>
      <c r="AA6" s="36">
        <f t="shared" si="4"/>
        <v>80.63</v>
      </c>
      <c r="AB6" s="36">
        <f t="shared" si="4"/>
        <v>77.72</v>
      </c>
      <c r="AC6" s="36">
        <f t="shared" si="4"/>
        <v>75.91</v>
      </c>
      <c r="AD6" s="36">
        <f t="shared" si="4"/>
        <v>77.19</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1224.19</v>
      </c>
      <c r="BF6" s="36">
        <f t="shared" ref="BF6:BN6" si="7">IF(BF7="",NA(),BF7)</f>
        <v>1336.28</v>
      </c>
      <c r="BG6" s="36">
        <f t="shared" si="7"/>
        <v>1330.07</v>
      </c>
      <c r="BH6" s="36">
        <f t="shared" si="7"/>
        <v>1322.72</v>
      </c>
      <c r="BI6" s="36">
        <f t="shared" si="7"/>
        <v>1362.76</v>
      </c>
      <c r="BJ6" s="36">
        <f t="shared" si="7"/>
        <v>1321.78</v>
      </c>
      <c r="BK6" s="36">
        <f t="shared" si="7"/>
        <v>1326.51</v>
      </c>
      <c r="BL6" s="36">
        <f t="shared" si="7"/>
        <v>1228.58</v>
      </c>
      <c r="BM6" s="36">
        <f t="shared" si="7"/>
        <v>1280.18</v>
      </c>
      <c r="BN6" s="36">
        <f t="shared" si="7"/>
        <v>1346.23</v>
      </c>
      <c r="BO6" s="35" t="str">
        <f>IF(BO7="","",IF(BO7="-","【-】","【"&amp;SUBSTITUTE(TEXT(BO7,"#,##0.00"),"-","△")&amp;"】"))</f>
        <v>【1,280.76】</v>
      </c>
      <c r="BP6" s="36">
        <f>IF(BP7="",NA(),BP7)</f>
        <v>71.3</v>
      </c>
      <c r="BQ6" s="36">
        <f t="shared" ref="BQ6:BY6" si="8">IF(BQ7="",NA(),BQ7)</f>
        <v>66.709999999999994</v>
      </c>
      <c r="BR6" s="36">
        <f t="shared" si="8"/>
        <v>64.03</v>
      </c>
      <c r="BS6" s="36">
        <f t="shared" si="8"/>
        <v>64.239999999999995</v>
      </c>
      <c r="BT6" s="36">
        <f t="shared" si="8"/>
        <v>59.75</v>
      </c>
      <c r="BU6" s="36">
        <f t="shared" si="8"/>
        <v>54.57</v>
      </c>
      <c r="BV6" s="36">
        <f t="shared" si="8"/>
        <v>54.4</v>
      </c>
      <c r="BW6" s="36">
        <f t="shared" si="8"/>
        <v>53.81</v>
      </c>
      <c r="BX6" s="36">
        <f t="shared" si="8"/>
        <v>53.62</v>
      </c>
      <c r="BY6" s="36">
        <f t="shared" si="8"/>
        <v>53.41</v>
      </c>
      <c r="BZ6" s="35" t="str">
        <f>IF(BZ7="","",IF(BZ7="-","【-】","【"&amp;SUBSTITUTE(TEXT(BZ7,"#,##0.00"),"-","△")&amp;"】"))</f>
        <v>【53.06】</v>
      </c>
      <c r="CA6" s="36">
        <f>IF(CA7="",NA(),CA7)</f>
        <v>281.48</v>
      </c>
      <c r="CB6" s="36">
        <f t="shared" ref="CB6:CJ6" si="9">IF(CB7="",NA(),CB7)</f>
        <v>292.08999999999997</v>
      </c>
      <c r="CC6" s="36">
        <f t="shared" si="9"/>
        <v>312.58999999999997</v>
      </c>
      <c r="CD6" s="36">
        <f t="shared" si="9"/>
        <v>315.04000000000002</v>
      </c>
      <c r="CE6" s="36">
        <f t="shared" si="9"/>
        <v>336.35</v>
      </c>
      <c r="CF6" s="36">
        <f t="shared" si="9"/>
        <v>318.02999999999997</v>
      </c>
      <c r="CG6" s="36">
        <f t="shared" si="9"/>
        <v>325.14</v>
      </c>
      <c r="CH6" s="36">
        <f t="shared" si="9"/>
        <v>284.64999999999998</v>
      </c>
      <c r="CI6" s="36">
        <f t="shared" si="9"/>
        <v>287.7</v>
      </c>
      <c r="CJ6" s="36">
        <f t="shared" si="9"/>
        <v>277.39999999999998</v>
      </c>
      <c r="CK6" s="35" t="str">
        <f>IF(CK7="","",IF(CK7="-","【-】","【"&amp;SUBSTITUTE(TEXT(CK7,"#,##0.00"),"-","△")&amp;"】"))</f>
        <v>【314.83】</v>
      </c>
      <c r="CL6" s="36">
        <f>IF(CL7="",NA(),CL7)</f>
        <v>57.28</v>
      </c>
      <c r="CM6" s="36">
        <f t="shared" ref="CM6:CU6" si="10">IF(CM7="",NA(),CM7)</f>
        <v>59.24</v>
      </c>
      <c r="CN6" s="36">
        <f t="shared" si="10"/>
        <v>53.77</v>
      </c>
      <c r="CO6" s="36">
        <f t="shared" si="10"/>
        <v>51.69</v>
      </c>
      <c r="CP6" s="36">
        <f t="shared" si="10"/>
        <v>49.77</v>
      </c>
      <c r="CQ6" s="36">
        <f t="shared" si="10"/>
        <v>63.99</v>
      </c>
      <c r="CR6" s="36">
        <f t="shared" si="10"/>
        <v>62.01</v>
      </c>
      <c r="CS6" s="36">
        <f t="shared" si="10"/>
        <v>58.96</v>
      </c>
      <c r="CT6" s="36">
        <f t="shared" si="10"/>
        <v>58.1</v>
      </c>
      <c r="CU6" s="36">
        <f t="shared" si="10"/>
        <v>56.19</v>
      </c>
      <c r="CV6" s="35" t="str">
        <f>IF(CV7="","",IF(CV7="-","【-】","【"&amp;SUBSTITUTE(TEXT(CV7,"#,##0.00"),"-","△")&amp;"】"))</f>
        <v>【56.28】</v>
      </c>
      <c r="CW6" s="36">
        <f>IF(CW7="",NA(),CW7)</f>
        <v>82.17</v>
      </c>
      <c r="CX6" s="36">
        <f t="shared" ref="CX6:DF6" si="11">IF(CX7="",NA(),CX7)</f>
        <v>77.56</v>
      </c>
      <c r="CY6" s="36">
        <f t="shared" si="11"/>
        <v>82.83</v>
      </c>
      <c r="CZ6" s="36">
        <f t="shared" si="11"/>
        <v>84.14</v>
      </c>
      <c r="DA6" s="36">
        <f t="shared" si="11"/>
        <v>87.56</v>
      </c>
      <c r="DB6" s="36">
        <f t="shared" si="11"/>
        <v>76.260000000000005</v>
      </c>
      <c r="DC6" s="36">
        <f t="shared" si="11"/>
        <v>75.8</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7.3</v>
      </c>
      <c r="EE6" s="36">
        <f t="shared" ref="EE6:EM6" si="14">IF(EE7="",NA(),EE7)</f>
        <v>4.55</v>
      </c>
      <c r="EF6" s="36">
        <f t="shared" si="14"/>
        <v>2.38</v>
      </c>
      <c r="EG6" s="36">
        <f t="shared" si="14"/>
        <v>1.54</v>
      </c>
      <c r="EH6" s="36">
        <f t="shared" si="14"/>
        <v>0.65</v>
      </c>
      <c r="EI6" s="36">
        <f t="shared" si="14"/>
        <v>0.59</v>
      </c>
      <c r="EJ6" s="36">
        <f t="shared" si="14"/>
        <v>0.64</v>
      </c>
      <c r="EK6" s="36">
        <f t="shared" si="14"/>
        <v>0.98</v>
      </c>
      <c r="EL6" s="36">
        <f t="shared" si="14"/>
        <v>0.76</v>
      </c>
      <c r="EM6" s="36">
        <f t="shared" si="14"/>
        <v>0.8</v>
      </c>
      <c r="EN6" s="35" t="str">
        <f>IF(EN7="","",IF(EN7="-","【-】","【"&amp;SUBSTITUTE(TEXT(EN7,"#,##0.00"),"-","△")&amp;"】"))</f>
        <v>【0.59】</v>
      </c>
    </row>
    <row r="7" spans="1:144" s="37" customFormat="1">
      <c r="A7" s="29"/>
      <c r="B7" s="38">
        <v>2016</v>
      </c>
      <c r="C7" s="38">
        <v>342131</v>
      </c>
      <c r="D7" s="38">
        <v>47</v>
      </c>
      <c r="E7" s="38">
        <v>1</v>
      </c>
      <c r="F7" s="38">
        <v>0</v>
      </c>
      <c r="G7" s="38">
        <v>0</v>
      </c>
      <c r="H7" s="38" t="s">
        <v>107</v>
      </c>
      <c r="I7" s="38" t="s">
        <v>108</v>
      </c>
      <c r="J7" s="38" t="s">
        <v>109</v>
      </c>
      <c r="K7" s="38" t="s">
        <v>110</v>
      </c>
      <c r="L7" s="38" t="s">
        <v>111</v>
      </c>
      <c r="M7" s="38"/>
      <c r="N7" s="39" t="s">
        <v>112</v>
      </c>
      <c r="O7" s="39" t="s">
        <v>113</v>
      </c>
      <c r="P7" s="39">
        <v>8.35</v>
      </c>
      <c r="Q7" s="39">
        <v>3217</v>
      </c>
      <c r="R7" s="39">
        <v>117292</v>
      </c>
      <c r="S7" s="39">
        <v>489.48</v>
      </c>
      <c r="T7" s="39">
        <v>239.63</v>
      </c>
      <c r="U7" s="39">
        <v>9781</v>
      </c>
      <c r="V7" s="39">
        <v>22.29</v>
      </c>
      <c r="W7" s="39">
        <v>438.81</v>
      </c>
      <c r="X7" s="39">
        <v>83.6</v>
      </c>
      <c r="Y7" s="39">
        <v>85.2</v>
      </c>
      <c r="Z7" s="39">
        <v>83.34</v>
      </c>
      <c r="AA7" s="39">
        <v>80.63</v>
      </c>
      <c r="AB7" s="39">
        <v>77.72</v>
      </c>
      <c r="AC7" s="39">
        <v>75.91</v>
      </c>
      <c r="AD7" s="39">
        <v>77.19</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1224.19</v>
      </c>
      <c r="BF7" s="39">
        <v>1336.28</v>
      </c>
      <c r="BG7" s="39">
        <v>1330.07</v>
      </c>
      <c r="BH7" s="39">
        <v>1322.72</v>
      </c>
      <c r="BI7" s="39">
        <v>1362.76</v>
      </c>
      <c r="BJ7" s="39">
        <v>1321.78</v>
      </c>
      <c r="BK7" s="39">
        <v>1326.51</v>
      </c>
      <c r="BL7" s="39">
        <v>1228.58</v>
      </c>
      <c r="BM7" s="39">
        <v>1280.18</v>
      </c>
      <c r="BN7" s="39">
        <v>1346.23</v>
      </c>
      <c r="BO7" s="39">
        <v>1280.76</v>
      </c>
      <c r="BP7" s="39">
        <v>71.3</v>
      </c>
      <c r="BQ7" s="39">
        <v>66.709999999999994</v>
      </c>
      <c r="BR7" s="39">
        <v>64.03</v>
      </c>
      <c r="BS7" s="39">
        <v>64.239999999999995</v>
      </c>
      <c r="BT7" s="39">
        <v>59.75</v>
      </c>
      <c r="BU7" s="39">
        <v>54.57</v>
      </c>
      <c r="BV7" s="39">
        <v>54.4</v>
      </c>
      <c r="BW7" s="39">
        <v>53.81</v>
      </c>
      <c r="BX7" s="39">
        <v>53.62</v>
      </c>
      <c r="BY7" s="39">
        <v>53.41</v>
      </c>
      <c r="BZ7" s="39">
        <v>53.06</v>
      </c>
      <c r="CA7" s="39">
        <v>281.48</v>
      </c>
      <c r="CB7" s="39">
        <v>292.08999999999997</v>
      </c>
      <c r="CC7" s="39">
        <v>312.58999999999997</v>
      </c>
      <c r="CD7" s="39">
        <v>315.04000000000002</v>
      </c>
      <c r="CE7" s="39">
        <v>336.35</v>
      </c>
      <c r="CF7" s="39">
        <v>318.02999999999997</v>
      </c>
      <c r="CG7" s="39">
        <v>325.14</v>
      </c>
      <c r="CH7" s="39">
        <v>284.64999999999998</v>
      </c>
      <c r="CI7" s="39">
        <v>287.7</v>
      </c>
      <c r="CJ7" s="39">
        <v>277.39999999999998</v>
      </c>
      <c r="CK7" s="39">
        <v>314.83</v>
      </c>
      <c r="CL7" s="39">
        <v>57.28</v>
      </c>
      <c r="CM7" s="39">
        <v>59.24</v>
      </c>
      <c r="CN7" s="39">
        <v>53.77</v>
      </c>
      <c r="CO7" s="39">
        <v>51.69</v>
      </c>
      <c r="CP7" s="39">
        <v>49.77</v>
      </c>
      <c r="CQ7" s="39">
        <v>63.99</v>
      </c>
      <c r="CR7" s="39">
        <v>62.01</v>
      </c>
      <c r="CS7" s="39">
        <v>58.96</v>
      </c>
      <c r="CT7" s="39">
        <v>58.1</v>
      </c>
      <c r="CU7" s="39">
        <v>56.19</v>
      </c>
      <c r="CV7" s="39">
        <v>56.28</v>
      </c>
      <c r="CW7" s="39">
        <v>82.17</v>
      </c>
      <c r="CX7" s="39">
        <v>77.56</v>
      </c>
      <c r="CY7" s="39">
        <v>82.83</v>
      </c>
      <c r="CZ7" s="39">
        <v>84.14</v>
      </c>
      <c r="DA7" s="39">
        <v>87.56</v>
      </c>
      <c r="DB7" s="39">
        <v>76.260000000000005</v>
      </c>
      <c r="DC7" s="39">
        <v>75.8</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7.3</v>
      </c>
      <c r="EE7" s="39">
        <v>4.55</v>
      </c>
      <c r="EF7" s="39">
        <v>2.38</v>
      </c>
      <c r="EG7" s="39">
        <v>1.54</v>
      </c>
      <c r="EH7" s="39">
        <v>0.65</v>
      </c>
      <c r="EI7" s="39">
        <v>0.59</v>
      </c>
      <c r="EJ7" s="39">
        <v>0.64</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2018-01-29T23:52:36Z</cp:lastPrinted>
  <dcterms:created xsi:type="dcterms:W3CDTF">2017-12-25T01:46:19Z</dcterms:created>
  <dcterms:modified xsi:type="dcterms:W3CDTF">2018-02-09T08:18:24Z</dcterms:modified>
  <cp:category/>
</cp:coreProperties>
</file>