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C38" i="9"/>
  <c r="BE37" i="9"/>
  <c r="AM37" i="9"/>
  <c r="C37" i="9"/>
  <c r="AM36" i="9"/>
  <c r="AM35" i="9"/>
  <c r="CO34" i="9"/>
  <c r="CO35" i="9" s="1"/>
  <c r="CO36" i="9" s="1"/>
  <c r="CO37" i="9" s="1"/>
  <c r="CO38" i="9" s="1"/>
  <c r="BW34" i="9"/>
  <c r="BW35" i="9" s="1"/>
  <c r="BW36" i="9" s="1"/>
  <c r="BW37" i="9" s="1"/>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c r="BE35" i="9" s="1"/>
  <c r="BE36" i="9" s="1"/>
</calcChain>
</file>

<file path=xl/sharedStrings.xml><?xml version="1.0" encoding="utf-8"?>
<sst xmlns="http://schemas.openxmlformats.org/spreadsheetml/2006/main" count="1098" uniqueCount="571">
  <si>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</si>
  <si>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</si>
  <si>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</si>
  <si>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</si>
  <si>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</si>
  <si>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</si>
  <si>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</si>
  <si>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</si>
  <si>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</si>
  <si>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</si>
  <si>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</si>
  <si>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</si>
  <si>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</si>
  <si>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</si>
  <si>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</si>
  <si>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</si>
  <si>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</si>
  <si>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</si>
  <si>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</si>
  <si>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</si>
  <si>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</si>
  <si>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</si>
  <si>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</si>
  <si>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</si>
  <si>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</si>
  <si>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</si>
  <si>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</si>
  <si>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</si>
  <si>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</si>
  <si>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</si>
  <si>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</si>
  <si>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</si>
  <si>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</si>
  <si>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</si>
  <si>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</si>
  <si>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</si>
  <si>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</si>
  <si>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</si>
  <si>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</si>
  <si>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</si>
  <si>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</si>
  <si>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</si>
  <si>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</si>
  <si>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</si>
  <si>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</si>
  <si>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</si>
  <si>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</si>
  <si>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</si>
  <si>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</si>
  <si>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</si>
  <si>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</si>
  <si>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</si>
  <si>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</si>
  <si>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</si>
  <si>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</si>
  <si>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</si>
  <si>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</si>
  <si>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</si>
  <si>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</si>
  <si>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</si>
  <si>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</si>
  <si>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</si>
  <si>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</si>
  <si>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</si>
  <si>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</si>
  <si>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</si>
  <si>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</si>
  <si>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</si>
  <si>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</si>
  <si>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</si>
  <si>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</si>
  <si>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</si>
  <si>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</si>
  <si>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</si>
  <si>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</si>
  <si>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</si>
  <si>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</si>
  <si>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</si>
  <si>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</si>
  <si>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</si>
  <si>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</si>
  <si>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</si>
  <si>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神石高原町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</si>
  <si>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</si>
  <si>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</si>
  <si>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</si>
  <si>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</si>
  <si>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</si>
  <si>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</si>
  <si>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</si>
  <si>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</si>
  <si>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</si>
  <si>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</si>
  <si>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</si>
  <si>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</si>
  <si>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</si>
  <si>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</si>
  <si>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</si>
  <si>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</si>
  <si>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</si>
  <si>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</si>
  <si>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</si>
  <si>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</si>
  <si>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</si>
  <si>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</si>
  <si>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</si>
  <si>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</si>
  <si>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</si>
  <si>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</si>
  <si>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</si>
  <si>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</si>
  <si>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</si>
  <si>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</si>
  <si>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</si>
  <si>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</si>
  <si>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</si>
  <si>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</si>
  <si>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</si>
  <si>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</si>
  <si>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</si>
  <si>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</si>
  <si>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</si>
  <si>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</si>
  <si>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</si>
  <si>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</si>
  <si>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</si>
  <si>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</si>
  <si>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</si>
  <si>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</si>
  <si>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</si>
  <si>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</si>
  <si>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</si>
  <si>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</si>
  <si>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</si>
  <si>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</si>
  <si>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</si>
  <si>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</si>
  <si>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</si>
  <si>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</si>
  <si>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</si>
  <si>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</si>
  <si>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</si>
  <si>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</si>
  <si>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</si>
  <si>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</si>
  <si>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</si>
  <si>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</si>
  <si>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</si>
  <si>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</si>
  <si>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</si>
  <si>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</si>
  <si>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</si>
  <si>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</si>
  <si>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</si>
  <si>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</si>
  <si>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</si>
  <si>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</si>
  <si>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</si>
  <si>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</si>
  <si>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</si>
  <si>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</si>
  <si>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</si>
  <si>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</si>
  <si>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</si>
  <si>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</si>
  <si>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</si>
  <si>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</si>
  <si>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</si>
  <si>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</si>
  <si>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</si>
  <si>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</si>
  <si>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</si>
  <si>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</si>
  <si>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</si>
  <si>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</si>
  <si>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</si>
  <si>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</si>
  <si>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</si>
  <si>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</si>
  <si>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</si>
  <si>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</si>
  <si>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</si>
  <si>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</si>
  <si>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</si>
  <si>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</si>
  <si>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</si>
  <si>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</si>
  <si>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</si>
  <si>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</si>
  <si>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</si>
  <si>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</si>
  <si>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</si>
  <si>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</si>
  <si>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</si>
  <si>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</si>
  <si>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</si>
  <si>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</si>
  <si>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広島県神石高原町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</si>
  <si>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</si>
  <si>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</si>
  <si>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</si>
  <si>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</si>
  <si>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</si>
  <si>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</si>
  <si>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</si>
  <si>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</si>
  <si>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</si>
  <si>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</si>
  <si>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</si>
  <si>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</si>
  <si>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</si>
  <si>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</si>
  <si>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</si>
  <si>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</si>
  <si>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</si>
  <si>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</si>
  <si>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</si>
  <si>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</si>
  <si>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</si>
  <si>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</si>
  <si>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</si>
  <si>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</si>
  <si>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</si>
  <si>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</si>
  <si>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</si>
  <si>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</si>
  <si>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</si>
  <si>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</si>
  <si>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</si>
  <si>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</si>
  <si>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</si>
  <si>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</si>
  <si>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</si>
  <si>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</si>
  <si>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</si>
  <si>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</si>
  <si>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</si>
  <si>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</si>
  <si>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</si>
  <si>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</si>
  <si>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</si>
  <si>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</si>
  <si>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</si>
  <si>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</si>
  <si>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</si>
  <si>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</si>
  <si>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</si>
  <si>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</si>
  <si>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</si>
  <si>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</si>
  <si>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</si>
  <si>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</si>
  <si>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</si>
  <si>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</si>
  <si>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</si>
  <si>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</si>
  <si>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</si>
  <si>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</si>
  <si>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</si>
  <si>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</si>
  <si>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</si>
  <si>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</si>
  <si>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</si>
  <si>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</si>
  <si>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</si>
  <si>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</si>
  <si>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</si>
  <si>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</si>
  <si>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</si>
  <si>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</si>
  <si>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</si>
  <si>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</si>
  <si>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</si>
  <si>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</si>
  <si>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</si>
  <si>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</si>
  <si>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</si>
  <si>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</si>
  <si>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</si>
  <si>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</si>
  <si>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</si>
  <si>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</si>
  <si>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</si>
  <si>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</si>
  <si>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</si>
  <si>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</si>
  <si>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</si>
  <si>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</si>
  <si>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</si>
  <si>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</si>
  <si>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</si>
  <si>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</si>
  <si>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</si>
  <si>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</si>
  <si>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</si>
  <si>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</si>
  <si>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</si>
  <si>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</si>
  <si>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</si>
  <si>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</si>
  <si>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</si>
  <si>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</si>
  <si>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</si>
  <si>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</si>
  <si>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</si>
  <si>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</si>
  <si>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</si>
  <si>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</si>
  <si>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</si>
  <si>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</si>
  <si>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</si>
  <si>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</si>
  <si>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</si>
  <si>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</si>
  <si>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</si>
  <si>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</si>
  <si>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</si>
  <si>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</si>
  <si>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</si>
  <si>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</si>
  <si>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</si>
  <si>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</si>
  <si>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</si>
  <si>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</si>
  <si>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</si>
  <si>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</si>
  <si>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</si>
  <si>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</si>
  <si>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</si>
  <si>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</si>
  <si>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</si>
  <si>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</si>
  <si>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</si>
  <si>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</si>
  <si>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</si>
  <si>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</si>
  <si>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</si>
  <si>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</si>
  <si>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</si>
  <si>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</si>
  <si>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</si>
  <si>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</si>
  <si>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</si>
  <si>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</si>
  <si>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</si>
  <si>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</si>
  <si>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広島県神石高原町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</si>
  <si>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</si>
  <si>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</si>
  <si>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</si>
  <si>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</si>
  <si>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</si>
  <si>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</si>
  <si>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</si>
  <si>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</si>
  <si>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</si>
  <si>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</si>
  <si>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</si>
  <si>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</si>
  <si>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</si>
  <si>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</si>
  <si>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</si>
  <si>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</si>
  <si>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</si>
  <si>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</si>
  <si>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</si>
  <si>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</si>
  <si>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分収育林事業特別会計</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</si>
  <si>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</si>
  <si>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</si>
  <si>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</si>
  <si>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</si>
  <si>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</si>
  <si>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</si>
  <si>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</si>
  <si>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</si>
  <si>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</si>
  <si>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</si>
  <si>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</si>
  <si>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</si>
  <si>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</si>
  <si>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</si>
  <si>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</si>
  <si>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</si>
  <si>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後期高齢者医療特別会計</t>
    <phoneticPr fontId="5"/>
  </si>
  <si>
    <t>介護保険特別会計（保険事業勘定）</t>
    <phoneticPr fontId="5"/>
  </si>
  <si>
    <t>介護保険特別会計（介護サービス事業勘定）</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</si>
  <si>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</si>
  <si>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</si>
  <si>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</si>
  <si>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</si>
  <si>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</si>
  <si>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総合開発事業特別会計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</si>
  <si>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</si>
  <si>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</si>
  <si>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</si>
  <si>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</si>
  <si>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</si>
  <si>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</si>
  <si>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</si>
  <si>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</si>
  <si>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</si>
  <si>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</si>
  <si>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</si>
  <si>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</si>
  <si>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</si>
  <si>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</si>
  <si>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</si>
  <si>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</si>
  <si>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</si>
  <si>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</si>
  <si>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</si>
  <si>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</si>
  <si>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</si>
  <si>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</si>
  <si>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</si>
  <si>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</si>
  <si>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</si>
  <si>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</si>
  <si>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</si>
  <si>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</si>
  <si>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</si>
  <si>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</si>
  <si>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</si>
  <si>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</si>
  <si>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</si>
  <si>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</si>
  <si>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</si>
  <si>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</si>
  <si>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</si>
  <si>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</si>
  <si>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</si>
  <si>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</si>
  <si>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</si>
  <si>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</si>
  <si>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</si>
  <si>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</si>
  <si>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</si>
  <si>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</si>
  <si>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</si>
  <si>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</si>
  <si>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</si>
  <si>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</si>
  <si>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</si>
  <si>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</si>
  <si>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</si>
  <si>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</si>
  <si>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</si>
  <si>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</si>
  <si>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</si>
  <si>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</si>
  <si>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</si>
  <si>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</si>
  <si>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</si>
  <si>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</si>
  <si>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</si>
  <si>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</si>
  <si>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</si>
  <si>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</si>
  <si>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</si>
  <si>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</si>
  <si>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</si>
  <si>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</si>
  <si>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</si>
  <si>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</si>
  <si>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</si>
  <si>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</si>
  <si>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</si>
  <si>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</si>
  <si>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</si>
  <si>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</si>
  <si>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</si>
  <si>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</si>
  <si>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</si>
  <si>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</si>
  <si>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</si>
  <si>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</si>
  <si>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</si>
  <si>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</si>
  <si>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</si>
  <si>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</si>
  <si>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</si>
  <si>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</si>
  <si>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</si>
  <si>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</si>
  <si>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</si>
  <si>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</si>
  <si>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</si>
  <si>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</si>
  <si>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</si>
  <si>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</si>
  <si>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</si>
  <si>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</si>
  <si>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</si>
  <si>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</si>
  <si>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</si>
  <si>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</si>
  <si>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</si>
  <si>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</si>
  <si>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</si>
  <si>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</si>
  <si>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</si>
  <si>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</si>
  <si>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</si>
  <si>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</si>
  <si>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</si>
  <si>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</si>
  <si>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</si>
  <si>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</si>
  <si>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</si>
  <si>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</si>
  <si>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</si>
  <si>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</si>
  <si>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</si>
  <si>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</si>
  <si>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</si>
  <si>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</si>
  <si>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</si>
  <si>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</si>
  <si>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</si>
  <si>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</si>
  <si>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</si>
  <si>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</si>
  <si>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</si>
  <si>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</si>
  <si>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</si>
  <si>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</si>
  <si>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</si>
  <si>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</si>
  <si>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</si>
  <si>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6.27</t>
  </si>
  <si>
    <t>一般会計</t>
  </si>
  <si>
    <t>総合開発事業特別会計</t>
  </si>
  <si>
    <t>国民健康保険特別会計（事業勘定）</t>
  </si>
  <si>
    <t>病院事業会計</t>
  </si>
  <si>
    <t>介護保険特別会計（保険事業勘定）</t>
  </si>
  <si>
    <t>簡易水道事業特別会計</t>
  </si>
  <si>
    <t>農業集落排水事業特別会計</t>
  </si>
  <si>
    <t>飲料水供給施設事業特別会計</t>
  </si>
  <si>
    <t>その他会計（赤字）</t>
  </si>
  <si>
    <t>その他会計（黒字）</t>
  </si>
  <si>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</si>
  <si>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4"/>
  </si>
  <si>
    <t>後期高齢者医療広域連合（特別会計）</t>
    <rPh sb="0" eb="2">
      <t>コウキ</t>
    </rPh>
    <rPh sb="2" eb="5">
      <t>コウレイシャ</t>
    </rPh>
    <rPh sb="5" eb="7">
      <t>イリョウ</t>
    </rPh>
    <rPh sb="12" eb="14">
      <t>トクベツ</t>
    </rPh>
    <phoneticPr fontId="24"/>
  </si>
  <si>
    <t>広島県市町総合事務組合</t>
    <rPh sb="0" eb="3">
      <t>ヒロシマケン</t>
    </rPh>
    <rPh sb="3" eb="4">
      <t>シ</t>
    </rPh>
    <rPh sb="4" eb="5">
      <t>マチ</t>
    </rPh>
    <rPh sb="5" eb="7">
      <t>ソウゴウ</t>
    </rPh>
    <rPh sb="7" eb="9">
      <t>ジム</t>
    </rPh>
    <rPh sb="9" eb="11">
      <t>クミアイ</t>
    </rPh>
    <phoneticPr fontId="24"/>
  </si>
  <si>
    <t>福山地区消防組合</t>
    <rPh sb="0" eb="2">
      <t>フクヤマ</t>
    </rPh>
    <rPh sb="2" eb="4">
      <t>チク</t>
    </rPh>
    <rPh sb="4" eb="6">
      <t>ショウボウ</t>
    </rPh>
    <rPh sb="6" eb="8">
      <t>クミアイ</t>
    </rPh>
    <phoneticPr fontId="24"/>
  </si>
  <si>
    <t>油木特産販売</t>
    <rPh sb="0" eb="2">
      <t>ユキ</t>
    </rPh>
    <rPh sb="2" eb="4">
      <t>トクサン</t>
    </rPh>
    <rPh sb="4" eb="6">
      <t>ハンバイ</t>
    </rPh>
    <phoneticPr fontId="24"/>
  </si>
  <si>
    <t>帝釈峡スコラ</t>
    <rPh sb="0" eb="3">
      <t>タイシャクキョウ</t>
    </rPh>
    <phoneticPr fontId="24"/>
  </si>
  <si>
    <t>神石高原直売公社</t>
    <rPh sb="0" eb="2">
      <t>ジンセキ</t>
    </rPh>
    <rPh sb="2" eb="4">
      <t>コウゲン</t>
    </rPh>
    <rPh sb="4" eb="6">
      <t>チョクバイ</t>
    </rPh>
    <rPh sb="6" eb="8">
      <t>コウシャ</t>
    </rPh>
    <phoneticPr fontId="24"/>
  </si>
  <si>
    <t>神石高原農業公社</t>
    <rPh sb="0" eb="2">
      <t>ジンセキ</t>
    </rPh>
    <rPh sb="2" eb="4">
      <t>コウゲン</t>
    </rPh>
    <rPh sb="4" eb="6">
      <t>ノウギョウ</t>
    </rPh>
    <rPh sb="6" eb="8">
      <t>コウシャ</t>
    </rPh>
    <phoneticPr fontId="24"/>
  </si>
  <si>
    <t>さんわ１８２ステーション</t>
  </si>
  <si>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</si>
  <si>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</si>
  <si>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</si>
  <si>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</si>
  <si>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</si>
  <si>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</si>
  <si>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</si>
  <si>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</si>
  <si>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</si>
  <si>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</si>
  <si>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</si>
  <si>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</si>
  <si>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</si>
  <si>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</si>
  <si>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</si>
  <si>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</si>
  <si>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</si>
  <si>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「公債費負担適正化計画（平成18～24年度）」に基づき，地方債発行額抑制，繰上償還を実施した結果，実質公債費比率は，類似団体と比較して低くなっている。
　将来負担比率も，平成24年度決算からマイナスとなっており，類似団体と比較して低くなっている。</t>
    <phoneticPr fontId="5"/>
  </si>
  <si>
    <t>有形固定資産減価償却率</t>
    <phoneticPr fontId="5"/>
  </si>
  <si>
    <t>　将来負担比率はマイナスでるため，グラフに表れないが，有形固定資産減価償却率は類似団体と比較して高いことから，老朽化した施設が増えつつある。今後，施設の大規模改修や維持管理費の増加が懸念さ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</si>
</sst>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151607</c:v>
                </c:pt>
                <c:pt idx="1">
                  <c:v>206434</c:v>
                </c:pt>
                <c:pt idx="2">
                  <c:v>137812</c:v>
                </c:pt>
                <c:pt idx="3">
                  <c:v>130077</c:v>
                </c:pt>
                <c:pt idx="4">
                  <c:v>151216</c:v>
                </c:pt>
              </c:numCache>
            </c:numRef>
          </c:val>
          <c:smooth val="0"/>
        </c:ser>
        <c:dLbls>
          <c:showLegendKey val="0"/>
          <c:showVal val="0"/>
          <c:showCatName val="0"/>
          <c:showSerName val="0"/>
          <c:showPercent val="0"/>
          <c:showBubbleSize val="0"/>
        </c:dLbls>
        <c:marker val="1"/>
        <c:smooth val="0"/>
        <c:axId val="109200128"/>
        <c:axId val="109202048"/>
      </c:lineChart>
      <c:catAx>
        <c:axId val="109200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02048"/>
        <c:crosses val="autoZero"/>
        <c:auto val="1"/>
        <c:lblAlgn val="ctr"/>
        <c:lblOffset val="100"/>
        <c:tickLblSkip val="1"/>
        <c:tickMarkSkip val="1"/>
        <c:noMultiLvlLbl val="0"/>
      </c:catAx>
      <c:valAx>
        <c:axId val="1092020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0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8.7200000000000006</c:v>
                </c:pt>
                <c:pt idx="1">
                  <c:v>7.43</c:v>
                </c:pt>
                <c:pt idx="2">
                  <c:v>7.79</c:v>
                </c:pt>
                <c:pt idx="3">
                  <c:v>8.3699999999999992</c:v>
                </c:pt>
                <c:pt idx="4">
                  <c:v>8.39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38.68</c:v>
                </c:pt>
                <c:pt idx="1">
                  <c:v>47.62</c:v>
                </c:pt>
                <c:pt idx="2">
                  <c:v>61.49</c:v>
                </c:pt>
                <c:pt idx="3">
                  <c:v>72.56</c:v>
                </c:pt>
                <c:pt idx="4">
                  <c:v>72.319999999999993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766848"/>
        <c:axId val="12076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9.0299999999999994</c:v>
                </c:pt>
                <c:pt idx="1">
                  <c:v>4.6399999999999997</c:v>
                </c:pt>
                <c:pt idx="2">
                  <c:v>11.49</c:v>
                </c:pt>
                <c:pt idx="3">
                  <c:v>6.4</c:v>
                </c:pt>
                <c:pt idx="4">
                  <c:v>-6.27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766848"/>
        <c:axId val="120768768"/>
      </c:lineChart>
      <c:catAx>
        <c:axId val="12076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768768"/>
        <c:crosses val="autoZero"/>
        <c:auto val="1"/>
        <c:lblAlgn val="ctr"/>
        <c:lblOffset val="100"/>
        <c:tickLblSkip val="1"/>
        <c:tickMarkSkip val="1"/>
        <c:noMultiLvlLbl val="0"/>
      </c:catAx>
      <c:valAx>
        <c:axId val="12076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6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0.04</c:v>
                </c:pt>
                <c:pt idx="4">
                  <c:v>#N/A</c:v>
                </c:pt>
                <c:pt idx="5">
                  <c:v>7.0000000000000007E-2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飲料水供給施設事業特別会計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0.04</c:v>
                </c:pt>
                <c:pt idx="4">
                  <c:v>#N/A</c:v>
                </c:pt>
                <c:pt idx="5">
                  <c:v>0.06</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0.17</c:v>
                </c:pt>
                <c:pt idx="2">
                  <c:v>#N/A</c:v>
                </c:pt>
                <c:pt idx="3">
                  <c:v>0.28000000000000003</c:v>
                </c:pt>
                <c:pt idx="4">
                  <c:v>#N/A</c:v>
                </c:pt>
                <c:pt idx="5">
                  <c:v>0.26</c:v>
                </c:pt>
                <c:pt idx="6">
                  <c:v>#N/A</c:v>
                </c:pt>
                <c:pt idx="7">
                  <c:v>0.24</c:v>
                </c:pt>
                <c:pt idx="8">
                  <c:v>#N/A</c:v>
                </c:pt>
                <c:pt idx="9">
                  <c:v>0.17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0.31</c:v>
                </c:pt>
                <c:pt idx="2">
                  <c:v>#N/A</c:v>
                </c:pt>
                <c:pt idx="3">
                  <c:v>0.24</c:v>
                </c:pt>
                <c:pt idx="4">
                  <c:v>#N/A</c:v>
                </c:pt>
                <c:pt idx="5">
                  <c:v>0.22</c:v>
                </c:pt>
                <c:pt idx="6">
                  <c:v>#N/A</c:v>
                </c:pt>
                <c:pt idx="7">
                  <c:v>0.16</c:v>
                </c:pt>
                <c:pt idx="8">
                  <c:v>#N/A</c:v>
                </c:pt>
                <c:pt idx="9">
                  <c:v>0.22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0.43</c:v>
                </c:pt>
                <c:pt idx="2">
                  <c:v>#N/A</c:v>
                </c:pt>
                <c:pt idx="3">
                  <c:v>0.52</c:v>
                </c:pt>
                <c:pt idx="4">
                  <c:v>#N/A</c:v>
                </c:pt>
                <c:pt idx="5">
                  <c:v>0.38</c:v>
                </c:pt>
                <c:pt idx="6">
                  <c:v>#N/A</c:v>
                </c:pt>
                <c:pt idx="7">
                  <c:v>0.27</c:v>
                </c:pt>
                <c:pt idx="8">
                  <c:v>#N/A</c:v>
                </c:pt>
                <c:pt idx="9">
                  <c:v>0.57999999999999996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0.17</c:v>
                </c:pt>
                <c:pt idx="4">
                  <c:v>#N/A</c:v>
                </c:pt>
                <c:pt idx="5">
                  <c:v>0.28000000000000003</c:v>
                </c:pt>
                <c:pt idx="6">
                  <c:v>#N/A</c:v>
                </c:pt>
                <c:pt idx="7">
                  <c:v>0.45</c:v>
                </c:pt>
                <c:pt idx="8">
                  <c:v>#N/A</c:v>
                </c:pt>
                <c:pt idx="9">
                  <c:v>0.85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1.39</c:v>
                </c:pt>
                <c:pt idx="2">
                  <c:v>#N/A</c:v>
                </c:pt>
                <c:pt idx="3">
                  <c:v>0.36</c:v>
                </c:pt>
                <c:pt idx="4">
                  <c:v>#N/A</c:v>
                </c:pt>
                <c:pt idx="5">
                  <c:v>1.52</c:v>
                </c:pt>
                <c:pt idx="6">
                  <c:v>#N/A</c:v>
                </c:pt>
                <c:pt idx="7">
                  <c:v>1.39</c:v>
                </c:pt>
                <c:pt idx="8">
                  <c:v>#N/A</c:v>
                </c:pt>
                <c:pt idx="9">
                  <c:v>1.39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総合開発事業特別会計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c:v>
                </c:pt>
                <c:pt idx="2">
                  <c:v>#N/A</c:v>
                </c:pt>
                <c:pt idx="3">
                  <c:v>1.23</c:v>
                </c:pt>
                <c:pt idx="4">
                  <c:v>#N/A</c:v>
                </c:pt>
                <c:pt idx="5">
                  <c:v>1.1000000000000001</c:v>
                </c:pt>
                <c:pt idx="6">
                  <c:v>#N/A</c:v>
                </c:pt>
                <c:pt idx="7">
                  <c:v>0.42</c:v>
                </c:pt>
                <c:pt idx="8">
                  <c:v>#N/A</c:v>
                </c:pt>
                <c:pt idx="9">
                  <c:v>1.4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8.6199999999999992</c:v>
                </c:pt>
                <c:pt idx="2">
                  <c:v>#N/A</c:v>
                </c:pt>
                <c:pt idx="3">
                  <c:v>7.38</c:v>
                </c:pt>
                <c:pt idx="4">
                  <c:v>#N/A</c:v>
                </c:pt>
                <c:pt idx="5">
                  <c:v>7.72</c:v>
                </c:pt>
                <c:pt idx="6">
                  <c:v>#N/A</c:v>
                </c:pt>
                <c:pt idx="7">
                  <c:v>8.3000000000000007</c:v>
                </c:pt>
                <c:pt idx="8">
                  <c:v>#N/A</c:v>
                </c:pt>
                <c:pt idx="9">
                  <c:v>8.3000000000000007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481472"/>
        <c:axId val="121483264"/>
      </c:barChart>
      <c:catAx>
        <c:axId val="12148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83264"/>
        <c:crosses val="autoZero"/>
        <c:auto val="1"/>
        <c:lblAlgn val="ctr"/>
        <c:lblOffset val="100"/>
        <c:tickLblSkip val="1"/>
        <c:tickMarkSkip val="1"/>
        <c:noMultiLvlLbl val="0"/>
      </c:catAx>
      <c:valAx>
        <c:axId val="12148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8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1499</c:v>
                </c:pt>
                <c:pt idx="5">
                  <c:v>1402</c:v>
                </c:pt>
                <c:pt idx="8">
                  <c:v>1370</c:v>
                </c:pt>
                <c:pt idx="11">
                  <c:v>1322</c:v>
                </c:pt>
                <c:pt idx="14">
                  <c:v>1269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11</c:v>
                </c:pt>
                <c:pt idx="6">
                  <c:v>11</c:v>
                </c:pt>
                <c:pt idx="9">
                  <c:v>13</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241</c:v>
                </c:pt>
                <c:pt idx="3">
                  <c:v>217</c:v>
                </c:pt>
                <c:pt idx="6">
                  <c:v>213</c:v>
                </c:pt>
                <c:pt idx="9">
                  <c:v>215</c:v>
                </c:pt>
                <c:pt idx="12">
                  <c:v>212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1958</c:v>
                </c:pt>
                <c:pt idx="3">
                  <c:v>1746</c:v>
                </c:pt>
                <c:pt idx="6">
                  <c:v>1616</c:v>
                </c:pt>
                <c:pt idx="9">
                  <c:v>1468</c:v>
                </c:pt>
                <c:pt idx="12">
                  <c:v>1372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642688"/>
        <c:axId val="110644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713</c:v>
                </c:pt>
                <c:pt idx="2">
                  <c:v>#N/A</c:v>
                </c:pt>
                <c:pt idx="3">
                  <c:v>#N/A</c:v>
                </c:pt>
                <c:pt idx="4">
                  <c:v>573</c:v>
                </c:pt>
                <c:pt idx="5">
                  <c:v>#N/A</c:v>
                </c:pt>
                <c:pt idx="6">
                  <c:v>#N/A</c:v>
                </c:pt>
                <c:pt idx="7">
                  <c:v>471</c:v>
                </c:pt>
                <c:pt idx="8">
                  <c:v>#N/A</c:v>
                </c:pt>
                <c:pt idx="9">
                  <c:v>#N/A</c:v>
                </c:pt>
                <c:pt idx="10">
                  <c:v>375</c:v>
                </c:pt>
                <c:pt idx="11">
                  <c:v>#N/A</c:v>
                </c:pt>
                <c:pt idx="12">
                  <c:v>#N/A</c:v>
                </c:pt>
                <c:pt idx="13">
                  <c:v>334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642688"/>
        <c:axId val="110644608"/>
      </c:lineChart>
      <c:catAx>
        <c:axId val="11064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644608"/>
        <c:crosses val="autoZero"/>
        <c:auto val="1"/>
        <c:lblAlgn val="ctr"/>
        <c:lblOffset val="100"/>
        <c:tickLblSkip val="1"/>
        <c:tickMarkSkip val="1"/>
        <c:noMultiLvlLbl val="0"/>
      </c:catAx>
      <c:valAx>
        <c:axId val="11064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4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11462</c:v>
                </c:pt>
                <c:pt idx="5">
                  <c:v>12217</c:v>
                </c:pt>
                <c:pt idx="8">
                  <c:v>11927</c:v>
                </c:pt>
                <c:pt idx="11">
                  <c:v>12049</c:v>
                </c:pt>
                <c:pt idx="14">
                  <c:v>11905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225</c:v>
                </c:pt>
                <c:pt idx="5">
                  <c:v>165</c:v>
                </c:pt>
                <c:pt idx="8">
                  <c:v>122</c:v>
                </c:pt>
                <c:pt idx="11">
                  <c:v>98</c:v>
                </c:pt>
                <c:pt idx="14">
                  <c:v>84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5846</c:v>
                </c:pt>
                <c:pt idx="5">
                  <c:v>7173</c:v>
                </c:pt>
                <c:pt idx="8">
                  <c:v>7963</c:v>
                </c:pt>
                <c:pt idx="11">
                  <c:v>8960</c:v>
                </c:pt>
                <c:pt idx="14">
                  <c:v>10015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1323</c:v>
                </c:pt>
                <c:pt idx="3">
                  <c:v>1251</c:v>
                </c:pt>
                <c:pt idx="6">
                  <c:v>1083</c:v>
                </c:pt>
                <c:pt idx="9">
                  <c:v>997</c:v>
                </c:pt>
                <c:pt idx="12">
                  <c:v>985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c:v>
                </c:pt>
                <c:pt idx="3">
                  <c:v>57</c:v>
                </c:pt>
                <c:pt idx="6">
                  <c:v>81</c:v>
                </c:pt>
                <c:pt idx="9">
                  <c:v>120</c:v>
                </c:pt>
                <c:pt idx="12">
                  <c:v>115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2156</c:v>
                </c:pt>
                <c:pt idx="3">
                  <c:v>2198</c:v>
                </c:pt>
                <c:pt idx="6">
                  <c:v>2180</c:v>
                </c:pt>
                <c:pt idx="9">
                  <c:v>1995</c:v>
                </c:pt>
                <c:pt idx="12">
                  <c:v>1867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c:v>
                </c:pt>
                <c:pt idx="3">
                  <c:v>20</c:v>
                </c:pt>
                <c:pt idx="6">
                  <c:v>10</c:v>
                </c:pt>
                <c:pt idx="9">
                  <c:v>7</c:v>
                </c:pt>
                <c:pt idx="12">
                  <c:v>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13219</c:v>
                </c:pt>
                <c:pt idx="3">
                  <c:v>13977</c:v>
                </c:pt>
                <c:pt idx="6">
                  <c:v>13474</c:v>
                </c:pt>
                <c:pt idx="9">
                  <c:v>13380</c:v>
                </c:pt>
                <c:pt idx="12">
                  <c:v>12705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799808"/>
        <c:axId val="12380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799808"/>
        <c:axId val="123806080"/>
      </c:lineChart>
      <c:catAx>
        <c:axId val="12379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806080"/>
        <c:crosses val="autoZero"/>
        <c:auto val="1"/>
        <c:lblAlgn val="ctr"/>
        <c:lblOffset val="100"/>
        <c:tickLblSkip val="1"/>
        <c:tickMarkSkip val="1"/>
        <c:noMultiLvlLbl val="0"/>
      </c:catAx>
      <c:valAx>
        <c:axId val="12380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9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823104"/>
        <c:axId val="47829376"/>
      </c:scatterChart>
      <c:valAx>
        <c:axId val="47823104"/>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29376"/>
        <c:crosses val="autoZero"/>
        <c:crossBetween val="midCat"/>
      </c:valAx>
      <c:valAx>
        <c:axId val="478293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23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11.5</c:v>
                </c:pt>
                <c:pt idx="2">
                  <c:v>10.1</c:v>
                </c:pt>
                <c:pt idx="3">
                  <c:v>8.1999999999999993</c:v>
                </c:pt>
                <c:pt idx="4">
                  <c:v>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594023216318206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747069236044535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54080"/>
        <c:axId val="47460352"/>
      </c:scatterChart>
      <c:valAx>
        <c:axId val="47454080"/>
        <c:scaling>
          <c:orientation val="minMax"/>
          <c:max val="13.7"/>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0352"/>
        <c:crosses val="autoZero"/>
        <c:crossBetween val="midCat"/>
      </c:valAx>
      <c:valAx>
        <c:axId val="47460352"/>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54080"/>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「公債費負担適正化計画（平成18～24年度）」に基づき，地方債発行の抑制，繰上償還等を実施した結果，元利償還金は，年々減少しているため実質公債費比率は，改善に向かっている。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将来負担額のうち「地方債現在高」は，平成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年度に合併特例債による基金造成を行ったことなどにより増加したが，平成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年度は減少している。</a:t>
          </a:r>
          <a:endParaRPr lang="ja-JP" altLang="ja-JP" sz="1400">
            <a:effectLst/>
          </a:endParaRPr>
        </a:p>
        <a:p>
          <a:pPr rtl="0"/>
          <a:r>
            <a:rPr lang="ja-JP" altLang="ja-JP" sz="1100" b="0" i="0" baseline="0">
              <a:solidFill>
                <a:schemeClr val="dk1"/>
              </a:solidFill>
              <a:effectLst/>
              <a:latin typeface="+mn-lt"/>
              <a:ea typeface="+mn-ea"/>
              <a:cs typeface="+mn-cs"/>
            </a:rPr>
            <a:t>　充当可能財源等のうち「充当可能基金」は，財政調整基金や特定目的基金への積み増しにより増加している。</a:t>
          </a:r>
          <a:endParaRPr lang="ja-JP" altLang="ja-JP" sz="1400">
            <a:effectLst/>
          </a:endParaRPr>
        </a:p>
        <a:p>
          <a:r>
            <a:rPr lang="ja-JP" altLang="ja-JP" sz="1100" b="0" i="0" baseline="0">
              <a:solidFill>
                <a:schemeClr val="dk1"/>
              </a:solidFill>
              <a:effectLst/>
              <a:latin typeface="+mn-lt"/>
              <a:ea typeface="+mn-ea"/>
              <a:cs typeface="+mn-cs"/>
            </a:rPr>
            <a:t>　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年度決算からは将来負担比率の分子がマイナスとなっている。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広島県神石高原町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9,534
9,452
381.98
12,239,093
11,671,743
548,621
6,537,562
12,705,279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インフラ資産の工作物（主に道路）の減価償却率が</a:t>
          </a:r>
          <a:r>
            <a:rPr kumimoji="1" lang="en-US" altLang="ja-JP" sz="1100">
              <a:solidFill>
                <a:schemeClr val="dk1"/>
              </a:solidFill>
              <a:effectLst/>
              <a:latin typeface="+mn-lt"/>
              <a:ea typeface="+mn-ea"/>
              <a:cs typeface="+mn-cs"/>
            </a:rPr>
            <a:t>75.2</a:t>
          </a:r>
          <a:r>
            <a:rPr kumimoji="1" lang="ja-JP" altLang="ja-JP" sz="1100">
              <a:solidFill>
                <a:schemeClr val="dk1"/>
              </a:solidFill>
              <a:effectLst/>
              <a:latin typeface="+mn-lt"/>
              <a:ea typeface="+mn-ea"/>
              <a:cs typeface="+mn-cs"/>
            </a:rPr>
            <a:t>％と高いことが，類似団体と比較して減価償却率が高い主たる原因である。</a:t>
          </a:r>
          <a:endParaRPr lang="ja-JP" altLang="ja-JP">
            <a:effectLst/>
          </a:endParaRPr>
        </a:p>
        <a:p>
          <a:r>
            <a:rPr kumimoji="1" lang="ja-JP" altLang="ja-JP" sz="1100">
              <a:solidFill>
                <a:schemeClr val="dk1"/>
              </a:solidFill>
              <a:effectLst/>
              <a:latin typeface="+mn-lt"/>
              <a:ea typeface="+mn-ea"/>
              <a:cs typeface="+mn-cs"/>
            </a:rPr>
            <a:t>　特にインフラ資産をはじめとして，既存施設をすべて維持・更新していくことは困難であるため，施設の重要度や劣化状態等を加味し，長期的な視点により優先度をつけて，計画的に廃止を含めた検討を進めるとともに，改修・更新を行っていく。</a:t>
          </a:r>
          <a:endParaRPr lang="ja-JP" altLang="ja-JP">
            <a:effectLst/>
          </a:endParaRPr>
        </a:p>
        <a:p>
          <a:r>
            <a:rPr kumimoji="1" lang="ja-JP" altLang="ja-JP" sz="1100">
              <a:solidFill>
                <a:schemeClr val="dk1"/>
              </a:solidFill>
              <a:effectLst/>
              <a:latin typeface="+mn-lt"/>
              <a:ea typeface="+mn-ea"/>
              <a:cs typeface="+mn-cs"/>
            </a:rPr>
            <a:t>　さしあたり，公共施設総合管理計画でも掲げているが，平成</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年度までに公共施設数</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削減を目標に進めていく。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6237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448932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42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448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03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05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08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158242</xdr:rowOff>
    </xdr:from>
    <xdr:to>
      <xdr:col>3</xdr:col>
      <xdr:colOff>511175</xdr:colOff>
      <xdr:row>29</xdr:row>
      <xdr:rowOff>88392</xdr:rowOff>
    </xdr:to>
    <xdr:sp macro="" textlink="">
      <xdr:nvSpPr>
        <xdr:cNvPr id="81" name="円/楕円 80"/>
        <xdr:cNvSpPr/>
      </xdr:nvSpPr>
      <xdr:spPr>
        <a:xfrm>
          <a:off x="4000500" y="49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xdr:cNvSpPr txBox="1"/>
      </xdr:nvSpPr>
      <xdr:spPr>
        <a:xfrm>
          <a:off x="3836043" y="5178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104919</xdr:rowOff>
    </xdr:from>
    <xdr:ext cx="405111" cy="259045"/>
    <xdr:sp macro="" textlink="">
      <xdr:nvSpPr>
        <xdr:cNvPr id="83" name="n_1mainValue有形固定資産減価償却率"/>
        <xdr:cNvSpPr txBox="1"/>
      </xdr:nvSpPr>
      <xdr:spPr>
        <a:xfrm>
          <a:off x="3836043" y="473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広島県神石高原町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9,534
9,452
381.98
12,239,093
11,671,743
548,621
6,537,562
12,705,279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61976</xdr:rowOff>
    </xdr:from>
    <xdr:to>
      <xdr:col>5</xdr:col>
      <xdr:colOff>409575</xdr:colOff>
      <xdr:row>34</xdr:row>
      <xdr:rowOff>163576</xdr:rowOff>
    </xdr:to>
    <xdr:sp macro="" textlink="">
      <xdr:nvSpPr>
        <xdr:cNvPr id="68" name="円/楕円 67"/>
        <xdr:cNvSpPr/>
      </xdr:nvSpPr>
      <xdr:spPr>
        <a:xfrm>
          <a:off x="3746500" y="5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8653</xdr:rowOff>
    </xdr:from>
    <xdr:ext cx="405111" cy="259045"/>
    <xdr:sp macro="" textlink="">
      <xdr:nvSpPr>
        <xdr:cNvPr id="70" name="n_1mainValue【道路】&#10;有形固定資産減価償却率"/>
        <xdr:cNvSpPr txBox="1"/>
      </xdr:nvSpPr>
      <xdr:spPr>
        <a:xfrm>
          <a:off x="3582043" y="566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149835</xdr:rowOff>
    </xdr:from>
    <xdr:to>
      <xdr:col>14</xdr:col>
      <xdr:colOff>79375</xdr:colOff>
      <xdr:row>35</xdr:row>
      <xdr:rowOff>79985</xdr:rowOff>
    </xdr:to>
    <xdr:sp macro="" textlink="">
      <xdr:nvSpPr>
        <xdr:cNvPr id="109" name="円/楕円 108"/>
        <xdr:cNvSpPr/>
      </xdr:nvSpPr>
      <xdr:spPr>
        <a:xfrm>
          <a:off x="9588500" y="59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51137</xdr:rowOff>
    </xdr:from>
    <xdr:ext cx="534377" cy="259045"/>
    <xdr:sp macro="" textlink="">
      <xdr:nvSpPr>
        <xdr:cNvPr id="110"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402169</xdr:colOff>
      <xdr:row>33</xdr:row>
      <xdr:rowOff>96512</xdr:rowOff>
    </xdr:from>
    <xdr:ext cx="599010" cy="259045"/>
    <xdr:sp macro="" textlink="">
      <xdr:nvSpPr>
        <xdr:cNvPr id="111" name="n_1mainValue【道路】&#10;一人当たり延長"/>
        <xdr:cNvSpPr txBox="1"/>
      </xdr:nvSpPr>
      <xdr:spPr>
        <a:xfrm>
          <a:off x="9327094" y="575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116.069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113030</xdr:rowOff>
    </xdr:from>
    <xdr:to>
      <xdr:col>5</xdr:col>
      <xdr:colOff>409575</xdr:colOff>
      <xdr:row>60</xdr:row>
      <xdr:rowOff>43180</xdr:rowOff>
    </xdr:to>
    <xdr:sp macro="" textlink="">
      <xdr:nvSpPr>
        <xdr:cNvPr id="149" name="円/楕円 148"/>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59707</xdr:rowOff>
    </xdr:from>
    <xdr:ext cx="405111" cy="259045"/>
    <xdr:sp macro="" textlink="">
      <xdr:nvSpPr>
        <xdr:cNvPr id="151" name="n_1mainValue【橋りょう・トンネル】&#10;有形固定資産減価償却率"/>
        <xdr:cNvSpPr txBox="1"/>
      </xdr:nvSpPr>
      <xdr:spPr>
        <a:xfrm>
          <a:off x="3582043"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113909</xdr:rowOff>
    </xdr:from>
    <xdr:to>
      <xdr:col>14</xdr:col>
      <xdr:colOff>79375</xdr:colOff>
      <xdr:row>63</xdr:row>
      <xdr:rowOff>44059</xdr:rowOff>
    </xdr:to>
    <xdr:sp macro="" textlink="">
      <xdr:nvSpPr>
        <xdr:cNvPr id="186" name="円/楕円 185"/>
        <xdr:cNvSpPr/>
      </xdr:nvSpPr>
      <xdr:spPr>
        <a:xfrm>
          <a:off x="9588500" y="107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35186</xdr:rowOff>
    </xdr:from>
    <xdr:ext cx="599010" cy="259045"/>
    <xdr:sp macro="" textlink="">
      <xdr:nvSpPr>
        <xdr:cNvPr id="188" name="n_1mainValue【橋りょう・トンネル】&#10;一人当たり有形固定資産（償却資産）額"/>
        <xdr:cNvSpPr txBox="1"/>
      </xdr:nvSpPr>
      <xdr:spPr>
        <a:xfrm>
          <a:off x="9327094" y="1083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153851</xdr:rowOff>
    </xdr:from>
    <xdr:to>
      <xdr:col>5</xdr:col>
      <xdr:colOff>409575</xdr:colOff>
      <xdr:row>81</xdr:row>
      <xdr:rowOff>84001</xdr:rowOff>
    </xdr:to>
    <xdr:sp macro="" textlink="">
      <xdr:nvSpPr>
        <xdr:cNvPr id="228" name="円/楕円 227"/>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100528</xdr:rowOff>
    </xdr:from>
    <xdr:ext cx="405111" cy="259045"/>
    <xdr:sp macro="" textlink="">
      <xdr:nvSpPr>
        <xdr:cNvPr id="230" name="n_1main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85026</xdr:rowOff>
    </xdr:from>
    <xdr:to>
      <xdr:col>14</xdr:col>
      <xdr:colOff>79375</xdr:colOff>
      <xdr:row>85</xdr:row>
      <xdr:rowOff>15176</xdr:rowOff>
    </xdr:to>
    <xdr:sp macro="" textlink="">
      <xdr:nvSpPr>
        <xdr:cNvPr id="271" name="円/楕円 270"/>
        <xdr:cNvSpPr/>
      </xdr:nvSpPr>
      <xdr:spPr>
        <a:xfrm>
          <a:off x="9588500" y="144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6303</xdr:rowOff>
    </xdr:from>
    <xdr:ext cx="469744" cy="259045"/>
    <xdr:sp macro="" textlink="">
      <xdr:nvSpPr>
        <xdr:cNvPr id="273" name="n_1mainValue【公営住宅】&#10;一人当たり面積"/>
        <xdr:cNvSpPr txBox="1"/>
      </xdr:nvSpPr>
      <xdr:spPr>
        <a:xfrm>
          <a:off x="9391727" y="1457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8255</xdr:rowOff>
    </xdr:from>
    <xdr:to>
      <xdr:col>22</xdr:col>
      <xdr:colOff>415925</xdr:colOff>
      <xdr:row>37</xdr:row>
      <xdr:rowOff>109855</xdr:rowOff>
    </xdr:to>
    <xdr:sp macro="" textlink="">
      <xdr:nvSpPr>
        <xdr:cNvPr id="327" name="円/楕円 326"/>
        <xdr:cNvSpPr/>
      </xdr:nvSpPr>
      <xdr:spPr>
        <a:xfrm>
          <a:off x="1543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28"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126382</xdr:rowOff>
    </xdr:from>
    <xdr:ext cx="405111" cy="259045"/>
    <xdr:sp macro="" textlink="">
      <xdr:nvSpPr>
        <xdr:cNvPr id="329" name="n_1mainValue【認定こども園・幼稚園・保育所】&#10;有形固定資産減価償却率"/>
        <xdr:cNvSpPr txBox="1"/>
      </xdr:nvSpPr>
      <xdr:spPr>
        <a:xfrm>
          <a:off x="15266043"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120106</xdr:rowOff>
    </xdr:from>
    <xdr:to>
      <xdr:col>31</xdr:col>
      <xdr:colOff>85725</xdr:colOff>
      <xdr:row>37</xdr:row>
      <xdr:rowOff>50256</xdr:rowOff>
    </xdr:to>
    <xdr:sp macro="" textlink="">
      <xdr:nvSpPr>
        <xdr:cNvPr id="368" name="円/楕円 367"/>
        <xdr:cNvSpPr/>
      </xdr:nvSpPr>
      <xdr:spPr>
        <a:xfrm>
          <a:off x="21272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69"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41383</xdr:rowOff>
    </xdr:from>
    <xdr:ext cx="469744" cy="259045"/>
    <xdr:sp macro="" textlink="">
      <xdr:nvSpPr>
        <xdr:cNvPr id="370" name="n_1mainValue【認定こども園・幼稚園・保育所】&#10;一人当たり面積"/>
        <xdr:cNvSpPr txBox="1"/>
      </xdr:nvSpPr>
      <xdr:spPr>
        <a:xfrm>
          <a:off x="21075727" y="638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15875</xdr:rowOff>
    </xdr:from>
    <xdr:to>
      <xdr:col>22</xdr:col>
      <xdr:colOff>415925</xdr:colOff>
      <xdr:row>61</xdr:row>
      <xdr:rowOff>117475</xdr:rowOff>
    </xdr:to>
    <xdr:sp macro="" textlink="">
      <xdr:nvSpPr>
        <xdr:cNvPr id="407" name="円/楕円 406"/>
        <xdr:cNvSpPr/>
      </xdr:nvSpPr>
      <xdr:spPr>
        <a:xfrm>
          <a:off x="15430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107332</xdr:rowOff>
    </xdr:from>
    <xdr:ext cx="405111" cy="259045"/>
    <xdr:sp macro="" textlink="">
      <xdr:nvSpPr>
        <xdr:cNvPr id="408" name="n_1aveValue【学校施設】&#10;有形固定資産減価償却率"/>
        <xdr:cNvSpPr txBox="1"/>
      </xdr:nvSpPr>
      <xdr:spPr>
        <a:xfrm>
          <a:off x="15266043"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108602</xdr:rowOff>
    </xdr:from>
    <xdr:ext cx="405111" cy="259045"/>
    <xdr:sp macro="" textlink="">
      <xdr:nvSpPr>
        <xdr:cNvPr id="409" name="n_1mainValue【学校施設】&#10;有形固定資産減価償却率"/>
        <xdr:cNvSpPr txBox="1"/>
      </xdr:nvSpPr>
      <xdr:spPr>
        <a:xfrm>
          <a:off x="15266043"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84989</xdr:rowOff>
    </xdr:from>
    <xdr:to>
      <xdr:col>31</xdr:col>
      <xdr:colOff>85725</xdr:colOff>
      <xdr:row>59</xdr:row>
      <xdr:rowOff>15139</xdr:rowOff>
    </xdr:to>
    <xdr:sp macro="" textlink="">
      <xdr:nvSpPr>
        <xdr:cNvPr id="445" name="円/楕円 444"/>
        <xdr:cNvSpPr/>
      </xdr:nvSpPr>
      <xdr:spPr>
        <a:xfrm>
          <a:off x="21272500" y="100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6"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6266</xdr:rowOff>
    </xdr:from>
    <xdr:ext cx="469744" cy="259045"/>
    <xdr:sp macro="" textlink="">
      <xdr:nvSpPr>
        <xdr:cNvPr id="447" name="n_1mainValue【学校施設】&#10;一人当たり面積"/>
        <xdr:cNvSpPr txBox="1"/>
      </xdr:nvSpPr>
      <xdr:spPr>
        <a:xfrm>
          <a:off x="21075727" y="1012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4" name="テキスト ボックス 4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5" name="直線コネクタ 4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6" name="テキスト ボックス 47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7" name="直線コネクタ 4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8" name="テキスト ボックス 4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9" name="直線コネクタ 4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0" name="テキスト ボックス 4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1" name="直線コネクタ 4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2" name="テキスト ボックス 4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3" name="直線コネクタ 4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4" name="テキスト ボックス 4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5" name="直線コネクタ 4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6" name="テキスト ボックス 48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7" name="直線コネクタ 4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8" name="テキスト ボックス 4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90" name="直線コネクタ 489"/>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91"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92" name="直線コネクタ 49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93"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94" name="直線コネクタ 49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95"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96" name="フローチャート : 判断 495"/>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97" name="フローチャート : 判断 496"/>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20501</xdr:rowOff>
    </xdr:from>
    <xdr:to>
      <xdr:col>22</xdr:col>
      <xdr:colOff>415925</xdr:colOff>
      <xdr:row>103</xdr:row>
      <xdr:rowOff>122101</xdr:rowOff>
    </xdr:to>
    <xdr:sp macro="" textlink="">
      <xdr:nvSpPr>
        <xdr:cNvPr id="503" name="円/楕円 502"/>
        <xdr:cNvSpPr/>
      </xdr:nvSpPr>
      <xdr:spPr>
        <a:xfrm>
          <a:off x="15430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04"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138628</xdr:rowOff>
    </xdr:from>
    <xdr:ext cx="405111" cy="259045"/>
    <xdr:sp macro="" textlink="">
      <xdr:nvSpPr>
        <xdr:cNvPr id="505" name="n_1mainValue【公民館】&#10;有形固定資産減価償却率"/>
        <xdr:cNvSpPr txBox="1"/>
      </xdr:nvSpPr>
      <xdr:spPr>
        <a:xfrm>
          <a:off x="15266043"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6" name="正方形/長方形 5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7" name="正方形/長方形 5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8" name="正方形/長方形 5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9" name="正方形/長方形 5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0" name="正方形/長方形 5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1" name="正方形/長方形 5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2" name="正方形/長方形 5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3" name="正方形/長方形 5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4" name="テキスト ボックス 5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5" name="直線コネクタ 5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6" name="直線コネクタ 5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7" name="テキスト ボックス 5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8" name="直線コネクタ 5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9" name="テキスト ボックス 5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0" name="直線コネクタ 5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1" name="テキスト ボックス 5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2" name="直線コネクタ 5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3" name="テキスト ボックス 5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4" name="直線コネクタ 5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5" name="テキスト ボックス 5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29" name="直線コネクタ 528"/>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0"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1" name="直線コネクタ 530"/>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32"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33" name="直線コネクタ 532"/>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34"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35" name="フローチャート : 判断 534"/>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36" name="フローチャート : 判断 535"/>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146050</xdr:rowOff>
    </xdr:from>
    <xdr:to>
      <xdr:col>31</xdr:col>
      <xdr:colOff>85725</xdr:colOff>
      <xdr:row>104</xdr:row>
      <xdr:rowOff>76200</xdr:rowOff>
    </xdr:to>
    <xdr:sp macro="" textlink="">
      <xdr:nvSpPr>
        <xdr:cNvPr id="542" name="円/楕円 541"/>
        <xdr:cNvSpPr/>
      </xdr:nvSpPr>
      <xdr:spPr>
        <a:xfrm>
          <a:off x="21272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45738</xdr:rowOff>
    </xdr:from>
    <xdr:ext cx="469744" cy="259045"/>
    <xdr:sp macro="" textlink="">
      <xdr:nvSpPr>
        <xdr:cNvPr id="543"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92727</xdr:rowOff>
    </xdr:from>
    <xdr:ext cx="469744" cy="259045"/>
    <xdr:sp macro="" textlink="">
      <xdr:nvSpPr>
        <xdr:cNvPr id="544" name="n_1mainValue【公民館】&#10;一人当たり面積"/>
        <xdr:cNvSpPr txBox="1"/>
      </xdr:nvSpPr>
      <xdr:spPr>
        <a:xfrm>
          <a:off x="21075727" y="175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a:t>
          </a:r>
          <a:endParaRPr lang="ja-JP" altLang="ja-JP">
            <a:effectLst/>
          </a:endParaRPr>
        </a:p>
        <a:p>
          <a:r>
            <a:rPr kumimoji="1" lang="ja-JP" altLang="ja-JP" sz="1100">
              <a:solidFill>
                <a:schemeClr val="dk1"/>
              </a:solidFill>
              <a:effectLst/>
              <a:latin typeface="+mn-lt"/>
              <a:ea typeface="+mn-ea"/>
              <a:cs typeface="+mn-cs"/>
            </a:rPr>
            <a:t>　道路は幹線の改良は進めているが，全体的に老朽化が進んでいる。建物については，学校施設を除いて大規模改修工事を行っていないため，老朽化が進んでいる。</a:t>
          </a:r>
          <a:endParaRPr lang="ja-JP" altLang="ja-JP">
            <a:effectLst/>
          </a:endParaRPr>
        </a:p>
        <a:p>
          <a:r>
            <a:rPr kumimoji="1" lang="ja-JP" altLang="ja-JP" sz="1100">
              <a:solidFill>
                <a:schemeClr val="dk1"/>
              </a:solidFill>
              <a:effectLst/>
              <a:latin typeface="+mn-lt"/>
              <a:ea typeface="+mn-ea"/>
              <a:cs typeface="+mn-cs"/>
            </a:rPr>
            <a:t>・一人当たり単価について</a:t>
          </a:r>
          <a:endParaRPr lang="ja-JP" altLang="ja-JP">
            <a:effectLst/>
          </a:endParaRPr>
        </a:p>
        <a:p>
          <a:r>
            <a:rPr kumimoji="1" lang="ja-JP" altLang="ja-JP" sz="1100">
              <a:solidFill>
                <a:schemeClr val="dk1"/>
              </a:solidFill>
              <a:effectLst/>
              <a:latin typeface="+mn-lt"/>
              <a:ea typeface="+mn-ea"/>
              <a:cs typeface="+mn-cs"/>
            </a:rPr>
            <a:t>　道路については、面積が広いので路線は多いが，人口が減少しているため類似団体に比べ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人当たり延長が長い。</a:t>
          </a:r>
          <a:endParaRPr lang="ja-JP" altLang="ja-JP">
            <a:effectLst/>
          </a:endParaRPr>
        </a:p>
        <a:p>
          <a:r>
            <a:rPr kumimoji="1" lang="ja-JP" altLang="ja-JP" sz="1100">
              <a:solidFill>
                <a:schemeClr val="dk1"/>
              </a:solidFill>
              <a:effectLst/>
              <a:latin typeface="+mn-lt"/>
              <a:ea typeface="+mn-ea"/>
              <a:cs typeface="+mn-cs"/>
            </a:rPr>
            <a:t>　また，建物については，一人当たり面積は類似団体と比較して少なく，適切な資産形成が出来ていると言える。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広島県神石高原町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9,534
9,452
381.98
12,239,093
11,671,743
548,621
6,537,562
12,705,279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99077</xdr:rowOff>
    </xdr:from>
    <xdr:ext cx="405111" cy="259045"/>
    <xdr:sp macro="" textlink="">
      <xdr:nvSpPr>
        <xdr:cNvPr id="65" name="n_1aveValue【図書館】&#10;有形固定資産減価償却率"/>
        <xdr:cNvSpPr txBox="1"/>
      </xdr:nvSpPr>
      <xdr:spPr>
        <a:xfrm>
          <a:off x="3582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120650</xdr:rowOff>
    </xdr:from>
    <xdr:to>
      <xdr:col>5</xdr:col>
      <xdr:colOff>409575</xdr:colOff>
      <xdr:row>34</xdr:row>
      <xdr:rowOff>50800</xdr:rowOff>
    </xdr:to>
    <xdr:sp macro="" textlink="">
      <xdr:nvSpPr>
        <xdr:cNvPr id="71" name="円/楕円 70"/>
        <xdr:cNvSpPr/>
      </xdr:nvSpPr>
      <xdr:spPr>
        <a:xfrm>
          <a:off x="374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67327</xdr:rowOff>
    </xdr:from>
    <xdr:ext cx="405111" cy="259045"/>
    <xdr:sp macro="" textlink="">
      <xdr:nvSpPr>
        <xdr:cNvPr id="72" name="n_1mainValue【図書館】&#10;有形固定資産減価償却率"/>
        <xdr:cNvSpPr txBox="1"/>
      </xdr:nvSpPr>
      <xdr:spPr>
        <a:xfrm>
          <a:off x="3582043"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50546</xdr:rowOff>
    </xdr:from>
    <xdr:to>
      <xdr:col>14</xdr:col>
      <xdr:colOff>79375</xdr:colOff>
      <xdr:row>39</xdr:row>
      <xdr:rowOff>152146</xdr:rowOff>
    </xdr:to>
    <xdr:sp macro="" textlink="">
      <xdr:nvSpPr>
        <xdr:cNvPr id="108" name="円/楕円 107"/>
        <xdr:cNvSpPr/>
      </xdr:nvSpPr>
      <xdr:spPr>
        <a:xfrm>
          <a:off x="9588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143273</xdr:rowOff>
    </xdr:from>
    <xdr:ext cx="469744" cy="259045"/>
    <xdr:sp macro="" textlink="">
      <xdr:nvSpPr>
        <xdr:cNvPr id="109" name="n_1mainValue【図書館】&#10;一人当たり面積"/>
        <xdr:cNvSpPr txBox="1"/>
      </xdr:nvSpPr>
      <xdr:spPr>
        <a:xfrm>
          <a:off x="9391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2"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21590</xdr:rowOff>
    </xdr:from>
    <xdr:to>
      <xdr:col>5</xdr:col>
      <xdr:colOff>409575</xdr:colOff>
      <xdr:row>60</xdr:row>
      <xdr:rowOff>123190</xdr:rowOff>
    </xdr:to>
    <xdr:sp macro="" textlink="">
      <xdr:nvSpPr>
        <xdr:cNvPr id="148" name="円/楕円 147"/>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9" name="n_1main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0" name="フローチャート : 判断 179"/>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146067</xdr:rowOff>
    </xdr:from>
    <xdr:ext cx="469744" cy="259045"/>
    <xdr:sp macro="" textlink="">
      <xdr:nvSpPr>
        <xdr:cNvPr id="181"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22860</xdr:rowOff>
    </xdr:from>
    <xdr:to>
      <xdr:col>14</xdr:col>
      <xdr:colOff>79375</xdr:colOff>
      <xdr:row>57</xdr:row>
      <xdr:rowOff>124460</xdr:rowOff>
    </xdr:to>
    <xdr:sp macro="" textlink="">
      <xdr:nvSpPr>
        <xdr:cNvPr id="187" name="円/楕円 186"/>
        <xdr:cNvSpPr/>
      </xdr:nvSpPr>
      <xdr:spPr>
        <a:xfrm>
          <a:off x="9588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140987</xdr:rowOff>
    </xdr:from>
    <xdr:ext cx="469744" cy="259045"/>
    <xdr:sp macro="" textlink="">
      <xdr:nvSpPr>
        <xdr:cNvPr id="188" name="n_1mainValue【体育館・プール】&#10;一人当たり面積"/>
        <xdr:cNvSpPr txBox="1"/>
      </xdr:nvSpPr>
      <xdr:spPr>
        <a:xfrm>
          <a:off x="9391727" y="957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3" name="直線コネクタ 212"/>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4"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5" name="直線コネクタ 214"/>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18"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19" name="フローチャート : 判断 218"/>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0" name="フローチャート : 判断 21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21"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141605</xdr:rowOff>
    </xdr:from>
    <xdr:to>
      <xdr:col>5</xdr:col>
      <xdr:colOff>409575</xdr:colOff>
      <xdr:row>82</xdr:row>
      <xdr:rowOff>71755</xdr:rowOff>
    </xdr:to>
    <xdr:sp macro="" textlink="">
      <xdr:nvSpPr>
        <xdr:cNvPr id="227" name="円/楕円 226"/>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88282</xdr:rowOff>
    </xdr:from>
    <xdr:ext cx="405111" cy="259045"/>
    <xdr:sp macro="" textlink="">
      <xdr:nvSpPr>
        <xdr:cNvPr id="228" name="n_1mainValue【福祉施設】&#10;有形固定資産減価償却率"/>
        <xdr:cNvSpPr txBox="1"/>
      </xdr:nvSpPr>
      <xdr:spPr>
        <a:xfrm>
          <a:off x="3582043"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0" name="直線コネクタ 249"/>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1"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2" name="直線コネクタ 251"/>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3"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4" name="直線コネクタ 253"/>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5"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6" name="フローチャート : 判断 255"/>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7" name="フローチャート : 判断 256"/>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73626</xdr:rowOff>
    </xdr:from>
    <xdr:ext cx="469744" cy="259045"/>
    <xdr:sp macro="" textlink="">
      <xdr:nvSpPr>
        <xdr:cNvPr id="258"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145948</xdr:rowOff>
    </xdr:from>
    <xdr:to>
      <xdr:col>14</xdr:col>
      <xdr:colOff>79375</xdr:colOff>
      <xdr:row>82</xdr:row>
      <xdr:rowOff>76098</xdr:rowOff>
    </xdr:to>
    <xdr:sp macro="" textlink="">
      <xdr:nvSpPr>
        <xdr:cNvPr id="264" name="円/楕円 263"/>
        <xdr:cNvSpPr/>
      </xdr:nvSpPr>
      <xdr:spPr>
        <a:xfrm>
          <a:off x="9588500" y="1403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92625</xdr:rowOff>
    </xdr:from>
    <xdr:ext cx="469744" cy="259045"/>
    <xdr:sp macro="" textlink="">
      <xdr:nvSpPr>
        <xdr:cNvPr id="265" name="n_1mainValue【福祉施設】&#10;一人当たり面積"/>
        <xdr:cNvSpPr txBox="1"/>
      </xdr:nvSpPr>
      <xdr:spPr>
        <a:xfrm>
          <a:off x="9391727" y="1380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290" name="直線コネクタ 289"/>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291"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292" name="直線コネクタ 291"/>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293"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294" name="直線コネクタ 293"/>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295"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296" name="フローチャート : 判断 295"/>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297" name="フローチャート : 判断 296"/>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38116</xdr:rowOff>
    </xdr:from>
    <xdr:ext cx="405111" cy="259045"/>
    <xdr:sp macro="" textlink="">
      <xdr:nvSpPr>
        <xdr:cNvPr id="298"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86361</xdr:rowOff>
    </xdr:from>
    <xdr:to>
      <xdr:col>5</xdr:col>
      <xdr:colOff>409575</xdr:colOff>
      <xdr:row>105</xdr:row>
      <xdr:rowOff>16511</xdr:rowOff>
    </xdr:to>
    <xdr:sp macro="" textlink="">
      <xdr:nvSpPr>
        <xdr:cNvPr id="304" name="円/楕円 303"/>
        <xdr:cNvSpPr/>
      </xdr:nvSpPr>
      <xdr:spPr>
        <a:xfrm>
          <a:off x="3746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33038</xdr:rowOff>
    </xdr:from>
    <xdr:ext cx="405111" cy="259045"/>
    <xdr:sp macro="" textlink="">
      <xdr:nvSpPr>
        <xdr:cNvPr id="305" name="n_1mainValue【市民会館】&#10;有形固定資産減価償却率"/>
        <xdr:cNvSpPr txBox="1"/>
      </xdr:nvSpPr>
      <xdr:spPr>
        <a:xfrm>
          <a:off x="3582043"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6" name="直線コネクタ 31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17" name="テキスト ボックス 31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8" name="直線コネクタ 31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9" name="テキスト ボックス 31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0" name="直線コネクタ 31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1" name="テキスト ボックス 32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2" name="直線コネクタ 32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3" name="テキスト ボックス 32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4" name="直線コネクタ 32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5" name="テキスト ボックス 32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6" name="直線コネクタ 32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27" name="テキスト ボックス 32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31" name="直線コネクタ 330"/>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32"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33" name="直線コネクタ 332"/>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34"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35" name="直線コネクタ 334"/>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336"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37" name="フローチャート : 判断 336"/>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338" name="フローチャート : 判断 337"/>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339"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20501</xdr:rowOff>
    </xdr:from>
    <xdr:to>
      <xdr:col>14</xdr:col>
      <xdr:colOff>79375</xdr:colOff>
      <xdr:row>106</xdr:row>
      <xdr:rowOff>122101</xdr:rowOff>
    </xdr:to>
    <xdr:sp macro="" textlink="">
      <xdr:nvSpPr>
        <xdr:cNvPr id="345" name="円/楕円 344"/>
        <xdr:cNvSpPr/>
      </xdr:nvSpPr>
      <xdr:spPr>
        <a:xfrm>
          <a:off x="9588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113228</xdr:rowOff>
    </xdr:from>
    <xdr:ext cx="469744" cy="259045"/>
    <xdr:sp macro="" textlink="">
      <xdr:nvSpPr>
        <xdr:cNvPr id="346" name="n_1mainValue【市民会館】&#10;一人当たり面積"/>
        <xdr:cNvSpPr txBox="1"/>
      </xdr:nvSpPr>
      <xdr:spPr>
        <a:xfrm>
          <a:off x="93917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5" name="テキスト ボックス 3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7" name="テキスト ボックス 36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369" name="直線コネクタ 368"/>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370"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371" name="直線コネクタ 370"/>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372"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373" name="直線コネクタ 372"/>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374"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375" name="フローチャート : 判断 374"/>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376" name="フローチャート : 判断 375"/>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86123</xdr:rowOff>
    </xdr:from>
    <xdr:ext cx="405111" cy="259045"/>
    <xdr:sp macro="" textlink="">
      <xdr:nvSpPr>
        <xdr:cNvPr id="377" name="n_1aveValue【一般廃棄物処理施設】&#10;有形固定資産減価償却率"/>
        <xdr:cNvSpPr txBox="1"/>
      </xdr:nvSpPr>
      <xdr:spPr>
        <a:xfrm>
          <a:off x="15266043"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105410</xdr:rowOff>
    </xdr:from>
    <xdr:to>
      <xdr:col>22</xdr:col>
      <xdr:colOff>415925</xdr:colOff>
      <xdr:row>38</xdr:row>
      <xdr:rowOff>35560</xdr:rowOff>
    </xdr:to>
    <xdr:sp macro="" textlink="">
      <xdr:nvSpPr>
        <xdr:cNvPr id="383" name="円/楕円 382"/>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84" name="n_1main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5" name="直線コネクタ 3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96" name="テキスト ボックス 39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7" name="直線コネクタ 3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98" name="テキスト ボックス 39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9" name="直線コネクタ 3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0" name="テキスト ボックス 39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1" name="直線コネクタ 4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2" name="テキスト ボックス 40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406" name="直線コネクタ 405"/>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407"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408" name="直線コネクタ 407"/>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409"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410" name="直線コネクタ 409"/>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411"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412" name="フローチャート : 判断 411"/>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413" name="フローチャート : 判断 412"/>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95253</xdr:rowOff>
    </xdr:from>
    <xdr:ext cx="599010" cy="259045"/>
    <xdr:sp macro="" textlink="">
      <xdr:nvSpPr>
        <xdr:cNvPr id="414" name="n_1aveValue【一般廃棄物処理施設】&#10;一人当たり有形固定資産（償却資産）額"/>
        <xdr:cNvSpPr txBox="1"/>
      </xdr:nvSpPr>
      <xdr:spPr>
        <a:xfrm>
          <a:off x="21011094" y="66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99128</xdr:rowOff>
    </xdr:from>
    <xdr:to>
      <xdr:col>31</xdr:col>
      <xdr:colOff>85725</xdr:colOff>
      <xdr:row>38</xdr:row>
      <xdr:rowOff>29278</xdr:rowOff>
    </xdr:to>
    <xdr:sp macro="" textlink="">
      <xdr:nvSpPr>
        <xdr:cNvPr id="420" name="円/楕円 419"/>
        <xdr:cNvSpPr/>
      </xdr:nvSpPr>
      <xdr:spPr>
        <a:xfrm>
          <a:off x="21272500" y="64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45805</xdr:rowOff>
    </xdr:from>
    <xdr:ext cx="599010" cy="259045"/>
    <xdr:sp macro="" textlink="">
      <xdr:nvSpPr>
        <xdr:cNvPr id="421" name="n_1mainValue【一般廃棄物処理施設】&#10;一人当たり有形固定資産（償却資産）額"/>
        <xdr:cNvSpPr txBox="1"/>
      </xdr:nvSpPr>
      <xdr:spPr>
        <a:xfrm>
          <a:off x="21011094" y="621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3" name="直線コネクタ 43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4" name="テキスト ボックス 43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5" name="直線コネクタ 43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6" name="テキスト ボックス 43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7" name="直線コネクタ 43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8" name="テキスト ボックス 43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9" name="直線コネクタ 43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0" name="テキスト ボックス 43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2" name="テキスト ボックス 44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444" name="直線コネクタ 443"/>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45"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46" name="直線コネクタ 44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447"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448" name="直線コネクタ 447"/>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449"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450" name="フローチャート : 判断 449"/>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451" name="フローチャート : 判断 450"/>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452"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17780</xdr:rowOff>
    </xdr:from>
    <xdr:to>
      <xdr:col>22</xdr:col>
      <xdr:colOff>415925</xdr:colOff>
      <xdr:row>58</xdr:row>
      <xdr:rowOff>119380</xdr:rowOff>
    </xdr:to>
    <xdr:sp macro="" textlink="">
      <xdr:nvSpPr>
        <xdr:cNvPr id="458" name="円/楕円 457"/>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135907</xdr:rowOff>
    </xdr:from>
    <xdr:ext cx="405111" cy="259045"/>
    <xdr:sp macro="" textlink="">
      <xdr:nvSpPr>
        <xdr:cNvPr id="459" name="n_1mainValue【保健センター・保健所】&#10;有形固定資産減価償却率"/>
        <xdr:cNvSpPr txBox="1"/>
      </xdr:nvSpPr>
      <xdr:spPr>
        <a:xfrm>
          <a:off x="15266043"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70" name="直線コネクタ 4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1" name="テキスト ボックス 4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2" name="直線コネクタ 4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3" name="テキスト ボックス 4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4" name="直線コネクタ 4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75" name="テキスト ボックス 4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6" name="直線コネクタ 4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7" name="テキスト ボックス 4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8" name="直線コネクタ 4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9" name="テキスト ボックス 4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0" name="直線コネクタ 4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81" name="テキスト ボックス 4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85" name="直線コネクタ 484"/>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86"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87" name="直線コネクタ 486"/>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88"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89" name="直線コネクタ 488"/>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90"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91" name="フローチャート : 判断 490"/>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92" name="フローチャート : 判断 491"/>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493"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499" name="円/楕円 498"/>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500"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1" name="テキスト ボックス 5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2" name="直線コネクタ 51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3" name="テキスト ボックス 51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4" name="直線コネクタ 51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5" name="テキスト ボックス 51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6" name="直線コネクタ 51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7" name="テキスト ボックス 51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8" name="直線コネクタ 51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19" name="テキスト ボックス 51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523" name="直線コネクタ 522"/>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524"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525" name="直線コネクタ 52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6"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7" name="直線コネクタ 526"/>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528"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529" name="フローチャート : 判断 528"/>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530" name="フローチャート : 判断 529"/>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531" name="n_1aveValue【消防施設】&#10;有形固定資産減価償却率"/>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46737</xdr:rowOff>
    </xdr:from>
    <xdr:to>
      <xdr:col>22</xdr:col>
      <xdr:colOff>415925</xdr:colOff>
      <xdr:row>77</xdr:row>
      <xdr:rowOff>148337</xdr:rowOff>
    </xdr:to>
    <xdr:sp macro="" textlink="">
      <xdr:nvSpPr>
        <xdr:cNvPr id="537" name="円/楕円 536"/>
        <xdr:cNvSpPr/>
      </xdr:nvSpPr>
      <xdr:spPr>
        <a:xfrm>
          <a:off x="15430500" y="132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164864</xdr:rowOff>
    </xdr:from>
    <xdr:ext cx="405111" cy="259045"/>
    <xdr:sp macro="" textlink="">
      <xdr:nvSpPr>
        <xdr:cNvPr id="538" name="n_1mainValue【消防施設】&#10;有形固定資産減価償却率"/>
        <xdr:cNvSpPr txBox="1"/>
      </xdr:nvSpPr>
      <xdr:spPr>
        <a:xfrm>
          <a:off x="15266043" y="1302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564" name="直線コネクタ 563"/>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65"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66" name="直線コネクタ 56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7"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8" name="直線コネクタ 567"/>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569"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570" name="フローチャート : 判断 569"/>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571" name="フローチャート : 判断 570"/>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572"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150586</xdr:rowOff>
    </xdr:from>
    <xdr:to>
      <xdr:col>31</xdr:col>
      <xdr:colOff>85725</xdr:colOff>
      <xdr:row>81</xdr:row>
      <xdr:rowOff>80736</xdr:rowOff>
    </xdr:to>
    <xdr:sp macro="" textlink="">
      <xdr:nvSpPr>
        <xdr:cNvPr id="578" name="円/楕円 577"/>
        <xdr:cNvSpPr/>
      </xdr:nvSpPr>
      <xdr:spPr>
        <a:xfrm>
          <a:off x="21272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97263</xdr:rowOff>
    </xdr:from>
    <xdr:ext cx="469744" cy="259045"/>
    <xdr:sp macro="" textlink="">
      <xdr:nvSpPr>
        <xdr:cNvPr id="579" name="n_1mainValue【消防施設】&#10;一人当たり面積"/>
        <xdr:cNvSpPr txBox="1"/>
      </xdr:nvSpPr>
      <xdr:spPr>
        <a:xfrm>
          <a:off x="210757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0" name="テキスト ボックス 5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1" name="直線コネクタ 5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2" name="テキスト ボックス 5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3" name="直線コネクタ 5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4" name="テキスト ボックス 5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5" name="直線コネクタ 5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6" name="テキスト ボックス 5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7" name="直線コネクタ 5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8" name="テキスト ボックス 5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9" name="直線コネクタ 5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0" name="テキスト ボックス 5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604" name="直線コネクタ 603"/>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605"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606" name="直線コネクタ 605"/>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607"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608" name="直線コネクタ 60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609"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610" name="フローチャート : 判断 609"/>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611" name="フローチャート : 判断 610"/>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612"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84455</xdr:rowOff>
    </xdr:from>
    <xdr:to>
      <xdr:col>22</xdr:col>
      <xdr:colOff>415925</xdr:colOff>
      <xdr:row>104</xdr:row>
      <xdr:rowOff>14605</xdr:rowOff>
    </xdr:to>
    <xdr:sp macro="" textlink="">
      <xdr:nvSpPr>
        <xdr:cNvPr id="618" name="円/楕円 617"/>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31132</xdr:rowOff>
    </xdr:from>
    <xdr:ext cx="405111" cy="259045"/>
    <xdr:sp macro="" textlink="">
      <xdr:nvSpPr>
        <xdr:cNvPr id="619" name="n_1mainValue【庁舎】&#10;有形固定資産減価償却率"/>
        <xdr:cNvSpPr txBox="1"/>
      </xdr:nvSpPr>
      <xdr:spPr>
        <a:xfrm>
          <a:off x="15266043"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0" name="テキスト ボックス 6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1" name="直線コネクタ 6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2" name="テキスト ボックス 6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3" name="直線コネクタ 6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4" name="テキスト ボックス 6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5" name="直線コネクタ 6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6" name="テキスト ボックス 6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7" name="直線コネクタ 6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8" name="テキスト ボックス 6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9" name="直線コネクタ 6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0" name="テキスト ボックス 6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1" name="直線コネクタ 6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2" name="テキスト ボックス 6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646" name="直線コネクタ 645"/>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647"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648" name="直線コネクタ 647"/>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649"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650" name="直線コネクタ 649"/>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651"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652" name="フローチャート : 判断 651"/>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53" name="フローチャート : 判断 652"/>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654"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77651</xdr:rowOff>
    </xdr:from>
    <xdr:to>
      <xdr:col>31</xdr:col>
      <xdr:colOff>85725</xdr:colOff>
      <xdr:row>102</xdr:row>
      <xdr:rowOff>7801</xdr:rowOff>
    </xdr:to>
    <xdr:sp macro="" textlink="">
      <xdr:nvSpPr>
        <xdr:cNvPr id="660" name="円/楕円 659"/>
        <xdr:cNvSpPr/>
      </xdr:nvSpPr>
      <xdr:spPr>
        <a:xfrm>
          <a:off x="212725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24328</xdr:rowOff>
    </xdr:from>
    <xdr:ext cx="469744" cy="259045"/>
    <xdr:sp macro="" textlink="">
      <xdr:nvSpPr>
        <xdr:cNvPr id="661" name="n_1mainValue【庁舎】&#10;一人当たり面積"/>
        <xdr:cNvSpPr txBox="1"/>
      </xdr:nvSpPr>
      <xdr:spPr>
        <a:xfrm>
          <a:off x="21075727" y="1716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a:t>
          </a:r>
          <a:endParaRPr lang="ja-JP" altLang="ja-JP" sz="1400">
            <a:effectLst/>
          </a:endParaRPr>
        </a:p>
        <a:p>
          <a:r>
            <a:rPr kumimoji="1" lang="ja-JP" altLang="ja-JP" sz="1100">
              <a:solidFill>
                <a:schemeClr val="dk1"/>
              </a:solidFill>
              <a:effectLst/>
              <a:latin typeface="+mn-lt"/>
              <a:ea typeface="+mn-ea"/>
              <a:cs typeface="+mn-cs"/>
            </a:rPr>
            <a:t>　図書館，体育館，消防施設は，一部しか大規模改修を行っていないため，老朽化が進んでいる。</a:t>
          </a:r>
          <a:endParaRPr lang="ja-JP" altLang="ja-JP" sz="1400">
            <a:effectLst/>
          </a:endParaRPr>
        </a:p>
        <a:p>
          <a:r>
            <a:rPr kumimoji="1" lang="ja-JP" altLang="ja-JP" sz="1100">
              <a:solidFill>
                <a:schemeClr val="dk1"/>
              </a:solidFill>
              <a:effectLst/>
              <a:latin typeface="+mn-lt"/>
              <a:ea typeface="+mn-ea"/>
              <a:cs typeface="+mn-cs"/>
            </a:rPr>
            <a:t>・一人当たり単位について</a:t>
          </a:r>
          <a:endParaRPr lang="ja-JP" altLang="ja-JP" sz="1400">
            <a:effectLst/>
          </a:endParaRPr>
        </a:p>
        <a:p>
          <a:r>
            <a:rPr kumimoji="1" lang="ja-JP" altLang="ja-JP" sz="1100">
              <a:solidFill>
                <a:schemeClr val="dk1"/>
              </a:solidFill>
              <a:effectLst/>
              <a:latin typeface="+mn-lt"/>
              <a:ea typeface="+mn-ea"/>
              <a:cs typeface="+mn-cs"/>
            </a:rPr>
            <a:t>　建物については，一人当たり面積は類似団体と同じ程度の資産形成であるが，体育館や福祉施設，庁舎については町内の少子高齢化による人口減少が進んでいるため類似団体と比較して一人当たり面積が高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広島県神石高原町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9,534
9,452
381.98
12,239,093
11,671,743
548,621
6,537,562
12,705,279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人口の減少や全国平均を上回る高齢化率（Ｈ2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46.0</a:t>
          </a:r>
          <a:r>
            <a:rPr lang="ja-JP" altLang="ja-JP" sz="1100" b="0" i="0" baseline="0">
              <a:solidFill>
                <a:schemeClr val="dk1"/>
              </a:solidFill>
              <a:effectLst/>
              <a:latin typeface="+mn-lt"/>
              <a:ea typeface="+mn-ea"/>
              <a:cs typeface="+mn-cs"/>
            </a:rPr>
            <a:t>％）に加え，町内に中心となる産業がないことにより，財政基盤が弱く，類似団体平均を下回っている。</a:t>
          </a:r>
          <a:endParaRPr lang="ja-JP" altLang="ja-JP" sz="1400">
            <a:effectLst/>
          </a:endParaRPr>
        </a:p>
        <a:p>
          <a:r>
            <a:rPr lang="ja-JP" altLang="ja-JP" sz="1100" b="0" i="0" baseline="0">
              <a:solidFill>
                <a:schemeClr val="dk1"/>
              </a:solidFill>
              <a:effectLst/>
              <a:latin typeface="+mn-lt"/>
              <a:ea typeface="+mn-ea"/>
              <a:cs typeface="+mn-cs"/>
            </a:rPr>
            <a:t>　定住対策事業，企業誘致などを推進し，自主財源の確保を図る。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2" name="テキスト ボックス 81"/>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33762</xdr:rowOff>
    </xdr:from>
    <xdr:ext cx="762000" cy="259045"/>
    <xdr:sp macro="" textlink="">
      <xdr:nvSpPr>
        <xdr:cNvPr id="89"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歳入の約半分を地方交付税が占めているので，普通交付税における合併算定替えの終了が近づき，厳しい財政状況となることが見込まれるため，引き続き経常経費の削減に努める。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39878</xdr:rowOff>
    </xdr:from>
    <xdr:to>
      <xdr:col>7</xdr:col>
      <xdr:colOff>152400</xdr:colOff>
      <xdr:row>61</xdr:row>
      <xdr:rowOff>13208</xdr:rowOff>
    </xdr:to>
    <xdr:cxnSp macro="">
      <xdr:nvCxnSpPr>
        <xdr:cNvPr id="130" name="直線コネクタ 129"/>
        <xdr:cNvCxnSpPr/>
      </xdr:nvCxnSpPr>
      <xdr:spPr>
        <a:xfrm>
          <a:off x="4114800" y="1032687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39878</xdr:rowOff>
    </xdr:from>
    <xdr:to>
      <xdr:col>6</xdr:col>
      <xdr:colOff>0</xdr:colOff>
      <xdr:row>60</xdr:row>
      <xdr:rowOff>107442</xdr:rowOff>
    </xdr:to>
    <xdr:cxnSp macro="">
      <xdr:nvCxnSpPr>
        <xdr:cNvPr id="133" name="直線コネクタ 132"/>
        <xdr:cNvCxnSpPr/>
      </xdr:nvCxnSpPr>
      <xdr:spPr>
        <a:xfrm flipV="1">
          <a:off x="3225800" y="103268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102616</xdr:rowOff>
    </xdr:from>
    <xdr:to>
      <xdr:col>4</xdr:col>
      <xdr:colOff>482600</xdr:colOff>
      <xdr:row>60</xdr:row>
      <xdr:rowOff>107442</xdr:rowOff>
    </xdr:to>
    <xdr:cxnSp macro="">
      <xdr:nvCxnSpPr>
        <xdr:cNvPr id="136" name="直線コネクタ 135"/>
        <xdr:cNvCxnSpPr/>
      </xdr:nvCxnSpPr>
      <xdr:spPr>
        <a:xfrm>
          <a:off x="2336800" y="103896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8" name="テキスト ボックス 137"/>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102616</xdr:rowOff>
    </xdr:from>
    <xdr:to>
      <xdr:col>3</xdr:col>
      <xdr:colOff>279400</xdr:colOff>
      <xdr:row>61</xdr:row>
      <xdr:rowOff>114554</xdr:rowOff>
    </xdr:to>
    <xdr:cxnSp macro="">
      <xdr:nvCxnSpPr>
        <xdr:cNvPr id="139" name="直線コネクタ 138"/>
        <xdr:cNvCxnSpPr/>
      </xdr:nvCxnSpPr>
      <xdr:spPr>
        <a:xfrm flipV="1">
          <a:off x="1447800" y="1038961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1" name="テキスト ボックス 140"/>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3" name="テキスト ボックス 142"/>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133858</xdr:rowOff>
    </xdr:from>
    <xdr:to>
      <xdr:col>7</xdr:col>
      <xdr:colOff>203200</xdr:colOff>
      <xdr:row>61</xdr:row>
      <xdr:rowOff>64008</xdr:rowOff>
    </xdr:to>
    <xdr:sp macro="" textlink="">
      <xdr:nvSpPr>
        <xdr:cNvPr id="149" name="円/楕円 148"/>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150385</xdr:rowOff>
    </xdr:from>
    <xdr:ext cx="762000" cy="259045"/>
    <xdr:sp macro="" textlink="">
      <xdr:nvSpPr>
        <xdr:cNvPr id="150" name="財政構造の弾力性該当値テキスト"/>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160528</xdr:rowOff>
    </xdr:from>
    <xdr:to>
      <xdr:col>6</xdr:col>
      <xdr:colOff>50800</xdr:colOff>
      <xdr:row>60</xdr:row>
      <xdr:rowOff>90678</xdr:rowOff>
    </xdr:to>
    <xdr:sp macro="" textlink="">
      <xdr:nvSpPr>
        <xdr:cNvPr id="151" name="円/楕円 150"/>
        <xdr:cNvSpPr/>
      </xdr:nvSpPr>
      <xdr:spPr>
        <a:xfrm>
          <a:off x="4064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100855</xdr:rowOff>
    </xdr:from>
    <xdr:ext cx="736600" cy="259045"/>
    <xdr:sp macro="" textlink="">
      <xdr:nvSpPr>
        <xdr:cNvPr id="152" name="テキスト ボックス 151"/>
        <xdr:cNvSpPr txBox="1"/>
      </xdr:nvSpPr>
      <xdr:spPr>
        <a:xfrm>
          <a:off x="3733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56642</xdr:rowOff>
    </xdr:from>
    <xdr:to>
      <xdr:col>4</xdr:col>
      <xdr:colOff>533400</xdr:colOff>
      <xdr:row>60</xdr:row>
      <xdr:rowOff>158242</xdr:rowOff>
    </xdr:to>
    <xdr:sp macro="" textlink="">
      <xdr:nvSpPr>
        <xdr:cNvPr id="153" name="円/楕円 152"/>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168419</xdr:rowOff>
    </xdr:from>
    <xdr:ext cx="762000" cy="259045"/>
    <xdr:sp macro="" textlink="">
      <xdr:nvSpPr>
        <xdr:cNvPr id="154" name="テキスト ボックス 153"/>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51816</xdr:rowOff>
    </xdr:from>
    <xdr:to>
      <xdr:col>3</xdr:col>
      <xdr:colOff>330200</xdr:colOff>
      <xdr:row>60</xdr:row>
      <xdr:rowOff>153416</xdr:rowOff>
    </xdr:to>
    <xdr:sp macro="" textlink="">
      <xdr:nvSpPr>
        <xdr:cNvPr id="155" name="円/楕円 154"/>
        <xdr:cNvSpPr/>
      </xdr:nvSpPr>
      <xdr:spPr>
        <a:xfrm>
          <a:off x="2286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163593</xdr:rowOff>
    </xdr:from>
    <xdr:ext cx="762000" cy="259045"/>
    <xdr:sp macro="" textlink="">
      <xdr:nvSpPr>
        <xdr:cNvPr id="156" name="テキスト ボックス 155"/>
        <xdr:cNvSpPr txBox="1"/>
      </xdr:nvSpPr>
      <xdr:spPr>
        <a:xfrm>
          <a:off x="1955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57" name="円/楕円 156"/>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58" name="テキスト ボックス 157"/>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[327,283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合併前に各団体において整備した各種同等目的の施設が重複しており，この維持管理経費が多額であるうえ，施設が老朽化し修繕費が増加してきている。</a:t>
          </a:r>
          <a:endParaRPr lang="ja-JP" altLang="ja-JP" sz="1400">
            <a:effectLst/>
          </a:endParaRPr>
        </a:p>
        <a:p>
          <a:pPr rtl="0"/>
          <a:r>
            <a:rPr lang="ja-JP" altLang="ja-JP" sz="1100" b="0" i="0" baseline="0">
              <a:solidFill>
                <a:schemeClr val="dk1"/>
              </a:solidFill>
              <a:effectLst/>
              <a:latin typeface="+mn-lt"/>
              <a:ea typeface="+mn-ea"/>
              <a:cs typeface="+mn-cs"/>
            </a:rPr>
            <a:t>　また，自治体面積が広くマンパワーが必要であるが，人口は年々減少しており，類似団体内で最下位となっている。</a:t>
          </a:r>
          <a:endParaRPr lang="ja-JP" altLang="ja-JP" sz="1400">
            <a:effectLst/>
          </a:endParaRPr>
        </a:p>
        <a:p>
          <a:r>
            <a:rPr lang="ja-JP" altLang="ja-JP" sz="1100" b="0" i="0" baseline="0">
              <a:solidFill>
                <a:schemeClr val="dk1"/>
              </a:solidFill>
              <a:effectLst/>
              <a:latin typeface="+mn-lt"/>
              <a:ea typeface="+mn-ea"/>
              <a:cs typeface="+mn-cs"/>
            </a:rPr>
            <a:t>　多くの集会施設で指定管理者制度を導入し，施設使用料の減免基準の見直し，冷暖房使用料の徴収を行い，受益者負担の適正化及びコスト削減を図っている。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102077</xdr:rowOff>
    </xdr:from>
    <xdr:to>
      <xdr:col>7</xdr:col>
      <xdr:colOff>152400</xdr:colOff>
      <xdr:row>85</xdr:row>
      <xdr:rowOff>141474</xdr:rowOff>
    </xdr:to>
    <xdr:cxnSp macro="">
      <xdr:nvCxnSpPr>
        <xdr:cNvPr id="193" name="直線コネクタ 192"/>
        <xdr:cNvCxnSpPr/>
      </xdr:nvCxnSpPr>
      <xdr:spPr>
        <a:xfrm>
          <a:off x="4114800" y="14675327"/>
          <a:ext cx="838200" cy="3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87382</xdr:rowOff>
    </xdr:from>
    <xdr:to>
      <xdr:col>6</xdr:col>
      <xdr:colOff>0</xdr:colOff>
      <xdr:row>85</xdr:row>
      <xdr:rowOff>102077</xdr:rowOff>
    </xdr:to>
    <xdr:cxnSp macro="">
      <xdr:nvCxnSpPr>
        <xdr:cNvPr id="196" name="直線コネクタ 195"/>
        <xdr:cNvCxnSpPr/>
      </xdr:nvCxnSpPr>
      <xdr:spPr>
        <a:xfrm>
          <a:off x="3225800" y="1466063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53226</xdr:rowOff>
    </xdr:from>
    <xdr:to>
      <xdr:col>4</xdr:col>
      <xdr:colOff>482600</xdr:colOff>
      <xdr:row>85</xdr:row>
      <xdr:rowOff>87382</xdr:rowOff>
    </xdr:to>
    <xdr:cxnSp macro="">
      <xdr:nvCxnSpPr>
        <xdr:cNvPr id="199" name="直線コネクタ 198"/>
        <xdr:cNvCxnSpPr/>
      </xdr:nvCxnSpPr>
      <xdr:spPr>
        <a:xfrm>
          <a:off x="2336800" y="14626476"/>
          <a:ext cx="889000" cy="3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7075</xdr:rowOff>
    </xdr:from>
    <xdr:ext cx="762000" cy="259045"/>
    <xdr:sp macro="" textlink="">
      <xdr:nvSpPr>
        <xdr:cNvPr id="201" name="テキスト ボックス 200"/>
        <xdr:cNvSpPr txBox="1"/>
      </xdr:nvSpPr>
      <xdr:spPr>
        <a:xfrm>
          <a:off x="2844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118926</xdr:rowOff>
    </xdr:from>
    <xdr:to>
      <xdr:col>3</xdr:col>
      <xdr:colOff>279400</xdr:colOff>
      <xdr:row>85</xdr:row>
      <xdr:rowOff>53226</xdr:rowOff>
    </xdr:to>
    <xdr:cxnSp macro="">
      <xdr:nvCxnSpPr>
        <xdr:cNvPr id="202" name="直線コネクタ 201"/>
        <xdr:cNvCxnSpPr/>
      </xdr:nvCxnSpPr>
      <xdr:spPr>
        <a:xfrm>
          <a:off x="1447800" y="14520726"/>
          <a:ext cx="889000" cy="1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147798</xdr:rowOff>
    </xdr:from>
    <xdr:ext cx="762000" cy="259045"/>
    <xdr:sp macro="" textlink="">
      <xdr:nvSpPr>
        <xdr:cNvPr id="204" name="テキスト ボックス 203"/>
        <xdr:cNvSpPr txBox="1"/>
      </xdr:nvSpPr>
      <xdr:spPr>
        <a:xfrm>
          <a:off x="1955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137535</xdr:rowOff>
    </xdr:from>
    <xdr:ext cx="762000" cy="259045"/>
    <xdr:sp macro="" textlink="">
      <xdr:nvSpPr>
        <xdr:cNvPr id="206" name="テキスト ボックス 205"/>
        <xdr:cNvSpPr txBox="1"/>
      </xdr:nvSpPr>
      <xdr:spPr>
        <a:xfrm>
          <a:off x="1066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90674</xdr:rowOff>
    </xdr:from>
    <xdr:to>
      <xdr:col>7</xdr:col>
      <xdr:colOff>203200</xdr:colOff>
      <xdr:row>86</xdr:row>
      <xdr:rowOff>20824</xdr:rowOff>
    </xdr:to>
    <xdr:sp macro="" textlink="">
      <xdr:nvSpPr>
        <xdr:cNvPr id="212" name="円/楕円 211"/>
        <xdr:cNvSpPr/>
      </xdr:nvSpPr>
      <xdr:spPr>
        <a:xfrm>
          <a:off x="4902200" y="14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62751</xdr:rowOff>
    </xdr:from>
    <xdr:ext cx="762000" cy="259045"/>
    <xdr:sp macro="" textlink="">
      <xdr:nvSpPr>
        <xdr:cNvPr id="213" name="人件費・物件費等の状況該当値テキスト"/>
        <xdr:cNvSpPr txBox="1"/>
      </xdr:nvSpPr>
      <xdr:spPr>
        <a:xfrm>
          <a:off x="5041900" y="1463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327,283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51277</xdr:rowOff>
    </xdr:from>
    <xdr:to>
      <xdr:col>6</xdr:col>
      <xdr:colOff>50800</xdr:colOff>
      <xdr:row>85</xdr:row>
      <xdr:rowOff>152877</xdr:rowOff>
    </xdr:to>
    <xdr:sp macro="" textlink="">
      <xdr:nvSpPr>
        <xdr:cNvPr id="214" name="円/楕円 213"/>
        <xdr:cNvSpPr/>
      </xdr:nvSpPr>
      <xdr:spPr>
        <a:xfrm>
          <a:off x="4064000" y="146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137654</xdr:rowOff>
    </xdr:from>
    <xdr:ext cx="736600" cy="259045"/>
    <xdr:sp macro="" textlink="">
      <xdr:nvSpPr>
        <xdr:cNvPr id="215" name="テキスト ボックス 214"/>
        <xdr:cNvSpPr txBox="1"/>
      </xdr:nvSpPr>
      <xdr:spPr>
        <a:xfrm>
          <a:off x="3733800" y="1471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317,487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36582</xdr:rowOff>
    </xdr:from>
    <xdr:to>
      <xdr:col>4</xdr:col>
      <xdr:colOff>533400</xdr:colOff>
      <xdr:row>85</xdr:row>
      <xdr:rowOff>138182</xdr:rowOff>
    </xdr:to>
    <xdr:sp macro="" textlink="">
      <xdr:nvSpPr>
        <xdr:cNvPr id="216" name="円/楕円 215"/>
        <xdr:cNvSpPr/>
      </xdr:nvSpPr>
      <xdr:spPr>
        <a:xfrm>
          <a:off x="3175000" y="146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122959</xdr:rowOff>
    </xdr:from>
    <xdr:ext cx="762000" cy="259045"/>
    <xdr:sp macro="" textlink="">
      <xdr:nvSpPr>
        <xdr:cNvPr id="217" name="テキスト ボックス 216"/>
        <xdr:cNvSpPr txBox="1"/>
      </xdr:nvSpPr>
      <xdr:spPr>
        <a:xfrm>
          <a:off x="2844800" y="1469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313,833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2426</xdr:rowOff>
    </xdr:from>
    <xdr:to>
      <xdr:col>3</xdr:col>
      <xdr:colOff>330200</xdr:colOff>
      <xdr:row>85</xdr:row>
      <xdr:rowOff>104026</xdr:rowOff>
    </xdr:to>
    <xdr:sp macro="" textlink="">
      <xdr:nvSpPr>
        <xdr:cNvPr id="218" name="円/楕円 217"/>
        <xdr:cNvSpPr/>
      </xdr:nvSpPr>
      <xdr:spPr>
        <a:xfrm>
          <a:off x="2286000" y="145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88803</xdr:rowOff>
    </xdr:from>
    <xdr:ext cx="762000" cy="259045"/>
    <xdr:sp macro="" textlink="">
      <xdr:nvSpPr>
        <xdr:cNvPr id="219" name="テキスト ボックス 218"/>
        <xdr:cNvSpPr txBox="1"/>
      </xdr:nvSpPr>
      <xdr:spPr>
        <a:xfrm>
          <a:off x="1955800" y="146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305,340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68126</xdr:rowOff>
    </xdr:from>
    <xdr:to>
      <xdr:col>2</xdr:col>
      <xdr:colOff>127000</xdr:colOff>
      <xdr:row>84</xdr:row>
      <xdr:rowOff>169726</xdr:rowOff>
    </xdr:to>
    <xdr:sp macro="" textlink="">
      <xdr:nvSpPr>
        <xdr:cNvPr id="220" name="円/楕円 219"/>
        <xdr:cNvSpPr/>
      </xdr:nvSpPr>
      <xdr:spPr>
        <a:xfrm>
          <a:off x="1397000" y="144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154503</xdr:rowOff>
    </xdr:from>
    <xdr:ext cx="762000" cy="259045"/>
    <xdr:sp macro="" textlink="">
      <xdr:nvSpPr>
        <xdr:cNvPr id="221" name="テキスト ボックス 220"/>
        <xdr:cNvSpPr txBox="1"/>
      </xdr:nvSpPr>
      <xdr:spPr>
        <a:xfrm>
          <a:off x="1066800" y="1455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279,045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lt"/>
              <a:ea typeface="+mn-ea"/>
              <a:cs typeface="+mn-cs"/>
            </a:rPr>
            <a:t>年度の類似団体平均値との差は，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lt"/>
              <a:ea typeface="+mn-ea"/>
              <a:cs typeface="+mn-cs"/>
            </a:rPr>
            <a:t>であり，引き続き定員適正化はもとより，給与適正化に努める。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85</xdr:row>
      <xdr:rowOff>118618</xdr:rowOff>
    </xdr:to>
    <xdr:cxnSp macro="">
      <xdr:nvCxnSpPr>
        <xdr:cNvPr id="253" name="直線コネクタ 252"/>
        <xdr:cNvCxnSpPr/>
      </xdr:nvCxnSpPr>
      <xdr:spPr>
        <a:xfrm flipV="1">
          <a:off x="16179800" y="1466773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118618</xdr:rowOff>
    </xdr:from>
    <xdr:to>
      <xdr:col>23</xdr:col>
      <xdr:colOff>406400</xdr:colOff>
      <xdr:row>85</xdr:row>
      <xdr:rowOff>123444</xdr:rowOff>
    </xdr:to>
    <xdr:cxnSp macro="">
      <xdr:nvCxnSpPr>
        <xdr:cNvPr id="256" name="直線コネクタ 255"/>
        <xdr:cNvCxnSpPr/>
      </xdr:nvCxnSpPr>
      <xdr:spPr>
        <a:xfrm flipV="1">
          <a:off x="15290800" y="146918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85</xdr:row>
      <xdr:rowOff>123444</xdr:rowOff>
    </xdr:to>
    <xdr:cxnSp macro="">
      <xdr:nvCxnSpPr>
        <xdr:cNvPr id="259" name="直線コネクタ 258"/>
        <xdr:cNvCxnSpPr/>
      </xdr:nvCxnSpPr>
      <xdr:spPr>
        <a:xfrm>
          <a:off x="14401800" y="14696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147574</xdr:rowOff>
    </xdr:from>
    <xdr:to>
      <xdr:col>22</xdr:col>
      <xdr:colOff>254000</xdr:colOff>
      <xdr:row>85</xdr:row>
      <xdr:rowOff>77724</xdr:rowOff>
    </xdr:to>
    <xdr:sp macro="" textlink="">
      <xdr:nvSpPr>
        <xdr:cNvPr id="260" name="フローチャート : 判断 259"/>
        <xdr:cNvSpPr/>
      </xdr:nvSpPr>
      <xdr:spPr>
        <a:xfrm>
          <a:off x="15240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87901</xdr:rowOff>
    </xdr:from>
    <xdr:ext cx="762000" cy="259045"/>
    <xdr:sp macro="" textlink="">
      <xdr:nvSpPr>
        <xdr:cNvPr id="261" name="テキスト ボックス 260"/>
        <xdr:cNvSpPr txBox="1"/>
      </xdr:nvSpPr>
      <xdr:spPr>
        <a:xfrm>
          <a:off x="14909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88</xdr:row>
      <xdr:rowOff>19304</xdr:rowOff>
    </xdr:to>
    <xdr:cxnSp macro="">
      <xdr:nvCxnSpPr>
        <xdr:cNvPr id="262" name="直線コネクタ 261"/>
        <xdr:cNvCxnSpPr/>
      </xdr:nvCxnSpPr>
      <xdr:spPr>
        <a:xfrm flipV="1">
          <a:off x="13512800" y="14696694"/>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142748</xdr:rowOff>
    </xdr:from>
    <xdr:to>
      <xdr:col>21</xdr:col>
      <xdr:colOff>50800</xdr:colOff>
      <xdr:row>85</xdr:row>
      <xdr:rowOff>72898</xdr:rowOff>
    </xdr:to>
    <xdr:sp macro="" textlink="">
      <xdr:nvSpPr>
        <xdr:cNvPr id="263" name="フローチャート : 判断 262"/>
        <xdr:cNvSpPr/>
      </xdr:nvSpPr>
      <xdr:spPr>
        <a:xfrm>
          <a:off x="14351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83075</xdr:rowOff>
    </xdr:from>
    <xdr:ext cx="762000" cy="259045"/>
    <xdr:sp macro="" textlink="">
      <xdr:nvSpPr>
        <xdr:cNvPr id="264" name="テキスト ボックス 263"/>
        <xdr:cNvSpPr txBox="1"/>
      </xdr:nvSpPr>
      <xdr:spPr>
        <a:xfrm>
          <a:off x="14020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5" name="フローチャート : 判断 264"/>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6" name="テキスト ボックス 265"/>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72" name="円/楕円 271"/>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73" name="給与水準   （国との比較）該当値テキスト"/>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67818</xdr:rowOff>
    </xdr:from>
    <xdr:to>
      <xdr:col>23</xdr:col>
      <xdr:colOff>457200</xdr:colOff>
      <xdr:row>85</xdr:row>
      <xdr:rowOff>169418</xdr:rowOff>
    </xdr:to>
    <xdr:sp macro="" textlink="">
      <xdr:nvSpPr>
        <xdr:cNvPr id="274" name="円/楕円 273"/>
        <xdr:cNvSpPr/>
      </xdr:nvSpPr>
      <xdr:spPr>
        <a:xfrm>
          <a:off x="16129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75" name="テキスト ボックス 274"/>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72644</xdr:rowOff>
    </xdr:from>
    <xdr:to>
      <xdr:col>22</xdr:col>
      <xdr:colOff>254000</xdr:colOff>
      <xdr:row>86</xdr:row>
      <xdr:rowOff>2794</xdr:rowOff>
    </xdr:to>
    <xdr:sp macro="" textlink="">
      <xdr:nvSpPr>
        <xdr:cNvPr id="276" name="円/楕円 275"/>
        <xdr:cNvSpPr/>
      </xdr:nvSpPr>
      <xdr:spPr>
        <a:xfrm>
          <a:off x="15240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159021</xdr:rowOff>
    </xdr:from>
    <xdr:ext cx="762000" cy="259045"/>
    <xdr:sp macro="" textlink="">
      <xdr:nvSpPr>
        <xdr:cNvPr id="277" name="テキスト ボックス 276"/>
        <xdr:cNvSpPr txBox="1"/>
      </xdr:nvSpPr>
      <xdr:spPr>
        <a:xfrm>
          <a:off x="14909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72644</xdr:rowOff>
    </xdr:from>
    <xdr:to>
      <xdr:col>21</xdr:col>
      <xdr:colOff>50800</xdr:colOff>
      <xdr:row>86</xdr:row>
      <xdr:rowOff>2794</xdr:rowOff>
    </xdr:to>
    <xdr:sp macro="" textlink="">
      <xdr:nvSpPr>
        <xdr:cNvPr id="278" name="円/楕円 277"/>
        <xdr:cNvSpPr/>
      </xdr:nvSpPr>
      <xdr:spPr>
        <a:xfrm>
          <a:off x="14351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159021</xdr:rowOff>
    </xdr:from>
    <xdr:ext cx="762000" cy="259045"/>
    <xdr:sp macro="" textlink="">
      <xdr:nvSpPr>
        <xdr:cNvPr id="279" name="テキスト ボックス 278"/>
        <xdr:cNvSpPr txBox="1"/>
      </xdr:nvSpPr>
      <xdr:spPr>
        <a:xfrm>
          <a:off x="14020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139954</xdr:rowOff>
    </xdr:from>
    <xdr:to>
      <xdr:col>19</xdr:col>
      <xdr:colOff>533400</xdr:colOff>
      <xdr:row>88</xdr:row>
      <xdr:rowOff>70104</xdr:rowOff>
    </xdr:to>
    <xdr:sp macro="" textlink="">
      <xdr:nvSpPr>
        <xdr:cNvPr id="280" name="円/楕円 279"/>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54881</xdr:rowOff>
    </xdr:from>
    <xdr:ext cx="762000" cy="259045"/>
    <xdr:sp macro="" textlink="">
      <xdr:nvSpPr>
        <xdr:cNvPr id="281" name="テキスト ボックス 280"/>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定員適正化計画にのっとり定員削減を行ってきた</a:t>
          </a:r>
          <a:r>
            <a:rPr lang="ja-JP" altLang="en-US" sz="1100">
              <a:solidFill>
                <a:schemeClr val="dk1"/>
              </a:solidFill>
              <a:effectLst/>
              <a:latin typeface="+mn-lt"/>
              <a:ea typeface="+mn-ea"/>
              <a:cs typeface="+mn-cs"/>
            </a:rPr>
            <a:t>成果により</a:t>
          </a:r>
          <a:r>
            <a:rPr lang="ja-JP" altLang="ja-JP" sz="1100">
              <a:solidFill>
                <a:schemeClr val="dk1"/>
              </a:solidFill>
              <a:effectLst/>
              <a:latin typeface="+mn-lt"/>
              <a:ea typeface="+mn-ea"/>
              <a:cs typeface="+mn-cs"/>
            </a:rPr>
            <a:t>，人口</a:t>
          </a:r>
          <a:r>
            <a:rPr lang="ja-JP" altLang="en-US" sz="1100">
              <a:solidFill>
                <a:schemeClr val="dk1"/>
              </a:solidFill>
              <a:effectLst/>
              <a:latin typeface="+mn-lt"/>
              <a:ea typeface="+mn-ea"/>
              <a:cs typeface="+mn-cs"/>
            </a:rPr>
            <a:t>千人</a:t>
          </a:r>
          <a:r>
            <a:rPr lang="ja-JP" altLang="ja-JP" sz="1100">
              <a:solidFill>
                <a:schemeClr val="dk1"/>
              </a:solidFill>
              <a:effectLst/>
              <a:latin typeface="+mn-lt"/>
              <a:ea typeface="+mn-ea"/>
              <a:cs typeface="+mn-cs"/>
            </a:rPr>
            <a:t>当たり職員数</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類似団体と比較</a:t>
          </a:r>
          <a:r>
            <a:rPr lang="ja-JP" altLang="en-US" sz="1100">
              <a:solidFill>
                <a:schemeClr val="dk1"/>
              </a:solidFill>
              <a:effectLst/>
              <a:latin typeface="+mn-lt"/>
              <a:ea typeface="+mn-ea"/>
              <a:cs typeface="+mn-cs"/>
            </a:rPr>
            <a:t>した結果，近似値となった。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人口動向（高齢化率等）を考慮しつつ，事業</a:t>
          </a:r>
          <a:r>
            <a:rPr lang="ja-JP" altLang="en-US" sz="1100">
              <a:solidFill>
                <a:schemeClr val="dk1"/>
              </a:solidFill>
              <a:effectLst/>
              <a:latin typeface="+mn-lt"/>
              <a:ea typeface="+mn-ea"/>
              <a:cs typeface="+mn-cs"/>
            </a:rPr>
            <a:t>全般及び事務の効率化</a:t>
          </a:r>
          <a:r>
            <a:rPr lang="ja-JP" altLang="ja-JP" sz="1100">
              <a:solidFill>
                <a:schemeClr val="dk1"/>
              </a:solidFill>
              <a:effectLst/>
              <a:latin typeface="+mn-lt"/>
              <a:ea typeface="+mn-ea"/>
              <a:cs typeface="+mn-cs"/>
            </a:rPr>
            <a:t>等を行い，本町における体制整備の最適化を目指す。</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50609</xdr:rowOff>
    </xdr:from>
    <xdr:to>
      <xdr:col>24</xdr:col>
      <xdr:colOff>558800</xdr:colOff>
      <xdr:row>61</xdr:row>
      <xdr:rowOff>60261</xdr:rowOff>
    </xdr:to>
    <xdr:cxnSp macro="">
      <xdr:nvCxnSpPr>
        <xdr:cNvPr id="312" name="直線コネクタ 311"/>
        <xdr:cNvCxnSpPr/>
      </xdr:nvCxnSpPr>
      <xdr:spPr>
        <a:xfrm>
          <a:off x="16179800" y="1050905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50609</xdr:rowOff>
    </xdr:from>
    <xdr:to>
      <xdr:col>23</xdr:col>
      <xdr:colOff>406400</xdr:colOff>
      <xdr:row>61</xdr:row>
      <xdr:rowOff>59055</xdr:rowOff>
    </xdr:to>
    <xdr:cxnSp macro="">
      <xdr:nvCxnSpPr>
        <xdr:cNvPr id="315" name="直線コネクタ 314"/>
        <xdr:cNvCxnSpPr/>
      </xdr:nvCxnSpPr>
      <xdr:spPr>
        <a:xfrm flipV="1">
          <a:off x="15290800" y="10509059"/>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59055</xdr:rowOff>
    </xdr:from>
    <xdr:to>
      <xdr:col>22</xdr:col>
      <xdr:colOff>203200</xdr:colOff>
      <xdr:row>61</xdr:row>
      <xdr:rowOff>61468</xdr:rowOff>
    </xdr:to>
    <xdr:cxnSp macro="">
      <xdr:nvCxnSpPr>
        <xdr:cNvPr id="318" name="直線コネクタ 317"/>
        <xdr:cNvCxnSpPr/>
      </xdr:nvCxnSpPr>
      <xdr:spPr>
        <a:xfrm flipV="1">
          <a:off x="14401800" y="1051750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19" name="フローチャート : 判断 318"/>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44752</xdr:rowOff>
    </xdr:from>
    <xdr:ext cx="762000" cy="259045"/>
    <xdr:sp macro="" textlink="">
      <xdr:nvSpPr>
        <xdr:cNvPr id="320" name="テキスト ボックス 319"/>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61468</xdr:rowOff>
    </xdr:from>
    <xdr:to>
      <xdr:col>21</xdr:col>
      <xdr:colOff>0</xdr:colOff>
      <xdr:row>61</xdr:row>
      <xdr:rowOff>87408</xdr:rowOff>
    </xdr:to>
    <xdr:cxnSp macro="">
      <xdr:nvCxnSpPr>
        <xdr:cNvPr id="321" name="直線コネクタ 320"/>
        <xdr:cNvCxnSpPr/>
      </xdr:nvCxnSpPr>
      <xdr:spPr>
        <a:xfrm flipV="1">
          <a:off x="13512800" y="10519918"/>
          <a:ext cx="8890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2" name="フローチャート : 判断 321"/>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42339</xdr:rowOff>
    </xdr:from>
    <xdr:ext cx="762000" cy="259045"/>
    <xdr:sp macro="" textlink="">
      <xdr:nvSpPr>
        <xdr:cNvPr id="323" name="テキスト ボックス 322"/>
        <xdr:cNvSpPr txBox="1"/>
      </xdr:nvSpPr>
      <xdr:spPr>
        <a:xfrm>
          <a:off x="14020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4" name="フローチャート : 判断 323"/>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25" name="テキスト ボックス 324"/>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9461</xdr:rowOff>
    </xdr:from>
    <xdr:to>
      <xdr:col>24</xdr:col>
      <xdr:colOff>609600</xdr:colOff>
      <xdr:row>61</xdr:row>
      <xdr:rowOff>111061</xdr:rowOff>
    </xdr:to>
    <xdr:sp macro="" textlink="">
      <xdr:nvSpPr>
        <xdr:cNvPr id="331" name="円/楕円 330"/>
        <xdr:cNvSpPr/>
      </xdr:nvSpPr>
      <xdr:spPr>
        <a:xfrm>
          <a:off x="16967200" y="104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152988</xdr:rowOff>
    </xdr:from>
    <xdr:ext cx="762000" cy="259045"/>
    <xdr:sp macro="" textlink="">
      <xdr:nvSpPr>
        <xdr:cNvPr id="332" name="定員管理の状況該当値テキスト"/>
        <xdr:cNvSpPr txBox="1"/>
      </xdr:nvSpPr>
      <xdr:spPr>
        <a:xfrm>
          <a:off x="17106900" y="104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171259</xdr:rowOff>
    </xdr:from>
    <xdr:to>
      <xdr:col>23</xdr:col>
      <xdr:colOff>457200</xdr:colOff>
      <xdr:row>61</xdr:row>
      <xdr:rowOff>101409</xdr:rowOff>
    </xdr:to>
    <xdr:sp macro="" textlink="">
      <xdr:nvSpPr>
        <xdr:cNvPr id="333" name="円/楕円 332"/>
        <xdr:cNvSpPr/>
      </xdr:nvSpPr>
      <xdr:spPr>
        <a:xfrm>
          <a:off x="16129000" y="10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86186</xdr:rowOff>
    </xdr:from>
    <xdr:ext cx="736600" cy="259045"/>
    <xdr:sp macro="" textlink="">
      <xdr:nvSpPr>
        <xdr:cNvPr id="334" name="テキスト ボックス 333"/>
        <xdr:cNvSpPr txBox="1"/>
      </xdr:nvSpPr>
      <xdr:spPr>
        <a:xfrm>
          <a:off x="15798800" y="10544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8255</xdr:rowOff>
    </xdr:from>
    <xdr:to>
      <xdr:col>22</xdr:col>
      <xdr:colOff>254000</xdr:colOff>
      <xdr:row>61</xdr:row>
      <xdr:rowOff>109855</xdr:rowOff>
    </xdr:to>
    <xdr:sp macro="" textlink="">
      <xdr:nvSpPr>
        <xdr:cNvPr id="335" name="円/楕円 334"/>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94632</xdr:rowOff>
    </xdr:from>
    <xdr:ext cx="762000" cy="259045"/>
    <xdr:sp macro="" textlink="">
      <xdr:nvSpPr>
        <xdr:cNvPr id="336" name="テキスト ボックス 335"/>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10668</xdr:rowOff>
    </xdr:from>
    <xdr:to>
      <xdr:col>21</xdr:col>
      <xdr:colOff>50800</xdr:colOff>
      <xdr:row>61</xdr:row>
      <xdr:rowOff>112268</xdr:rowOff>
    </xdr:to>
    <xdr:sp macro="" textlink="">
      <xdr:nvSpPr>
        <xdr:cNvPr id="337" name="円/楕円 336"/>
        <xdr:cNvSpPr/>
      </xdr:nvSpPr>
      <xdr:spPr>
        <a:xfrm>
          <a:off x="14351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97045</xdr:rowOff>
    </xdr:from>
    <xdr:ext cx="762000" cy="259045"/>
    <xdr:sp macro="" textlink="">
      <xdr:nvSpPr>
        <xdr:cNvPr id="338" name="テキスト ボックス 337"/>
        <xdr:cNvSpPr txBox="1"/>
      </xdr:nvSpPr>
      <xdr:spPr>
        <a:xfrm>
          <a:off x="14020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36608</xdr:rowOff>
    </xdr:from>
    <xdr:to>
      <xdr:col>19</xdr:col>
      <xdr:colOff>533400</xdr:colOff>
      <xdr:row>61</xdr:row>
      <xdr:rowOff>138208</xdr:rowOff>
    </xdr:to>
    <xdr:sp macro="" textlink="">
      <xdr:nvSpPr>
        <xdr:cNvPr id="339" name="円/楕円 338"/>
        <xdr:cNvSpPr/>
      </xdr:nvSpPr>
      <xdr:spPr>
        <a:xfrm>
          <a:off x="13462000" y="104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122985</xdr:rowOff>
    </xdr:from>
    <xdr:ext cx="762000" cy="259045"/>
    <xdr:sp macro="" textlink="">
      <xdr:nvSpPr>
        <xdr:cNvPr id="340" name="テキスト ボックス 339"/>
        <xdr:cNvSpPr txBox="1"/>
      </xdr:nvSpPr>
      <xdr:spPr>
        <a:xfrm>
          <a:off x="13131800" y="1058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合併以前からの町債の償還経費が多額となり，類似団体平均を大きく上回っていたが，「公債費負担適正化計画」の着実な実施により，H23決算では計画目標である18.0％を下回り，平成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決算から類似団体平均を下回っている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また，繰上償還の効果により，実質公債費比率が下がっている。</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109982</xdr:rowOff>
    </xdr:to>
    <xdr:cxnSp macro="">
      <xdr:nvCxnSpPr>
        <xdr:cNvPr id="371" name="直線コネクタ 370"/>
        <xdr:cNvCxnSpPr/>
      </xdr:nvCxnSpPr>
      <xdr:spPr>
        <a:xfrm flipV="1">
          <a:off x="16179800" y="708152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109982</xdr:rowOff>
    </xdr:from>
    <xdr:to>
      <xdr:col>23</xdr:col>
      <xdr:colOff>406400</xdr:colOff>
      <xdr:row>42</xdr:row>
      <xdr:rowOff>30226</xdr:rowOff>
    </xdr:to>
    <xdr:cxnSp macro="">
      <xdr:nvCxnSpPr>
        <xdr:cNvPr id="374" name="直線コネクタ 373"/>
        <xdr:cNvCxnSpPr/>
      </xdr:nvCxnSpPr>
      <xdr:spPr>
        <a:xfrm flipV="1">
          <a:off x="15290800" y="713943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30226</xdr:rowOff>
    </xdr:from>
    <xdr:to>
      <xdr:col>22</xdr:col>
      <xdr:colOff>203200</xdr:colOff>
      <xdr:row>42</xdr:row>
      <xdr:rowOff>97790</xdr:rowOff>
    </xdr:to>
    <xdr:cxnSp macro="">
      <xdr:nvCxnSpPr>
        <xdr:cNvPr id="377" name="直線コネクタ 376"/>
        <xdr:cNvCxnSpPr/>
      </xdr:nvCxnSpPr>
      <xdr:spPr>
        <a:xfrm flipV="1">
          <a:off x="14401800" y="72311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78" name="フローチャート : 判断 377"/>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79" name="テキスト ボックス 378"/>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170180</xdr:rowOff>
    </xdr:to>
    <xdr:cxnSp macro="">
      <xdr:nvCxnSpPr>
        <xdr:cNvPr id="380" name="直線コネクタ 379"/>
        <xdr:cNvCxnSpPr/>
      </xdr:nvCxnSpPr>
      <xdr:spPr>
        <a:xfrm flipV="1">
          <a:off x="13512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1" name="フローチャート : 判断 380"/>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2" name="テキスト ボックス 381"/>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3" name="フローチャート : 判断 382"/>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384" name="テキスト ボックス 383"/>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0" name="円/楕円 38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17797</xdr:rowOff>
    </xdr:from>
    <xdr:ext cx="762000" cy="259045"/>
    <xdr:sp macro="" textlink="">
      <xdr:nvSpPr>
        <xdr:cNvPr id="391"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392" name="円/楕円 391"/>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93" name="テキスト ボックス 392"/>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150876</xdr:rowOff>
    </xdr:from>
    <xdr:to>
      <xdr:col>22</xdr:col>
      <xdr:colOff>254000</xdr:colOff>
      <xdr:row>42</xdr:row>
      <xdr:rowOff>81026</xdr:rowOff>
    </xdr:to>
    <xdr:sp macro="" textlink="">
      <xdr:nvSpPr>
        <xdr:cNvPr id="394" name="円/楕円 393"/>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95" name="テキスト ボックス 394"/>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396" name="円/楕円 395"/>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158767</xdr:rowOff>
    </xdr:from>
    <xdr:ext cx="762000" cy="259045"/>
    <xdr:sp macro="" textlink="">
      <xdr:nvSpPr>
        <xdr:cNvPr id="397" name="テキスト ボックス 396"/>
        <xdr:cNvSpPr txBox="1"/>
      </xdr:nvSpPr>
      <xdr:spPr>
        <a:xfrm>
          <a:off x="14020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398" name="円/楕円 397"/>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399" name="テキスト ボックス 398"/>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財政調整基金及び減債基金等への積立による充当可能財源の増などにより，比率がマイナスとなっており，類似団体内でトップとなっている。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11007</xdr:rowOff>
    </xdr:from>
    <xdr:to>
      <xdr:col>22</xdr:col>
      <xdr:colOff>254000</xdr:colOff>
      <xdr:row>16</xdr:row>
      <xdr:rowOff>112607</xdr:rowOff>
    </xdr:to>
    <xdr:sp macro="" textlink="">
      <xdr:nvSpPr>
        <xdr:cNvPr id="437" name="フローチャート : 判断 436"/>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38" name="テキスト ボックス 437"/>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20659</xdr:rowOff>
    </xdr:from>
    <xdr:to>
      <xdr:col>21</xdr:col>
      <xdr:colOff>50800</xdr:colOff>
      <xdr:row>16</xdr:row>
      <xdr:rowOff>122259</xdr:rowOff>
    </xdr:to>
    <xdr:sp macro="" textlink="">
      <xdr:nvSpPr>
        <xdr:cNvPr id="439" name="フローチャート : 判断 438"/>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0" name="テキスト ボックス 439"/>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1" name="フローチャート : 判断 440"/>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2" name="テキスト ボックス 441"/>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広島県神石高原町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9,534
9,452
381.98
12,239,093
11,671,743
548,621
6,537,562
12,705,279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類似団体平均と比較すると，人件費に係る経常収支比率は低くなっている。</a:t>
          </a:r>
          <a:endParaRPr lang="ja-JP" altLang="ja-JP" sz="1400">
            <a:effectLst/>
          </a:endParaRPr>
        </a:p>
        <a:p>
          <a:r>
            <a:rPr lang="ja-JP" altLang="ja-JP" sz="1100" b="0" i="0" baseline="0">
              <a:solidFill>
                <a:schemeClr val="dk1"/>
              </a:solidFill>
              <a:effectLst/>
              <a:latin typeface="+mn-lt"/>
              <a:ea typeface="+mn-ea"/>
              <a:cs typeface="+mn-cs"/>
            </a:rPr>
            <a:t>　引き続き定員適正化計画に沿って職員数を減らすことによって人件費の削減に努める。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97282</xdr:rowOff>
    </xdr:from>
    <xdr:to>
      <xdr:col>7</xdr:col>
      <xdr:colOff>15875</xdr:colOff>
      <xdr:row>35</xdr:row>
      <xdr:rowOff>120142</xdr:rowOff>
    </xdr:to>
    <xdr:cxnSp macro="">
      <xdr:nvCxnSpPr>
        <xdr:cNvPr id="64" name="直線コネクタ 63"/>
        <xdr:cNvCxnSpPr/>
      </xdr:nvCxnSpPr>
      <xdr:spPr>
        <a:xfrm>
          <a:off x="3987800" y="60980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97282</xdr:rowOff>
    </xdr:from>
    <xdr:to>
      <xdr:col>5</xdr:col>
      <xdr:colOff>549275</xdr:colOff>
      <xdr:row>35</xdr:row>
      <xdr:rowOff>97282</xdr:rowOff>
    </xdr:to>
    <xdr:cxnSp macro="">
      <xdr:nvCxnSpPr>
        <xdr:cNvPr id="67" name="直線コネクタ 66"/>
        <xdr:cNvCxnSpPr/>
      </xdr:nvCxnSpPr>
      <xdr:spPr>
        <a:xfrm>
          <a:off x="3098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97282</xdr:rowOff>
    </xdr:from>
    <xdr:to>
      <xdr:col>4</xdr:col>
      <xdr:colOff>346075</xdr:colOff>
      <xdr:row>35</xdr:row>
      <xdr:rowOff>106426</xdr:rowOff>
    </xdr:to>
    <xdr:cxnSp macro="">
      <xdr:nvCxnSpPr>
        <xdr:cNvPr id="70" name="直線コネクタ 69"/>
        <xdr:cNvCxnSpPr/>
      </xdr:nvCxnSpPr>
      <xdr:spPr>
        <a:xfrm flipV="1">
          <a:off x="2209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98569</xdr:rowOff>
    </xdr:from>
    <xdr:ext cx="762000" cy="259045"/>
    <xdr:sp macro="" textlink="">
      <xdr:nvSpPr>
        <xdr:cNvPr id="72" name="テキスト ボックス 71"/>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106426</xdr:rowOff>
    </xdr:from>
    <xdr:to>
      <xdr:col>3</xdr:col>
      <xdr:colOff>142875</xdr:colOff>
      <xdr:row>36</xdr:row>
      <xdr:rowOff>3556</xdr:rowOff>
    </xdr:to>
    <xdr:cxnSp macro="">
      <xdr:nvCxnSpPr>
        <xdr:cNvPr id="73" name="直線コネクタ 72"/>
        <xdr:cNvCxnSpPr/>
      </xdr:nvCxnSpPr>
      <xdr:spPr>
        <a:xfrm flipV="1">
          <a:off x="1320800" y="61071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75709</xdr:rowOff>
    </xdr:from>
    <xdr:ext cx="762000" cy="259045"/>
    <xdr:sp macro="" textlink="">
      <xdr:nvSpPr>
        <xdr:cNvPr id="75" name="テキスト ボックス 74"/>
        <xdr:cNvSpPr txBox="1"/>
      </xdr:nvSpPr>
      <xdr:spPr>
        <a:xfrm>
          <a:off x="1828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103141</xdr:rowOff>
    </xdr:from>
    <xdr:ext cx="762000" cy="259045"/>
    <xdr:sp macro="" textlink="">
      <xdr:nvSpPr>
        <xdr:cNvPr id="77" name="テキスト ボックス 76"/>
        <xdr:cNvSpPr txBox="1"/>
      </xdr:nvSpPr>
      <xdr:spPr>
        <a:xfrm>
          <a:off x="939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149369</xdr:rowOff>
    </xdr:from>
    <xdr:ext cx="762000" cy="259045"/>
    <xdr:sp macro="" textlink="">
      <xdr:nvSpPr>
        <xdr:cNvPr id="84" name="人件費該当値テキスト"/>
        <xdr:cNvSpPr txBox="1"/>
      </xdr:nvSpPr>
      <xdr:spPr>
        <a:xfrm>
          <a:off x="4914900" y="59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46482</xdr:rowOff>
    </xdr:from>
    <xdr:to>
      <xdr:col>5</xdr:col>
      <xdr:colOff>600075</xdr:colOff>
      <xdr:row>35</xdr:row>
      <xdr:rowOff>148082</xdr:rowOff>
    </xdr:to>
    <xdr:sp macro="" textlink="">
      <xdr:nvSpPr>
        <xdr:cNvPr id="85" name="円/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158259</xdr:rowOff>
    </xdr:from>
    <xdr:ext cx="736600" cy="259045"/>
    <xdr:sp macro="" textlink="">
      <xdr:nvSpPr>
        <xdr:cNvPr id="86" name="テキスト ボックス 85"/>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46482</xdr:rowOff>
    </xdr:from>
    <xdr:to>
      <xdr:col>4</xdr:col>
      <xdr:colOff>396875</xdr:colOff>
      <xdr:row>35</xdr:row>
      <xdr:rowOff>148082</xdr:rowOff>
    </xdr:to>
    <xdr:sp macro="" textlink="">
      <xdr:nvSpPr>
        <xdr:cNvPr id="87" name="円/楕円 86"/>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158259</xdr:rowOff>
    </xdr:from>
    <xdr:ext cx="762000" cy="259045"/>
    <xdr:sp macro="" textlink="">
      <xdr:nvSpPr>
        <xdr:cNvPr id="88" name="テキスト ボックス 87"/>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55626</xdr:rowOff>
    </xdr:from>
    <xdr:to>
      <xdr:col>3</xdr:col>
      <xdr:colOff>193675</xdr:colOff>
      <xdr:row>35</xdr:row>
      <xdr:rowOff>157226</xdr:rowOff>
    </xdr:to>
    <xdr:sp macro="" textlink="">
      <xdr:nvSpPr>
        <xdr:cNvPr id="89" name="円/楕円 88"/>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167403</xdr:rowOff>
    </xdr:from>
    <xdr:ext cx="762000" cy="259045"/>
    <xdr:sp macro="" textlink="">
      <xdr:nvSpPr>
        <xdr:cNvPr id="90" name="テキスト ボックス 89"/>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124206</xdr:rowOff>
    </xdr:from>
    <xdr:to>
      <xdr:col>1</xdr:col>
      <xdr:colOff>676275</xdr:colOff>
      <xdr:row>36</xdr:row>
      <xdr:rowOff>54356</xdr:rowOff>
    </xdr:to>
    <xdr:sp macro="" textlink="">
      <xdr:nvSpPr>
        <xdr:cNvPr id="91" name="円/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合併前の各団体において整備した各種同等目的の施設が重複しており，維持管理費が多額となっている。</a:t>
          </a:r>
          <a:endParaRPr lang="ja-JP" altLang="ja-JP" sz="1400">
            <a:effectLst/>
          </a:endParaRPr>
        </a:p>
        <a:p>
          <a:r>
            <a:rPr lang="ja-JP" altLang="ja-JP" sz="1100" b="0" i="0" baseline="0">
              <a:solidFill>
                <a:schemeClr val="dk1"/>
              </a:solidFill>
              <a:effectLst/>
              <a:latin typeface="+mn-lt"/>
              <a:ea typeface="+mn-ea"/>
              <a:cs typeface="+mn-cs"/>
            </a:rPr>
            <a:t>　各施設の利用度を勘案し，住民利便性に配慮しながら指定管理制度を導入してきているが，引き続き経費縮減を図る。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18</xdr:row>
      <xdr:rowOff>5080</xdr:rowOff>
    </xdr:to>
    <xdr:cxnSp macro="">
      <xdr:nvCxnSpPr>
        <xdr:cNvPr id="125" name="直線コネクタ 124"/>
        <xdr:cNvCxnSpPr/>
      </xdr:nvCxnSpPr>
      <xdr:spPr>
        <a:xfrm>
          <a:off x="15671800" y="30073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92710</xdr:rowOff>
    </xdr:to>
    <xdr:cxnSp macro="">
      <xdr:nvCxnSpPr>
        <xdr:cNvPr id="128" name="直線コネクタ 127"/>
        <xdr:cNvCxnSpPr/>
      </xdr:nvCxnSpPr>
      <xdr:spPr>
        <a:xfrm>
          <a:off x="14782800" y="2931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17</xdr:row>
      <xdr:rowOff>16510</xdr:rowOff>
    </xdr:to>
    <xdr:cxnSp macro="">
      <xdr:nvCxnSpPr>
        <xdr:cNvPr id="131" name="直線コネクタ 130"/>
        <xdr:cNvCxnSpPr/>
      </xdr:nvCxnSpPr>
      <xdr:spPr>
        <a:xfrm>
          <a:off x="13893800" y="2794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50800</xdr:rowOff>
    </xdr:to>
    <xdr:cxnSp macro="">
      <xdr:nvCxnSpPr>
        <xdr:cNvPr id="134" name="直線コネクタ 133"/>
        <xdr:cNvCxnSpPr/>
      </xdr:nvCxnSpPr>
      <xdr:spPr>
        <a:xfrm>
          <a:off x="13004800" y="2786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36" name="テキスト ボックス 135"/>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6" name="円/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7" name="テキスト ボックス 146"/>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8" name="円/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49" name="テキスト ボックス 148"/>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1" name="テキスト ボックス 150"/>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2" name="円/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3" name="テキスト ボックス 152"/>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扶助費に係る経常収支比率は，ほぼ横ばい状態で</a:t>
          </a:r>
          <a:r>
            <a:rPr lang="ja-JP" altLang="en-US" sz="1100" b="0" i="0" baseline="0">
              <a:solidFill>
                <a:schemeClr val="dk1"/>
              </a:solidFill>
              <a:effectLst/>
              <a:latin typeface="+mn-lt"/>
              <a:ea typeface="+mn-ea"/>
              <a:cs typeface="+mn-cs"/>
            </a:rPr>
            <a:t>あ</a:t>
          </a:r>
          <a:r>
            <a:rPr lang="ja-JP" altLang="ja-JP" sz="1100" b="0" i="0" baseline="0">
              <a:solidFill>
                <a:schemeClr val="dk1"/>
              </a:solidFill>
              <a:effectLst/>
              <a:latin typeface="+mn-lt"/>
              <a:ea typeface="+mn-ea"/>
              <a:cs typeface="+mn-cs"/>
            </a:rPr>
            <a:t>り，類似団体平均より低くなっている。</a:t>
          </a:r>
          <a:endParaRPr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110672</xdr:rowOff>
    </xdr:to>
    <xdr:cxnSp macro="">
      <xdr:nvCxnSpPr>
        <xdr:cNvPr id="187" name="直線コネクタ 186"/>
        <xdr:cNvCxnSpPr/>
      </xdr:nvCxnSpPr>
      <xdr:spPr>
        <a:xfrm>
          <a:off x="3987800" y="9336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78015</xdr:rowOff>
    </xdr:to>
    <xdr:cxnSp macro="">
      <xdr:nvCxnSpPr>
        <xdr:cNvPr id="190" name="直線コネクタ 189"/>
        <xdr:cNvCxnSpPr/>
      </xdr:nvCxnSpPr>
      <xdr:spPr>
        <a:xfrm>
          <a:off x="3098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127000</xdr:rowOff>
    </xdr:to>
    <xdr:cxnSp macro="">
      <xdr:nvCxnSpPr>
        <xdr:cNvPr id="193" name="直線コネクタ 192"/>
        <xdr:cNvCxnSpPr/>
      </xdr:nvCxnSpPr>
      <xdr:spPr>
        <a:xfrm flipV="1">
          <a:off x="2209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6" name="直線コネクタ 195"/>
        <xdr:cNvCxnSpPr/>
      </xdr:nvCxnSpPr>
      <xdr:spPr>
        <a:xfrm flipV="1">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0" name="テキスト ボックス 19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その他に係る経常収支比率は，類似団体平均よりは低くなっている。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xdr:rowOff>
    </xdr:from>
    <xdr:to>
      <xdr:col>24</xdr:col>
      <xdr:colOff>31750</xdr:colOff>
      <xdr:row>58</xdr:row>
      <xdr:rowOff>35560</xdr:rowOff>
    </xdr:to>
    <xdr:cxnSp macro="">
      <xdr:nvCxnSpPr>
        <xdr:cNvPr id="243" name="直線コネクタ 242"/>
        <xdr:cNvCxnSpPr/>
      </xdr:nvCxnSpPr>
      <xdr:spPr>
        <a:xfrm>
          <a:off x="15671800" y="99510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127000</xdr:rowOff>
    </xdr:from>
    <xdr:to>
      <xdr:col>22</xdr:col>
      <xdr:colOff>565150</xdr:colOff>
      <xdr:row>58</xdr:row>
      <xdr:rowOff>6985</xdr:rowOff>
    </xdr:to>
    <xdr:cxnSp macro="">
      <xdr:nvCxnSpPr>
        <xdr:cNvPr id="246" name="直線コネクタ 245"/>
        <xdr:cNvCxnSpPr/>
      </xdr:nvCxnSpPr>
      <xdr:spPr>
        <a:xfrm>
          <a:off x="14782800" y="98996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127000</xdr:rowOff>
    </xdr:from>
    <xdr:to>
      <xdr:col>21</xdr:col>
      <xdr:colOff>361950</xdr:colOff>
      <xdr:row>58</xdr:row>
      <xdr:rowOff>41275</xdr:rowOff>
    </xdr:to>
    <xdr:cxnSp macro="">
      <xdr:nvCxnSpPr>
        <xdr:cNvPr id="249" name="直線コネクタ 248"/>
        <xdr:cNvCxnSpPr/>
      </xdr:nvCxnSpPr>
      <xdr:spPr>
        <a:xfrm flipV="1">
          <a:off x="13893800" y="9899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156862</xdr:rowOff>
    </xdr:from>
    <xdr:ext cx="762000" cy="259045"/>
    <xdr:sp macro="" textlink="">
      <xdr:nvSpPr>
        <xdr:cNvPr id="251" name="テキスト ボックス 250"/>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41275</xdr:rowOff>
    </xdr:to>
    <xdr:cxnSp macro="">
      <xdr:nvCxnSpPr>
        <xdr:cNvPr id="252" name="直線コネクタ 251"/>
        <xdr:cNvCxnSpPr/>
      </xdr:nvCxnSpPr>
      <xdr:spPr>
        <a:xfrm>
          <a:off x="13004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54" name="テキスト ボックス 253"/>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56" name="テキスト ボックス 255"/>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2" name="円/楕円 261"/>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3"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127635</xdr:rowOff>
    </xdr:from>
    <xdr:to>
      <xdr:col>22</xdr:col>
      <xdr:colOff>615950</xdr:colOff>
      <xdr:row>58</xdr:row>
      <xdr:rowOff>57785</xdr:rowOff>
    </xdr:to>
    <xdr:sp macro="" textlink="">
      <xdr:nvSpPr>
        <xdr:cNvPr id="264" name="円/楕円 263"/>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65" name="テキスト ボックス 264"/>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76200</xdr:rowOff>
    </xdr:from>
    <xdr:to>
      <xdr:col>21</xdr:col>
      <xdr:colOff>412750</xdr:colOff>
      <xdr:row>58</xdr:row>
      <xdr:rowOff>6350</xdr:rowOff>
    </xdr:to>
    <xdr:sp macro="" textlink="">
      <xdr:nvSpPr>
        <xdr:cNvPr id="266" name="円/楕円 265"/>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16527</xdr:rowOff>
    </xdr:from>
    <xdr:ext cx="762000" cy="259045"/>
    <xdr:sp macro="" textlink="">
      <xdr:nvSpPr>
        <xdr:cNvPr id="267" name="テキスト ボックス 266"/>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161925</xdr:rowOff>
    </xdr:from>
    <xdr:to>
      <xdr:col>20</xdr:col>
      <xdr:colOff>209550</xdr:colOff>
      <xdr:row>58</xdr:row>
      <xdr:rowOff>92075</xdr:rowOff>
    </xdr:to>
    <xdr:sp macro="" textlink="">
      <xdr:nvSpPr>
        <xdr:cNvPr id="268" name="円/楕円 267"/>
        <xdr:cNvSpPr/>
      </xdr:nvSpPr>
      <xdr:spPr>
        <a:xfrm>
          <a:off x="13843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102252</xdr:rowOff>
    </xdr:from>
    <xdr:ext cx="762000" cy="259045"/>
    <xdr:sp macro="" textlink="">
      <xdr:nvSpPr>
        <xdr:cNvPr id="269" name="テキスト ボックス 268"/>
        <xdr:cNvSpPr txBox="1"/>
      </xdr:nvSpPr>
      <xdr:spPr>
        <a:xfrm>
          <a:off x="13512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0" name="円/楕円 269"/>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96537</xdr:rowOff>
    </xdr:from>
    <xdr:ext cx="762000" cy="259045"/>
    <xdr:sp macro="" textlink="">
      <xdr:nvSpPr>
        <xdr:cNvPr id="271" name="テキスト ボックス 270"/>
        <xdr:cNvSpPr txBox="1"/>
      </xdr:nvSpPr>
      <xdr:spPr>
        <a:xfrm>
          <a:off x="12623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補助費に係る経常収支比率は，類似団体平均より低くなっているが，　さらに補助金制度や補助団体の整理合理化を行うこととしている。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35</xdr:row>
      <xdr:rowOff>152146</xdr:rowOff>
    </xdr:to>
    <xdr:cxnSp macro="">
      <xdr:nvCxnSpPr>
        <xdr:cNvPr id="301" name="直線コネクタ 300"/>
        <xdr:cNvCxnSpPr/>
      </xdr:nvCxnSpPr>
      <xdr:spPr>
        <a:xfrm>
          <a:off x="15671800" y="61208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120142</xdr:rowOff>
    </xdr:from>
    <xdr:to>
      <xdr:col>22</xdr:col>
      <xdr:colOff>565150</xdr:colOff>
      <xdr:row>36</xdr:row>
      <xdr:rowOff>8128</xdr:rowOff>
    </xdr:to>
    <xdr:cxnSp macro="">
      <xdr:nvCxnSpPr>
        <xdr:cNvPr id="304" name="直線コネクタ 303"/>
        <xdr:cNvCxnSpPr/>
      </xdr:nvCxnSpPr>
      <xdr:spPr>
        <a:xfrm flipV="1">
          <a:off x="14782800" y="6120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36</xdr:row>
      <xdr:rowOff>8128</xdr:rowOff>
    </xdr:to>
    <xdr:cxnSp macro="">
      <xdr:nvCxnSpPr>
        <xdr:cNvPr id="307" name="直線コネクタ 306"/>
        <xdr:cNvCxnSpPr/>
      </xdr:nvCxnSpPr>
      <xdr:spPr>
        <a:xfrm>
          <a:off x="13893800" y="61071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09" name="テキスト ボックス 30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110998</xdr:rowOff>
    </xdr:to>
    <xdr:cxnSp macro="">
      <xdr:nvCxnSpPr>
        <xdr:cNvPr id="310" name="直線コネクタ 309"/>
        <xdr:cNvCxnSpPr/>
      </xdr:nvCxnSpPr>
      <xdr:spPr>
        <a:xfrm flipV="1">
          <a:off x="13004800" y="6107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2" name="テキスト ボックス 31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14" name="テキスト ボックス 31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0" name="円/楕円 319"/>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1"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22" name="円/楕円 321"/>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23" name="テキスト ボックス 322"/>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4" name="円/楕円 32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5" name="テキスト ボックス 32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26" name="円/楕円 325"/>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27" name="テキスト ボックス 326"/>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28" name="円/楕円 327"/>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29" name="テキスト ボックス 328"/>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合併町村，一部事務組合の地方債を引き継いだことにより地方債残高が増加した影響で，地方債の元利償還が膨らんでおり，公債費に係る経常収支比率は，類似団体平均を上回っている。</a:t>
          </a:r>
          <a:endParaRPr lang="ja-JP" altLang="ja-JP" sz="1400">
            <a:effectLst/>
          </a:endParaRPr>
        </a:p>
        <a:p>
          <a:r>
            <a:rPr lang="ja-JP" altLang="ja-JP" sz="1100" b="0" i="0" baseline="0">
              <a:solidFill>
                <a:schemeClr val="dk1"/>
              </a:solidFill>
              <a:effectLst/>
              <a:latin typeface="+mn-lt"/>
              <a:ea typeface="+mn-ea"/>
              <a:cs typeface="+mn-cs"/>
            </a:rPr>
            <a:t>　公債費負担適正化計画に沿って，新規発行の抑制，繰上償還等を実施してきたことにより，比率は減少傾向にある。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104139</xdr:rowOff>
    </xdr:to>
    <xdr:cxnSp macro="">
      <xdr:nvCxnSpPr>
        <xdr:cNvPr id="359" name="直線コネクタ 358"/>
        <xdr:cNvCxnSpPr/>
      </xdr:nvCxnSpPr>
      <xdr:spPr>
        <a:xfrm>
          <a:off x="3987800" y="13477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79</xdr:row>
      <xdr:rowOff>24130</xdr:rowOff>
    </xdr:to>
    <xdr:cxnSp macro="">
      <xdr:nvCxnSpPr>
        <xdr:cNvPr id="362" name="直線コネクタ 361"/>
        <xdr:cNvCxnSpPr/>
      </xdr:nvCxnSpPr>
      <xdr:spPr>
        <a:xfrm flipV="1">
          <a:off x="3098800" y="13477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83565</xdr:rowOff>
    </xdr:to>
    <xdr:cxnSp macro="">
      <xdr:nvCxnSpPr>
        <xdr:cNvPr id="365" name="直線コネクタ 364"/>
        <xdr:cNvCxnSpPr/>
      </xdr:nvCxnSpPr>
      <xdr:spPr>
        <a:xfrm flipV="1">
          <a:off x="2209800" y="135686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21099</xdr:rowOff>
    </xdr:from>
    <xdr:ext cx="762000" cy="259045"/>
    <xdr:sp macro="" textlink="">
      <xdr:nvSpPr>
        <xdr:cNvPr id="367" name="テキスト ボックス 366"/>
        <xdr:cNvSpPr txBox="1"/>
      </xdr:nvSpPr>
      <xdr:spPr>
        <a:xfrm>
          <a:off x="2717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80</xdr:row>
      <xdr:rowOff>17272</xdr:rowOff>
    </xdr:to>
    <xdr:cxnSp macro="">
      <xdr:nvCxnSpPr>
        <xdr:cNvPr id="368" name="直線コネクタ 367"/>
        <xdr:cNvCxnSpPr/>
      </xdr:nvCxnSpPr>
      <xdr:spPr>
        <a:xfrm flipV="1">
          <a:off x="1320800" y="136281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75964</xdr:rowOff>
    </xdr:from>
    <xdr:ext cx="762000" cy="259045"/>
    <xdr:sp macro="" textlink="">
      <xdr:nvSpPr>
        <xdr:cNvPr id="372" name="テキスト ボックス 371"/>
        <xdr:cNvSpPr txBox="1"/>
      </xdr:nvSpPr>
      <xdr:spPr>
        <a:xfrm>
          <a:off x="939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78" name="円/楕円 377"/>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79"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0" name="円/楕円 379"/>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1" name="テキスト ボックス 380"/>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82" name="円/楕円 381"/>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83" name="テキスト ボックス 382"/>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84" name="円/楕円 383"/>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85" name="テキスト ボックス 384"/>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137922</xdr:rowOff>
    </xdr:from>
    <xdr:to>
      <xdr:col>1</xdr:col>
      <xdr:colOff>676275</xdr:colOff>
      <xdr:row>80</xdr:row>
      <xdr:rowOff>68072</xdr:rowOff>
    </xdr:to>
    <xdr:sp macro="" textlink="">
      <xdr:nvSpPr>
        <xdr:cNvPr id="386" name="円/楕円 385"/>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52849</xdr:rowOff>
    </xdr:from>
    <xdr:ext cx="762000" cy="259045"/>
    <xdr:sp macro="" textlink="">
      <xdr:nvSpPr>
        <xdr:cNvPr id="387" name="テキスト ボックス 386"/>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公債費以外に係る経常収支比率は，類似団体・全国・広島県平均のいずれも下回っている。いかに公債費負担が大きいかがうかがえる。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43180</xdr:rowOff>
    </xdr:from>
    <xdr:to>
      <xdr:col>24</xdr:col>
      <xdr:colOff>31750</xdr:colOff>
      <xdr:row>74</xdr:row>
      <xdr:rowOff>157480</xdr:rowOff>
    </xdr:to>
    <xdr:cxnSp macro="">
      <xdr:nvCxnSpPr>
        <xdr:cNvPr id="420" name="直線コネクタ 419"/>
        <xdr:cNvCxnSpPr/>
      </xdr:nvCxnSpPr>
      <xdr:spPr>
        <a:xfrm>
          <a:off x="15671800" y="12730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20320</xdr:rowOff>
    </xdr:from>
    <xdr:to>
      <xdr:col>22</xdr:col>
      <xdr:colOff>565150</xdr:colOff>
      <xdr:row>74</xdr:row>
      <xdr:rowOff>43180</xdr:rowOff>
    </xdr:to>
    <xdr:cxnSp macro="">
      <xdr:nvCxnSpPr>
        <xdr:cNvPr id="423" name="直線コネクタ 422"/>
        <xdr:cNvCxnSpPr/>
      </xdr:nvCxnSpPr>
      <xdr:spPr>
        <a:xfrm>
          <a:off x="14782800" y="12707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138430</xdr:rowOff>
    </xdr:from>
    <xdr:to>
      <xdr:col>21</xdr:col>
      <xdr:colOff>361950</xdr:colOff>
      <xdr:row>74</xdr:row>
      <xdr:rowOff>20320</xdr:rowOff>
    </xdr:to>
    <xdr:cxnSp macro="">
      <xdr:nvCxnSpPr>
        <xdr:cNvPr id="426" name="直線コネクタ 425"/>
        <xdr:cNvCxnSpPr/>
      </xdr:nvCxnSpPr>
      <xdr:spPr>
        <a:xfrm>
          <a:off x="13893800" y="12654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28" name="テキスト ボックス 42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138430</xdr:rowOff>
    </xdr:from>
    <xdr:to>
      <xdr:col>20</xdr:col>
      <xdr:colOff>158750</xdr:colOff>
      <xdr:row>74</xdr:row>
      <xdr:rowOff>24130</xdr:rowOff>
    </xdr:to>
    <xdr:cxnSp macro="">
      <xdr:nvCxnSpPr>
        <xdr:cNvPr id="429" name="直線コネクタ 428"/>
        <xdr:cNvCxnSpPr/>
      </xdr:nvCxnSpPr>
      <xdr:spPr>
        <a:xfrm flipV="1">
          <a:off x="13004800" y="12654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31" name="テキスト ボックス 430"/>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33" name="テキスト ボックス 432"/>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106680</xdr:rowOff>
    </xdr:from>
    <xdr:to>
      <xdr:col>24</xdr:col>
      <xdr:colOff>82550</xdr:colOff>
      <xdr:row>75</xdr:row>
      <xdr:rowOff>36830</xdr:rowOff>
    </xdr:to>
    <xdr:sp macro="" textlink="">
      <xdr:nvSpPr>
        <xdr:cNvPr id="439" name="円/楕円 438"/>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123207</xdr:rowOff>
    </xdr:from>
    <xdr:ext cx="762000" cy="259045"/>
    <xdr:sp macro="" textlink="">
      <xdr:nvSpPr>
        <xdr:cNvPr id="440"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163830</xdr:rowOff>
    </xdr:from>
    <xdr:to>
      <xdr:col>22</xdr:col>
      <xdr:colOff>615950</xdr:colOff>
      <xdr:row>74</xdr:row>
      <xdr:rowOff>93980</xdr:rowOff>
    </xdr:to>
    <xdr:sp macro="" textlink="">
      <xdr:nvSpPr>
        <xdr:cNvPr id="441" name="円/楕円 440"/>
        <xdr:cNvSpPr/>
      </xdr:nvSpPr>
      <xdr:spPr>
        <a:xfrm>
          <a:off x="15621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104157</xdr:rowOff>
    </xdr:from>
    <xdr:ext cx="736600" cy="259045"/>
    <xdr:sp macro="" textlink="">
      <xdr:nvSpPr>
        <xdr:cNvPr id="442" name="テキスト ボックス 441"/>
        <xdr:cNvSpPr txBox="1"/>
      </xdr:nvSpPr>
      <xdr:spPr>
        <a:xfrm>
          <a:off x="15290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140970</xdr:rowOff>
    </xdr:from>
    <xdr:to>
      <xdr:col>21</xdr:col>
      <xdr:colOff>412750</xdr:colOff>
      <xdr:row>74</xdr:row>
      <xdr:rowOff>71120</xdr:rowOff>
    </xdr:to>
    <xdr:sp macro="" textlink="">
      <xdr:nvSpPr>
        <xdr:cNvPr id="443" name="円/楕円 442"/>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81297</xdr:rowOff>
    </xdr:from>
    <xdr:ext cx="762000" cy="259045"/>
    <xdr:sp macro="" textlink="">
      <xdr:nvSpPr>
        <xdr:cNvPr id="444" name="テキスト ボックス 443"/>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87630</xdr:rowOff>
    </xdr:from>
    <xdr:to>
      <xdr:col>20</xdr:col>
      <xdr:colOff>209550</xdr:colOff>
      <xdr:row>74</xdr:row>
      <xdr:rowOff>17780</xdr:rowOff>
    </xdr:to>
    <xdr:sp macro="" textlink="">
      <xdr:nvSpPr>
        <xdr:cNvPr id="445" name="円/楕円 444"/>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27957</xdr:rowOff>
    </xdr:from>
    <xdr:ext cx="762000" cy="259045"/>
    <xdr:sp macro="" textlink="">
      <xdr:nvSpPr>
        <xdr:cNvPr id="446" name="テキスト ボックス 445"/>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144780</xdr:rowOff>
    </xdr:from>
    <xdr:to>
      <xdr:col>19</xdr:col>
      <xdr:colOff>6350</xdr:colOff>
      <xdr:row>74</xdr:row>
      <xdr:rowOff>74930</xdr:rowOff>
    </xdr:to>
    <xdr:sp macro="" textlink="">
      <xdr:nvSpPr>
        <xdr:cNvPr id="447" name="円/楕円 446"/>
        <xdr:cNvSpPr/>
      </xdr:nvSpPr>
      <xdr:spPr>
        <a:xfrm>
          <a:off x="12954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85107</xdr:rowOff>
    </xdr:from>
    <xdr:ext cx="762000" cy="259045"/>
    <xdr:sp macro="" textlink="">
      <xdr:nvSpPr>
        <xdr:cNvPr id="448" name="テキスト ボックス 447"/>
        <xdr:cNvSpPr txBox="1"/>
      </xdr:nvSpPr>
      <xdr:spPr>
        <a:xfrm>
          <a:off x="12623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広島県神石高原町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150776</xdr:rowOff>
    </xdr:from>
    <xdr:to>
      <xdr:col>4</xdr:col>
      <xdr:colOff>1117600</xdr:colOff>
      <xdr:row>16</xdr:row>
      <xdr:rowOff>153342</xdr:rowOff>
    </xdr:to>
    <xdr:cxnSp macro="">
      <xdr:nvCxnSpPr>
        <xdr:cNvPr id="46" name="直線コネクタ 45"/>
        <xdr:cNvCxnSpPr/>
      </xdr:nvCxnSpPr>
      <xdr:spPr bwMode="auto">
        <a:xfrm flipV="1">
          <a:off x="5003800" y="2941601"/>
          <a:ext cx="647700" cy="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135554</xdr:rowOff>
    </xdr:from>
    <xdr:ext cx="762000" cy="259045"/>
    <xdr:sp macro="" textlink="">
      <xdr:nvSpPr>
        <xdr:cNvPr id="47" name="人口1人当たり決算額の推移平均値テキスト130"/>
        <xdr:cNvSpPr txBox="1"/>
      </xdr:nvSpPr>
      <xdr:spPr>
        <a:xfrm>
          <a:off x="5740400" y="2926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153342</xdr:rowOff>
    </xdr:from>
    <xdr:to>
      <xdr:col>4</xdr:col>
      <xdr:colOff>469900</xdr:colOff>
      <xdr:row>17</xdr:row>
      <xdr:rowOff>20520</xdr:rowOff>
    </xdr:to>
    <xdr:cxnSp macro="">
      <xdr:nvCxnSpPr>
        <xdr:cNvPr id="49" name="直線コネクタ 48"/>
        <xdr:cNvCxnSpPr/>
      </xdr:nvCxnSpPr>
      <xdr:spPr bwMode="auto">
        <a:xfrm flipV="1">
          <a:off x="4305300" y="2944167"/>
          <a:ext cx="698500" cy="38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11765</xdr:rowOff>
    </xdr:from>
    <xdr:to>
      <xdr:col>3</xdr:col>
      <xdr:colOff>904875</xdr:colOff>
      <xdr:row>17</xdr:row>
      <xdr:rowOff>20520</xdr:rowOff>
    </xdr:to>
    <xdr:cxnSp macro="">
      <xdr:nvCxnSpPr>
        <xdr:cNvPr id="52" name="直線コネクタ 51"/>
        <xdr:cNvCxnSpPr/>
      </xdr:nvCxnSpPr>
      <xdr:spPr bwMode="auto">
        <a:xfrm>
          <a:off x="3606800" y="2974040"/>
          <a:ext cx="698500" cy="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121860</xdr:rowOff>
    </xdr:from>
    <xdr:ext cx="762000" cy="259045"/>
    <xdr:sp macro="" textlink="">
      <xdr:nvSpPr>
        <xdr:cNvPr id="54" name="テキスト ボックス 53"/>
        <xdr:cNvSpPr txBox="1"/>
      </xdr:nvSpPr>
      <xdr:spPr>
        <a:xfrm>
          <a:off x="3924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11765</xdr:rowOff>
    </xdr:from>
    <xdr:to>
      <xdr:col>3</xdr:col>
      <xdr:colOff>206375</xdr:colOff>
      <xdr:row>17</xdr:row>
      <xdr:rowOff>22772</xdr:rowOff>
    </xdr:to>
    <xdr:cxnSp macro="">
      <xdr:nvCxnSpPr>
        <xdr:cNvPr id="55" name="直線コネクタ 54"/>
        <xdr:cNvCxnSpPr/>
      </xdr:nvCxnSpPr>
      <xdr:spPr bwMode="auto">
        <a:xfrm flipV="1">
          <a:off x="2908300" y="2974040"/>
          <a:ext cx="698500" cy="11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135993</xdr:rowOff>
    </xdr:from>
    <xdr:ext cx="762000" cy="259045"/>
    <xdr:sp macro="" textlink="">
      <xdr:nvSpPr>
        <xdr:cNvPr id="57" name="テキスト ボックス 56"/>
        <xdr:cNvSpPr txBox="1"/>
      </xdr:nvSpPr>
      <xdr:spPr>
        <a:xfrm>
          <a:off x="32258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130952</xdr:rowOff>
    </xdr:from>
    <xdr:ext cx="762000" cy="259045"/>
    <xdr:sp macro="" textlink="">
      <xdr:nvSpPr>
        <xdr:cNvPr id="59" name="テキスト ボックス 58"/>
        <xdr:cNvSpPr txBox="1"/>
      </xdr:nvSpPr>
      <xdr:spPr>
        <a:xfrm>
          <a:off x="25273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99976</xdr:rowOff>
    </xdr:from>
    <xdr:to>
      <xdr:col>5</xdr:col>
      <xdr:colOff>34925</xdr:colOff>
      <xdr:row>17</xdr:row>
      <xdr:rowOff>30126</xdr:rowOff>
    </xdr:to>
    <xdr:sp macro="" textlink="">
      <xdr:nvSpPr>
        <xdr:cNvPr id="65" name="円/楕円 64"/>
        <xdr:cNvSpPr/>
      </xdr:nvSpPr>
      <xdr:spPr bwMode="auto">
        <a:xfrm>
          <a:off x="5600700" y="289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116503</xdr:rowOff>
    </xdr:from>
    <xdr:ext cx="762000" cy="259045"/>
    <xdr:sp macro="" textlink="">
      <xdr:nvSpPr>
        <xdr:cNvPr id="66" name="人口1人当たり決算額の推移該当値テキスト130"/>
        <xdr:cNvSpPr txBox="1"/>
      </xdr:nvSpPr>
      <xdr:spPr>
        <a:xfrm>
          <a:off x="5740400" y="273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102542</xdr:rowOff>
    </xdr:from>
    <xdr:to>
      <xdr:col>4</xdr:col>
      <xdr:colOff>520700</xdr:colOff>
      <xdr:row>17</xdr:row>
      <xdr:rowOff>32692</xdr:rowOff>
    </xdr:to>
    <xdr:sp macro="" textlink="">
      <xdr:nvSpPr>
        <xdr:cNvPr id="67" name="円/楕円 66"/>
        <xdr:cNvSpPr/>
      </xdr:nvSpPr>
      <xdr:spPr bwMode="auto">
        <a:xfrm>
          <a:off x="4953000" y="289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42869</xdr:rowOff>
    </xdr:from>
    <xdr:ext cx="736600" cy="259045"/>
    <xdr:sp macro="" textlink="">
      <xdr:nvSpPr>
        <xdr:cNvPr id="68" name="テキスト ボックス 67"/>
        <xdr:cNvSpPr txBox="1"/>
      </xdr:nvSpPr>
      <xdr:spPr>
        <a:xfrm>
          <a:off x="4622800" y="266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141170</xdr:rowOff>
    </xdr:from>
    <xdr:to>
      <xdr:col>3</xdr:col>
      <xdr:colOff>955675</xdr:colOff>
      <xdr:row>17</xdr:row>
      <xdr:rowOff>71320</xdr:rowOff>
    </xdr:to>
    <xdr:sp macro="" textlink="">
      <xdr:nvSpPr>
        <xdr:cNvPr id="69" name="円/楕円 68"/>
        <xdr:cNvSpPr/>
      </xdr:nvSpPr>
      <xdr:spPr bwMode="auto">
        <a:xfrm>
          <a:off x="4254500" y="293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81497</xdr:rowOff>
    </xdr:from>
    <xdr:ext cx="762000" cy="259045"/>
    <xdr:sp macro="" textlink="">
      <xdr:nvSpPr>
        <xdr:cNvPr id="70" name="テキスト ボックス 69"/>
        <xdr:cNvSpPr txBox="1"/>
      </xdr:nvSpPr>
      <xdr:spPr>
        <a:xfrm>
          <a:off x="3924300" y="27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166,965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132415</xdr:rowOff>
    </xdr:from>
    <xdr:to>
      <xdr:col>3</xdr:col>
      <xdr:colOff>257175</xdr:colOff>
      <xdr:row>17</xdr:row>
      <xdr:rowOff>62565</xdr:rowOff>
    </xdr:to>
    <xdr:sp macro="" textlink="">
      <xdr:nvSpPr>
        <xdr:cNvPr id="71" name="円/楕円 70"/>
        <xdr:cNvSpPr/>
      </xdr:nvSpPr>
      <xdr:spPr bwMode="auto">
        <a:xfrm>
          <a:off x="3556000" y="292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72742</xdr:rowOff>
    </xdr:from>
    <xdr:ext cx="762000" cy="259045"/>
    <xdr:sp macro="" textlink="">
      <xdr:nvSpPr>
        <xdr:cNvPr id="72" name="テキスト ボックス 71"/>
        <xdr:cNvSpPr txBox="1"/>
      </xdr:nvSpPr>
      <xdr:spPr>
        <a:xfrm>
          <a:off x="3225800" y="269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143422</xdr:rowOff>
    </xdr:from>
    <xdr:to>
      <xdr:col>2</xdr:col>
      <xdr:colOff>692150</xdr:colOff>
      <xdr:row>17</xdr:row>
      <xdr:rowOff>73572</xdr:rowOff>
    </xdr:to>
    <xdr:sp macro="" textlink="">
      <xdr:nvSpPr>
        <xdr:cNvPr id="73" name="円/楕円 72"/>
        <xdr:cNvSpPr/>
      </xdr:nvSpPr>
      <xdr:spPr bwMode="auto">
        <a:xfrm>
          <a:off x="2857500" y="293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83749</xdr:rowOff>
    </xdr:from>
    <xdr:ext cx="762000" cy="259045"/>
    <xdr:sp macro="" textlink="">
      <xdr:nvSpPr>
        <xdr:cNvPr id="74" name="テキスト ボックス 73"/>
        <xdr:cNvSpPr txBox="1"/>
      </xdr:nvSpPr>
      <xdr:spPr>
        <a:xfrm>
          <a:off x="2527300" y="270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253743</xdr:rowOff>
    </xdr:from>
    <xdr:to>
      <xdr:col>4</xdr:col>
      <xdr:colOff>1117600</xdr:colOff>
      <xdr:row>35</xdr:row>
      <xdr:rowOff>291625</xdr:rowOff>
    </xdr:to>
    <xdr:cxnSp macro="">
      <xdr:nvCxnSpPr>
        <xdr:cNvPr id="109" name="直線コネクタ 108"/>
        <xdr:cNvCxnSpPr/>
      </xdr:nvCxnSpPr>
      <xdr:spPr bwMode="auto">
        <a:xfrm>
          <a:off x="5003800" y="6864093"/>
          <a:ext cx="6477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160604</xdr:rowOff>
    </xdr:from>
    <xdr:to>
      <xdr:col>4</xdr:col>
      <xdr:colOff>469900</xdr:colOff>
      <xdr:row>35</xdr:row>
      <xdr:rowOff>253743</xdr:rowOff>
    </xdr:to>
    <xdr:cxnSp macro="">
      <xdr:nvCxnSpPr>
        <xdr:cNvPr id="112" name="直線コネクタ 111"/>
        <xdr:cNvCxnSpPr/>
      </xdr:nvCxnSpPr>
      <xdr:spPr bwMode="auto">
        <a:xfrm>
          <a:off x="4305300" y="6770954"/>
          <a:ext cx="698500" cy="9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64385</xdr:rowOff>
    </xdr:from>
    <xdr:to>
      <xdr:col>3</xdr:col>
      <xdr:colOff>904875</xdr:colOff>
      <xdr:row>35</xdr:row>
      <xdr:rowOff>160604</xdr:rowOff>
    </xdr:to>
    <xdr:cxnSp macro="">
      <xdr:nvCxnSpPr>
        <xdr:cNvPr id="115" name="直線コネクタ 114"/>
        <xdr:cNvCxnSpPr/>
      </xdr:nvCxnSpPr>
      <xdr:spPr bwMode="auto">
        <a:xfrm>
          <a:off x="3606800" y="6674735"/>
          <a:ext cx="698500" cy="96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313399</xdr:rowOff>
    </xdr:from>
    <xdr:ext cx="762000" cy="259045"/>
    <xdr:sp macro="" textlink="">
      <xdr:nvSpPr>
        <xdr:cNvPr id="117" name="テキスト ボックス 116"/>
        <xdr:cNvSpPr txBox="1"/>
      </xdr:nvSpPr>
      <xdr:spPr>
        <a:xfrm>
          <a:off x="3924300" y="69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275220</xdr:rowOff>
    </xdr:from>
    <xdr:to>
      <xdr:col>3</xdr:col>
      <xdr:colOff>206375</xdr:colOff>
      <xdr:row>35</xdr:row>
      <xdr:rowOff>64385</xdr:rowOff>
    </xdr:to>
    <xdr:cxnSp macro="">
      <xdr:nvCxnSpPr>
        <xdr:cNvPr id="118" name="直線コネクタ 117"/>
        <xdr:cNvCxnSpPr/>
      </xdr:nvCxnSpPr>
      <xdr:spPr bwMode="auto">
        <a:xfrm>
          <a:off x="2908300" y="6542670"/>
          <a:ext cx="698500" cy="13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269584</xdr:rowOff>
    </xdr:from>
    <xdr:ext cx="762000" cy="259045"/>
    <xdr:sp macro="" textlink="">
      <xdr:nvSpPr>
        <xdr:cNvPr id="120" name="テキスト ボックス 119"/>
        <xdr:cNvSpPr txBox="1"/>
      </xdr:nvSpPr>
      <xdr:spPr>
        <a:xfrm>
          <a:off x="3225800" y="68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242043</xdr:rowOff>
    </xdr:from>
    <xdr:ext cx="762000" cy="259045"/>
    <xdr:sp macro="" textlink="">
      <xdr:nvSpPr>
        <xdr:cNvPr id="122" name="テキスト ボックス 121"/>
        <xdr:cNvSpPr txBox="1"/>
      </xdr:nvSpPr>
      <xdr:spPr>
        <a:xfrm>
          <a:off x="25273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240825</xdr:rowOff>
    </xdr:from>
    <xdr:to>
      <xdr:col>5</xdr:col>
      <xdr:colOff>34925</xdr:colOff>
      <xdr:row>35</xdr:row>
      <xdr:rowOff>342425</xdr:rowOff>
    </xdr:to>
    <xdr:sp macro="" textlink="">
      <xdr:nvSpPr>
        <xdr:cNvPr id="128" name="円/楕円 127"/>
        <xdr:cNvSpPr/>
      </xdr:nvSpPr>
      <xdr:spPr bwMode="auto">
        <a:xfrm>
          <a:off x="5600700" y="685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212902</xdr:rowOff>
    </xdr:from>
    <xdr:ext cx="762000" cy="259045"/>
    <xdr:sp macro="" textlink="">
      <xdr:nvSpPr>
        <xdr:cNvPr id="129" name="人口1人当たり決算額の推移該当値テキスト445"/>
        <xdr:cNvSpPr txBox="1"/>
      </xdr:nvSpPr>
      <xdr:spPr>
        <a:xfrm>
          <a:off x="5740400" y="682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202943</xdr:rowOff>
    </xdr:from>
    <xdr:to>
      <xdr:col>4</xdr:col>
      <xdr:colOff>520700</xdr:colOff>
      <xdr:row>35</xdr:row>
      <xdr:rowOff>304543</xdr:rowOff>
    </xdr:to>
    <xdr:sp macro="" textlink="">
      <xdr:nvSpPr>
        <xdr:cNvPr id="130" name="円/楕円 129"/>
        <xdr:cNvSpPr/>
      </xdr:nvSpPr>
      <xdr:spPr bwMode="auto">
        <a:xfrm>
          <a:off x="4953000" y="681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314720</xdr:rowOff>
    </xdr:from>
    <xdr:ext cx="736600" cy="259045"/>
    <xdr:sp macro="" textlink="">
      <xdr:nvSpPr>
        <xdr:cNvPr id="131" name="テキスト ボックス 130"/>
        <xdr:cNvSpPr txBox="1"/>
      </xdr:nvSpPr>
      <xdr:spPr>
        <a:xfrm>
          <a:off x="4622800" y="6582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109804</xdr:rowOff>
    </xdr:from>
    <xdr:to>
      <xdr:col>3</xdr:col>
      <xdr:colOff>955675</xdr:colOff>
      <xdr:row>35</xdr:row>
      <xdr:rowOff>211404</xdr:rowOff>
    </xdr:to>
    <xdr:sp macro="" textlink="">
      <xdr:nvSpPr>
        <xdr:cNvPr id="132" name="円/楕円 131"/>
        <xdr:cNvSpPr/>
      </xdr:nvSpPr>
      <xdr:spPr bwMode="auto">
        <a:xfrm>
          <a:off x="4254500" y="672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221581</xdr:rowOff>
    </xdr:from>
    <xdr:ext cx="762000" cy="259045"/>
    <xdr:sp macro="" textlink="">
      <xdr:nvSpPr>
        <xdr:cNvPr id="133" name="テキスト ボックス 132"/>
        <xdr:cNvSpPr txBox="1"/>
      </xdr:nvSpPr>
      <xdr:spPr>
        <a:xfrm>
          <a:off x="3924300" y="648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13585</xdr:rowOff>
    </xdr:from>
    <xdr:to>
      <xdr:col>3</xdr:col>
      <xdr:colOff>257175</xdr:colOff>
      <xdr:row>35</xdr:row>
      <xdr:rowOff>115185</xdr:rowOff>
    </xdr:to>
    <xdr:sp macro="" textlink="">
      <xdr:nvSpPr>
        <xdr:cNvPr id="134" name="円/楕円 133"/>
        <xdr:cNvSpPr/>
      </xdr:nvSpPr>
      <xdr:spPr bwMode="auto">
        <a:xfrm>
          <a:off x="3556000" y="66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125362</xdr:rowOff>
    </xdr:from>
    <xdr:ext cx="762000" cy="259045"/>
    <xdr:sp macro="" textlink="">
      <xdr:nvSpPr>
        <xdr:cNvPr id="135" name="テキスト ボックス 134"/>
        <xdr:cNvSpPr txBox="1"/>
      </xdr:nvSpPr>
      <xdr:spPr>
        <a:xfrm>
          <a:off x="3225800" y="639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56,002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224420</xdr:rowOff>
    </xdr:from>
    <xdr:to>
      <xdr:col>2</xdr:col>
      <xdr:colOff>692150</xdr:colOff>
      <xdr:row>34</xdr:row>
      <xdr:rowOff>326020</xdr:rowOff>
    </xdr:to>
    <xdr:sp macro="" textlink="">
      <xdr:nvSpPr>
        <xdr:cNvPr id="136" name="円/楕円 135"/>
        <xdr:cNvSpPr/>
      </xdr:nvSpPr>
      <xdr:spPr bwMode="auto">
        <a:xfrm>
          <a:off x="2857500" y="649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336197</xdr:rowOff>
    </xdr:from>
    <xdr:ext cx="762000" cy="259045"/>
    <xdr:sp macro="" textlink="">
      <xdr:nvSpPr>
        <xdr:cNvPr id="137" name="テキスト ボックス 136"/>
        <xdr:cNvSpPr txBox="1"/>
      </xdr:nvSpPr>
      <xdr:spPr>
        <a:xfrm>
          <a:off x="2527300" y="62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広島県神石高原町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9,534
9,452
381.98
12,239,093
11,671,743
548,621
6,537,562
12,705,279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34590</xdr:rowOff>
    </xdr:from>
    <xdr:to>
      <xdr:col>6</xdr:col>
      <xdr:colOff>511175</xdr:colOff>
      <xdr:row>35</xdr:row>
      <xdr:rowOff>51986</xdr:rowOff>
    </xdr:to>
    <xdr:cxnSp macro="">
      <xdr:nvCxnSpPr>
        <xdr:cNvPr id="61" name="直線コネクタ 60"/>
        <xdr:cNvCxnSpPr/>
      </xdr:nvCxnSpPr>
      <xdr:spPr>
        <a:xfrm>
          <a:off x="3797300" y="6035340"/>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34590</xdr:rowOff>
    </xdr:from>
    <xdr:to>
      <xdr:col>5</xdr:col>
      <xdr:colOff>358775</xdr:colOff>
      <xdr:row>35</xdr:row>
      <xdr:rowOff>47025</xdr:rowOff>
    </xdr:to>
    <xdr:cxnSp macro="">
      <xdr:nvCxnSpPr>
        <xdr:cNvPr id="64" name="直線コネクタ 63"/>
        <xdr:cNvCxnSpPr/>
      </xdr:nvCxnSpPr>
      <xdr:spPr>
        <a:xfrm flipV="1">
          <a:off x="2908300" y="6035340"/>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33089</xdr:rowOff>
    </xdr:from>
    <xdr:to>
      <xdr:col>4</xdr:col>
      <xdr:colOff>155575</xdr:colOff>
      <xdr:row>35</xdr:row>
      <xdr:rowOff>47025</xdr:rowOff>
    </xdr:to>
    <xdr:cxnSp macro="">
      <xdr:nvCxnSpPr>
        <xdr:cNvPr id="67" name="直線コネクタ 66"/>
        <xdr:cNvCxnSpPr/>
      </xdr:nvCxnSpPr>
      <xdr:spPr>
        <a:xfrm>
          <a:off x="2019300" y="6033839"/>
          <a:ext cx="8890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57406</xdr:rowOff>
    </xdr:from>
    <xdr:ext cx="534377" cy="259045"/>
    <xdr:sp macro="" textlink="">
      <xdr:nvSpPr>
        <xdr:cNvPr id="69" name="テキスト ボックス 68"/>
        <xdr:cNvSpPr txBox="1"/>
      </xdr:nvSpPr>
      <xdr:spPr>
        <a:xfrm>
          <a:off x="2641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135669</xdr:rowOff>
    </xdr:from>
    <xdr:to>
      <xdr:col>2</xdr:col>
      <xdr:colOff>638175</xdr:colOff>
      <xdr:row>35</xdr:row>
      <xdr:rowOff>33089</xdr:rowOff>
    </xdr:to>
    <xdr:cxnSp macro="">
      <xdr:nvCxnSpPr>
        <xdr:cNvPr id="70" name="直線コネクタ 69"/>
        <xdr:cNvCxnSpPr/>
      </xdr:nvCxnSpPr>
      <xdr:spPr>
        <a:xfrm>
          <a:off x="1130300" y="5964969"/>
          <a:ext cx="889000" cy="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70245</xdr:rowOff>
    </xdr:from>
    <xdr:ext cx="534377" cy="259045"/>
    <xdr:sp macro="" textlink="">
      <xdr:nvSpPr>
        <xdr:cNvPr id="72" name="テキスト ボックス 71"/>
        <xdr:cNvSpPr txBox="1"/>
      </xdr:nvSpPr>
      <xdr:spPr>
        <a:xfrm>
          <a:off x="1752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55120</xdr:rowOff>
    </xdr:from>
    <xdr:ext cx="534377" cy="259045"/>
    <xdr:sp macro="" textlink="">
      <xdr:nvSpPr>
        <xdr:cNvPr id="74" name="テキスト ボックス 73"/>
        <xdr:cNvSpPr txBox="1"/>
      </xdr:nvSpPr>
      <xdr:spPr>
        <a:xfrm>
          <a:off x="863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1186</xdr:rowOff>
    </xdr:from>
    <xdr:to>
      <xdr:col>6</xdr:col>
      <xdr:colOff>561975</xdr:colOff>
      <xdr:row>35</xdr:row>
      <xdr:rowOff>102786</xdr:rowOff>
    </xdr:to>
    <xdr:sp macro="" textlink="">
      <xdr:nvSpPr>
        <xdr:cNvPr id="80" name="円/楕円 79"/>
        <xdr:cNvSpPr/>
      </xdr:nvSpPr>
      <xdr:spPr>
        <a:xfrm>
          <a:off x="4584700" y="60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24063</xdr:rowOff>
    </xdr:from>
    <xdr:ext cx="599010" cy="259045"/>
    <xdr:sp macro="" textlink="">
      <xdr:nvSpPr>
        <xdr:cNvPr id="81" name="人件費該当値テキスト"/>
        <xdr:cNvSpPr txBox="1"/>
      </xdr:nvSpPr>
      <xdr:spPr>
        <a:xfrm>
          <a:off x="4686300" y="585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155240</xdr:rowOff>
    </xdr:from>
    <xdr:to>
      <xdr:col>5</xdr:col>
      <xdr:colOff>409575</xdr:colOff>
      <xdr:row>35</xdr:row>
      <xdr:rowOff>85390</xdr:rowOff>
    </xdr:to>
    <xdr:sp macro="" textlink="">
      <xdr:nvSpPr>
        <xdr:cNvPr id="82" name="円/楕円 81"/>
        <xdr:cNvSpPr/>
      </xdr:nvSpPr>
      <xdr:spPr>
        <a:xfrm>
          <a:off x="3746500" y="59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101917</xdr:rowOff>
    </xdr:from>
    <xdr:ext cx="599010" cy="259045"/>
    <xdr:sp macro="" textlink="">
      <xdr:nvSpPr>
        <xdr:cNvPr id="83" name="テキスト ボックス 82"/>
        <xdr:cNvSpPr txBox="1"/>
      </xdr:nvSpPr>
      <xdr:spPr>
        <a:xfrm>
          <a:off x="3497794" y="57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167675</xdr:rowOff>
    </xdr:from>
    <xdr:to>
      <xdr:col>4</xdr:col>
      <xdr:colOff>206375</xdr:colOff>
      <xdr:row>35</xdr:row>
      <xdr:rowOff>97825</xdr:rowOff>
    </xdr:to>
    <xdr:sp macro="" textlink="">
      <xdr:nvSpPr>
        <xdr:cNvPr id="84" name="円/楕円 83"/>
        <xdr:cNvSpPr/>
      </xdr:nvSpPr>
      <xdr:spPr>
        <a:xfrm>
          <a:off x="2857500" y="59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114352</xdr:rowOff>
    </xdr:from>
    <xdr:ext cx="599010" cy="259045"/>
    <xdr:sp macro="" textlink="">
      <xdr:nvSpPr>
        <xdr:cNvPr id="85" name="テキスト ボックス 84"/>
        <xdr:cNvSpPr txBox="1"/>
      </xdr:nvSpPr>
      <xdr:spPr>
        <a:xfrm>
          <a:off x="2608794" y="577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153739</xdr:rowOff>
    </xdr:from>
    <xdr:to>
      <xdr:col>3</xdr:col>
      <xdr:colOff>3175</xdr:colOff>
      <xdr:row>35</xdr:row>
      <xdr:rowOff>83889</xdr:rowOff>
    </xdr:to>
    <xdr:sp macro="" textlink="">
      <xdr:nvSpPr>
        <xdr:cNvPr id="86" name="円/楕円 85"/>
        <xdr:cNvSpPr/>
      </xdr:nvSpPr>
      <xdr:spPr>
        <a:xfrm>
          <a:off x="1968500" y="59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100416</xdr:rowOff>
    </xdr:from>
    <xdr:ext cx="599010" cy="259045"/>
    <xdr:sp macro="" textlink="">
      <xdr:nvSpPr>
        <xdr:cNvPr id="87" name="テキスト ボックス 86"/>
        <xdr:cNvSpPr txBox="1"/>
      </xdr:nvSpPr>
      <xdr:spPr>
        <a:xfrm>
          <a:off x="1719794" y="57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84869</xdr:rowOff>
    </xdr:from>
    <xdr:to>
      <xdr:col>1</xdr:col>
      <xdr:colOff>485775</xdr:colOff>
      <xdr:row>35</xdr:row>
      <xdr:rowOff>15019</xdr:rowOff>
    </xdr:to>
    <xdr:sp macro="" textlink="">
      <xdr:nvSpPr>
        <xdr:cNvPr id="88" name="円/楕円 87"/>
        <xdr:cNvSpPr/>
      </xdr:nvSpPr>
      <xdr:spPr>
        <a:xfrm>
          <a:off x="1079500" y="59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31546</xdr:rowOff>
    </xdr:from>
    <xdr:ext cx="599010" cy="259045"/>
    <xdr:sp macro="" textlink="">
      <xdr:nvSpPr>
        <xdr:cNvPr id="89" name="テキスト ボックス 88"/>
        <xdr:cNvSpPr txBox="1"/>
      </xdr:nvSpPr>
      <xdr:spPr>
        <a:xfrm>
          <a:off x="830794" y="568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66174</xdr:rowOff>
    </xdr:from>
    <xdr:to>
      <xdr:col>6</xdr:col>
      <xdr:colOff>511175</xdr:colOff>
      <xdr:row>53</xdr:row>
      <xdr:rowOff>142847</xdr:rowOff>
    </xdr:to>
    <xdr:cxnSp macro="">
      <xdr:nvCxnSpPr>
        <xdr:cNvPr id="119" name="直線コネクタ 118"/>
        <xdr:cNvCxnSpPr/>
      </xdr:nvCxnSpPr>
      <xdr:spPr>
        <a:xfrm flipV="1">
          <a:off x="3797300" y="9153024"/>
          <a:ext cx="8382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142847</xdr:rowOff>
    </xdr:from>
    <xdr:to>
      <xdr:col>5</xdr:col>
      <xdr:colOff>358775</xdr:colOff>
      <xdr:row>54</xdr:row>
      <xdr:rowOff>7066</xdr:rowOff>
    </xdr:to>
    <xdr:cxnSp macro="">
      <xdr:nvCxnSpPr>
        <xdr:cNvPr id="122" name="直線コネクタ 121"/>
        <xdr:cNvCxnSpPr/>
      </xdr:nvCxnSpPr>
      <xdr:spPr>
        <a:xfrm flipV="1">
          <a:off x="2908300" y="9229697"/>
          <a:ext cx="889000" cy="3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7066</xdr:rowOff>
    </xdr:from>
    <xdr:to>
      <xdr:col>4</xdr:col>
      <xdr:colOff>155575</xdr:colOff>
      <xdr:row>54</xdr:row>
      <xdr:rowOff>79464</xdr:rowOff>
    </xdr:to>
    <xdr:cxnSp macro="">
      <xdr:nvCxnSpPr>
        <xdr:cNvPr id="125" name="直線コネクタ 124"/>
        <xdr:cNvCxnSpPr/>
      </xdr:nvCxnSpPr>
      <xdr:spPr>
        <a:xfrm flipV="1">
          <a:off x="2019300" y="9265366"/>
          <a:ext cx="889000" cy="7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107583</xdr:rowOff>
    </xdr:from>
    <xdr:ext cx="534377" cy="259045"/>
    <xdr:sp macro="" textlink="">
      <xdr:nvSpPr>
        <xdr:cNvPr id="127" name="テキスト ボックス 126"/>
        <xdr:cNvSpPr txBox="1"/>
      </xdr:nvSpPr>
      <xdr:spPr>
        <a:xfrm>
          <a:off x="2641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79464</xdr:rowOff>
    </xdr:from>
    <xdr:to>
      <xdr:col>2</xdr:col>
      <xdr:colOff>638175</xdr:colOff>
      <xdr:row>55</xdr:row>
      <xdr:rowOff>75326</xdr:rowOff>
    </xdr:to>
    <xdr:cxnSp macro="">
      <xdr:nvCxnSpPr>
        <xdr:cNvPr id="128" name="直線コネクタ 127"/>
        <xdr:cNvCxnSpPr/>
      </xdr:nvCxnSpPr>
      <xdr:spPr>
        <a:xfrm flipV="1">
          <a:off x="1130300" y="9337764"/>
          <a:ext cx="889000" cy="16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144235</xdr:rowOff>
    </xdr:from>
    <xdr:ext cx="534377" cy="259045"/>
    <xdr:sp macro="" textlink="">
      <xdr:nvSpPr>
        <xdr:cNvPr id="130" name="テキスト ボックス 129"/>
        <xdr:cNvSpPr txBox="1"/>
      </xdr:nvSpPr>
      <xdr:spPr>
        <a:xfrm>
          <a:off x="1752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167622</xdr:rowOff>
    </xdr:from>
    <xdr:ext cx="534377" cy="259045"/>
    <xdr:sp macro="" textlink="">
      <xdr:nvSpPr>
        <xdr:cNvPr id="132" name="テキスト ボックス 131"/>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15374</xdr:rowOff>
    </xdr:from>
    <xdr:to>
      <xdr:col>6</xdr:col>
      <xdr:colOff>561975</xdr:colOff>
      <xdr:row>53</xdr:row>
      <xdr:rowOff>116974</xdr:rowOff>
    </xdr:to>
    <xdr:sp macro="" textlink="">
      <xdr:nvSpPr>
        <xdr:cNvPr id="138" name="円/楕円 137"/>
        <xdr:cNvSpPr/>
      </xdr:nvSpPr>
      <xdr:spPr>
        <a:xfrm>
          <a:off x="4584700" y="91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38251</xdr:rowOff>
    </xdr:from>
    <xdr:ext cx="599010" cy="259045"/>
    <xdr:sp macro="" textlink="">
      <xdr:nvSpPr>
        <xdr:cNvPr id="139" name="物件費該当値テキスト"/>
        <xdr:cNvSpPr txBox="1"/>
      </xdr:nvSpPr>
      <xdr:spPr>
        <a:xfrm>
          <a:off x="4686300" y="895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182,149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92047</xdr:rowOff>
    </xdr:from>
    <xdr:to>
      <xdr:col>5</xdr:col>
      <xdr:colOff>409575</xdr:colOff>
      <xdr:row>54</xdr:row>
      <xdr:rowOff>22197</xdr:rowOff>
    </xdr:to>
    <xdr:sp macro="" textlink="">
      <xdr:nvSpPr>
        <xdr:cNvPr id="140" name="円/楕円 139"/>
        <xdr:cNvSpPr/>
      </xdr:nvSpPr>
      <xdr:spPr>
        <a:xfrm>
          <a:off x="3746500" y="91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38724</xdr:rowOff>
    </xdr:from>
    <xdr:ext cx="599010" cy="259045"/>
    <xdr:sp macro="" textlink="">
      <xdr:nvSpPr>
        <xdr:cNvPr id="141" name="テキスト ボックス 140"/>
        <xdr:cNvSpPr txBox="1"/>
      </xdr:nvSpPr>
      <xdr:spPr>
        <a:xfrm>
          <a:off x="3497794" y="895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172,087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127716</xdr:rowOff>
    </xdr:from>
    <xdr:to>
      <xdr:col>4</xdr:col>
      <xdr:colOff>206375</xdr:colOff>
      <xdr:row>54</xdr:row>
      <xdr:rowOff>57866</xdr:rowOff>
    </xdr:to>
    <xdr:sp macro="" textlink="">
      <xdr:nvSpPr>
        <xdr:cNvPr id="142" name="円/楕円 141"/>
        <xdr:cNvSpPr/>
      </xdr:nvSpPr>
      <xdr:spPr>
        <a:xfrm>
          <a:off x="2857500" y="92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74393</xdr:rowOff>
    </xdr:from>
    <xdr:ext cx="599010" cy="259045"/>
    <xdr:sp macro="" textlink="">
      <xdr:nvSpPr>
        <xdr:cNvPr id="143" name="テキスト ボックス 142"/>
        <xdr:cNvSpPr txBox="1"/>
      </xdr:nvSpPr>
      <xdr:spPr>
        <a:xfrm>
          <a:off x="2608794" y="898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167,406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28664</xdr:rowOff>
    </xdr:from>
    <xdr:to>
      <xdr:col>3</xdr:col>
      <xdr:colOff>3175</xdr:colOff>
      <xdr:row>54</xdr:row>
      <xdr:rowOff>130264</xdr:rowOff>
    </xdr:to>
    <xdr:sp macro="" textlink="">
      <xdr:nvSpPr>
        <xdr:cNvPr id="144" name="円/楕円 143"/>
        <xdr:cNvSpPr/>
      </xdr:nvSpPr>
      <xdr:spPr>
        <a:xfrm>
          <a:off x="1968500" y="92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146791</xdr:rowOff>
    </xdr:from>
    <xdr:ext cx="599010" cy="259045"/>
    <xdr:sp macro="" textlink="">
      <xdr:nvSpPr>
        <xdr:cNvPr id="145" name="テキスト ボックス 144"/>
        <xdr:cNvSpPr txBox="1"/>
      </xdr:nvSpPr>
      <xdr:spPr>
        <a:xfrm>
          <a:off x="1719794" y="906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157,905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24526</xdr:rowOff>
    </xdr:from>
    <xdr:to>
      <xdr:col>1</xdr:col>
      <xdr:colOff>485775</xdr:colOff>
      <xdr:row>55</xdr:row>
      <xdr:rowOff>126126</xdr:rowOff>
    </xdr:to>
    <xdr:sp macro="" textlink="">
      <xdr:nvSpPr>
        <xdr:cNvPr id="146" name="円/楕円 145"/>
        <xdr:cNvSpPr/>
      </xdr:nvSpPr>
      <xdr:spPr>
        <a:xfrm>
          <a:off x="1079500" y="94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142653</xdr:rowOff>
    </xdr:from>
    <xdr:ext cx="599010" cy="259045"/>
    <xdr:sp macro="" textlink="">
      <xdr:nvSpPr>
        <xdr:cNvPr id="147" name="テキスト ボックス 146"/>
        <xdr:cNvSpPr txBox="1"/>
      </xdr:nvSpPr>
      <xdr:spPr>
        <a:xfrm>
          <a:off x="830794" y="922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142123</xdr:rowOff>
    </xdr:from>
    <xdr:to>
      <xdr:col>6</xdr:col>
      <xdr:colOff>511175</xdr:colOff>
      <xdr:row>77</xdr:row>
      <xdr:rowOff>9970</xdr:rowOff>
    </xdr:to>
    <xdr:cxnSp macro="">
      <xdr:nvCxnSpPr>
        <xdr:cNvPr id="174" name="直線コネクタ 173"/>
        <xdr:cNvCxnSpPr/>
      </xdr:nvCxnSpPr>
      <xdr:spPr>
        <a:xfrm flipV="1">
          <a:off x="3797300" y="13172323"/>
          <a:ext cx="8382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136203</xdr:rowOff>
    </xdr:from>
    <xdr:to>
      <xdr:col>5</xdr:col>
      <xdr:colOff>358775</xdr:colOff>
      <xdr:row>77</xdr:row>
      <xdr:rowOff>9970</xdr:rowOff>
    </xdr:to>
    <xdr:cxnSp macro="">
      <xdr:nvCxnSpPr>
        <xdr:cNvPr id="177" name="直線コネクタ 176"/>
        <xdr:cNvCxnSpPr/>
      </xdr:nvCxnSpPr>
      <xdr:spPr>
        <a:xfrm>
          <a:off x="2908300" y="13166403"/>
          <a:ext cx="8890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129961</xdr:rowOff>
    </xdr:from>
    <xdr:to>
      <xdr:col>4</xdr:col>
      <xdr:colOff>155575</xdr:colOff>
      <xdr:row>76</xdr:row>
      <xdr:rowOff>136203</xdr:rowOff>
    </xdr:to>
    <xdr:cxnSp macro="">
      <xdr:nvCxnSpPr>
        <xdr:cNvPr id="180" name="直線コネクタ 179"/>
        <xdr:cNvCxnSpPr/>
      </xdr:nvCxnSpPr>
      <xdr:spPr>
        <a:xfrm>
          <a:off x="2019300" y="13160161"/>
          <a:ext cx="8890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99559</xdr:rowOff>
    </xdr:from>
    <xdr:ext cx="534377" cy="259045"/>
    <xdr:sp macro="" textlink="">
      <xdr:nvSpPr>
        <xdr:cNvPr id="182" name="テキスト ボックス 181"/>
        <xdr:cNvSpPr txBox="1"/>
      </xdr:nvSpPr>
      <xdr:spPr>
        <a:xfrm>
          <a:off x="2641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129961</xdr:rowOff>
    </xdr:from>
    <xdr:to>
      <xdr:col>2</xdr:col>
      <xdr:colOff>638175</xdr:colOff>
      <xdr:row>77</xdr:row>
      <xdr:rowOff>42979</xdr:rowOff>
    </xdr:to>
    <xdr:cxnSp macro="">
      <xdr:nvCxnSpPr>
        <xdr:cNvPr id="183" name="直線コネクタ 182"/>
        <xdr:cNvCxnSpPr/>
      </xdr:nvCxnSpPr>
      <xdr:spPr>
        <a:xfrm flipV="1">
          <a:off x="1130300" y="13160161"/>
          <a:ext cx="889000" cy="8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112476</xdr:rowOff>
    </xdr:from>
    <xdr:ext cx="534377" cy="259045"/>
    <xdr:sp macro="" textlink="">
      <xdr:nvSpPr>
        <xdr:cNvPr id="185" name="テキスト ボックス 184"/>
        <xdr:cNvSpPr txBox="1"/>
      </xdr:nvSpPr>
      <xdr:spPr>
        <a:xfrm>
          <a:off x="1752111" y="133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130215</xdr:rowOff>
    </xdr:from>
    <xdr:ext cx="469744" cy="259045"/>
    <xdr:sp macro="" textlink="">
      <xdr:nvSpPr>
        <xdr:cNvPr id="187" name="テキスト ボックス 186"/>
        <xdr:cNvSpPr txBox="1"/>
      </xdr:nvSpPr>
      <xdr:spPr>
        <a:xfrm>
          <a:off x="895427" y="1333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91323</xdr:rowOff>
    </xdr:from>
    <xdr:to>
      <xdr:col>6</xdr:col>
      <xdr:colOff>561975</xdr:colOff>
      <xdr:row>77</xdr:row>
      <xdr:rowOff>21473</xdr:rowOff>
    </xdr:to>
    <xdr:sp macro="" textlink="">
      <xdr:nvSpPr>
        <xdr:cNvPr id="193" name="円/楕円 192"/>
        <xdr:cNvSpPr/>
      </xdr:nvSpPr>
      <xdr:spPr>
        <a:xfrm>
          <a:off x="4584700" y="131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69750</xdr:rowOff>
    </xdr:from>
    <xdr:ext cx="534377" cy="259045"/>
    <xdr:sp macro="" textlink="">
      <xdr:nvSpPr>
        <xdr:cNvPr id="194" name="維持補修費該当値テキスト"/>
        <xdr:cNvSpPr txBox="1"/>
      </xdr:nvSpPr>
      <xdr:spPr>
        <a:xfrm>
          <a:off x="4686300" y="1309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130620</xdr:rowOff>
    </xdr:from>
    <xdr:to>
      <xdr:col>5</xdr:col>
      <xdr:colOff>409575</xdr:colOff>
      <xdr:row>77</xdr:row>
      <xdr:rowOff>60770</xdr:rowOff>
    </xdr:to>
    <xdr:sp macro="" textlink="">
      <xdr:nvSpPr>
        <xdr:cNvPr id="195" name="円/楕円 194"/>
        <xdr:cNvSpPr/>
      </xdr:nvSpPr>
      <xdr:spPr>
        <a:xfrm>
          <a:off x="37465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51897</xdr:rowOff>
    </xdr:from>
    <xdr:ext cx="534377" cy="259045"/>
    <xdr:sp macro="" textlink="">
      <xdr:nvSpPr>
        <xdr:cNvPr id="196" name="テキスト ボックス 195"/>
        <xdr:cNvSpPr txBox="1"/>
      </xdr:nvSpPr>
      <xdr:spPr>
        <a:xfrm>
          <a:off x="3530111" y="13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85403</xdr:rowOff>
    </xdr:from>
    <xdr:to>
      <xdr:col>4</xdr:col>
      <xdr:colOff>206375</xdr:colOff>
      <xdr:row>77</xdr:row>
      <xdr:rowOff>15553</xdr:rowOff>
    </xdr:to>
    <xdr:sp macro="" textlink="">
      <xdr:nvSpPr>
        <xdr:cNvPr id="197" name="円/楕円 196"/>
        <xdr:cNvSpPr/>
      </xdr:nvSpPr>
      <xdr:spPr>
        <a:xfrm>
          <a:off x="2857500" y="131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32080</xdr:rowOff>
    </xdr:from>
    <xdr:ext cx="534377" cy="259045"/>
    <xdr:sp macro="" textlink="">
      <xdr:nvSpPr>
        <xdr:cNvPr id="198" name="テキスト ボックス 197"/>
        <xdr:cNvSpPr txBox="1"/>
      </xdr:nvSpPr>
      <xdr:spPr>
        <a:xfrm>
          <a:off x="2641111" y="128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79161</xdr:rowOff>
    </xdr:from>
    <xdr:to>
      <xdr:col>3</xdr:col>
      <xdr:colOff>3175</xdr:colOff>
      <xdr:row>77</xdr:row>
      <xdr:rowOff>9311</xdr:rowOff>
    </xdr:to>
    <xdr:sp macro="" textlink="">
      <xdr:nvSpPr>
        <xdr:cNvPr id="199" name="円/楕円 198"/>
        <xdr:cNvSpPr/>
      </xdr:nvSpPr>
      <xdr:spPr>
        <a:xfrm>
          <a:off x="1968500" y="131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25839</xdr:rowOff>
    </xdr:from>
    <xdr:ext cx="534377" cy="259045"/>
    <xdr:sp macro="" textlink="">
      <xdr:nvSpPr>
        <xdr:cNvPr id="200" name="テキスト ボックス 199"/>
        <xdr:cNvSpPr txBox="1"/>
      </xdr:nvSpPr>
      <xdr:spPr>
        <a:xfrm>
          <a:off x="1752111" y="1288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163629</xdr:rowOff>
    </xdr:from>
    <xdr:to>
      <xdr:col>1</xdr:col>
      <xdr:colOff>485775</xdr:colOff>
      <xdr:row>77</xdr:row>
      <xdr:rowOff>93779</xdr:rowOff>
    </xdr:to>
    <xdr:sp macro="" textlink="">
      <xdr:nvSpPr>
        <xdr:cNvPr id="201" name="円/楕円 200"/>
        <xdr:cNvSpPr/>
      </xdr:nvSpPr>
      <xdr:spPr>
        <a:xfrm>
          <a:off x="1079500" y="131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110307</xdr:rowOff>
    </xdr:from>
    <xdr:ext cx="534377" cy="259045"/>
    <xdr:sp macro="" textlink="">
      <xdr:nvSpPr>
        <xdr:cNvPr id="202" name="テキスト ボックス 201"/>
        <xdr:cNvSpPr txBox="1"/>
      </xdr:nvSpPr>
      <xdr:spPr>
        <a:xfrm>
          <a:off x="863111" y="1296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29221</xdr:rowOff>
    </xdr:from>
    <xdr:to>
      <xdr:col>6</xdr:col>
      <xdr:colOff>511175</xdr:colOff>
      <xdr:row>97</xdr:row>
      <xdr:rowOff>151000</xdr:rowOff>
    </xdr:to>
    <xdr:cxnSp macro="">
      <xdr:nvCxnSpPr>
        <xdr:cNvPr id="234" name="直線コネクタ 233"/>
        <xdr:cNvCxnSpPr/>
      </xdr:nvCxnSpPr>
      <xdr:spPr>
        <a:xfrm flipV="1">
          <a:off x="3797300" y="16659871"/>
          <a:ext cx="838200" cy="12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151000</xdr:rowOff>
    </xdr:from>
    <xdr:to>
      <xdr:col>5</xdr:col>
      <xdr:colOff>358775</xdr:colOff>
      <xdr:row>98</xdr:row>
      <xdr:rowOff>8630</xdr:rowOff>
    </xdr:to>
    <xdr:cxnSp macro="">
      <xdr:nvCxnSpPr>
        <xdr:cNvPr id="237" name="直線コネクタ 236"/>
        <xdr:cNvCxnSpPr/>
      </xdr:nvCxnSpPr>
      <xdr:spPr>
        <a:xfrm flipV="1">
          <a:off x="2908300" y="16781650"/>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8630</xdr:rowOff>
    </xdr:from>
    <xdr:to>
      <xdr:col>4</xdr:col>
      <xdr:colOff>155575</xdr:colOff>
      <xdr:row>98</xdr:row>
      <xdr:rowOff>91613</xdr:rowOff>
    </xdr:to>
    <xdr:cxnSp macro="">
      <xdr:nvCxnSpPr>
        <xdr:cNvPr id="240" name="直線コネクタ 239"/>
        <xdr:cNvCxnSpPr/>
      </xdr:nvCxnSpPr>
      <xdr:spPr>
        <a:xfrm flipV="1">
          <a:off x="2019300" y="16810730"/>
          <a:ext cx="889000" cy="8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64625</xdr:rowOff>
    </xdr:from>
    <xdr:ext cx="534377" cy="259045"/>
    <xdr:sp macro="" textlink="">
      <xdr:nvSpPr>
        <xdr:cNvPr id="242" name="テキスト ボックス 241"/>
        <xdr:cNvSpPr txBox="1"/>
      </xdr:nvSpPr>
      <xdr:spPr>
        <a:xfrm>
          <a:off x="2641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89702</xdr:rowOff>
    </xdr:from>
    <xdr:to>
      <xdr:col>2</xdr:col>
      <xdr:colOff>638175</xdr:colOff>
      <xdr:row>98</xdr:row>
      <xdr:rowOff>91613</xdr:rowOff>
    </xdr:to>
    <xdr:cxnSp macro="">
      <xdr:nvCxnSpPr>
        <xdr:cNvPr id="243" name="直線コネクタ 242"/>
        <xdr:cNvCxnSpPr/>
      </xdr:nvCxnSpPr>
      <xdr:spPr>
        <a:xfrm>
          <a:off x="1130300" y="16891802"/>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167219</xdr:rowOff>
    </xdr:from>
    <xdr:ext cx="534377" cy="259045"/>
    <xdr:sp macro="" textlink="">
      <xdr:nvSpPr>
        <xdr:cNvPr id="245" name="テキスト ボックス 244"/>
        <xdr:cNvSpPr txBox="1"/>
      </xdr:nvSpPr>
      <xdr:spPr>
        <a:xfrm>
          <a:off x="1752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22759</xdr:rowOff>
    </xdr:from>
    <xdr:ext cx="534377" cy="259045"/>
    <xdr:sp macro="" textlink="">
      <xdr:nvSpPr>
        <xdr:cNvPr id="247" name="テキスト ボックス 246"/>
        <xdr:cNvSpPr txBox="1"/>
      </xdr:nvSpPr>
      <xdr:spPr>
        <a:xfrm>
          <a:off x="863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149871</xdr:rowOff>
    </xdr:from>
    <xdr:to>
      <xdr:col>6</xdr:col>
      <xdr:colOff>561975</xdr:colOff>
      <xdr:row>97</xdr:row>
      <xdr:rowOff>80021</xdr:rowOff>
    </xdr:to>
    <xdr:sp macro="" textlink="">
      <xdr:nvSpPr>
        <xdr:cNvPr id="253" name="円/楕円 252"/>
        <xdr:cNvSpPr/>
      </xdr:nvSpPr>
      <xdr:spPr>
        <a:xfrm>
          <a:off x="4584700" y="166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128298</xdr:rowOff>
    </xdr:from>
    <xdr:ext cx="534377" cy="259045"/>
    <xdr:sp macro="" textlink="">
      <xdr:nvSpPr>
        <xdr:cNvPr id="254" name="扶助費該当値テキスト"/>
        <xdr:cNvSpPr txBox="1"/>
      </xdr:nvSpPr>
      <xdr:spPr>
        <a:xfrm>
          <a:off x="4686300" y="1658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100200</xdr:rowOff>
    </xdr:from>
    <xdr:to>
      <xdr:col>5</xdr:col>
      <xdr:colOff>409575</xdr:colOff>
      <xdr:row>98</xdr:row>
      <xdr:rowOff>30350</xdr:rowOff>
    </xdr:to>
    <xdr:sp macro="" textlink="">
      <xdr:nvSpPr>
        <xdr:cNvPr id="255" name="円/楕円 254"/>
        <xdr:cNvSpPr/>
      </xdr:nvSpPr>
      <xdr:spPr>
        <a:xfrm>
          <a:off x="3746500" y="167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21477</xdr:rowOff>
    </xdr:from>
    <xdr:ext cx="534377" cy="259045"/>
    <xdr:sp macro="" textlink="">
      <xdr:nvSpPr>
        <xdr:cNvPr id="256" name="テキスト ボックス 255"/>
        <xdr:cNvSpPr txBox="1"/>
      </xdr:nvSpPr>
      <xdr:spPr>
        <a:xfrm>
          <a:off x="3530111" y="1682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129280</xdr:rowOff>
    </xdr:from>
    <xdr:to>
      <xdr:col>4</xdr:col>
      <xdr:colOff>206375</xdr:colOff>
      <xdr:row>98</xdr:row>
      <xdr:rowOff>59430</xdr:rowOff>
    </xdr:to>
    <xdr:sp macro="" textlink="">
      <xdr:nvSpPr>
        <xdr:cNvPr id="257" name="円/楕円 256"/>
        <xdr:cNvSpPr/>
      </xdr:nvSpPr>
      <xdr:spPr>
        <a:xfrm>
          <a:off x="2857500" y="167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50557</xdr:rowOff>
    </xdr:from>
    <xdr:ext cx="534377" cy="259045"/>
    <xdr:sp macro="" textlink="">
      <xdr:nvSpPr>
        <xdr:cNvPr id="258" name="テキスト ボックス 257"/>
        <xdr:cNvSpPr txBox="1"/>
      </xdr:nvSpPr>
      <xdr:spPr>
        <a:xfrm>
          <a:off x="2641111" y="1685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40813</xdr:rowOff>
    </xdr:from>
    <xdr:to>
      <xdr:col>3</xdr:col>
      <xdr:colOff>3175</xdr:colOff>
      <xdr:row>98</xdr:row>
      <xdr:rowOff>142413</xdr:rowOff>
    </xdr:to>
    <xdr:sp macro="" textlink="">
      <xdr:nvSpPr>
        <xdr:cNvPr id="259" name="円/楕円 258"/>
        <xdr:cNvSpPr/>
      </xdr:nvSpPr>
      <xdr:spPr>
        <a:xfrm>
          <a:off x="1968500" y="168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133540</xdr:rowOff>
    </xdr:from>
    <xdr:ext cx="534377" cy="259045"/>
    <xdr:sp macro="" textlink="">
      <xdr:nvSpPr>
        <xdr:cNvPr id="260" name="テキスト ボックス 259"/>
        <xdr:cNvSpPr txBox="1"/>
      </xdr:nvSpPr>
      <xdr:spPr>
        <a:xfrm>
          <a:off x="1752111" y="169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38902</xdr:rowOff>
    </xdr:from>
    <xdr:to>
      <xdr:col>1</xdr:col>
      <xdr:colOff>485775</xdr:colOff>
      <xdr:row>98</xdr:row>
      <xdr:rowOff>140502</xdr:rowOff>
    </xdr:to>
    <xdr:sp macro="" textlink="">
      <xdr:nvSpPr>
        <xdr:cNvPr id="261" name="円/楕円 260"/>
        <xdr:cNvSpPr/>
      </xdr:nvSpPr>
      <xdr:spPr>
        <a:xfrm>
          <a:off x="1079500" y="1684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131629</xdr:rowOff>
    </xdr:from>
    <xdr:ext cx="534377" cy="259045"/>
    <xdr:sp macro="" textlink="">
      <xdr:nvSpPr>
        <xdr:cNvPr id="262" name="テキスト ボックス 261"/>
        <xdr:cNvSpPr txBox="1"/>
      </xdr:nvSpPr>
      <xdr:spPr>
        <a:xfrm>
          <a:off x="863111" y="1693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120498</xdr:rowOff>
    </xdr:from>
    <xdr:to>
      <xdr:col>15</xdr:col>
      <xdr:colOff>180975</xdr:colOff>
      <xdr:row>35</xdr:row>
      <xdr:rowOff>95755</xdr:rowOff>
    </xdr:to>
    <xdr:cxnSp macro="">
      <xdr:nvCxnSpPr>
        <xdr:cNvPr id="291" name="直線コネクタ 290"/>
        <xdr:cNvCxnSpPr/>
      </xdr:nvCxnSpPr>
      <xdr:spPr>
        <a:xfrm flipV="1">
          <a:off x="9639300" y="5949798"/>
          <a:ext cx="838200" cy="1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95755</xdr:rowOff>
    </xdr:from>
    <xdr:to>
      <xdr:col>14</xdr:col>
      <xdr:colOff>28575</xdr:colOff>
      <xdr:row>36</xdr:row>
      <xdr:rowOff>53255</xdr:rowOff>
    </xdr:to>
    <xdr:cxnSp macro="">
      <xdr:nvCxnSpPr>
        <xdr:cNvPr id="294" name="直線コネクタ 293"/>
        <xdr:cNvCxnSpPr/>
      </xdr:nvCxnSpPr>
      <xdr:spPr>
        <a:xfrm flipV="1">
          <a:off x="8750300" y="6096505"/>
          <a:ext cx="889000" cy="1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53255</xdr:rowOff>
    </xdr:from>
    <xdr:to>
      <xdr:col>12</xdr:col>
      <xdr:colOff>511175</xdr:colOff>
      <xdr:row>36</xdr:row>
      <xdr:rowOff>141163</xdr:rowOff>
    </xdr:to>
    <xdr:cxnSp macro="">
      <xdr:nvCxnSpPr>
        <xdr:cNvPr id="297" name="直線コネクタ 296"/>
        <xdr:cNvCxnSpPr/>
      </xdr:nvCxnSpPr>
      <xdr:spPr>
        <a:xfrm flipV="1">
          <a:off x="7861300" y="6225455"/>
          <a:ext cx="889000" cy="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299" name="テキスト ボックス 298"/>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141163</xdr:rowOff>
    </xdr:from>
    <xdr:to>
      <xdr:col>11</xdr:col>
      <xdr:colOff>307975</xdr:colOff>
      <xdr:row>36</xdr:row>
      <xdr:rowOff>156761</xdr:rowOff>
    </xdr:to>
    <xdr:cxnSp macro="">
      <xdr:nvCxnSpPr>
        <xdr:cNvPr id="300" name="直線コネクタ 299"/>
        <xdr:cNvCxnSpPr/>
      </xdr:nvCxnSpPr>
      <xdr:spPr>
        <a:xfrm flipV="1">
          <a:off x="6972300" y="6313363"/>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2" name="テキスト ボックス 301"/>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4" name="テキスト ボックス 303"/>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69698</xdr:rowOff>
    </xdr:from>
    <xdr:to>
      <xdr:col>15</xdr:col>
      <xdr:colOff>231775</xdr:colOff>
      <xdr:row>34</xdr:row>
      <xdr:rowOff>171298</xdr:rowOff>
    </xdr:to>
    <xdr:sp macro="" textlink="">
      <xdr:nvSpPr>
        <xdr:cNvPr id="310" name="円/楕円 309"/>
        <xdr:cNvSpPr/>
      </xdr:nvSpPr>
      <xdr:spPr>
        <a:xfrm>
          <a:off x="10426700" y="58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92575</xdr:rowOff>
    </xdr:from>
    <xdr:ext cx="599010" cy="259045"/>
    <xdr:sp macro="" textlink="">
      <xdr:nvSpPr>
        <xdr:cNvPr id="311" name="補助費等該当値テキスト"/>
        <xdr:cNvSpPr txBox="1"/>
      </xdr:nvSpPr>
      <xdr:spPr>
        <a:xfrm>
          <a:off x="10528300" y="575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205,040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44955</xdr:rowOff>
    </xdr:from>
    <xdr:to>
      <xdr:col>14</xdr:col>
      <xdr:colOff>79375</xdr:colOff>
      <xdr:row>35</xdr:row>
      <xdr:rowOff>146555</xdr:rowOff>
    </xdr:to>
    <xdr:sp macro="" textlink="">
      <xdr:nvSpPr>
        <xdr:cNvPr id="312" name="円/楕円 311"/>
        <xdr:cNvSpPr/>
      </xdr:nvSpPr>
      <xdr:spPr>
        <a:xfrm>
          <a:off x="9588500" y="60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163082</xdr:rowOff>
    </xdr:from>
    <xdr:ext cx="599010" cy="259045"/>
    <xdr:sp macro="" textlink="">
      <xdr:nvSpPr>
        <xdr:cNvPr id="313" name="テキスト ボックス 312"/>
        <xdr:cNvSpPr txBox="1"/>
      </xdr:nvSpPr>
      <xdr:spPr>
        <a:xfrm>
          <a:off x="9339794" y="58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2455</xdr:rowOff>
    </xdr:from>
    <xdr:to>
      <xdr:col>12</xdr:col>
      <xdr:colOff>561975</xdr:colOff>
      <xdr:row>36</xdr:row>
      <xdr:rowOff>104055</xdr:rowOff>
    </xdr:to>
    <xdr:sp macro="" textlink="">
      <xdr:nvSpPr>
        <xdr:cNvPr id="314" name="円/楕円 313"/>
        <xdr:cNvSpPr/>
      </xdr:nvSpPr>
      <xdr:spPr>
        <a:xfrm>
          <a:off x="8699500" y="61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120582</xdr:rowOff>
    </xdr:from>
    <xdr:ext cx="599010" cy="259045"/>
    <xdr:sp macro="" textlink="">
      <xdr:nvSpPr>
        <xdr:cNvPr id="315" name="テキスト ボックス 314"/>
        <xdr:cNvSpPr txBox="1"/>
      </xdr:nvSpPr>
      <xdr:spPr>
        <a:xfrm>
          <a:off x="8450794" y="59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90363</xdr:rowOff>
    </xdr:from>
    <xdr:to>
      <xdr:col>11</xdr:col>
      <xdr:colOff>358775</xdr:colOff>
      <xdr:row>37</xdr:row>
      <xdr:rowOff>20513</xdr:rowOff>
    </xdr:to>
    <xdr:sp macro="" textlink="">
      <xdr:nvSpPr>
        <xdr:cNvPr id="316" name="円/楕円 315"/>
        <xdr:cNvSpPr/>
      </xdr:nvSpPr>
      <xdr:spPr>
        <a:xfrm>
          <a:off x="7810500" y="62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37040</xdr:rowOff>
    </xdr:from>
    <xdr:ext cx="599010" cy="259045"/>
    <xdr:sp macro="" textlink="">
      <xdr:nvSpPr>
        <xdr:cNvPr id="317" name="テキスト ボックス 316"/>
        <xdr:cNvSpPr txBox="1"/>
      </xdr:nvSpPr>
      <xdr:spPr>
        <a:xfrm>
          <a:off x="7561794" y="603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105961</xdr:rowOff>
    </xdr:from>
    <xdr:to>
      <xdr:col>10</xdr:col>
      <xdr:colOff>155575</xdr:colOff>
      <xdr:row>37</xdr:row>
      <xdr:rowOff>36111</xdr:rowOff>
    </xdr:to>
    <xdr:sp macro="" textlink="">
      <xdr:nvSpPr>
        <xdr:cNvPr id="318" name="円/楕円 317"/>
        <xdr:cNvSpPr/>
      </xdr:nvSpPr>
      <xdr:spPr>
        <a:xfrm>
          <a:off x="6921500" y="62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52638</xdr:rowOff>
    </xdr:from>
    <xdr:ext cx="599010" cy="259045"/>
    <xdr:sp macro="" textlink="">
      <xdr:nvSpPr>
        <xdr:cNvPr id="319" name="テキスト ボックス 318"/>
        <xdr:cNvSpPr txBox="1"/>
      </xdr:nvSpPr>
      <xdr:spPr>
        <a:xfrm>
          <a:off x="6672794" y="605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119400</xdr:rowOff>
    </xdr:from>
    <xdr:to>
      <xdr:col>15</xdr:col>
      <xdr:colOff>180975</xdr:colOff>
      <xdr:row>57</xdr:row>
      <xdr:rowOff>16984</xdr:rowOff>
    </xdr:to>
    <xdr:cxnSp macro="">
      <xdr:nvCxnSpPr>
        <xdr:cNvPr id="350" name="直線コネクタ 349"/>
        <xdr:cNvCxnSpPr/>
      </xdr:nvCxnSpPr>
      <xdr:spPr>
        <a:xfrm flipV="1">
          <a:off x="9639300" y="9720600"/>
          <a:ext cx="838200" cy="6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163174</xdr:rowOff>
    </xdr:from>
    <xdr:to>
      <xdr:col>14</xdr:col>
      <xdr:colOff>28575</xdr:colOff>
      <xdr:row>57</xdr:row>
      <xdr:rowOff>16984</xdr:rowOff>
    </xdr:to>
    <xdr:cxnSp macro="">
      <xdr:nvCxnSpPr>
        <xdr:cNvPr id="353" name="直線コネクタ 352"/>
        <xdr:cNvCxnSpPr/>
      </xdr:nvCxnSpPr>
      <xdr:spPr>
        <a:xfrm>
          <a:off x="8750300" y="9764374"/>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110524</xdr:rowOff>
    </xdr:from>
    <xdr:to>
      <xdr:col>12</xdr:col>
      <xdr:colOff>511175</xdr:colOff>
      <xdr:row>56</xdr:row>
      <xdr:rowOff>163174</xdr:rowOff>
    </xdr:to>
    <xdr:cxnSp macro="">
      <xdr:nvCxnSpPr>
        <xdr:cNvPr id="356" name="直線コネクタ 355"/>
        <xdr:cNvCxnSpPr/>
      </xdr:nvCxnSpPr>
      <xdr:spPr>
        <a:xfrm>
          <a:off x="7861300" y="9540274"/>
          <a:ext cx="889000" cy="2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51939</xdr:rowOff>
    </xdr:from>
    <xdr:ext cx="599010" cy="259045"/>
    <xdr:sp macro="" textlink="">
      <xdr:nvSpPr>
        <xdr:cNvPr id="358" name="テキスト ボックス 357"/>
        <xdr:cNvSpPr txBox="1"/>
      </xdr:nvSpPr>
      <xdr:spPr>
        <a:xfrm>
          <a:off x="8450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110524</xdr:rowOff>
    </xdr:from>
    <xdr:to>
      <xdr:col>11</xdr:col>
      <xdr:colOff>307975</xdr:colOff>
      <xdr:row>56</xdr:row>
      <xdr:rowOff>118124</xdr:rowOff>
    </xdr:to>
    <xdr:cxnSp macro="">
      <xdr:nvCxnSpPr>
        <xdr:cNvPr id="359" name="直線コネクタ 358"/>
        <xdr:cNvCxnSpPr/>
      </xdr:nvCxnSpPr>
      <xdr:spPr>
        <a:xfrm flipV="1">
          <a:off x="6972300" y="9540274"/>
          <a:ext cx="889000" cy="1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37684</xdr:rowOff>
    </xdr:from>
    <xdr:ext cx="599010" cy="259045"/>
    <xdr:sp macro="" textlink="">
      <xdr:nvSpPr>
        <xdr:cNvPr id="361" name="テキスト ボックス 360"/>
        <xdr:cNvSpPr txBox="1"/>
      </xdr:nvSpPr>
      <xdr:spPr>
        <a:xfrm>
          <a:off x="7561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3" name="テキスト ボックス 362"/>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68600</xdr:rowOff>
    </xdr:from>
    <xdr:to>
      <xdr:col>15</xdr:col>
      <xdr:colOff>231775</xdr:colOff>
      <xdr:row>56</xdr:row>
      <xdr:rowOff>170200</xdr:rowOff>
    </xdr:to>
    <xdr:sp macro="" textlink="">
      <xdr:nvSpPr>
        <xdr:cNvPr id="369" name="円/楕円 368"/>
        <xdr:cNvSpPr/>
      </xdr:nvSpPr>
      <xdr:spPr>
        <a:xfrm>
          <a:off x="10426700" y="96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47027</xdr:rowOff>
    </xdr:from>
    <xdr:ext cx="599010" cy="259045"/>
    <xdr:sp macro="" textlink="">
      <xdr:nvSpPr>
        <xdr:cNvPr id="370" name="普通建設事業費該当値テキスト"/>
        <xdr:cNvSpPr txBox="1"/>
      </xdr:nvSpPr>
      <xdr:spPr>
        <a:xfrm>
          <a:off x="10528300" y="964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151,216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137634</xdr:rowOff>
    </xdr:from>
    <xdr:to>
      <xdr:col>14</xdr:col>
      <xdr:colOff>79375</xdr:colOff>
      <xdr:row>57</xdr:row>
      <xdr:rowOff>67784</xdr:rowOff>
    </xdr:to>
    <xdr:sp macro="" textlink="">
      <xdr:nvSpPr>
        <xdr:cNvPr id="371" name="円/楕円 370"/>
        <xdr:cNvSpPr/>
      </xdr:nvSpPr>
      <xdr:spPr>
        <a:xfrm>
          <a:off x="9588500" y="97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58911</xdr:rowOff>
    </xdr:from>
    <xdr:ext cx="599010" cy="259045"/>
    <xdr:sp macro="" textlink="">
      <xdr:nvSpPr>
        <xdr:cNvPr id="372" name="テキスト ボックス 371"/>
        <xdr:cNvSpPr txBox="1"/>
      </xdr:nvSpPr>
      <xdr:spPr>
        <a:xfrm>
          <a:off x="9339794" y="983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112374</xdr:rowOff>
    </xdr:from>
    <xdr:to>
      <xdr:col>12</xdr:col>
      <xdr:colOff>561975</xdr:colOff>
      <xdr:row>57</xdr:row>
      <xdr:rowOff>42524</xdr:rowOff>
    </xdr:to>
    <xdr:sp macro="" textlink="">
      <xdr:nvSpPr>
        <xdr:cNvPr id="373" name="円/楕円 372"/>
        <xdr:cNvSpPr/>
      </xdr:nvSpPr>
      <xdr:spPr>
        <a:xfrm>
          <a:off x="8699500" y="971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59051</xdr:rowOff>
    </xdr:from>
    <xdr:ext cx="599010" cy="259045"/>
    <xdr:sp macro="" textlink="">
      <xdr:nvSpPr>
        <xdr:cNvPr id="374" name="テキスト ボックス 373"/>
        <xdr:cNvSpPr txBox="1"/>
      </xdr:nvSpPr>
      <xdr:spPr>
        <a:xfrm>
          <a:off x="8450794" y="948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137,812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59724</xdr:rowOff>
    </xdr:from>
    <xdr:to>
      <xdr:col>11</xdr:col>
      <xdr:colOff>358775</xdr:colOff>
      <xdr:row>55</xdr:row>
      <xdr:rowOff>161324</xdr:rowOff>
    </xdr:to>
    <xdr:sp macro="" textlink="">
      <xdr:nvSpPr>
        <xdr:cNvPr id="375" name="円/楕円 374"/>
        <xdr:cNvSpPr/>
      </xdr:nvSpPr>
      <xdr:spPr>
        <a:xfrm>
          <a:off x="7810500" y="94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6401</xdr:rowOff>
    </xdr:from>
    <xdr:ext cx="599010" cy="259045"/>
    <xdr:sp macro="" textlink="">
      <xdr:nvSpPr>
        <xdr:cNvPr id="376" name="テキスト ボックス 375"/>
        <xdr:cNvSpPr txBox="1"/>
      </xdr:nvSpPr>
      <xdr:spPr>
        <a:xfrm>
          <a:off x="7561794" y="9264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206,434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67324</xdr:rowOff>
    </xdr:from>
    <xdr:to>
      <xdr:col>10</xdr:col>
      <xdr:colOff>155575</xdr:colOff>
      <xdr:row>56</xdr:row>
      <xdr:rowOff>168924</xdr:rowOff>
    </xdr:to>
    <xdr:sp macro="" textlink="">
      <xdr:nvSpPr>
        <xdr:cNvPr id="377" name="円/楕円 376"/>
        <xdr:cNvSpPr/>
      </xdr:nvSpPr>
      <xdr:spPr>
        <a:xfrm>
          <a:off x="6921500" y="9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14001</xdr:rowOff>
    </xdr:from>
    <xdr:ext cx="599010" cy="259045"/>
    <xdr:sp macro="" textlink="">
      <xdr:nvSpPr>
        <xdr:cNvPr id="378" name="テキスト ボックス 377"/>
        <xdr:cNvSpPr txBox="1"/>
      </xdr:nvSpPr>
      <xdr:spPr>
        <a:xfrm>
          <a:off x="6672794" y="94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35761</xdr:rowOff>
    </xdr:from>
    <xdr:to>
      <xdr:col>15</xdr:col>
      <xdr:colOff>180975</xdr:colOff>
      <xdr:row>78</xdr:row>
      <xdr:rowOff>30828</xdr:rowOff>
    </xdr:to>
    <xdr:cxnSp macro="">
      <xdr:nvCxnSpPr>
        <xdr:cNvPr id="405" name="直線コネクタ 404"/>
        <xdr:cNvCxnSpPr/>
      </xdr:nvCxnSpPr>
      <xdr:spPr>
        <a:xfrm>
          <a:off x="9639300" y="13237411"/>
          <a:ext cx="838200" cy="16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107810</xdr:rowOff>
    </xdr:from>
    <xdr:to>
      <xdr:col>14</xdr:col>
      <xdr:colOff>28575</xdr:colOff>
      <xdr:row>77</xdr:row>
      <xdr:rowOff>35761</xdr:rowOff>
    </xdr:to>
    <xdr:cxnSp macro="">
      <xdr:nvCxnSpPr>
        <xdr:cNvPr id="408" name="直線コネクタ 407"/>
        <xdr:cNvCxnSpPr/>
      </xdr:nvCxnSpPr>
      <xdr:spPr>
        <a:xfrm>
          <a:off x="8750300" y="13138010"/>
          <a:ext cx="889000" cy="9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61365</xdr:rowOff>
    </xdr:from>
    <xdr:ext cx="534377" cy="259045"/>
    <xdr:sp macro="" textlink="">
      <xdr:nvSpPr>
        <xdr:cNvPr id="412" name="テキスト ボックス 411"/>
        <xdr:cNvSpPr txBox="1"/>
      </xdr:nvSpPr>
      <xdr:spPr>
        <a:xfrm>
          <a:off x="8483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151478</xdr:rowOff>
    </xdr:from>
    <xdr:to>
      <xdr:col>15</xdr:col>
      <xdr:colOff>231775</xdr:colOff>
      <xdr:row>78</xdr:row>
      <xdr:rowOff>81628</xdr:rowOff>
    </xdr:to>
    <xdr:sp macro="" textlink="">
      <xdr:nvSpPr>
        <xdr:cNvPr id="418" name="円/楕円 417"/>
        <xdr:cNvSpPr/>
      </xdr:nvSpPr>
      <xdr:spPr>
        <a:xfrm>
          <a:off x="10426700" y="133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66405</xdr:rowOff>
    </xdr:from>
    <xdr:ext cx="534377" cy="259045"/>
    <xdr:sp macro="" textlink="">
      <xdr:nvSpPr>
        <xdr:cNvPr id="419" name="普通建設事業費 （ うち新規整備　）該当値テキスト"/>
        <xdr:cNvSpPr txBox="1"/>
      </xdr:nvSpPr>
      <xdr:spPr>
        <a:xfrm>
          <a:off x="10528300" y="132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156411</xdr:rowOff>
    </xdr:from>
    <xdr:to>
      <xdr:col>14</xdr:col>
      <xdr:colOff>79375</xdr:colOff>
      <xdr:row>77</xdr:row>
      <xdr:rowOff>86561</xdr:rowOff>
    </xdr:to>
    <xdr:sp macro="" textlink="">
      <xdr:nvSpPr>
        <xdr:cNvPr id="420" name="円/楕円 419"/>
        <xdr:cNvSpPr/>
      </xdr:nvSpPr>
      <xdr:spPr>
        <a:xfrm>
          <a:off x="9588500" y="131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77688</xdr:rowOff>
    </xdr:from>
    <xdr:ext cx="534377" cy="259045"/>
    <xdr:sp macro="" textlink="">
      <xdr:nvSpPr>
        <xdr:cNvPr id="421" name="テキスト ボックス 420"/>
        <xdr:cNvSpPr txBox="1"/>
      </xdr:nvSpPr>
      <xdr:spPr>
        <a:xfrm>
          <a:off x="9372111" y="132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57010</xdr:rowOff>
    </xdr:from>
    <xdr:to>
      <xdr:col>12</xdr:col>
      <xdr:colOff>561975</xdr:colOff>
      <xdr:row>76</xdr:row>
      <xdr:rowOff>158610</xdr:rowOff>
    </xdr:to>
    <xdr:sp macro="" textlink="">
      <xdr:nvSpPr>
        <xdr:cNvPr id="422" name="円/楕円 421"/>
        <xdr:cNvSpPr/>
      </xdr:nvSpPr>
      <xdr:spPr>
        <a:xfrm>
          <a:off x="8699500" y="130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3687</xdr:rowOff>
    </xdr:from>
    <xdr:ext cx="534377" cy="259045"/>
    <xdr:sp macro="" textlink="">
      <xdr:nvSpPr>
        <xdr:cNvPr id="423" name="テキスト ボックス 422"/>
        <xdr:cNvSpPr txBox="1"/>
      </xdr:nvSpPr>
      <xdr:spPr>
        <a:xfrm>
          <a:off x="8483111" y="128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166136</xdr:rowOff>
    </xdr:from>
    <xdr:to>
      <xdr:col>15</xdr:col>
      <xdr:colOff>180975</xdr:colOff>
      <xdr:row>97</xdr:row>
      <xdr:rowOff>154764</xdr:rowOff>
    </xdr:to>
    <xdr:cxnSp macro="">
      <xdr:nvCxnSpPr>
        <xdr:cNvPr id="450" name="直線コネクタ 449"/>
        <xdr:cNvCxnSpPr/>
      </xdr:nvCxnSpPr>
      <xdr:spPr>
        <a:xfrm flipV="1">
          <a:off x="9639300" y="16453886"/>
          <a:ext cx="838200" cy="3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125298</xdr:rowOff>
    </xdr:from>
    <xdr:to>
      <xdr:col>14</xdr:col>
      <xdr:colOff>28575</xdr:colOff>
      <xdr:row>97</xdr:row>
      <xdr:rowOff>154764</xdr:rowOff>
    </xdr:to>
    <xdr:cxnSp macro="">
      <xdr:nvCxnSpPr>
        <xdr:cNvPr id="453" name="直線コネクタ 452"/>
        <xdr:cNvCxnSpPr/>
      </xdr:nvCxnSpPr>
      <xdr:spPr>
        <a:xfrm>
          <a:off x="8750300" y="16755948"/>
          <a:ext cx="889000" cy="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161810</xdr:rowOff>
    </xdr:from>
    <xdr:ext cx="534377" cy="259045"/>
    <xdr:sp macro="" textlink="">
      <xdr:nvSpPr>
        <xdr:cNvPr id="457" name="テキスト ボックス 456"/>
        <xdr:cNvSpPr txBox="1"/>
      </xdr:nvSpPr>
      <xdr:spPr>
        <a:xfrm>
          <a:off x="8483111" y="164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115336</xdr:rowOff>
    </xdr:from>
    <xdr:to>
      <xdr:col>15</xdr:col>
      <xdr:colOff>231775</xdr:colOff>
      <xdr:row>96</xdr:row>
      <xdr:rowOff>45486</xdr:rowOff>
    </xdr:to>
    <xdr:sp macro="" textlink="">
      <xdr:nvSpPr>
        <xdr:cNvPr id="463" name="円/楕円 462"/>
        <xdr:cNvSpPr/>
      </xdr:nvSpPr>
      <xdr:spPr>
        <a:xfrm>
          <a:off x="10426700" y="16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138213</xdr:rowOff>
    </xdr:from>
    <xdr:ext cx="599010" cy="259045"/>
    <xdr:sp macro="" textlink="">
      <xdr:nvSpPr>
        <xdr:cNvPr id="464" name="普通建設事業費 （ うち更新整備　）該当値テキスト"/>
        <xdr:cNvSpPr txBox="1"/>
      </xdr:nvSpPr>
      <xdr:spPr>
        <a:xfrm>
          <a:off x="10528300" y="1625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103964</xdr:rowOff>
    </xdr:from>
    <xdr:to>
      <xdr:col>14</xdr:col>
      <xdr:colOff>79375</xdr:colOff>
      <xdr:row>98</xdr:row>
      <xdr:rowOff>34114</xdr:rowOff>
    </xdr:to>
    <xdr:sp macro="" textlink="">
      <xdr:nvSpPr>
        <xdr:cNvPr id="465" name="円/楕円 464"/>
        <xdr:cNvSpPr/>
      </xdr:nvSpPr>
      <xdr:spPr>
        <a:xfrm>
          <a:off x="9588500" y="167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25241</xdr:rowOff>
    </xdr:from>
    <xdr:ext cx="534377" cy="259045"/>
    <xdr:sp macro="" textlink="">
      <xdr:nvSpPr>
        <xdr:cNvPr id="466" name="テキスト ボックス 465"/>
        <xdr:cNvSpPr txBox="1"/>
      </xdr:nvSpPr>
      <xdr:spPr>
        <a:xfrm>
          <a:off x="9372111" y="168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74498</xdr:rowOff>
    </xdr:from>
    <xdr:to>
      <xdr:col>12</xdr:col>
      <xdr:colOff>561975</xdr:colOff>
      <xdr:row>98</xdr:row>
      <xdr:rowOff>4648</xdr:rowOff>
    </xdr:to>
    <xdr:sp macro="" textlink="">
      <xdr:nvSpPr>
        <xdr:cNvPr id="467" name="円/楕円 466"/>
        <xdr:cNvSpPr/>
      </xdr:nvSpPr>
      <xdr:spPr>
        <a:xfrm>
          <a:off x="8699500" y="167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167225</xdr:rowOff>
    </xdr:from>
    <xdr:ext cx="534377" cy="259045"/>
    <xdr:sp macro="" textlink="">
      <xdr:nvSpPr>
        <xdr:cNvPr id="468" name="テキスト ボックス 467"/>
        <xdr:cNvSpPr txBox="1"/>
      </xdr:nvSpPr>
      <xdr:spPr>
        <a:xfrm>
          <a:off x="8483111" y="167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1512</xdr:rowOff>
    </xdr:from>
    <xdr:to>
      <xdr:col>23</xdr:col>
      <xdr:colOff>517525</xdr:colOff>
      <xdr:row>39</xdr:row>
      <xdr:rowOff>6175</xdr:rowOff>
    </xdr:to>
    <xdr:cxnSp macro="">
      <xdr:nvCxnSpPr>
        <xdr:cNvPr id="497" name="直線コネクタ 496"/>
        <xdr:cNvCxnSpPr/>
      </xdr:nvCxnSpPr>
      <xdr:spPr>
        <a:xfrm>
          <a:off x="15481300" y="6688062"/>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165151</xdr:rowOff>
    </xdr:from>
    <xdr:to>
      <xdr:col>22</xdr:col>
      <xdr:colOff>365125</xdr:colOff>
      <xdr:row>39</xdr:row>
      <xdr:rowOff>1512</xdr:rowOff>
    </xdr:to>
    <xdr:cxnSp macro="">
      <xdr:nvCxnSpPr>
        <xdr:cNvPr id="500" name="直線コネクタ 499"/>
        <xdr:cNvCxnSpPr/>
      </xdr:nvCxnSpPr>
      <xdr:spPr>
        <a:xfrm>
          <a:off x="14592300" y="6680251"/>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126487</xdr:rowOff>
    </xdr:from>
    <xdr:to>
      <xdr:col>21</xdr:col>
      <xdr:colOff>161925</xdr:colOff>
      <xdr:row>38</xdr:row>
      <xdr:rowOff>165151</xdr:rowOff>
    </xdr:to>
    <xdr:cxnSp macro="">
      <xdr:nvCxnSpPr>
        <xdr:cNvPr id="503" name="直線コネクタ 502"/>
        <xdr:cNvCxnSpPr/>
      </xdr:nvCxnSpPr>
      <xdr:spPr>
        <a:xfrm>
          <a:off x="13703300" y="6641587"/>
          <a:ext cx="8890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4" name="フローチャート : 判断 503"/>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5" name="テキスト ボックス 504"/>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115636</xdr:rowOff>
    </xdr:from>
    <xdr:to>
      <xdr:col>19</xdr:col>
      <xdr:colOff>644525</xdr:colOff>
      <xdr:row>38</xdr:row>
      <xdr:rowOff>126487</xdr:rowOff>
    </xdr:to>
    <xdr:cxnSp macro="">
      <xdr:nvCxnSpPr>
        <xdr:cNvPr id="506" name="直線コネクタ 505"/>
        <xdr:cNvCxnSpPr/>
      </xdr:nvCxnSpPr>
      <xdr:spPr>
        <a:xfrm>
          <a:off x="12814300" y="6459286"/>
          <a:ext cx="889000" cy="18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7" name="フローチャート : 判断 506"/>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8" name="テキスト ボックス 507"/>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9" name="フローチャート : 判断 508"/>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130604</xdr:rowOff>
    </xdr:from>
    <xdr:ext cx="534377" cy="259045"/>
    <xdr:sp macro="" textlink="">
      <xdr:nvSpPr>
        <xdr:cNvPr id="510" name="テキスト ボックス 509"/>
        <xdr:cNvSpPr txBox="1"/>
      </xdr:nvSpPr>
      <xdr:spPr>
        <a:xfrm>
          <a:off x="12547111" y="66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126825</xdr:rowOff>
    </xdr:from>
    <xdr:to>
      <xdr:col>23</xdr:col>
      <xdr:colOff>568325</xdr:colOff>
      <xdr:row>39</xdr:row>
      <xdr:rowOff>56975</xdr:rowOff>
    </xdr:to>
    <xdr:sp macro="" textlink="">
      <xdr:nvSpPr>
        <xdr:cNvPr id="516" name="円/楕円 515"/>
        <xdr:cNvSpPr/>
      </xdr:nvSpPr>
      <xdr:spPr>
        <a:xfrm>
          <a:off x="16268700" y="66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47249</xdr:rowOff>
    </xdr:from>
    <xdr:ext cx="469744" cy="259045"/>
    <xdr:sp macro="" textlink="">
      <xdr:nvSpPr>
        <xdr:cNvPr id="517" name="災害復旧事業費該当値テキスト"/>
        <xdr:cNvSpPr txBox="1"/>
      </xdr:nvSpPr>
      <xdr:spPr>
        <a:xfrm>
          <a:off x="16370300" y="65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122162</xdr:rowOff>
    </xdr:from>
    <xdr:to>
      <xdr:col>22</xdr:col>
      <xdr:colOff>415925</xdr:colOff>
      <xdr:row>39</xdr:row>
      <xdr:rowOff>52312</xdr:rowOff>
    </xdr:to>
    <xdr:sp macro="" textlink="">
      <xdr:nvSpPr>
        <xdr:cNvPr id="518" name="円/楕円 517"/>
        <xdr:cNvSpPr/>
      </xdr:nvSpPr>
      <xdr:spPr>
        <a:xfrm>
          <a:off x="15430500" y="66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43439</xdr:rowOff>
    </xdr:from>
    <xdr:ext cx="469744" cy="259045"/>
    <xdr:sp macro="" textlink="">
      <xdr:nvSpPr>
        <xdr:cNvPr id="519" name="テキスト ボックス 518"/>
        <xdr:cNvSpPr txBox="1"/>
      </xdr:nvSpPr>
      <xdr:spPr>
        <a:xfrm>
          <a:off x="15246427" y="672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114351</xdr:rowOff>
    </xdr:from>
    <xdr:to>
      <xdr:col>21</xdr:col>
      <xdr:colOff>212725</xdr:colOff>
      <xdr:row>39</xdr:row>
      <xdr:rowOff>44501</xdr:rowOff>
    </xdr:to>
    <xdr:sp macro="" textlink="">
      <xdr:nvSpPr>
        <xdr:cNvPr id="520" name="円/楕円 519"/>
        <xdr:cNvSpPr/>
      </xdr:nvSpPr>
      <xdr:spPr>
        <a:xfrm>
          <a:off x="14541500" y="66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35628</xdr:rowOff>
    </xdr:from>
    <xdr:ext cx="469744" cy="259045"/>
    <xdr:sp macro="" textlink="">
      <xdr:nvSpPr>
        <xdr:cNvPr id="521" name="テキスト ボックス 520"/>
        <xdr:cNvSpPr txBox="1"/>
      </xdr:nvSpPr>
      <xdr:spPr>
        <a:xfrm>
          <a:off x="14357427"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75687</xdr:rowOff>
    </xdr:from>
    <xdr:to>
      <xdr:col>20</xdr:col>
      <xdr:colOff>9525</xdr:colOff>
      <xdr:row>39</xdr:row>
      <xdr:rowOff>5837</xdr:rowOff>
    </xdr:to>
    <xdr:sp macro="" textlink="">
      <xdr:nvSpPr>
        <xdr:cNvPr id="522" name="円/楕円 521"/>
        <xdr:cNvSpPr/>
      </xdr:nvSpPr>
      <xdr:spPr>
        <a:xfrm>
          <a:off x="13652500" y="65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168414</xdr:rowOff>
    </xdr:from>
    <xdr:ext cx="534377" cy="259045"/>
    <xdr:sp macro="" textlink="">
      <xdr:nvSpPr>
        <xdr:cNvPr id="523" name="テキスト ボックス 522"/>
        <xdr:cNvSpPr txBox="1"/>
      </xdr:nvSpPr>
      <xdr:spPr>
        <a:xfrm>
          <a:off x="13436111" y="66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64836</xdr:rowOff>
    </xdr:from>
    <xdr:to>
      <xdr:col>18</xdr:col>
      <xdr:colOff>492125</xdr:colOff>
      <xdr:row>37</xdr:row>
      <xdr:rowOff>166436</xdr:rowOff>
    </xdr:to>
    <xdr:sp macro="" textlink="">
      <xdr:nvSpPr>
        <xdr:cNvPr id="524" name="円/楕円 523"/>
        <xdr:cNvSpPr/>
      </xdr:nvSpPr>
      <xdr:spPr>
        <a:xfrm>
          <a:off x="12763500" y="64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11513</xdr:rowOff>
    </xdr:from>
    <xdr:ext cx="534377" cy="259045"/>
    <xdr:sp macro="" textlink="">
      <xdr:nvSpPr>
        <xdr:cNvPr id="525" name="テキスト ボックス 524"/>
        <xdr:cNvSpPr txBox="1"/>
      </xdr:nvSpPr>
      <xdr:spPr>
        <a:xfrm>
          <a:off x="12547111" y="61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87090</xdr:rowOff>
    </xdr:from>
    <xdr:to>
      <xdr:col>23</xdr:col>
      <xdr:colOff>517525</xdr:colOff>
      <xdr:row>74</xdr:row>
      <xdr:rowOff>168622</xdr:rowOff>
    </xdr:to>
    <xdr:cxnSp macro="">
      <xdr:nvCxnSpPr>
        <xdr:cNvPr id="609" name="直線コネクタ 608"/>
        <xdr:cNvCxnSpPr/>
      </xdr:nvCxnSpPr>
      <xdr:spPr>
        <a:xfrm flipV="1">
          <a:off x="15481300" y="12774390"/>
          <a:ext cx="838200" cy="8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26946</xdr:rowOff>
    </xdr:from>
    <xdr:to>
      <xdr:col>22</xdr:col>
      <xdr:colOff>365125</xdr:colOff>
      <xdr:row>74</xdr:row>
      <xdr:rowOff>168622</xdr:rowOff>
    </xdr:to>
    <xdr:cxnSp macro="">
      <xdr:nvCxnSpPr>
        <xdr:cNvPr id="612" name="直線コネクタ 611"/>
        <xdr:cNvCxnSpPr/>
      </xdr:nvCxnSpPr>
      <xdr:spPr>
        <a:xfrm>
          <a:off x="14592300" y="12714246"/>
          <a:ext cx="889000" cy="1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170845</xdr:rowOff>
    </xdr:from>
    <xdr:to>
      <xdr:col>21</xdr:col>
      <xdr:colOff>161925</xdr:colOff>
      <xdr:row>74</xdr:row>
      <xdr:rowOff>26946</xdr:rowOff>
    </xdr:to>
    <xdr:cxnSp macro="">
      <xdr:nvCxnSpPr>
        <xdr:cNvPr id="615" name="直線コネクタ 614"/>
        <xdr:cNvCxnSpPr/>
      </xdr:nvCxnSpPr>
      <xdr:spPr>
        <a:xfrm>
          <a:off x="13703300" y="12686695"/>
          <a:ext cx="889000" cy="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6" name="フローチャート : 判断 615"/>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17" name="テキスト ボックス 616"/>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163516</xdr:rowOff>
    </xdr:from>
    <xdr:to>
      <xdr:col>19</xdr:col>
      <xdr:colOff>644525</xdr:colOff>
      <xdr:row>73</xdr:row>
      <xdr:rowOff>170845</xdr:rowOff>
    </xdr:to>
    <xdr:cxnSp macro="">
      <xdr:nvCxnSpPr>
        <xdr:cNvPr id="618" name="直線コネクタ 617"/>
        <xdr:cNvCxnSpPr/>
      </xdr:nvCxnSpPr>
      <xdr:spPr>
        <a:xfrm>
          <a:off x="12814300" y="12679366"/>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9" name="フローチャート : 判断 618"/>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20" name="テキスト ボックス 619"/>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1" name="フローチャート : 判断 620"/>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22" name="テキスト ボックス 621"/>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36290</xdr:rowOff>
    </xdr:from>
    <xdr:to>
      <xdr:col>23</xdr:col>
      <xdr:colOff>568325</xdr:colOff>
      <xdr:row>74</xdr:row>
      <xdr:rowOff>137890</xdr:rowOff>
    </xdr:to>
    <xdr:sp macro="" textlink="">
      <xdr:nvSpPr>
        <xdr:cNvPr id="628" name="円/楕円 627"/>
        <xdr:cNvSpPr/>
      </xdr:nvSpPr>
      <xdr:spPr>
        <a:xfrm>
          <a:off x="16268700" y="12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59167</xdr:rowOff>
    </xdr:from>
    <xdr:ext cx="599010" cy="259045"/>
    <xdr:sp macro="" textlink="">
      <xdr:nvSpPr>
        <xdr:cNvPr id="629" name="公債費該当値テキスト"/>
        <xdr:cNvSpPr txBox="1"/>
      </xdr:nvSpPr>
      <xdr:spPr>
        <a:xfrm>
          <a:off x="16370300" y="1257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161,507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117822</xdr:rowOff>
    </xdr:from>
    <xdr:to>
      <xdr:col>22</xdr:col>
      <xdr:colOff>415925</xdr:colOff>
      <xdr:row>75</xdr:row>
      <xdr:rowOff>47972</xdr:rowOff>
    </xdr:to>
    <xdr:sp macro="" textlink="">
      <xdr:nvSpPr>
        <xdr:cNvPr id="630" name="円/楕円 629"/>
        <xdr:cNvSpPr/>
      </xdr:nvSpPr>
      <xdr:spPr>
        <a:xfrm>
          <a:off x="15430500" y="128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64499</xdr:rowOff>
    </xdr:from>
    <xdr:ext cx="599010" cy="259045"/>
    <xdr:sp macro="" textlink="">
      <xdr:nvSpPr>
        <xdr:cNvPr id="631" name="テキスト ボックス 630"/>
        <xdr:cNvSpPr txBox="1"/>
      </xdr:nvSpPr>
      <xdr:spPr>
        <a:xfrm>
          <a:off x="15181794" y="1258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147596</xdr:rowOff>
    </xdr:from>
    <xdr:to>
      <xdr:col>21</xdr:col>
      <xdr:colOff>212725</xdr:colOff>
      <xdr:row>74</xdr:row>
      <xdr:rowOff>77746</xdr:rowOff>
    </xdr:to>
    <xdr:sp macro="" textlink="">
      <xdr:nvSpPr>
        <xdr:cNvPr id="632" name="円/楕円 631"/>
        <xdr:cNvSpPr/>
      </xdr:nvSpPr>
      <xdr:spPr>
        <a:xfrm>
          <a:off x="14541500" y="126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94273</xdr:rowOff>
    </xdr:from>
    <xdr:ext cx="599010" cy="259045"/>
    <xdr:sp macro="" textlink="">
      <xdr:nvSpPr>
        <xdr:cNvPr id="633" name="テキスト ボックス 632"/>
        <xdr:cNvSpPr txBox="1"/>
      </xdr:nvSpPr>
      <xdr:spPr>
        <a:xfrm>
          <a:off x="14292794" y="124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174,662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120045</xdr:rowOff>
    </xdr:from>
    <xdr:to>
      <xdr:col>20</xdr:col>
      <xdr:colOff>9525</xdr:colOff>
      <xdr:row>74</xdr:row>
      <xdr:rowOff>50195</xdr:rowOff>
    </xdr:to>
    <xdr:sp macro="" textlink="">
      <xdr:nvSpPr>
        <xdr:cNvPr id="634" name="円/楕円 633"/>
        <xdr:cNvSpPr/>
      </xdr:nvSpPr>
      <xdr:spPr>
        <a:xfrm>
          <a:off x="13652500" y="126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66722</xdr:rowOff>
    </xdr:from>
    <xdr:ext cx="599010" cy="259045"/>
    <xdr:sp macro="" textlink="">
      <xdr:nvSpPr>
        <xdr:cNvPr id="635" name="テキスト ボックス 634"/>
        <xdr:cNvSpPr txBox="1"/>
      </xdr:nvSpPr>
      <xdr:spPr>
        <a:xfrm>
          <a:off x="13403794" y="124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180,688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112716</xdr:rowOff>
    </xdr:from>
    <xdr:to>
      <xdr:col>18</xdr:col>
      <xdr:colOff>492125</xdr:colOff>
      <xdr:row>74</xdr:row>
      <xdr:rowOff>42866</xdr:rowOff>
    </xdr:to>
    <xdr:sp macro="" textlink="">
      <xdr:nvSpPr>
        <xdr:cNvPr id="636" name="円/楕円 635"/>
        <xdr:cNvSpPr/>
      </xdr:nvSpPr>
      <xdr:spPr>
        <a:xfrm>
          <a:off x="12763500" y="126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59393</xdr:rowOff>
    </xdr:from>
    <xdr:ext cx="599010" cy="259045"/>
    <xdr:sp macro="" textlink="">
      <xdr:nvSpPr>
        <xdr:cNvPr id="637" name="テキスト ボックス 636"/>
        <xdr:cNvSpPr txBox="1"/>
      </xdr:nvSpPr>
      <xdr:spPr>
        <a:xfrm>
          <a:off x="12514794" y="124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139836</xdr:rowOff>
    </xdr:from>
    <xdr:to>
      <xdr:col>23</xdr:col>
      <xdr:colOff>517525</xdr:colOff>
      <xdr:row>96</xdr:row>
      <xdr:rowOff>106553</xdr:rowOff>
    </xdr:to>
    <xdr:cxnSp macro="">
      <xdr:nvCxnSpPr>
        <xdr:cNvPr id="666" name="直線コネクタ 665"/>
        <xdr:cNvCxnSpPr/>
      </xdr:nvCxnSpPr>
      <xdr:spPr>
        <a:xfrm flipV="1">
          <a:off x="15481300" y="16256136"/>
          <a:ext cx="838200" cy="30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106553</xdr:rowOff>
    </xdr:from>
    <xdr:to>
      <xdr:col>22</xdr:col>
      <xdr:colOff>365125</xdr:colOff>
      <xdr:row>96</xdr:row>
      <xdr:rowOff>114044</xdr:rowOff>
    </xdr:to>
    <xdr:cxnSp macro="">
      <xdr:nvCxnSpPr>
        <xdr:cNvPr id="669" name="直線コネクタ 668"/>
        <xdr:cNvCxnSpPr/>
      </xdr:nvCxnSpPr>
      <xdr:spPr>
        <a:xfrm flipV="1">
          <a:off x="14592300" y="16565753"/>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10198</xdr:rowOff>
    </xdr:from>
    <xdr:to>
      <xdr:col>21</xdr:col>
      <xdr:colOff>161925</xdr:colOff>
      <xdr:row>96</xdr:row>
      <xdr:rowOff>114044</xdr:rowOff>
    </xdr:to>
    <xdr:cxnSp macro="">
      <xdr:nvCxnSpPr>
        <xdr:cNvPr id="672" name="直線コネクタ 671"/>
        <xdr:cNvCxnSpPr/>
      </xdr:nvCxnSpPr>
      <xdr:spPr>
        <a:xfrm>
          <a:off x="13703300" y="16126498"/>
          <a:ext cx="889000" cy="44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3" name="フローチャート : 判断 672"/>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4" name="テキスト ボックス 673"/>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10198</xdr:rowOff>
    </xdr:from>
    <xdr:to>
      <xdr:col>19</xdr:col>
      <xdr:colOff>644525</xdr:colOff>
      <xdr:row>96</xdr:row>
      <xdr:rowOff>74740</xdr:rowOff>
    </xdr:to>
    <xdr:cxnSp macro="">
      <xdr:nvCxnSpPr>
        <xdr:cNvPr id="675" name="直線コネクタ 674"/>
        <xdr:cNvCxnSpPr/>
      </xdr:nvCxnSpPr>
      <xdr:spPr>
        <a:xfrm flipV="1">
          <a:off x="12814300" y="16126498"/>
          <a:ext cx="889000" cy="4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6" name="フローチャート : 判断 675"/>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131132</xdr:rowOff>
    </xdr:from>
    <xdr:ext cx="534377" cy="259045"/>
    <xdr:sp macro="" textlink="">
      <xdr:nvSpPr>
        <xdr:cNvPr id="677" name="テキスト ボックス 676"/>
        <xdr:cNvSpPr txBox="1"/>
      </xdr:nvSpPr>
      <xdr:spPr>
        <a:xfrm>
          <a:off x="13436111" y="16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8" name="フローチャート : 判断 677"/>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79" name="テキスト ボックス 678"/>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89036</xdr:rowOff>
    </xdr:from>
    <xdr:to>
      <xdr:col>23</xdr:col>
      <xdr:colOff>568325</xdr:colOff>
      <xdr:row>95</xdr:row>
      <xdr:rowOff>19186</xdr:rowOff>
    </xdr:to>
    <xdr:sp macro="" textlink="">
      <xdr:nvSpPr>
        <xdr:cNvPr id="685" name="円/楕円 684"/>
        <xdr:cNvSpPr/>
      </xdr:nvSpPr>
      <xdr:spPr>
        <a:xfrm>
          <a:off x="16268700" y="162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111913</xdr:rowOff>
    </xdr:from>
    <xdr:ext cx="599010" cy="259045"/>
    <xdr:sp macro="" textlink="">
      <xdr:nvSpPr>
        <xdr:cNvPr id="686" name="積立金該当値テキスト"/>
        <xdr:cNvSpPr txBox="1"/>
      </xdr:nvSpPr>
      <xdr:spPr>
        <a:xfrm>
          <a:off x="16370300" y="160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55753</xdr:rowOff>
    </xdr:from>
    <xdr:to>
      <xdr:col>22</xdr:col>
      <xdr:colOff>415925</xdr:colOff>
      <xdr:row>96</xdr:row>
      <xdr:rowOff>157353</xdr:rowOff>
    </xdr:to>
    <xdr:sp macro="" textlink="">
      <xdr:nvSpPr>
        <xdr:cNvPr id="687" name="円/楕円 686"/>
        <xdr:cNvSpPr/>
      </xdr:nvSpPr>
      <xdr:spPr>
        <a:xfrm>
          <a:off x="15430500" y="165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2430</xdr:rowOff>
    </xdr:from>
    <xdr:ext cx="599010" cy="259045"/>
    <xdr:sp macro="" textlink="">
      <xdr:nvSpPr>
        <xdr:cNvPr id="688" name="テキスト ボックス 687"/>
        <xdr:cNvSpPr txBox="1"/>
      </xdr:nvSpPr>
      <xdr:spPr>
        <a:xfrm>
          <a:off x="15181794" y="1629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63244</xdr:rowOff>
    </xdr:from>
    <xdr:to>
      <xdr:col>21</xdr:col>
      <xdr:colOff>212725</xdr:colOff>
      <xdr:row>96</xdr:row>
      <xdr:rowOff>164844</xdr:rowOff>
    </xdr:to>
    <xdr:sp macro="" textlink="">
      <xdr:nvSpPr>
        <xdr:cNvPr id="689" name="円/楕円 688"/>
        <xdr:cNvSpPr/>
      </xdr:nvSpPr>
      <xdr:spPr>
        <a:xfrm>
          <a:off x="14541500" y="16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9921</xdr:rowOff>
    </xdr:from>
    <xdr:ext cx="599010" cy="259045"/>
    <xdr:sp macro="" textlink="">
      <xdr:nvSpPr>
        <xdr:cNvPr id="690" name="テキスト ボックス 689"/>
        <xdr:cNvSpPr txBox="1"/>
      </xdr:nvSpPr>
      <xdr:spPr>
        <a:xfrm>
          <a:off x="14292794" y="1629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116,734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130848</xdr:rowOff>
    </xdr:from>
    <xdr:to>
      <xdr:col>20</xdr:col>
      <xdr:colOff>9525</xdr:colOff>
      <xdr:row>94</xdr:row>
      <xdr:rowOff>60998</xdr:rowOff>
    </xdr:to>
    <xdr:sp macro="" textlink="">
      <xdr:nvSpPr>
        <xdr:cNvPr id="691" name="円/楕円 690"/>
        <xdr:cNvSpPr/>
      </xdr:nvSpPr>
      <xdr:spPr>
        <a:xfrm>
          <a:off x="13652500" y="160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77525</xdr:rowOff>
    </xdr:from>
    <xdr:ext cx="599010" cy="259045"/>
    <xdr:sp macro="" textlink="">
      <xdr:nvSpPr>
        <xdr:cNvPr id="692" name="テキスト ボックス 691"/>
        <xdr:cNvSpPr txBox="1"/>
      </xdr:nvSpPr>
      <xdr:spPr>
        <a:xfrm>
          <a:off x="13403794" y="1585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23940</xdr:rowOff>
    </xdr:from>
    <xdr:to>
      <xdr:col>18</xdr:col>
      <xdr:colOff>492125</xdr:colOff>
      <xdr:row>96</xdr:row>
      <xdr:rowOff>125540</xdr:rowOff>
    </xdr:to>
    <xdr:sp macro="" textlink="">
      <xdr:nvSpPr>
        <xdr:cNvPr id="693" name="円/楕円 692"/>
        <xdr:cNvSpPr/>
      </xdr:nvSpPr>
      <xdr:spPr>
        <a:xfrm>
          <a:off x="12763500" y="164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142067</xdr:rowOff>
    </xdr:from>
    <xdr:ext cx="599010" cy="259045"/>
    <xdr:sp macro="" textlink="">
      <xdr:nvSpPr>
        <xdr:cNvPr id="694" name="テキスト ボックス 693"/>
        <xdr:cNvSpPr txBox="1"/>
      </xdr:nvSpPr>
      <xdr:spPr>
        <a:xfrm>
          <a:off x="12514794" y="1625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8" name="フローチャート : 判断 727"/>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9" name="テキスト ボックス 728"/>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1" name="フローチャート : 判断 730"/>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32" name="テキスト ボックス 731"/>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3" name="フローチャート : 判断 732"/>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137898</xdr:rowOff>
    </xdr:from>
    <xdr:ext cx="469744" cy="259045"/>
    <xdr:sp macro="" textlink="">
      <xdr:nvSpPr>
        <xdr:cNvPr id="734" name="テキスト ボックス 733"/>
        <xdr:cNvSpPr txBox="1"/>
      </xdr:nvSpPr>
      <xdr:spPr>
        <a:xfrm>
          <a:off x="18421427" y="631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138367</xdr:rowOff>
    </xdr:from>
    <xdr:to>
      <xdr:col>32</xdr:col>
      <xdr:colOff>187325</xdr:colOff>
      <xdr:row>58</xdr:row>
      <xdr:rowOff>153874</xdr:rowOff>
    </xdr:to>
    <xdr:cxnSp macro="">
      <xdr:nvCxnSpPr>
        <xdr:cNvPr id="778" name="直線コネクタ 777"/>
        <xdr:cNvCxnSpPr/>
      </xdr:nvCxnSpPr>
      <xdr:spPr>
        <a:xfrm flipV="1">
          <a:off x="21323300" y="10082467"/>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153874</xdr:rowOff>
    </xdr:from>
    <xdr:to>
      <xdr:col>31</xdr:col>
      <xdr:colOff>34925</xdr:colOff>
      <xdr:row>59</xdr:row>
      <xdr:rowOff>15113</xdr:rowOff>
    </xdr:to>
    <xdr:cxnSp macro="">
      <xdr:nvCxnSpPr>
        <xdr:cNvPr id="781" name="直線コネクタ 780"/>
        <xdr:cNvCxnSpPr/>
      </xdr:nvCxnSpPr>
      <xdr:spPr>
        <a:xfrm flipV="1">
          <a:off x="20434300" y="10097974"/>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15113</xdr:rowOff>
    </xdr:from>
    <xdr:to>
      <xdr:col>29</xdr:col>
      <xdr:colOff>517525</xdr:colOff>
      <xdr:row>59</xdr:row>
      <xdr:rowOff>20256</xdr:rowOff>
    </xdr:to>
    <xdr:cxnSp macro="">
      <xdr:nvCxnSpPr>
        <xdr:cNvPr id="784" name="直線コネクタ 783"/>
        <xdr:cNvCxnSpPr/>
      </xdr:nvCxnSpPr>
      <xdr:spPr>
        <a:xfrm flipV="1">
          <a:off x="19545300" y="10130663"/>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5" name="フローチャート : 判断 784"/>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6" name="テキスト ボックス 785"/>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20256</xdr:rowOff>
    </xdr:from>
    <xdr:to>
      <xdr:col>28</xdr:col>
      <xdr:colOff>314325</xdr:colOff>
      <xdr:row>59</xdr:row>
      <xdr:rowOff>44450</xdr:rowOff>
    </xdr:to>
    <xdr:cxnSp macro="">
      <xdr:nvCxnSpPr>
        <xdr:cNvPr id="787" name="直線コネクタ 786"/>
        <xdr:cNvCxnSpPr/>
      </xdr:nvCxnSpPr>
      <xdr:spPr>
        <a:xfrm flipV="1">
          <a:off x="18656300" y="1013580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8" name="フローチャート : 判断 787"/>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89" name="テキスト ボックス 788"/>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0" name="フローチャート : 判断 789"/>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91" name="テキスト ボックス 790"/>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87567</xdr:rowOff>
    </xdr:from>
    <xdr:to>
      <xdr:col>32</xdr:col>
      <xdr:colOff>238125</xdr:colOff>
      <xdr:row>59</xdr:row>
      <xdr:rowOff>17717</xdr:rowOff>
    </xdr:to>
    <xdr:sp macro="" textlink="">
      <xdr:nvSpPr>
        <xdr:cNvPr id="797" name="円/楕円 796"/>
        <xdr:cNvSpPr/>
      </xdr:nvSpPr>
      <xdr:spPr>
        <a:xfrm>
          <a:off x="22110700" y="100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2494</xdr:rowOff>
    </xdr:from>
    <xdr:ext cx="469744" cy="259045"/>
    <xdr:sp macro="" textlink="">
      <xdr:nvSpPr>
        <xdr:cNvPr id="798" name="貸付金該当値テキスト"/>
        <xdr:cNvSpPr txBox="1"/>
      </xdr:nvSpPr>
      <xdr:spPr>
        <a:xfrm>
          <a:off x="22212300" y="994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103074</xdr:rowOff>
    </xdr:from>
    <xdr:to>
      <xdr:col>31</xdr:col>
      <xdr:colOff>85725</xdr:colOff>
      <xdr:row>59</xdr:row>
      <xdr:rowOff>33224</xdr:rowOff>
    </xdr:to>
    <xdr:sp macro="" textlink="">
      <xdr:nvSpPr>
        <xdr:cNvPr id="799" name="円/楕円 798"/>
        <xdr:cNvSpPr/>
      </xdr:nvSpPr>
      <xdr:spPr>
        <a:xfrm>
          <a:off x="21272500" y="100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24351</xdr:rowOff>
    </xdr:from>
    <xdr:ext cx="469744" cy="259045"/>
    <xdr:sp macro="" textlink="">
      <xdr:nvSpPr>
        <xdr:cNvPr id="800" name="テキスト ボックス 799"/>
        <xdr:cNvSpPr txBox="1"/>
      </xdr:nvSpPr>
      <xdr:spPr>
        <a:xfrm>
          <a:off x="21088427"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135763</xdr:rowOff>
    </xdr:from>
    <xdr:to>
      <xdr:col>29</xdr:col>
      <xdr:colOff>568325</xdr:colOff>
      <xdr:row>59</xdr:row>
      <xdr:rowOff>65913</xdr:rowOff>
    </xdr:to>
    <xdr:sp macro="" textlink="">
      <xdr:nvSpPr>
        <xdr:cNvPr id="801" name="円/楕円 800"/>
        <xdr:cNvSpPr/>
      </xdr:nvSpPr>
      <xdr:spPr>
        <a:xfrm>
          <a:off x="20383500" y="10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57040</xdr:rowOff>
    </xdr:from>
    <xdr:ext cx="378565" cy="259045"/>
    <xdr:sp macro="" textlink="">
      <xdr:nvSpPr>
        <xdr:cNvPr id="802" name="テキスト ボックス 801"/>
        <xdr:cNvSpPr txBox="1"/>
      </xdr:nvSpPr>
      <xdr:spPr>
        <a:xfrm>
          <a:off x="20245017" y="1017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140906</xdr:rowOff>
    </xdr:from>
    <xdr:to>
      <xdr:col>28</xdr:col>
      <xdr:colOff>365125</xdr:colOff>
      <xdr:row>59</xdr:row>
      <xdr:rowOff>71056</xdr:rowOff>
    </xdr:to>
    <xdr:sp macro="" textlink="">
      <xdr:nvSpPr>
        <xdr:cNvPr id="803" name="円/楕円 802"/>
        <xdr:cNvSpPr/>
      </xdr:nvSpPr>
      <xdr:spPr>
        <a:xfrm>
          <a:off x="19494500" y="100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62183</xdr:rowOff>
    </xdr:from>
    <xdr:ext cx="378565" cy="259045"/>
    <xdr:sp macro="" textlink="">
      <xdr:nvSpPr>
        <xdr:cNvPr id="804" name="テキスト ボックス 803"/>
        <xdr:cNvSpPr txBox="1"/>
      </xdr:nvSpPr>
      <xdr:spPr>
        <a:xfrm>
          <a:off x="19356017" y="1017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59483</xdr:rowOff>
    </xdr:from>
    <xdr:to>
      <xdr:col>32</xdr:col>
      <xdr:colOff>187325</xdr:colOff>
      <xdr:row>73</xdr:row>
      <xdr:rowOff>68627</xdr:rowOff>
    </xdr:to>
    <xdr:cxnSp macro="">
      <xdr:nvCxnSpPr>
        <xdr:cNvPr id="837" name="直線コネクタ 836"/>
        <xdr:cNvCxnSpPr/>
      </xdr:nvCxnSpPr>
      <xdr:spPr>
        <a:xfrm flipV="1">
          <a:off x="21323300" y="1257533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68627</xdr:rowOff>
    </xdr:from>
    <xdr:to>
      <xdr:col>31</xdr:col>
      <xdr:colOff>34925</xdr:colOff>
      <xdr:row>73</xdr:row>
      <xdr:rowOff>105323</xdr:rowOff>
    </xdr:to>
    <xdr:cxnSp macro="">
      <xdr:nvCxnSpPr>
        <xdr:cNvPr id="840" name="直線コネクタ 839"/>
        <xdr:cNvCxnSpPr/>
      </xdr:nvCxnSpPr>
      <xdr:spPr>
        <a:xfrm flipV="1">
          <a:off x="20434300" y="12584477"/>
          <a:ext cx="889000" cy="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105323</xdr:rowOff>
    </xdr:from>
    <xdr:to>
      <xdr:col>29</xdr:col>
      <xdr:colOff>517525</xdr:colOff>
      <xdr:row>73</xdr:row>
      <xdr:rowOff>151718</xdr:rowOff>
    </xdr:to>
    <xdr:cxnSp macro="">
      <xdr:nvCxnSpPr>
        <xdr:cNvPr id="843" name="直線コネクタ 842"/>
        <xdr:cNvCxnSpPr/>
      </xdr:nvCxnSpPr>
      <xdr:spPr>
        <a:xfrm flipV="1">
          <a:off x="19545300" y="12621173"/>
          <a:ext cx="8890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4" name="フローチャート : 判断 843"/>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5" name="テキスト ボックス 844"/>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103701</xdr:rowOff>
    </xdr:from>
    <xdr:to>
      <xdr:col>28</xdr:col>
      <xdr:colOff>314325</xdr:colOff>
      <xdr:row>73</xdr:row>
      <xdr:rowOff>151718</xdr:rowOff>
    </xdr:to>
    <xdr:cxnSp macro="">
      <xdr:nvCxnSpPr>
        <xdr:cNvPr id="846" name="直線コネクタ 845"/>
        <xdr:cNvCxnSpPr/>
      </xdr:nvCxnSpPr>
      <xdr:spPr>
        <a:xfrm>
          <a:off x="18656300" y="12619551"/>
          <a:ext cx="889000" cy="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7" name="フローチャート : 判断 846"/>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58020</xdr:rowOff>
    </xdr:from>
    <xdr:ext cx="534377" cy="259045"/>
    <xdr:sp macro="" textlink="">
      <xdr:nvSpPr>
        <xdr:cNvPr id="848" name="テキスト ボックス 847"/>
        <xdr:cNvSpPr txBox="1"/>
      </xdr:nvSpPr>
      <xdr:spPr>
        <a:xfrm>
          <a:off x="19278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9" name="フローチャート : 判断 848"/>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74501</xdr:rowOff>
    </xdr:from>
    <xdr:ext cx="534377" cy="259045"/>
    <xdr:sp macro="" textlink="">
      <xdr:nvSpPr>
        <xdr:cNvPr id="850" name="テキスト ボックス 849"/>
        <xdr:cNvSpPr txBox="1"/>
      </xdr:nvSpPr>
      <xdr:spPr>
        <a:xfrm>
          <a:off x="18389111" y="129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8683</xdr:rowOff>
    </xdr:from>
    <xdr:to>
      <xdr:col>32</xdr:col>
      <xdr:colOff>238125</xdr:colOff>
      <xdr:row>73</xdr:row>
      <xdr:rowOff>110283</xdr:rowOff>
    </xdr:to>
    <xdr:sp macro="" textlink="">
      <xdr:nvSpPr>
        <xdr:cNvPr id="856" name="円/楕円 855"/>
        <xdr:cNvSpPr/>
      </xdr:nvSpPr>
      <xdr:spPr>
        <a:xfrm>
          <a:off x="22110700" y="125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31560</xdr:rowOff>
    </xdr:from>
    <xdr:ext cx="534377" cy="259045"/>
    <xdr:sp macro="" textlink="">
      <xdr:nvSpPr>
        <xdr:cNvPr id="857" name="繰出金該当値テキスト"/>
        <xdr:cNvSpPr txBox="1"/>
      </xdr:nvSpPr>
      <xdr:spPr>
        <a:xfrm>
          <a:off x="22212300" y="1237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98,119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17827</xdr:rowOff>
    </xdr:from>
    <xdr:to>
      <xdr:col>31</xdr:col>
      <xdr:colOff>85725</xdr:colOff>
      <xdr:row>73</xdr:row>
      <xdr:rowOff>119427</xdr:rowOff>
    </xdr:to>
    <xdr:sp macro="" textlink="">
      <xdr:nvSpPr>
        <xdr:cNvPr id="858" name="円/楕円 857"/>
        <xdr:cNvSpPr/>
      </xdr:nvSpPr>
      <xdr:spPr>
        <a:xfrm>
          <a:off x="21272500" y="125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135954</xdr:rowOff>
    </xdr:from>
    <xdr:ext cx="534377" cy="259045"/>
    <xdr:sp macro="" textlink="">
      <xdr:nvSpPr>
        <xdr:cNvPr id="859" name="テキスト ボックス 858"/>
        <xdr:cNvSpPr txBox="1"/>
      </xdr:nvSpPr>
      <xdr:spPr>
        <a:xfrm>
          <a:off x="21056111" y="1230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54523</xdr:rowOff>
    </xdr:from>
    <xdr:to>
      <xdr:col>29</xdr:col>
      <xdr:colOff>568325</xdr:colOff>
      <xdr:row>73</xdr:row>
      <xdr:rowOff>156123</xdr:rowOff>
    </xdr:to>
    <xdr:sp macro="" textlink="">
      <xdr:nvSpPr>
        <xdr:cNvPr id="860" name="円/楕円 859"/>
        <xdr:cNvSpPr/>
      </xdr:nvSpPr>
      <xdr:spPr>
        <a:xfrm>
          <a:off x="20383500" y="125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1200</xdr:rowOff>
    </xdr:from>
    <xdr:ext cx="534377" cy="259045"/>
    <xdr:sp macro="" textlink="">
      <xdr:nvSpPr>
        <xdr:cNvPr id="861" name="テキスト ボックス 860"/>
        <xdr:cNvSpPr txBox="1"/>
      </xdr:nvSpPr>
      <xdr:spPr>
        <a:xfrm>
          <a:off x="20167111" y="1234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100918</xdr:rowOff>
    </xdr:from>
    <xdr:to>
      <xdr:col>28</xdr:col>
      <xdr:colOff>365125</xdr:colOff>
      <xdr:row>74</xdr:row>
      <xdr:rowOff>31068</xdr:rowOff>
    </xdr:to>
    <xdr:sp macro="" textlink="">
      <xdr:nvSpPr>
        <xdr:cNvPr id="862" name="円/楕円 861"/>
        <xdr:cNvSpPr/>
      </xdr:nvSpPr>
      <xdr:spPr>
        <a:xfrm>
          <a:off x="19494500" y="126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47595</xdr:rowOff>
    </xdr:from>
    <xdr:ext cx="534377" cy="259045"/>
    <xdr:sp macro="" textlink="">
      <xdr:nvSpPr>
        <xdr:cNvPr id="863" name="テキスト ボックス 862"/>
        <xdr:cNvSpPr txBox="1"/>
      </xdr:nvSpPr>
      <xdr:spPr>
        <a:xfrm>
          <a:off x="19278111" y="123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52901</xdr:rowOff>
    </xdr:from>
    <xdr:to>
      <xdr:col>27</xdr:col>
      <xdr:colOff>161925</xdr:colOff>
      <xdr:row>73</xdr:row>
      <xdr:rowOff>154501</xdr:rowOff>
    </xdr:to>
    <xdr:sp macro="" textlink="">
      <xdr:nvSpPr>
        <xdr:cNvPr id="864" name="円/楕円 863"/>
        <xdr:cNvSpPr/>
      </xdr:nvSpPr>
      <xdr:spPr>
        <a:xfrm>
          <a:off x="18605500" y="125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171028</xdr:rowOff>
    </xdr:from>
    <xdr:ext cx="534377" cy="259045"/>
    <xdr:sp macro="" textlink="">
      <xdr:nvSpPr>
        <xdr:cNvPr id="865" name="テキスト ボックス 864"/>
        <xdr:cNvSpPr txBox="1"/>
      </xdr:nvSpPr>
      <xdr:spPr>
        <a:xfrm>
          <a:off x="18389111" y="12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7" name="直線コネクタ 88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フローチャート : 判断 89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4" name="フローチャート : 判断 90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5" name="テキスト ボックス 90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0" name="テキスト ボックス 91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1,224,000</a:t>
          </a:r>
          <a:r>
            <a:rPr kumimoji="1" lang="ja-JP" altLang="en-US" sz="1300">
              <a:latin typeface="ＭＳ Ｐゴシック"/>
            </a:rPr>
            <a:t>円となっている。主な構成項目である人件費は、</a:t>
          </a:r>
          <a:r>
            <a:rPr kumimoji="1" lang="en-US" altLang="ja-JP" sz="1300">
              <a:latin typeface="ＭＳ Ｐゴシック"/>
            </a:rPr>
            <a:t>139</a:t>
          </a:r>
          <a:r>
            <a:rPr kumimoji="1" lang="ja-JP" altLang="en-US" sz="1300">
              <a:latin typeface="ＭＳ Ｐゴシック"/>
            </a:rPr>
            <a:t>，</a:t>
          </a:r>
          <a:r>
            <a:rPr kumimoji="1" lang="en-US" altLang="ja-JP" sz="1300">
              <a:latin typeface="ＭＳ Ｐゴシック"/>
            </a:rPr>
            <a:t>011</a:t>
          </a:r>
          <a:r>
            <a:rPr kumimoji="1" lang="ja-JP" altLang="en-US" sz="1300">
              <a:latin typeface="ＭＳ Ｐゴシック"/>
            </a:rPr>
            <a:t>円</a:t>
          </a:r>
          <a:r>
            <a:rPr kumimoji="1" lang="ja-JP" altLang="en-US" sz="1200">
              <a:latin typeface="ＭＳ Ｐゴシック"/>
            </a:rPr>
            <a:t>と</a:t>
          </a:r>
          <a:r>
            <a:rPr kumimoji="1" lang="ja-JP" altLang="en-US" sz="1300">
              <a:latin typeface="ＭＳ Ｐゴシック"/>
            </a:rPr>
            <a:t>なっており、定数管理により減少してきましたが、類似団体平均と比べ若干高い状況にある。</a:t>
          </a:r>
          <a:r>
            <a:rPr kumimoji="1" lang="ja-JP" altLang="ja-JP" sz="1300">
              <a:solidFill>
                <a:schemeClr val="dk1"/>
              </a:solidFill>
              <a:effectLst/>
              <a:latin typeface="+mn-ea"/>
              <a:ea typeface="+mn-ea"/>
              <a:cs typeface="+mn-cs"/>
            </a:rPr>
            <a:t>物件費は</a:t>
          </a:r>
          <a:r>
            <a:rPr kumimoji="1" lang="en-US" altLang="ja-JP" sz="1300">
              <a:solidFill>
                <a:schemeClr val="dk1"/>
              </a:solidFill>
              <a:effectLst/>
              <a:latin typeface="+mn-ea"/>
              <a:ea typeface="+mn-ea"/>
              <a:cs typeface="+mn-cs"/>
            </a:rPr>
            <a:t>182,149</a:t>
          </a:r>
          <a:r>
            <a:rPr kumimoji="1" lang="ja-JP" altLang="ja-JP" sz="1300">
              <a:solidFill>
                <a:schemeClr val="dk1"/>
              </a:solidFill>
              <a:effectLst/>
              <a:latin typeface="+mn-ea"/>
              <a:ea typeface="+mn-ea"/>
              <a:cs typeface="+mn-cs"/>
            </a:rPr>
            <a:t>円，公債費は</a:t>
          </a:r>
          <a:r>
            <a:rPr kumimoji="1" lang="en-US" altLang="ja-JP" sz="1300">
              <a:solidFill>
                <a:schemeClr val="dk1"/>
              </a:solidFill>
              <a:effectLst/>
              <a:latin typeface="+mn-ea"/>
              <a:ea typeface="+mn-ea"/>
              <a:cs typeface="+mn-cs"/>
            </a:rPr>
            <a:t>161,507</a:t>
          </a:r>
          <a:r>
            <a:rPr kumimoji="1" lang="ja-JP" altLang="ja-JP" sz="1300">
              <a:solidFill>
                <a:schemeClr val="dk1"/>
              </a:solidFill>
              <a:effectLst/>
              <a:latin typeface="+mn-ea"/>
              <a:ea typeface="+mn-ea"/>
              <a:cs typeface="+mn-cs"/>
            </a:rPr>
            <a:t>円</a:t>
          </a:r>
          <a:endParaRPr kumimoji="1" lang="en-US" altLang="ja-JP" sz="1300">
            <a:latin typeface="+mn-ea"/>
            <a:ea typeface="+mn-ea"/>
          </a:endParaRPr>
        </a:p>
        <a:p>
          <a:r>
            <a:rPr kumimoji="1" lang="ja-JP" altLang="en-US" sz="1300">
              <a:latin typeface="ＭＳ Ｐゴシック"/>
            </a:rPr>
            <a:t>　となっており，いずれも類似団体平均を上回っている。各経費ともに削減努力は行っているものの，人口が減少傾向にあるため住民一人当たりのコストは減少しにくい状態にある。</a:t>
          </a:r>
        </a:p>
        <a:p>
          <a:r>
            <a:rPr kumimoji="1" lang="ja-JP" altLang="en-US" sz="1300">
              <a:latin typeface="ＭＳ Ｐゴシック"/>
            </a:rPr>
            <a:t>　補助費等は，</a:t>
          </a:r>
          <a:r>
            <a:rPr kumimoji="1" lang="en-US" altLang="ja-JP" sz="1300">
              <a:latin typeface="ＭＳ Ｐゴシック"/>
            </a:rPr>
            <a:t>205,040</a:t>
          </a:r>
          <a:r>
            <a:rPr kumimoji="1" lang="ja-JP" altLang="en-US" sz="1300">
              <a:latin typeface="ＭＳ Ｐゴシック"/>
            </a:rPr>
            <a:t>円で毎年増加してきている。これは定住促進対策として補助メニューを充実してきたことが主な要因である。</a:t>
          </a:r>
        </a:p>
        <a:p>
          <a:r>
            <a:rPr kumimoji="1" lang="ja-JP" altLang="en-US" sz="1300">
              <a:latin typeface="ＭＳ Ｐゴシック"/>
            </a:rPr>
            <a:t>　積立金は，</a:t>
          </a:r>
          <a:r>
            <a:rPr kumimoji="1" lang="en-US" altLang="ja-JP" sz="1300">
              <a:latin typeface="ＭＳ Ｐゴシック"/>
            </a:rPr>
            <a:t>199,964</a:t>
          </a:r>
          <a:r>
            <a:rPr kumimoji="1" lang="ja-JP" altLang="en-US" sz="1300">
              <a:latin typeface="ＭＳ Ｐゴシック"/>
            </a:rPr>
            <a:t>円で余裕資金を極力基金へ積み立てていることにより，類似団体平均を大きく上回っている。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広島県神石高原町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9,534
9,452
381.98
12,239,093
11,671,743
548,621
6,537,562
12,705,279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162687</xdr:rowOff>
    </xdr:from>
    <xdr:to>
      <xdr:col>6</xdr:col>
      <xdr:colOff>511175</xdr:colOff>
      <xdr:row>37</xdr:row>
      <xdr:rowOff>30861</xdr:rowOff>
    </xdr:to>
    <xdr:cxnSp macro="">
      <xdr:nvCxnSpPr>
        <xdr:cNvPr id="61" name="直線コネクタ 60"/>
        <xdr:cNvCxnSpPr/>
      </xdr:nvCxnSpPr>
      <xdr:spPr>
        <a:xfrm>
          <a:off x="3797300" y="6334887"/>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162687</xdr:rowOff>
    </xdr:from>
    <xdr:to>
      <xdr:col>5</xdr:col>
      <xdr:colOff>358775</xdr:colOff>
      <xdr:row>37</xdr:row>
      <xdr:rowOff>22987</xdr:rowOff>
    </xdr:to>
    <xdr:cxnSp macro="">
      <xdr:nvCxnSpPr>
        <xdr:cNvPr id="64" name="直線コネクタ 63"/>
        <xdr:cNvCxnSpPr/>
      </xdr:nvCxnSpPr>
      <xdr:spPr>
        <a:xfrm flipV="1">
          <a:off x="2908300" y="6334887"/>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22987</xdr:rowOff>
    </xdr:from>
    <xdr:to>
      <xdr:col>4</xdr:col>
      <xdr:colOff>155575</xdr:colOff>
      <xdr:row>37</xdr:row>
      <xdr:rowOff>125984</xdr:rowOff>
    </xdr:to>
    <xdr:cxnSp macro="">
      <xdr:nvCxnSpPr>
        <xdr:cNvPr id="67" name="直線コネクタ 66"/>
        <xdr:cNvCxnSpPr/>
      </xdr:nvCxnSpPr>
      <xdr:spPr>
        <a:xfrm flipV="1">
          <a:off x="2019300" y="6366637"/>
          <a:ext cx="889000" cy="1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53357</xdr:rowOff>
    </xdr:from>
    <xdr:ext cx="469744" cy="259045"/>
    <xdr:sp macro="" textlink="">
      <xdr:nvSpPr>
        <xdr:cNvPr id="69" name="テキスト ボックス 68"/>
        <xdr:cNvSpPr txBox="1"/>
      </xdr:nvSpPr>
      <xdr:spPr>
        <a:xfrm>
          <a:off x="2673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105918</xdr:rowOff>
    </xdr:from>
    <xdr:to>
      <xdr:col>2</xdr:col>
      <xdr:colOff>638175</xdr:colOff>
      <xdr:row>37</xdr:row>
      <xdr:rowOff>125984</xdr:rowOff>
    </xdr:to>
    <xdr:cxnSp macro="">
      <xdr:nvCxnSpPr>
        <xdr:cNvPr id="70" name="直線コネクタ 69"/>
        <xdr:cNvCxnSpPr/>
      </xdr:nvCxnSpPr>
      <xdr:spPr>
        <a:xfrm>
          <a:off x="1130300" y="6449568"/>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74" name="テキスト ボックス 73"/>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151511</xdr:rowOff>
    </xdr:from>
    <xdr:to>
      <xdr:col>6</xdr:col>
      <xdr:colOff>561975</xdr:colOff>
      <xdr:row>37</xdr:row>
      <xdr:rowOff>81661</xdr:rowOff>
    </xdr:to>
    <xdr:sp macro="" textlink="">
      <xdr:nvSpPr>
        <xdr:cNvPr id="80" name="円/楕円 79"/>
        <xdr:cNvSpPr/>
      </xdr:nvSpPr>
      <xdr:spPr>
        <a:xfrm>
          <a:off x="45847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129938</xdr:rowOff>
    </xdr:from>
    <xdr:ext cx="469744" cy="259045"/>
    <xdr:sp macro="" textlink="">
      <xdr:nvSpPr>
        <xdr:cNvPr id="81" name="議会費該当値テキスト"/>
        <xdr:cNvSpPr txBox="1"/>
      </xdr:nvSpPr>
      <xdr:spPr>
        <a:xfrm>
          <a:off x="4686300" y="63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111887</xdr:rowOff>
    </xdr:from>
    <xdr:to>
      <xdr:col>5</xdr:col>
      <xdr:colOff>409575</xdr:colOff>
      <xdr:row>37</xdr:row>
      <xdr:rowOff>42037</xdr:rowOff>
    </xdr:to>
    <xdr:sp macro="" textlink="">
      <xdr:nvSpPr>
        <xdr:cNvPr id="82" name="円/楕円 81"/>
        <xdr:cNvSpPr/>
      </xdr:nvSpPr>
      <xdr:spPr>
        <a:xfrm>
          <a:off x="3746500" y="62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33164</xdr:rowOff>
    </xdr:from>
    <xdr:ext cx="469744" cy="259045"/>
    <xdr:sp macro="" textlink="">
      <xdr:nvSpPr>
        <xdr:cNvPr id="83" name="テキスト ボックス 82"/>
        <xdr:cNvSpPr txBox="1"/>
      </xdr:nvSpPr>
      <xdr:spPr>
        <a:xfrm>
          <a:off x="3562427" y="63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143637</xdr:rowOff>
    </xdr:from>
    <xdr:to>
      <xdr:col>4</xdr:col>
      <xdr:colOff>206375</xdr:colOff>
      <xdr:row>37</xdr:row>
      <xdr:rowOff>73787</xdr:rowOff>
    </xdr:to>
    <xdr:sp macro="" textlink="">
      <xdr:nvSpPr>
        <xdr:cNvPr id="84" name="円/楕円 83"/>
        <xdr:cNvSpPr/>
      </xdr:nvSpPr>
      <xdr:spPr>
        <a:xfrm>
          <a:off x="2857500" y="63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90314</xdr:rowOff>
    </xdr:from>
    <xdr:ext cx="469744" cy="259045"/>
    <xdr:sp macro="" textlink="">
      <xdr:nvSpPr>
        <xdr:cNvPr id="85" name="テキスト ボックス 84"/>
        <xdr:cNvSpPr txBox="1"/>
      </xdr:nvSpPr>
      <xdr:spPr>
        <a:xfrm>
          <a:off x="2673427" y="60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75184</xdr:rowOff>
    </xdr:from>
    <xdr:to>
      <xdr:col>3</xdr:col>
      <xdr:colOff>3175</xdr:colOff>
      <xdr:row>38</xdr:row>
      <xdr:rowOff>5335</xdr:rowOff>
    </xdr:to>
    <xdr:sp macro="" textlink="">
      <xdr:nvSpPr>
        <xdr:cNvPr id="86" name="円/楕円 85"/>
        <xdr:cNvSpPr/>
      </xdr:nvSpPr>
      <xdr:spPr>
        <a:xfrm>
          <a:off x="1968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21861</xdr:rowOff>
    </xdr:from>
    <xdr:ext cx="469744" cy="259045"/>
    <xdr:sp macro="" textlink="">
      <xdr:nvSpPr>
        <xdr:cNvPr id="87" name="テキスト ボックス 86"/>
        <xdr:cNvSpPr txBox="1"/>
      </xdr:nvSpPr>
      <xdr:spPr>
        <a:xfrm>
          <a:off x="1784427"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55118</xdr:rowOff>
    </xdr:from>
    <xdr:to>
      <xdr:col>1</xdr:col>
      <xdr:colOff>485775</xdr:colOff>
      <xdr:row>37</xdr:row>
      <xdr:rowOff>156718</xdr:rowOff>
    </xdr:to>
    <xdr:sp macro="" textlink="">
      <xdr:nvSpPr>
        <xdr:cNvPr id="88" name="円/楕円 87"/>
        <xdr:cNvSpPr/>
      </xdr:nvSpPr>
      <xdr:spPr>
        <a:xfrm>
          <a:off x="1079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1795</xdr:rowOff>
    </xdr:from>
    <xdr:ext cx="469744" cy="259045"/>
    <xdr:sp macro="" textlink="">
      <xdr:nvSpPr>
        <xdr:cNvPr id="89" name="テキスト ボックス 88"/>
        <xdr:cNvSpPr txBox="1"/>
      </xdr:nvSpPr>
      <xdr:spPr>
        <a:xfrm>
          <a:off x="8954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7651</xdr:rowOff>
    </xdr:from>
    <xdr:to>
      <xdr:col>6</xdr:col>
      <xdr:colOff>511175</xdr:colOff>
      <xdr:row>54</xdr:row>
      <xdr:rowOff>19329</xdr:rowOff>
    </xdr:to>
    <xdr:cxnSp macro="">
      <xdr:nvCxnSpPr>
        <xdr:cNvPr id="120" name="直線コネクタ 119"/>
        <xdr:cNvCxnSpPr/>
      </xdr:nvCxnSpPr>
      <xdr:spPr>
        <a:xfrm flipV="1">
          <a:off x="3797300" y="9265951"/>
          <a:ext cx="8382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19329</xdr:rowOff>
    </xdr:from>
    <xdr:to>
      <xdr:col>5</xdr:col>
      <xdr:colOff>358775</xdr:colOff>
      <xdr:row>54</xdr:row>
      <xdr:rowOff>139664</xdr:rowOff>
    </xdr:to>
    <xdr:cxnSp macro="">
      <xdr:nvCxnSpPr>
        <xdr:cNvPr id="123" name="直線コネクタ 122"/>
        <xdr:cNvCxnSpPr/>
      </xdr:nvCxnSpPr>
      <xdr:spPr>
        <a:xfrm flipV="1">
          <a:off x="2908300" y="9277629"/>
          <a:ext cx="889000" cy="1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10848</xdr:rowOff>
    </xdr:from>
    <xdr:to>
      <xdr:col>4</xdr:col>
      <xdr:colOff>155575</xdr:colOff>
      <xdr:row>54</xdr:row>
      <xdr:rowOff>139664</xdr:rowOff>
    </xdr:to>
    <xdr:cxnSp macro="">
      <xdr:nvCxnSpPr>
        <xdr:cNvPr id="126" name="直線コネクタ 125"/>
        <xdr:cNvCxnSpPr/>
      </xdr:nvCxnSpPr>
      <xdr:spPr>
        <a:xfrm>
          <a:off x="2019300" y="9097698"/>
          <a:ext cx="889000" cy="30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120597</xdr:rowOff>
    </xdr:from>
    <xdr:ext cx="599010" cy="259045"/>
    <xdr:sp macro="" textlink="">
      <xdr:nvSpPr>
        <xdr:cNvPr id="128" name="テキスト ボックス 127"/>
        <xdr:cNvSpPr txBox="1"/>
      </xdr:nvSpPr>
      <xdr:spPr>
        <a:xfrm>
          <a:off x="2608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10848</xdr:rowOff>
    </xdr:from>
    <xdr:to>
      <xdr:col>2</xdr:col>
      <xdr:colOff>638175</xdr:colOff>
      <xdr:row>55</xdr:row>
      <xdr:rowOff>38009</xdr:rowOff>
    </xdr:to>
    <xdr:cxnSp macro="">
      <xdr:nvCxnSpPr>
        <xdr:cNvPr id="129" name="直線コネクタ 128"/>
        <xdr:cNvCxnSpPr/>
      </xdr:nvCxnSpPr>
      <xdr:spPr>
        <a:xfrm flipV="1">
          <a:off x="1130300" y="9097698"/>
          <a:ext cx="889000" cy="37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112616</xdr:rowOff>
    </xdr:from>
    <xdr:ext cx="599010" cy="259045"/>
    <xdr:sp macro="" textlink="">
      <xdr:nvSpPr>
        <xdr:cNvPr id="131" name="テキスト ボックス 130"/>
        <xdr:cNvSpPr txBox="1"/>
      </xdr:nvSpPr>
      <xdr:spPr>
        <a:xfrm>
          <a:off x="1719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149058</xdr:rowOff>
    </xdr:from>
    <xdr:ext cx="599010" cy="259045"/>
    <xdr:sp macro="" textlink="">
      <xdr:nvSpPr>
        <xdr:cNvPr id="133" name="テキスト ボックス 132"/>
        <xdr:cNvSpPr txBox="1"/>
      </xdr:nvSpPr>
      <xdr:spPr>
        <a:xfrm>
          <a:off x="830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128301</xdr:rowOff>
    </xdr:from>
    <xdr:to>
      <xdr:col>6</xdr:col>
      <xdr:colOff>561975</xdr:colOff>
      <xdr:row>54</xdr:row>
      <xdr:rowOff>58451</xdr:rowOff>
    </xdr:to>
    <xdr:sp macro="" textlink="">
      <xdr:nvSpPr>
        <xdr:cNvPr id="139" name="円/楕円 138"/>
        <xdr:cNvSpPr/>
      </xdr:nvSpPr>
      <xdr:spPr>
        <a:xfrm>
          <a:off x="4584700" y="92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151178</xdr:rowOff>
    </xdr:from>
    <xdr:ext cx="599010" cy="259045"/>
    <xdr:sp macro="" textlink="">
      <xdr:nvSpPr>
        <xdr:cNvPr id="140" name="総務費該当値テキスト"/>
        <xdr:cNvSpPr txBox="1"/>
      </xdr:nvSpPr>
      <xdr:spPr>
        <a:xfrm>
          <a:off x="4686300" y="906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290,435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139979</xdr:rowOff>
    </xdr:from>
    <xdr:to>
      <xdr:col>5</xdr:col>
      <xdr:colOff>409575</xdr:colOff>
      <xdr:row>54</xdr:row>
      <xdr:rowOff>70129</xdr:rowOff>
    </xdr:to>
    <xdr:sp macro="" textlink="">
      <xdr:nvSpPr>
        <xdr:cNvPr id="141" name="円/楕円 140"/>
        <xdr:cNvSpPr/>
      </xdr:nvSpPr>
      <xdr:spPr>
        <a:xfrm>
          <a:off x="3746500" y="92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86656</xdr:rowOff>
    </xdr:from>
    <xdr:ext cx="599010" cy="259045"/>
    <xdr:sp macro="" textlink="">
      <xdr:nvSpPr>
        <xdr:cNvPr id="142" name="テキスト ボックス 141"/>
        <xdr:cNvSpPr txBox="1"/>
      </xdr:nvSpPr>
      <xdr:spPr>
        <a:xfrm>
          <a:off x="3497794" y="900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286,859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88864</xdr:rowOff>
    </xdr:from>
    <xdr:to>
      <xdr:col>4</xdr:col>
      <xdr:colOff>206375</xdr:colOff>
      <xdr:row>55</xdr:row>
      <xdr:rowOff>19014</xdr:rowOff>
    </xdr:to>
    <xdr:sp macro="" textlink="">
      <xdr:nvSpPr>
        <xdr:cNvPr id="143" name="円/楕円 142"/>
        <xdr:cNvSpPr/>
      </xdr:nvSpPr>
      <xdr:spPr>
        <a:xfrm>
          <a:off x="2857500" y="93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35541</xdr:rowOff>
    </xdr:from>
    <xdr:ext cx="599010" cy="259045"/>
    <xdr:sp macro="" textlink="">
      <xdr:nvSpPr>
        <xdr:cNvPr id="144" name="テキスト ボックス 143"/>
        <xdr:cNvSpPr txBox="1"/>
      </xdr:nvSpPr>
      <xdr:spPr>
        <a:xfrm>
          <a:off x="2608794" y="912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250,011</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131498</xdr:rowOff>
    </xdr:from>
    <xdr:to>
      <xdr:col>3</xdr:col>
      <xdr:colOff>3175</xdr:colOff>
      <xdr:row>53</xdr:row>
      <xdr:rowOff>61648</xdr:rowOff>
    </xdr:to>
    <xdr:sp macro="" textlink="">
      <xdr:nvSpPr>
        <xdr:cNvPr id="145" name="円/楕円 144"/>
        <xdr:cNvSpPr/>
      </xdr:nvSpPr>
      <xdr:spPr>
        <a:xfrm>
          <a:off x="1968500" y="90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78175</xdr:rowOff>
    </xdr:from>
    <xdr:ext cx="599010" cy="259045"/>
    <xdr:sp macro="" textlink="">
      <xdr:nvSpPr>
        <xdr:cNvPr id="146" name="テキスト ボックス 145"/>
        <xdr:cNvSpPr txBox="1"/>
      </xdr:nvSpPr>
      <xdr:spPr>
        <a:xfrm>
          <a:off x="1719794" y="88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341,956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158659</xdr:rowOff>
    </xdr:from>
    <xdr:to>
      <xdr:col>1</xdr:col>
      <xdr:colOff>485775</xdr:colOff>
      <xdr:row>55</xdr:row>
      <xdr:rowOff>88809</xdr:rowOff>
    </xdr:to>
    <xdr:sp macro="" textlink="">
      <xdr:nvSpPr>
        <xdr:cNvPr id="147" name="円/楕円 146"/>
        <xdr:cNvSpPr/>
      </xdr:nvSpPr>
      <xdr:spPr>
        <a:xfrm>
          <a:off x="1079500" y="94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105336</xdr:rowOff>
    </xdr:from>
    <xdr:ext cx="599010" cy="259045"/>
    <xdr:sp macro="" textlink="">
      <xdr:nvSpPr>
        <xdr:cNvPr id="148" name="テキスト ボックス 147"/>
        <xdr:cNvSpPr txBox="1"/>
      </xdr:nvSpPr>
      <xdr:spPr>
        <a:xfrm>
          <a:off x="830794" y="919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84031</xdr:rowOff>
    </xdr:from>
    <xdr:to>
      <xdr:col>6</xdr:col>
      <xdr:colOff>511175</xdr:colOff>
      <xdr:row>76</xdr:row>
      <xdr:rowOff>123930</xdr:rowOff>
    </xdr:to>
    <xdr:cxnSp macro="">
      <xdr:nvCxnSpPr>
        <xdr:cNvPr id="176" name="直線コネクタ 175"/>
        <xdr:cNvCxnSpPr/>
      </xdr:nvCxnSpPr>
      <xdr:spPr>
        <a:xfrm flipV="1">
          <a:off x="3797300" y="12942781"/>
          <a:ext cx="838200" cy="21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117215</xdr:rowOff>
    </xdr:from>
    <xdr:to>
      <xdr:col>5</xdr:col>
      <xdr:colOff>358775</xdr:colOff>
      <xdr:row>76</xdr:row>
      <xdr:rowOff>123930</xdr:rowOff>
    </xdr:to>
    <xdr:cxnSp macro="">
      <xdr:nvCxnSpPr>
        <xdr:cNvPr id="179" name="直線コネクタ 178"/>
        <xdr:cNvCxnSpPr/>
      </xdr:nvCxnSpPr>
      <xdr:spPr>
        <a:xfrm>
          <a:off x="2908300" y="13147415"/>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117215</xdr:rowOff>
    </xdr:from>
    <xdr:to>
      <xdr:col>4</xdr:col>
      <xdr:colOff>155575</xdr:colOff>
      <xdr:row>77</xdr:row>
      <xdr:rowOff>11877</xdr:rowOff>
    </xdr:to>
    <xdr:cxnSp macro="">
      <xdr:nvCxnSpPr>
        <xdr:cNvPr id="182" name="直線コネクタ 181"/>
        <xdr:cNvCxnSpPr/>
      </xdr:nvCxnSpPr>
      <xdr:spPr>
        <a:xfrm flipV="1">
          <a:off x="2019300" y="13147415"/>
          <a:ext cx="889000" cy="6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80810</xdr:rowOff>
    </xdr:from>
    <xdr:ext cx="599010" cy="259045"/>
    <xdr:sp macro="" textlink="">
      <xdr:nvSpPr>
        <xdr:cNvPr id="184" name="テキスト ボックス 183"/>
        <xdr:cNvSpPr txBox="1"/>
      </xdr:nvSpPr>
      <xdr:spPr>
        <a:xfrm>
          <a:off x="2608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11877</xdr:rowOff>
    </xdr:from>
    <xdr:to>
      <xdr:col>2</xdr:col>
      <xdr:colOff>638175</xdr:colOff>
      <xdr:row>77</xdr:row>
      <xdr:rowOff>31330</xdr:rowOff>
    </xdr:to>
    <xdr:cxnSp macro="">
      <xdr:nvCxnSpPr>
        <xdr:cNvPr id="185" name="直線コネクタ 184"/>
        <xdr:cNvCxnSpPr/>
      </xdr:nvCxnSpPr>
      <xdr:spPr>
        <a:xfrm flipV="1">
          <a:off x="1130300" y="13213527"/>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142752</xdr:rowOff>
    </xdr:from>
    <xdr:ext cx="599010" cy="259045"/>
    <xdr:sp macro="" textlink="">
      <xdr:nvSpPr>
        <xdr:cNvPr id="187" name="テキスト ボックス 186"/>
        <xdr:cNvSpPr txBox="1"/>
      </xdr:nvSpPr>
      <xdr:spPr>
        <a:xfrm>
          <a:off x="1719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153395</xdr:rowOff>
    </xdr:from>
    <xdr:ext cx="599010" cy="259045"/>
    <xdr:sp macro="" textlink="">
      <xdr:nvSpPr>
        <xdr:cNvPr id="189" name="テキスト ボックス 188"/>
        <xdr:cNvSpPr txBox="1"/>
      </xdr:nvSpPr>
      <xdr:spPr>
        <a:xfrm>
          <a:off x="830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33231</xdr:rowOff>
    </xdr:from>
    <xdr:to>
      <xdr:col>6</xdr:col>
      <xdr:colOff>561975</xdr:colOff>
      <xdr:row>75</xdr:row>
      <xdr:rowOff>134831</xdr:rowOff>
    </xdr:to>
    <xdr:sp macro="" textlink="">
      <xdr:nvSpPr>
        <xdr:cNvPr id="195" name="円/楕円 194"/>
        <xdr:cNvSpPr/>
      </xdr:nvSpPr>
      <xdr:spPr>
        <a:xfrm>
          <a:off x="4584700" y="128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56108</xdr:rowOff>
    </xdr:from>
    <xdr:ext cx="599010" cy="259045"/>
    <xdr:sp macro="" textlink="">
      <xdr:nvSpPr>
        <xdr:cNvPr id="196" name="民生費該当値テキスト"/>
        <xdr:cNvSpPr txBox="1"/>
      </xdr:nvSpPr>
      <xdr:spPr>
        <a:xfrm>
          <a:off x="4686300" y="127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73130</xdr:rowOff>
    </xdr:from>
    <xdr:to>
      <xdr:col>5</xdr:col>
      <xdr:colOff>409575</xdr:colOff>
      <xdr:row>77</xdr:row>
      <xdr:rowOff>3280</xdr:rowOff>
    </xdr:to>
    <xdr:sp macro="" textlink="">
      <xdr:nvSpPr>
        <xdr:cNvPr id="197" name="円/楕円 196"/>
        <xdr:cNvSpPr/>
      </xdr:nvSpPr>
      <xdr:spPr>
        <a:xfrm>
          <a:off x="3746500" y="131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19808</xdr:rowOff>
    </xdr:from>
    <xdr:ext cx="599010" cy="259045"/>
    <xdr:sp macro="" textlink="">
      <xdr:nvSpPr>
        <xdr:cNvPr id="198" name="テキスト ボックス 197"/>
        <xdr:cNvSpPr txBox="1"/>
      </xdr:nvSpPr>
      <xdr:spPr>
        <a:xfrm>
          <a:off x="3497794" y="1287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66415</xdr:rowOff>
    </xdr:from>
    <xdr:to>
      <xdr:col>4</xdr:col>
      <xdr:colOff>206375</xdr:colOff>
      <xdr:row>76</xdr:row>
      <xdr:rowOff>168015</xdr:rowOff>
    </xdr:to>
    <xdr:sp macro="" textlink="">
      <xdr:nvSpPr>
        <xdr:cNvPr id="199" name="円/楕円 198"/>
        <xdr:cNvSpPr/>
      </xdr:nvSpPr>
      <xdr:spPr>
        <a:xfrm>
          <a:off x="2857500" y="130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13092</xdr:rowOff>
    </xdr:from>
    <xdr:ext cx="599010" cy="259045"/>
    <xdr:sp macro="" textlink="">
      <xdr:nvSpPr>
        <xdr:cNvPr id="200" name="テキスト ボックス 199"/>
        <xdr:cNvSpPr txBox="1"/>
      </xdr:nvSpPr>
      <xdr:spPr>
        <a:xfrm>
          <a:off x="2608794" y="1287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179,918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132527</xdr:rowOff>
    </xdr:from>
    <xdr:to>
      <xdr:col>3</xdr:col>
      <xdr:colOff>3175</xdr:colOff>
      <xdr:row>77</xdr:row>
      <xdr:rowOff>62677</xdr:rowOff>
    </xdr:to>
    <xdr:sp macro="" textlink="">
      <xdr:nvSpPr>
        <xdr:cNvPr id="201" name="円/楕円 200"/>
        <xdr:cNvSpPr/>
      </xdr:nvSpPr>
      <xdr:spPr>
        <a:xfrm>
          <a:off x="1968500" y="131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79203</xdr:rowOff>
    </xdr:from>
    <xdr:ext cx="599010" cy="259045"/>
    <xdr:sp macro="" textlink="">
      <xdr:nvSpPr>
        <xdr:cNvPr id="202" name="テキスト ボックス 201"/>
        <xdr:cNvSpPr txBox="1"/>
      </xdr:nvSpPr>
      <xdr:spPr>
        <a:xfrm>
          <a:off x="1719794" y="1293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151980</xdr:rowOff>
    </xdr:from>
    <xdr:to>
      <xdr:col>1</xdr:col>
      <xdr:colOff>485775</xdr:colOff>
      <xdr:row>77</xdr:row>
      <xdr:rowOff>82130</xdr:rowOff>
    </xdr:to>
    <xdr:sp macro="" textlink="">
      <xdr:nvSpPr>
        <xdr:cNvPr id="203" name="円/楕円 202"/>
        <xdr:cNvSpPr/>
      </xdr:nvSpPr>
      <xdr:spPr>
        <a:xfrm>
          <a:off x="1079500" y="131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98657</xdr:rowOff>
    </xdr:from>
    <xdr:ext cx="599010" cy="259045"/>
    <xdr:sp macro="" textlink="">
      <xdr:nvSpPr>
        <xdr:cNvPr id="204" name="テキスト ボックス 203"/>
        <xdr:cNvSpPr txBox="1"/>
      </xdr:nvSpPr>
      <xdr:spPr>
        <a:xfrm>
          <a:off x="830794" y="1295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170614</xdr:rowOff>
    </xdr:from>
    <xdr:to>
      <xdr:col>6</xdr:col>
      <xdr:colOff>511175</xdr:colOff>
      <xdr:row>94</xdr:row>
      <xdr:rowOff>4345</xdr:rowOff>
    </xdr:to>
    <xdr:cxnSp macro="">
      <xdr:nvCxnSpPr>
        <xdr:cNvPr id="233" name="直線コネクタ 232"/>
        <xdr:cNvCxnSpPr/>
      </xdr:nvCxnSpPr>
      <xdr:spPr>
        <a:xfrm flipV="1">
          <a:off x="3797300" y="15944014"/>
          <a:ext cx="8382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152646</xdr:rowOff>
    </xdr:from>
    <xdr:to>
      <xdr:col>5</xdr:col>
      <xdr:colOff>358775</xdr:colOff>
      <xdr:row>94</xdr:row>
      <xdr:rowOff>4345</xdr:rowOff>
    </xdr:to>
    <xdr:cxnSp macro="">
      <xdr:nvCxnSpPr>
        <xdr:cNvPr id="236" name="直線コネクタ 235"/>
        <xdr:cNvCxnSpPr/>
      </xdr:nvCxnSpPr>
      <xdr:spPr>
        <a:xfrm>
          <a:off x="2908300" y="16097496"/>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80370</xdr:rowOff>
    </xdr:from>
    <xdr:to>
      <xdr:col>4</xdr:col>
      <xdr:colOff>155575</xdr:colOff>
      <xdr:row>93</xdr:row>
      <xdr:rowOff>152646</xdr:rowOff>
    </xdr:to>
    <xdr:cxnSp macro="">
      <xdr:nvCxnSpPr>
        <xdr:cNvPr id="239" name="直線コネクタ 238"/>
        <xdr:cNvCxnSpPr/>
      </xdr:nvCxnSpPr>
      <xdr:spPr>
        <a:xfrm>
          <a:off x="2019300" y="16025220"/>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138720</xdr:rowOff>
    </xdr:from>
    <xdr:ext cx="534377" cy="259045"/>
    <xdr:sp macro="" textlink="">
      <xdr:nvSpPr>
        <xdr:cNvPr id="241" name="テキスト ボックス 240"/>
        <xdr:cNvSpPr txBox="1"/>
      </xdr:nvSpPr>
      <xdr:spPr>
        <a:xfrm>
          <a:off x="2641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70327</xdr:rowOff>
    </xdr:from>
    <xdr:to>
      <xdr:col>2</xdr:col>
      <xdr:colOff>638175</xdr:colOff>
      <xdr:row>93</xdr:row>
      <xdr:rowOff>80370</xdr:rowOff>
    </xdr:to>
    <xdr:cxnSp macro="">
      <xdr:nvCxnSpPr>
        <xdr:cNvPr id="242" name="直線コネクタ 241"/>
        <xdr:cNvCxnSpPr/>
      </xdr:nvCxnSpPr>
      <xdr:spPr>
        <a:xfrm>
          <a:off x="1130300" y="16015177"/>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140761</xdr:rowOff>
    </xdr:from>
    <xdr:ext cx="534377" cy="259045"/>
    <xdr:sp macro="" textlink="">
      <xdr:nvSpPr>
        <xdr:cNvPr id="244" name="テキスト ボックス 243"/>
        <xdr:cNvSpPr txBox="1"/>
      </xdr:nvSpPr>
      <xdr:spPr>
        <a:xfrm>
          <a:off x="1752111" y="16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127151</xdr:rowOff>
    </xdr:from>
    <xdr:ext cx="534377" cy="259045"/>
    <xdr:sp macro="" textlink="">
      <xdr:nvSpPr>
        <xdr:cNvPr id="246" name="テキスト ボックス 245"/>
        <xdr:cNvSpPr txBox="1"/>
      </xdr:nvSpPr>
      <xdr:spPr>
        <a:xfrm>
          <a:off x="863111"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119814</xdr:rowOff>
    </xdr:from>
    <xdr:to>
      <xdr:col>6</xdr:col>
      <xdr:colOff>561975</xdr:colOff>
      <xdr:row>93</xdr:row>
      <xdr:rowOff>49964</xdr:rowOff>
    </xdr:to>
    <xdr:sp macro="" textlink="">
      <xdr:nvSpPr>
        <xdr:cNvPr id="252" name="円/楕円 251"/>
        <xdr:cNvSpPr/>
      </xdr:nvSpPr>
      <xdr:spPr>
        <a:xfrm>
          <a:off x="4584700" y="158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142691</xdr:rowOff>
    </xdr:from>
    <xdr:ext cx="599010" cy="259045"/>
    <xdr:sp macro="" textlink="">
      <xdr:nvSpPr>
        <xdr:cNvPr id="253" name="衛生費該当値テキスト"/>
        <xdr:cNvSpPr txBox="1"/>
      </xdr:nvSpPr>
      <xdr:spPr>
        <a:xfrm>
          <a:off x="4686300" y="1574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140,943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124995</xdr:rowOff>
    </xdr:from>
    <xdr:to>
      <xdr:col>5</xdr:col>
      <xdr:colOff>409575</xdr:colOff>
      <xdr:row>94</xdr:row>
      <xdr:rowOff>55145</xdr:rowOff>
    </xdr:to>
    <xdr:sp macro="" textlink="">
      <xdr:nvSpPr>
        <xdr:cNvPr id="254" name="円/楕円 253"/>
        <xdr:cNvSpPr/>
      </xdr:nvSpPr>
      <xdr:spPr>
        <a:xfrm>
          <a:off x="3746500" y="160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71672</xdr:rowOff>
    </xdr:from>
    <xdr:ext cx="599010" cy="259045"/>
    <xdr:sp macro="" textlink="">
      <xdr:nvSpPr>
        <xdr:cNvPr id="255" name="テキスト ボックス 254"/>
        <xdr:cNvSpPr txBox="1"/>
      </xdr:nvSpPr>
      <xdr:spPr>
        <a:xfrm>
          <a:off x="3497794" y="1584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117,763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101846</xdr:rowOff>
    </xdr:from>
    <xdr:to>
      <xdr:col>4</xdr:col>
      <xdr:colOff>206375</xdr:colOff>
      <xdr:row>94</xdr:row>
      <xdr:rowOff>31996</xdr:rowOff>
    </xdr:to>
    <xdr:sp macro="" textlink="">
      <xdr:nvSpPr>
        <xdr:cNvPr id="256" name="円/楕円 255"/>
        <xdr:cNvSpPr/>
      </xdr:nvSpPr>
      <xdr:spPr>
        <a:xfrm>
          <a:off x="2857500" y="160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48523</xdr:rowOff>
    </xdr:from>
    <xdr:ext cx="599010" cy="259045"/>
    <xdr:sp macro="" textlink="">
      <xdr:nvSpPr>
        <xdr:cNvPr id="257" name="テキスト ボックス 256"/>
        <xdr:cNvSpPr txBox="1"/>
      </xdr:nvSpPr>
      <xdr:spPr>
        <a:xfrm>
          <a:off x="2608794" y="158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120,801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29570</xdr:rowOff>
    </xdr:from>
    <xdr:to>
      <xdr:col>3</xdr:col>
      <xdr:colOff>3175</xdr:colOff>
      <xdr:row>93</xdr:row>
      <xdr:rowOff>131170</xdr:rowOff>
    </xdr:to>
    <xdr:sp macro="" textlink="">
      <xdr:nvSpPr>
        <xdr:cNvPr id="258" name="円/楕円 257"/>
        <xdr:cNvSpPr/>
      </xdr:nvSpPr>
      <xdr:spPr>
        <a:xfrm>
          <a:off x="1968500" y="159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147697</xdr:rowOff>
    </xdr:from>
    <xdr:ext cx="599010" cy="259045"/>
    <xdr:sp macro="" textlink="">
      <xdr:nvSpPr>
        <xdr:cNvPr id="259" name="テキスト ボックス 258"/>
        <xdr:cNvSpPr txBox="1"/>
      </xdr:nvSpPr>
      <xdr:spPr>
        <a:xfrm>
          <a:off x="1719794" y="1574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130,286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19527</xdr:rowOff>
    </xdr:from>
    <xdr:to>
      <xdr:col>1</xdr:col>
      <xdr:colOff>485775</xdr:colOff>
      <xdr:row>93</xdr:row>
      <xdr:rowOff>121127</xdr:rowOff>
    </xdr:to>
    <xdr:sp macro="" textlink="">
      <xdr:nvSpPr>
        <xdr:cNvPr id="260" name="円/楕円 259"/>
        <xdr:cNvSpPr/>
      </xdr:nvSpPr>
      <xdr:spPr>
        <a:xfrm>
          <a:off x="1079500" y="1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137654</xdr:rowOff>
    </xdr:from>
    <xdr:ext cx="599010" cy="259045"/>
    <xdr:sp macro="" textlink="">
      <xdr:nvSpPr>
        <xdr:cNvPr id="261" name="テキスト ボックス 260"/>
        <xdr:cNvSpPr txBox="1"/>
      </xdr:nvSpPr>
      <xdr:spPr>
        <a:xfrm>
          <a:off x="830794" y="157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141795</xdr:rowOff>
    </xdr:from>
    <xdr:to>
      <xdr:col>15</xdr:col>
      <xdr:colOff>180975</xdr:colOff>
      <xdr:row>39</xdr:row>
      <xdr:rowOff>44450</xdr:rowOff>
    </xdr:to>
    <xdr:cxnSp macro="">
      <xdr:nvCxnSpPr>
        <xdr:cNvPr id="290" name="直線コネクタ 289"/>
        <xdr:cNvCxnSpPr/>
      </xdr:nvCxnSpPr>
      <xdr:spPr>
        <a:xfrm>
          <a:off x="9639300" y="6656895"/>
          <a:ext cx="838200" cy="7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91884</xdr:rowOff>
    </xdr:from>
    <xdr:to>
      <xdr:col>14</xdr:col>
      <xdr:colOff>28575</xdr:colOff>
      <xdr:row>38</xdr:row>
      <xdr:rowOff>141795</xdr:rowOff>
    </xdr:to>
    <xdr:cxnSp macro="">
      <xdr:nvCxnSpPr>
        <xdr:cNvPr id="293" name="直線コネクタ 292"/>
        <xdr:cNvCxnSpPr/>
      </xdr:nvCxnSpPr>
      <xdr:spPr>
        <a:xfrm>
          <a:off x="8750300" y="6092634"/>
          <a:ext cx="889000" cy="56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91884</xdr:rowOff>
    </xdr:from>
    <xdr:to>
      <xdr:col>12</xdr:col>
      <xdr:colOff>511175</xdr:colOff>
      <xdr:row>35</xdr:row>
      <xdr:rowOff>101028</xdr:rowOff>
    </xdr:to>
    <xdr:cxnSp macro="">
      <xdr:nvCxnSpPr>
        <xdr:cNvPr id="296" name="直線コネクタ 295"/>
        <xdr:cNvCxnSpPr/>
      </xdr:nvCxnSpPr>
      <xdr:spPr>
        <a:xfrm flipV="1">
          <a:off x="7861300" y="60926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164673</xdr:rowOff>
    </xdr:from>
    <xdr:ext cx="469744" cy="259045"/>
    <xdr:sp macro="" textlink="">
      <xdr:nvSpPr>
        <xdr:cNvPr id="298" name="テキスト ボックス 297"/>
        <xdr:cNvSpPr txBox="1"/>
      </xdr:nvSpPr>
      <xdr:spPr>
        <a:xfrm>
          <a:off x="8515427" y="633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101028</xdr:rowOff>
    </xdr:from>
    <xdr:to>
      <xdr:col>11</xdr:col>
      <xdr:colOff>307975</xdr:colOff>
      <xdr:row>35</xdr:row>
      <xdr:rowOff>157226</xdr:rowOff>
    </xdr:to>
    <xdr:cxnSp macro="">
      <xdr:nvCxnSpPr>
        <xdr:cNvPr id="299" name="直線コネクタ 298"/>
        <xdr:cNvCxnSpPr/>
      </xdr:nvCxnSpPr>
      <xdr:spPr>
        <a:xfrm flipV="1">
          <a:off x="6972300" y="6101778"/>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46562</xdr:rowOff>
    </xdr:from>
    <xdr:ext cx="469744" cy="259045"/>
    <xdr:sp macro="" textlink="">
      <xdr:nvSpPr>
        <xdr:cNvPr id="301" name="テキスト ボックス 300"/>
        <xdr:cNvSpPr txBox="1"/>
      </xdr:nvSpPr>
      <xdr:spPr>
        <a:xfrm>
          <a:off x="7626427" y="62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90995</xdr:rowOff>
    </xdr:from>
    <xdr:to>
      <xdr:col>14</xdr:col>
      <xdr:colOff>79375</xdr:colOff>
      <xdr:row>39</xdr:row>
      <xdr:rowOff>21145</xdr:rowOff>
    </xdr:to>
    <xdr:sp macro="" textlink="">
      <xdr:nvSpPr>
        <xdr:cNvPr id="311" name="円/楕円 310"/>
        <xdr:cNvSpPr/>
      </xdr:nvSpPr>
      <xdr:spPr>
        <a:xfrm>
          <a:off x="9588500" y="66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12272</xdr:rowOff>
    </xdr:from>
    <xdr:ext cx="378565" cy="259045"/>
    <xdr:sp macro="" textlink="">
      <xdr:nvSpPr>
        <xdr:cNvPr id="312" name="テキスト ボックス 311"/>
        <xdr:cNvSpPr txBox="1"/>
      </xdr:nvSpPr>
      <xdr:spPr>
        <a:xfrm>
          <a:off x="9450017" y="6698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41084</xdr:rowOff>
    </xdr:from>
    <xdr:to>
      <xdr:col>12</xdr:col>
      <xdr:colOff>561975</xdr:colOff>
      <xdr:row>35</xdr:row>
      <xdr:rowOff>142684</xdr:rowOff>
    </xdr:to>
    <xdr:sp macro="" textlink="">
      <xdr:nvSpPr>
        <xdr:cNvPr id="313" name="円/楕円 312"/>
        <xdr:cNvSpPr/>
      </xdr:nvSpPr>
      <xdr:spPr>
        <a:xfrm>
          <a:off x="8699500" y="6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159211</xdr:rowOff>
    </xdr:from>
    <xdr:ext cx="469744" cy="259045"/>
    <xdr:sp macro="" textlink="">
      <xdr:nvSpPr>
        <xdr:cNvPr id="314" name="テキスト ボックス 313"/>
        <xdr:cNvSpPr txBox="1"/>
      </xdr:nvSpPr>
      <xdr:spPr>
        <a:xfrm>
          <a:off x="8515427" y="581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50228</xdr:rowOff>
    </xdr:from>
    <xdr:to>
      <xdr:col>11</xdr:col>
      <xdr:colOff>358775</xdr:colOff>
      <xdr:row>35</xdr:row>
      <xdr:rowOff>151828</xdr:rowOff>
    </xdr:to>
    <xdr:sp macro="" textlink="">
      <xdr:nvSpPr>
        <xdr:cNvPr id="315" name="円/楕円 314"/>
        <xdr:cNvSpPr/>
      </xdr:nvSpPr>
      <xdr:spPr>
        <a:xfrm>
          <a:off x="7810500" y="60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168355</xdr:rowOff>
    </xdr:from>
    <xdr:ext cx="469744" cy="259045"/>
    <xdr:sp macro="" textlink="">
      <xdr:nvSpPr>
        <xdr:cNvPr id="316" name="テキスト ボックス 315"/>
        <xdr:cNvSpPr txBox="1"/>
      </xdr:nvSpPr>
      <xdr:spPr>
        <a:xfrm>
          <a:off x="7626427" y="582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106426</xdr:rowOff>
    </xdr:from>
    <xdr:to>
      <xdr:col>10</xdr:col>
      <xdr:colOff>155575</xdr:colOff>
      <xdr:row>36</xdr:row>
      <xdr:rowOff>36576</xdr:rowOff>
    </xdr:to>
    <xdr:sp macro="" textlink="">
      <xdr:nvSpPr>
        <xdr:cNvPr id="317" name="円/楕円 316"/>
        <xdr:cNvSpPr/>
      </xdr:nvSpPr>
      <xdr:spPr>
        <a:xfrm>
          <a:off x="6921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27703</xdr:rowOff>
    </xdr:from>
    <xdr:ext cx="469744" cy="259045"/>
    <xdr:sp macro="" textlink="">
      <xdr:nvSpPr>
        <xdr:cNvPr id="318" name="テキスト ボックス 317"/>
        <xdr:cNvSpPr txBox="1"/>
      </xdr:nvSpPr>
      <xdr:spPr>
        <a:xfrm>
          <a:off x="6737427"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10806</xdr:rowOff>
    </xdr:from>
    <xdr:to>
      <xdr:col>15</xdr:col>
      <xdr:colOff>180975</xdr:colOff>
      <xdr:row>57</xdr:row>
      <xdr:rowOff>84855</xdr:rowOff>
    </xdr:to>
    <xdr:cxnSp macro="">
      <xdr:nvCxnSpPr>
        <xdr:cNvPr id="345" name="直線コネクタ 344"/>
        <xdr:cNvCxnSpPr/>
      </xdr:nvCxnSpPr>
      <xdr:spPr>
        <a:xfrm flipV="1">
          <a:off x="9639300" y="9783456"/>
          <a:ext cx="838200" cy="7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84855</xdr:rowOff>
    </xdr:from>
    <xdr:to>
      <xdr:col>14</xdr:col>
      <xdr:colOff>28575</xdr:colOff>
      <xdr:row>57</xdr:row>
      <xdr:rowOff>114812</xdr:rowOff>
    </xdr:to>
    <xdr:cxnSp macro="">
      <xdr:nvCxnSpPr>
        <xdr:cNvPr id="348" name="直線コネクタ 347"/>
        <xdr:cNvCxnSpPr/>
      </xdr:nvCxnSpPr>
      <xdr:spPr>
        <a:xfrm flipV="1">
          <a:off x="8750300" y="9857505"/>
          <a:ext cx="8890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113308</xdr:rowOff>
    </xdr:from>
    <xdr:to>
      <xdr:col>12</xdr:col>
      <xdr:colOff>511175</xdr:colOff>
      <xdr:row>57</xdr:row>
      <xdr:rowOff>114812</xdr:rowOff>
    </xdr:to>
    <xdr:cxnSp macro="">
      <xdr:nvCxnSpPr>
        <xdr:cNvPr id="351" name="直線コネクタ 350"/>
        <xdr:cNvCxnSpPr/>
      </xdr:nvCxnSpPr>
      <xdr:spPr>
        <a:xfrm>
          <a:off x="7861300" y="9885958"/>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39296</xdr:rowOff>
    </xdr:from>
    <xdr:ext cx="534377" cy="259045"/>
    <xdr:sp macro="" textlink="">
      <xdr:nvSpPr>
        <xdr:cNvPr id="353" name="テキスト ボックス 352"/>
        <xdr:cNvSpPr txBox="1"/>
      </xdr:nvSpPr>
      <xdr:spPr>
        <a:xfrm>
          <a:off x="8483111" y="99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113308</xdr:rowOff>
    </xdr:from>
    <xdr:to>
      <xdr:col>11</xdr:col>
      <xdr:colOff>307975</xdr:colOff>
      <xdr:row>57</xdr:row>
      <xdr:rowOff>116511</xdr:rowOff>
    </xdr:to>
    <xdr:cxnSp macro="">
      <xdr:nvCxnSpPr>
        <xdr:cNvPr id="354" name="直線コネクタ 353"/>
        <xdr:cNvCxnSpPr/>
      </xdr:nvCxnSpPr>
      <xdr:spPr>
        <a:xfrm flipV="1">
          <a:off x="6972300" y="9885958"/>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37694</xdr:rowOff>
    </xdr:from>
    <xdr:ext cx="534377" cy="259045"/>
    <xdr:sp macro="" textlink="">
      <xdr:nvSpPr>
        <xdr:cNvPr id="356" name="テキスト ボックス 355"/>
        <xdr:cNvSpPr txBox="1"/>
      </xdr:nvSpPr>
      <xdr:spPr>
        <a:xfrm>
          <a:off x="7594111" y="99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50047</xdr:rowOff>
    </xdr:from>
    <xdr:ext cx="534377" cy="259045"/>
    <xdr:sp macro="" textlink="">
      <xdr:nvSpPr>
        <xdr:cNvPr id="358" name="テキスト ボックス 357"/>
        <xdr:cNvSpPr txBox="1"/>
      </xdr:nvSpPr>
      <xdr:spPr>
        <a:xfrm>
          <a:off x="6705111" y="99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131456</xdr:rowOff>
    </xdr:from>
    <xdr:to>
      <xdr:col>15</xdr:col>
      <xdr:colOff>231775</xdr:colOff>
      <xdr:row>57</xdr:row>
      <xdr:rowOff>61606</xdr:rowOff>
    </xdr:to>
    <xdr:sp macro="" textlink="">
      <xdr:nvSpPr>
        <xdr:cNvPr id="364" name="円/楕円 363"/>
        <xdr:cNvSpPr/>
      </xdr:nvSpPr>
      <xdr:spPr>
        <a:xfrm>
          <a:off x="10426700" y="97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154333</xdr:rowOff>
    </xdr:from>
    <xdr:ext cx="599010" cy="259045"/>
    <xdr:sp macro="" textlink="">
      <xdr:nvSpPr>
        <xdr:cNvPr id="365" name="農林水産業費該当値テキスト"/>
        <xdr:cNvSpPr txBox="1"/>
      </xdr:nvSpPr>
      <xdr:spPr>
        <a:xfrm>
          <a:off x="10528300" y="95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34055</xdr:rowOff>
    </xdr:from>
    <xdr:to>
      <xdr:col>14</xdr:col>
      <xdr:colOff>79375</xdr:colOff>
      <xdr:row>57</xdr:row>
      <xdr:rowOff>135655</xdr:rowOff>
    </xdr:to>
    <xdr:sp macro="" textlink="">
      <xdr:nvSpPr>
        <xdr:cNvPr id="366" name="円/楕円 365"/>
        <xdr:cNvSpPr/>
      </xdr:nvSpPr>
      <xdr:spPr>
        <a:xfrm>
          <a:off x="9588500" y="9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152182</xdr:rowOff>
    </xdr:from>
    <xdr:ext cx="534377" cy="259045"/>
    <xdr:sp macro="" textlink="">
      <xdr:nvSpPr>
        <xdr:cNvPr id="367" name="テキスト ボックス 366"/>
        <xdr:cNvSpPr txBox="1"/>
      </xdr:nvSpPr>
      <xdr:spPr>
        <a:xfrm>
          <a:off x="9372111" y="95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98,992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64012</xdr:rowOff>
    </xdr:from>
    <xdr:to>
      <xdr:col>12</xdr:col>
      <xdr:colOff>561975</xdr:colOff>
      <xdr:row>57</xdr:row>
      <xdr:rowOff>165612</xdr:rowOff>
    </xdr:to>
    <xdr:sp macro="" textlink="">
      <xdr:nvSpPr>
        <xdr:cNvPr id="368" name="円/楕円 367"/>
        <xdr:cNvSpPr/>
      </xdr:nvSpPr>
      <xdr:spPr>
        <a:xfrm>
          <a:off x="8699500" y="98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10689</xdr:rowOff>
    </xdr:from>
    <xdr:ext cx="534377" cy="259045"/>
    <xdr:sp macro="" textlink="">
      <xdr:nvSpPr>
        <xdr:cNvPr id="369" name="テキスト ボックス 368"/>
        <xdr:cNvSpPr txBox="1"/>
      </xdr:nvSpPr>
      <xdr:spPr>
        <a:xfrm>
          <a:off x="8483111" y="96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62508</xdr:rowOff>
    </xdr:from>
    <xdr:to>
      <xdr:col>11</xdr:col>
      <xdr:colOff>358775</xdr:colOff>
      <xdr:row>57</xdr:row>
      <xdr:rowOff>164108</xdr:rowOff>
    </xdr:to>
    <xdr:sp macro="" textlink="">
      <xdr:nvSpPr>
        <xdr:cNvPr id="370" name="円/楕円 369"/>
        <xdr:cNvSpPr/>
      </xdr:nvSpPr>
      <xdr:spPr>
        <a:xfrm>
          <a:off x="7810500" y="98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9185</xdr:rowOff>
    </xdr:from>
    <xdr:ext cx="534377" cy="259045"/>
    <xdr:sp macro="" textlink="">
      <xdr:nvSpPr>
        <xdr:cNvPr id="371" name="テキスト ボックス 370"/>
        <xdr:cNvSpPr txBox="1"/>
      </xdr:nvSpPr>
      <xdr:spPr>
        <a:xfrm>
          <a:off x="7594111" y="96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86,545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65711</xdr:rowOff>
    </xdr:from>
    <xdr:to>
      <xdr:col>10</xdr:col>
      <xdr:colOff>155575</xdr:colOff>
      <xdr:row>57</xdr:row>
      <xdr:rowOff>167311</xdr:rowOff>
    </xdr:to>
    <xdr:sp macro="" textlink="">
      <xdr:nvSpPr>
        <xdr:cNvPr id="372" name="円/楕円 371"/>
        <xdr:cNvSpPr/>
      </xdr:nvSpPr>
      <xdr:spPr>
        <a:xfrm>
          <a:off x="6921500" y="98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12388</xdr:rowOff>
    </xdr:from>
    <xdr:ext cx="534377" cy="259045"/>
    <xdr:sp macro="" textlink="">
      <xdr:nvSpPr>
        <xdr:cNvPr id="373" name="テキスト ボックス 372"/>
        <xdr:cNvSpPr txBox="1"/>
      </xdr:nvSpPr>
      <xdr:spPr>
        <a:xfrm>
          <a:off x="6705111" y="96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52832</xdr:rowOff>
    </xdr:from>
    <xdr:to>
      <xdr:col>15</xdr:col>
      <xdr:colOff>180975</xdr:colOff>
      <xdr:row>77</xdr:row>
      <xdr:rowOff>101616</xdr:rowOff>
    </xdr:to>
    <xdr:cxnSp macro="">
      <xdr:nvCxnSpPr>
        <xdr:cNvPr id="400" name="直線コネクタ 399"/>
        <xdr:cNvCxnSpPr/>
      </xdr:nvCxnSpPr>
      <xdr:spPr>
        <a:xfrm flipV="1">
          <a:off x="9639300" y="13083032"/>
          <a:ext cx="838200" cy="2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101616</xdr:rowOff>
    </xdr:from>
    <xdr:to>
      <xdr:col>14</xdr:col>
      <xdr:colOff>28575</xdr:colOff>
      <xdr:row>77</xdr:row>
      <xdr:rowOff>158984</xdr:rowOff>
    </xdr:to>
    <xdr:cxnSp macro="">
      <xdr:nvCxnSpPr>
        <xdr:cNvPr id="403" name="直線コネクタ 402"/>
        <xdr:cNvCxnSpPr/>
      </xdr:nvCxnSpPr>
      <xdr:spPr>
        <a:xfrm flipV="1">
          <a:off x="8750300" y="13303266"/>
          <a:ext cx="889000" cy="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158984</xdr:rowOff>
    </xdr:from>
    <xdr:to>
      <xdr:col>12</xdr:col>
      <xdr:colOff>511175</xdr:colOff>
      <xdr:row>78</xdr:row>
      <xdr:rowOff>31618</xdr:rowOff>
    </xdr:to>
    <xdr:cxnSp macro="">
      <xdr:nvCxnSpPr>
        <xdr:cNvPr id="406" name="直線コネクタ 405"/>
        <xdr:cNvCxnSpPr/>
      </xdr:nvCxnSpPr>
      <xdr:spPr>
        <a:xfrm flipV="1">
          <a:off x="7861300" y="13360634"/>
          <a:ext cx="889000" cy="4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26771</xdr:rowOff>
    </xdr:from>
    <xdr:ext cx="534377" cy="259045"/>
    <xdr:sp macro="" textlink="">
      <xdr:nvSpPr>
        <xdr:cNvPr id="408" name="テキスト ボックス 407"/>
        <xdr:cNvSpPr txBox="1"/>
      </xdr:nvSpPr>
      <xdr:spPr>
        <a:xfrm>
          <a:off x="8483111" y="130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31618</xdr:rowOff>
    </xdr:from>
    <xdr:to>
      <xdr:col>11</xdr:col>
      <xdr:colOff>307975</xdr:colOff>
      <xdr:row>78</xdr:row>
      <xdr:rowOff>40323</xdr:rowOff>
    </xdr:to>
    <xdr:cxnSp macro="">
      <xdr:nvCxnSpPr>
        <xdr:cNvPr id="409" name="直線コネクタ 408"/>
        <xdr:cNvCxnSpPr/>
      </xdr:nvCxnSpPr>
      <xdr:spPr>
        <a:xfrm flipV="1">
          <a:off x="6972300" y="13404718"/>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42682</xdr:rowOff>
    </xdr:from>
    <xdr:ext cx="534377" cy="259045"/>
    <xdr:sp macro="" textlink="">
      <xdr:nvSpPr>
        <xdr:cNvPr id="411" name="テキスト ボックス 410"/>
        <xdr:cNvSpPr txBox="1"/>
      </xdr:nvSpPr>
      <xdr:spPr>
        <a:xfrm>
          <a:off x="7594111" y="130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44711</xdr:rowOff>
    </xdr:from>
    <xdr:ext cx="534377" cy="259045"/>
    <xdr:sp macro="" textlink="">
      <xdr:nvSpPr>
        <xdr:cNvPr id="413" name="テキスト ボックス 412"/>
        <xdr:cNvSpPr txBox="1"/>
      </xdr:nvSpPr>
      <xdr:spPr>
        <a:xfrm>
          <a:off x="6705111" y="1307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2032</xdr:rowOff>
    </xdr:from>
    <xdr:to>
      <xdr:col>15</xdr:col>
      <xdr:colOff>231775</xdr:colOff>
      <xdr:row>76</xdr:row>
      <xdr:rowOff>103632</xdr:rowOff>
    </xdr:to>
    <xdr:sp macro="" textlink="">
      <xdr:nvSpPr>
        <xdr:cNvPr id="419" name="円/楕円 418"/>
        <xdr:cNvSpPr/>
      </xdr:nvSpPr>
      <xdr:spPr>
        <a:xfrm>
          <a:off x="10426700" y="130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24909</xdr:rowOff>
    </xdr:from>
    <xdr:ext cx="534377" cy="259045"/>
    <xdr:sp macro="" textlink="">
      <xdr:nvSpPr>
        <xdr:cNvPr id="420" name="商工費該当値テキスト"/>
        <xdr:cNvSpPr txBox="1"/>
      </xdr:nvSpPr>
      <xdr:spPr>
        <a:xfrm>
          <a:off x="10528300" y="128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50816</xdr:rowOff>
    </xdr:from>
    <xdr:to>
      <xdr:col>14</xdr:col>
      <xdr:colOff>79375</xdr:colOff>
      <xdr:row>77</xdr:row>
      <xdr:rowOff>152416</xdr:rowOff>
    </xdr:to>
    <xdr:sp macro="" textlink="">
      <xdr:nvSpPr>
        <xdr:cNvPr id="421" name="円/楕円 420"/>
        <xdr:cNvSpPr/>
      </xdr:nvSpPr>
      <xdr:spPr>
        <a:xfrm>
          <a:off x="9588500" y="132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143543</xdr:rowOff>
    </xdr:from>
    <xdr:ext cx="534377" cy="259045"/>
    <xdr:sp macro="" textlink="">
      <xdr:nvSpPr>
        <xdr:cNvPr id="422" name="テキスト ボックス 421"/>
        <xdr:cNvSpPr txBox="1"/>
      </xdr:nvSpPr>
      <xdr:spPr>
        <a:xfrm>
          <a:off x="9372111" y="133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108184</xdr:rowOff>
    </xdr:from>
    <xdr:to>
      <xdr:col>12</xdr:col>
      <xdr:colOff>561975</xdr:colOff>
      <xdr:row>78</xdr:row>
      <xdr:rowOff>38334</xdr:rowOff>
    </xdr:to>
    <xdr:sp macro="" textlink="">
      <xdr:nvSpPr>
        <xdr:cNvPr id="423" name="円/楕円 422"/>
        <xdr:cNvSpPr/>
      </xdr:nvSpPr>
      <xdr:spPr>
        <a:xfrm>
          <a:off x="8699500" y="133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29461</xdr:rowOff>
    </xdr:from>
    <xdr:ext cx="534377" cy="259045"/>
    <xdr:sp macro="" textlink="">
      <xdr:nvSpPr>
        <xdr:cNvPr id="424" name="テキスト ボックス 423"/>
        <xdr:cNvSpPr txBox="1"/>
      </xdr:nvSpPr>
      <xdr:spPr>
        <a:xfrm>
          <a:off x="8483111" y="134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152268</xdr:rowOff>
    </xdr:from>
    <xdr:to>
      <xdr:col>11</xdr:col>
      <xdr:colOff>358775</xdr:colOff>
      <xdr:row>78</xdr:row>
      <xdr:rowOff>82418</xdr:rowOff>
    </xdr:to>
    <xdr:sp macro="" textlink="">
      <xdr:nvSpPr>
        <xdr:cNvPr id="425" name="円/楕円 424"/>
        <xdr:cNvSpPr/>
      </xdr:nvSpPr>
      <xdr:spPr>
        <a:xfrm>
          <a:off x="7810500" y="13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73545</xdr:rowOff>
    </xdr:from>
    <xdr:ext cx="534377" cy="259045"/>
    <xdr:sp macro="" textlink="">
      <xdr:nvSpPr>
        <xdr:cNvPr id="426" name="テキスト ボックス 425"/>
        <xdr:cNvSpPr txBox="1"/>
      </xdr:nvSpPr>
      <xdr:spPr>
        <a:xfrm>
          <a:off x="7594111" y="134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160973</xdr:rowOff>
    </xdr:from>
    <xdr:to>
      <xdr:col>10</xdr:col>
      <xdr:colOff>155575</xdr:colOff>
      <xdr:row>78</xdr:row>
      <xdr:rowOff>91123</xdr:rowOff>
    </xdr:to>
    <xdr:sp macro="" textlink="">
      <xdr:nvSpPr>
        <xdr:cNvPr id="427" name="円/楕円 426"/>
        <xdr:cNvSpPr/>
      </xdr:nvSpPr>
      <xdr:spPr>
        <a:xfrm>
          <a:off x="6921500" y="133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82250</xdr:rowOff>
    </xdr:from>
    <xdr:ext cx="534377" cy="259045"/>
    <xdr:sp macro="" textlink="">
      <xdr:nvSpPr>
        <xdr:cNvPr id="428" name="テキスト ボックス 427"/>
        <xdr:cNvSpPr txBox="1"/>
      </xdr:nvSpPr>
      <xdr:spPr>
        <a:xfrm>
          <a:off x="6705111" y="134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142032</xdr:rowOff>
    </xdr:from>
    <xdr:to>
      <xdr:col>15</xdr:col>
      <xdr:colOff>180975</xdr:colOff>
      <xdr:row>96</xdr:row>
      <xdr:rowOff>9427</xdr:rowOff>
    </xdr:to>
    <xdr:cxnSp macro="">
      <xdr:nvCxnSpPr>
        <xdr:cNvPr id="453" name="直線コネクタ 452"/>
        <xdr:cNvCxnSpPr/>
      </xdr:nvCxnSpPr>
      <xdr:spPr>
        <a:xfrm flipV="1">
          <a:off x="9639300" y="16429782"/>
          <a:ext cx="838200" cy="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113285</xdr:rowOff>
    </xdr:from>
    <xdr:to>
      <xdr:col>14</xdr:col>
      <xdr:colOff>28575</xdr:colOff>
      <xdr:row>96</xdr:row>
      <xdr:rowOff>9427</xdr:rowOff>
    </xdr:to>
    <xdr:cxnSp macro="">
      <xdr:nvCxnSpPr>
        <xdr:cNvPr id="456" name="直線コネクタ 455"/>
        <xdr:cNvCxnSpPr/>
      </xdr:nvCxnSpPr>
      <xdr:spPr>
        <a:xfrm>
          <a:off x="8750300" y="16401035"/>
          <a:ext cx="889000" cy="6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113285</xdr:rowOff>
    </xdr:from>
    <xdr:to>
      <xdr:col>12</xdr:col>
      <xdr:colOff>511175</xdr:colOff>
      <xdr:row>96</xdr:row>
      <xdr:rowOff>56621</xdr:rowOff>
    </xdr:to>
    <xdr:cxnSp macro="">
      <xdr:nvCxnSpPr>
        <xdr:cNvPr id="459" name="直線コネクタ 458"/>
        <xdr:cNvCxnSpPr/>
      </xdr:nvCxnSpPr>
      <xdr:spPr>
        <a:xfrm flipV="1">
          <a:off x="7861300" y="16401035"/>
          <a:ext cx="889000" cy="1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156255</xdr:rowOff>
    </xdr:from>
    <xdr:ext cx="534377" cy="259045"/>
    <xdr:sp macro="" textlink="">
      <xdr:nvSpPr>
        <xdr:cNvPr id="461" name="テキスト ボックス 460"/>
        <xdr:cNvSpPr txBox="1"/>
      </xdr:nvSpPr>
      <xdr:spPr>
        <a:xfrm>
          <a:off x="8483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56621</xdr:rowOff>
    </xdr:from>
    <xdr:to>
      <xdr:col>11</xdr:col>
      <xdr:colOff>307975</xdr:colOff>
      <xdr:row>96</xdr:row>
      <xdr:rowOff>90957</xdr:rowOff>
    </xdr:to>
    <xdr:cxnSp macro="">
      <xdr:nvCxnSpPr>
        <xdr:cNvPr id="462" name="直線コネクタ 461"/>
        <xdr:cNvCxnSpPr/>
      </xdr:nvCxnSpPr>
      <xdr:spPr>
        <a:xfrm flipV="1">
          <a:off x="6972300" y="16515821"/>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166171</xdr:rowOff>
    </xdr:from>
    <xdr:ext cx="534377" cy="259045"/>
    <xdr:sp macro="" textlink="">
      <xdr:nvSpPr>
        <xdr:cNvPr id="464" name="テキスト ボックス 463"/>
        <xdr:cNvSpPr txBox="1"/>
      </xdr:nvSpPr>
      <xdr:spPr>
        <a:xfrm>
          <a:off x="7594111" y="161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72559</xdr:rowOff>
    </xdr:from>
    <xdr:ext cx="534377" cy="259045"/>
    <xdr:sp macro="" textlink="">
      <xdr:nvSpPr>
        <xdr:cNvPr id="466" name="テキスト ボックス 465"/>
        <xdr:cNvSpPr txBox="1"/>
      </xdr:nvSpPr>
      <xdr:spPr>
        <a:xfrm>
          <a:off x="6705111" y="161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91232</xdr:rowOff>
    </xdr:from>
    <xdr:to>
      <xdr:col>15</xdr:col>
      <xdr:colOff>231775</xdr:colOff>
      <xdr:row>96</xdr:row>
      <xdr:rowOff>21382</xdr:rowOff>
    </xdr:to>
    <xdr:sp macro="" textlink="">
      <xdr:nvSpPr>
        <xdr:cNvPr id="472" name="円/楕円 471"/>
        <xdr:cNvSpPr/>
      </xdr:nvSpPr>
      <xdr:spPr>
        <a:xfrm>
          <a:off x="10426700" y="163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69659</xdr:rowOff>
    </xdr:from>
    <xdr:ext cx="534377" cy="259045"/>
    <xdr:sp macro="" textlink="">
      <xdr:nvSpPr>
        <xdr:cNvPr id="473" name="土木費該当値テキスト"/>
        <xdr:cNvSpPr txBox="1"/>
      </xdr:nvSpPr>
      <xdr:spPr>
        <a:xfrm>
          <a:off x="10528300" y="16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130077</xdr:rowOff>
    </xdr:from>
    <xdr:to>
      <xdr:col>14</xdr:col>
      <xdr:colOff>79375</xdr:colOff>
      <xdr:row>96</xdr:row>
      <xdr:rowOff>60227</xdr:rowOff>
    </xdr:to>
    <xdr:sp macro="" textlink="">
      <xdr:nvSpPr>
        <xdr:cNvPr id="474" name="円/楕円 473"/>
        <xdr:cNvSpPr/>
      </xdr:nvSpPr>
      <xdr:spPr>
        <a:xfrm>
          <a:off x="9588500" y="164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51354</xdr:rowOff>
    </xdr:from>
    <xdr:ext cx="534377" cy="259045"/>
    <xdr:sp macro="" textlink="">
      <xdr:nvSpPr>
        <xdr:cNvPr id="475" name="テキスト ボックス 474"/>
        <xdr:cNvSpPr txBox="1"/>
      </xdr:nvSpPr>
      <xdr:spPr>
        <a:xfrm>
          <a:off x="9372111" y="1651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62485</xdr:rowOff>
    </xdr:from>
    <xdr:to>
      <xdr:col>12</xdr:col>
      <xdr:colOff>561975</xdr:colOff>
      <xdr:row>95</xdr:row>
      <xdr:rowOff>164085</xdr:rowOff>
    </xdr:to>
    <xdr:sp macro="" textlink="">
      <xdr:nvSpPr>
        <xdr:cNvPr id="476" name="円/楕円 475"/>
        <xdr:cNvSpPr/>
      </xdr:nvSpPr>
      <xdr:spPr>
        <a:xfrm>
          <a:off x="8699500" y="163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155212</xdr:rowOff>
    </xdr:from>
    <xdr:ext cx="534377" cy="259045"/>
    <xdr:sp macro="" textlink="">
      <xdr:nvSpPr>
        <xdr:cNvPr id="477" name="テキスト ボックス 476"/>
        <xdr:cNvSpPr txBox="1"/>
      </xdr:nvSpPr>
      <xdr:spPr>
        <a:xfrm>
          <a:off x="8483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5821</xdr:rowOff>
    </xdr:from>
    <xdr:to>
      <xdr:col>11</xdr:col>
      <xdr:colOff>358775</xdr:colOff>
      <xdr:row>96</xdr:row>
      <xdr:rowOff>107421</xdr:rowOff>
    </xdr:to>
    <xdr:sp macro="" textlink="">
      <xdr:nvSpPr>
        <xdr:cNvPr id="478" name="円/楕円 477"/>
        <xdr:cNvSpPr/>
      </xdr:nvSpPr>
      <xdr:spPr>
        <a:xfrm>
          <a:off x="7810500" y="164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98548</xdr:rowOff>
    </xdr:from>
    <xdr:ext cx="534377" cy="259045"/>
    <xdr:sp macro="" textlink="">
      <xdr:nvSpPr>
        <xdr:cNvPr id="479" name="テキスト ボックス 478"/>
        <xdr:cNvSpPr txBox="1"/>
      </xdr:nvSpPr>
      <xdr:spPr>
        <a:xfrm>
          <a:off x="7594111" y="1655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40157</xdr:rowOff>
    </xdr:from>
    <xdr:to>
      <xdr:col>10</xdr:col>
      <xdr:colOff>155575</xdr:colOff>
      <xdr:row>96</xdr:row>
      <xdr:rowOff>141757</xdr:rowOff>
    </xdr:to>
    <xdr:sp macro="" textlink="">
      <xdr:nvSpPr>
        <xdr:cNvPr id="480" name="円/楕円 479"/>
        <xdr:cNvSpPr/>
      </xdr:nvSpPr>
      <xdr:spPr>
        <a:xfrm>
          <a:off x="6921500" y="164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132884</xdr:rowOff>
    </xdr:from>
    <xdr:ext cx="534377" cy="259045"/>
    <xdr:sp macro="" textlink="">
      <xdr:nvSpPr>
        <xdr:cNvPr id="481" name="テキスト ボックス 480"/>
        <xdr:cNvSpPr txBox="1"/>
      </xdr:nvSpPr>
      <xdr:spPr>
        <a:xfrm>
          <a:off x="6705111" y="165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16618</xdr:rowOff>
    </xdr:from>
    <xdr:to>
      <xdr:col>23</xdr:col>
      <xdr:colOff>517525</xdr:colOff>
      <xdr:row>37</xdr:row>
      <xdr:rowOff>23619</xdr:rowOff>
    </xdr:to>
    <xdr:cxnSp macro="">
      <xdr:nvCxnSpPr>
        <xdr:cNvPr id="514" name="直線コネクタ 513"/>
        <xdr:cNvCxnSpPr/>
      </xdr:nvCxnSpPr>
      <xdr:spPr>
        <a:xfrm flipV="1">
          <a:off x="15481300" y="6360268"/>
          <a:ext cx="8382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23619</xdr:rowOff>
    </xdr:from>
    <xdr:to>
      <xdr:col>22</xdr:col>
      <xdr:colOff>365125</xdr:colOff>
      <xdr:row>37</xdr:row>
      <xdr:rowOff>64729</xdr:rowOff>
    </xdr:to>
    <xdr:cxnSp macro="">
      <xdr:nvCxnSpPr>
        <xdr:cNvPr id="517" name="直線コネクタ 516"/>
        <xdr:cNvCxnSpPr/>
      </xdr:nvCxnSpPr>
      <xdr:spPr>
        <a:xfrm flipV="1">
          <a:off x="14592300" y="6367269"/>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64729</xdr:rowOff>
    </xdr:from>
    <xdr:to>
      <xdr:col>21</xdr:col>
      <xdr:colOff>161925</xdr:colOff>
      <xdr:row>37</xdr:row>
      <xdr:rowOff>117935</xdr:rowOff>
    </xdr:to>
    <xdr:cxnSp macro="">
      <xdr:nvCxnSpPr>
        <xdr:cNvPr id="520" name="直線コネクタ 519"/>
        <xdr:cNvCxnSpPr/>
      </xdr:nvCxnSpPr>
      <xdr:spPr>
        <a:xfrm flipV="1">
          <a:off x="13703300" y="6408379"/>
          <a:ext cx="889000" cy="5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27998</xdr:rowOff>
    </xdr:from>
    <xdr:ext cx="534377" cy="259045"/>
    <xdr:sp macro="" textlink="">
      <xdr:nvSpPr>
        <xdr:cNvPr id="522" name="テキスト ボックス 521"/>
        <xdr:cNvSpPr txBox="1"/>
      </xdr:nvSpPr>
      <xdr:spPr>
        <a:xfrm>
          <a:off x="14325111" y="65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105448</xdr:rowOff>
    </xdr:from>
    <xdr:to>
      <xdr:col>19</xdr:col>
      <xdr:colOff>644525</xdr:colOff>
      <xdr:row>37</xdr:row>
      <xdr:rowOff>117935</xdr:rowOff>
    </xdr:to>
    <xdr:cxnSp macro="">
      <xdr:nvCxnSpPr>
        <xdr:cNvPr id="523" name="直線コネクタ 522"/>
        <xdr:cNvCxnSpPr/>
      </xdr:nvCxnSpPr>
      <xdr:spPr>
        <a:xfrm>
          <a:off x="12814300" y="6449098"/>
          <a:ext cx="889000" cy="1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26446</xdr:rowOff>
    </xdr:from>
    <xdr:ext cx="534377" cy="259045"/>
    <xdr:sp macro="" textlink="">
      <xdr:nvSpPr>
        <xdr:cNvPr id="525" name="テキスト ボックス 524"/>
        <xdr:cNvSpPr txBox="1"/>
      </xdr:nvSpPr>
      <xdr:spPr>
        <a:xfrm>
          <a:off x="13436111" y="65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47696</xdr:rowOff>
    </xdr:from>
    <xdr:ext cx="534377" cy="259045"/>
    <xdr:sp macro="" textlink="">
      <xdr:nvSpPr>
        <xdr:cNvPr id="527" name="テキスト ボックス 526"/>
        <xdr:cNvSpPr txBox="1"/>
      </xdr:nvSpPr>
      <xdr:spPr>
        <a:xfrm>
          <a:off x="12547111" y="656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137268</xdr:rowOff>
    </xdr:from>
    <xdr:to>
      <xdr:col>23</xdr:col>
      <xdr:colOff>568325</xdr:colOff>
      <xdr:row>37</xdr:row>
      <xdr:rowOff>67418</xdr:rowOff>
    </xdr:to>
    <xdr:sp macro="" textlink="">
      <xdr:nvSpPr>
        <xdr:cNvPr id="533" name="円/楕円 532"/>
        <xdr:cNvSpPr/>
      </xdr:nvSpPr>
      <xdr:spPr>
        <a:xfrm>
          <a:off x="16268700" y="63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160145</xdr:rowOff>
    </xdr:from>
    <xdr:ext cx="534377" cy="259045"/>
    <xdr:sp macro="" textlink="">
      <xdr:nvSpPr>
        <xdr:cNvPr id="534" name="消防費該当値テキスト"/>
        <xdr:cNvSpPr txBox="1"/>
      </xdr:nvSpPr>
      <xdr:spPr>
        <a:xfrm>
          <a:off x="16370300" y="61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48,922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144269</xdr:rowOff>
    </xdr:from>
    <xdr:to>
      <xdr:col>22</xdr:col>
      <xdr:colOff>415925</xdr:colOff>
      <xdr:row>37</xdr:row>
      <xdr:rowOff>74419</xdr:rowOff>
    </xdr:to>
    <xdr:sp macro="" textlink="">
      <xdr:nvSpPr>
        <xdr:cNvPr id="535" name="円/楕円 534"/>
        <xdr:cNvSpPr/>
      </xdr:nvSpPr>
      <xdr:spPr>
        <a:xfrm>
          <a:off x="15430500" y="63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90946</xdr:rowOff>
    </xdr:from>
    <xdr:ext cx="534377" cy="259045"/>
    <xdr:sp macro="" textlink="">
      <xdr:nvSpPr>
        <xdr:cNvPr id="536" name="テキスト ボックス 535"/>
        <xdr:cNvSpPr txBox="1"/>
      </xdr:nvSpPr>
      <xdr:spPr>
        <a:xfrm>
          <a:off x="15214111" y="609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13929</xdr:rowOff>
    </xdr:from>
    <xdr:to>
      <xdr:col>21</xdr:col>
      <xdr:colOff>212725</xdr:colOff>
      <xdr:row>37</xdr:row>
      <xdr:rowOff>115529</xdr:rowOff>
    </xdr:to>
    <xdr:sp macro="" textlink="">
      <xdr:nvSpPr>
        <xdr:cNvPr id="537" name="円/楕円 536"/>
        <xdr:cNvSpPr/>
      </xdr:nvSpPr>
      <xdr:spPr>
        <a:xfrm>
          <a:off x="14541500" y="63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132056</xdr:rowOff>
    </xdr:from>
    <xdr:ext cx="534377" cy="259045"/>
    <xdr:sp macro="" textlink="">
      <xdr:nvSpPr>
        <xdr:cNvPr id="538" name="テキスト ボックス 537"/>
        <xdr:cNvSpPr txBox="1"/>
      </xdr:nvSpPr>
      <xdr:spPr>
        <a:xfrm>
          <a:off x="14325111" y="613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67135</xdr:rowOff>
    </xdr:from>
    <xdr:to>
      <xdr:col>20</xdr:col>
      <xdr:colOff>9525</xdr:colOff>
      <xdr:row>37</xdr:row>
      <xdr:rowOff>168735</xdr:rowOff>
    </xdr:to>
    <xdr:sp macro="" textlink="">
      <xdr:nvSpPr>
        <xdr:cNvPr id="539" name="円/楕円 538"/>
        <xdr:cNvSpPr/>
      </xdr:nvSpPr>
      <xdr:spPr>
        <a:xfrm>
          <a:off x="13652500" y="641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13812</xdr:rowOff>
    </xdr:from>
    <xdr:ext cx="534377" cy="259045"/>
    <xdr:sp macro="" textlink="">
      <xdr:nvSpPr>
        <xdr:cNvPr id="540" name="テキスト ボックス 539"/>
        <xdr:cNvSpPr txBox="1"/>
      </xdr:nvSpPr>
      <xdr:spPr>
        <a:xfrm>
          <a:off x="13436111" y="618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54648</xdr:rowOff>
    </xdr:from>
    <xdr:to>
      <xdr:col>18</xdr:col>
      <xdr:colOff>492125</xdr:colOff>
      <xdr:row>37</xdr:row>
      <xdr:rowOff>156248</xdr:rowOff>
    </xdr:to>
    <xdr:sp macro="" textlink="">
      <xdr:nvSpPr>
        <xdr:cNvPr id="541" name="円/楕円 540"/>
        <xdr:cNvSpPr/>
      </xdr:nvSpPr>
      <xdr:spPr>
        <a:xfrm>
          <a:off x="12763500" y="63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1325</xdr:rowOff>
    </xdr:from>
    <xdr:ext cx="534377" cy="259045"/>
    <xdr:sp macro="" textlink="">
      <xdr:nvSpPr>
        <xdr:cNvPr id="542" name="テキスト ボックス 541"/>
        <xdr:cNvSpPr txBox="1"/>
      </xdr:nvSpPr>
      <xdr:spPr>
        <a:xfrm>
          <a:off x="12547111" y="61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43980</xdr:rowOff>
    </xdr:from>
    <xdr:to>
      <xdr:col>23</xdr:col>
      <xdr:colOff>517525</xdr:colOff>
      <xdr:row>56</xdr:row>
      <xdr:rowOff>148332</xdr:rowOff>
    </xdr:to>
    <xdr:cxnSp macro="">
      <xdr:nvCxnSpPr>
        <xdr:cNvPr id="569" name="直線コネクタ 568"/>
        <xdr:cNvCxnSpPr/>
      </xdr:nvCxnSpPr>
      <xdr:spPr>
        <a:xfrm flipV="1">
          <a:off x="15481300" y="9645180"/>
          <a:ext cx="8382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134255</xdr:rowOff>
    </xdr:from>
    <xdr:to>
      <xdr:col>22</xdr:col>
      <xdr:colOff>365125</xdr:colOff>
      <xdr:row>56</xdr:row>
      <xdr:rowOff>148332</xdr:rowOff>
    </xdr:to>
    <xdr:cxnSp macro="">
      <xdr:nvCxnSpPr>
        <xdr:cNvPr id="572" name="直線コネクタ 571"/>
        <xdr:cNvCxnSpPr/>
      </xdr:nvCxnSpPr>
      <xdr:spPr>
        <a:xfrm>
          <a:off x="14592300" y="9735455"/>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67266</xdr:rowOff>
    </xdr:from>
    <xdr:to>
      <xdr:col>21</xdr:col>
      <xdr:colOff>161925</xdr:colOff>
      <xdr:row>56</xdr:row>
      <xdr:rowOff>134255</xdr:rowOff>
    </xdr:to>
    <xdr:cxnSp macro="">
      <xdr:nvCxnSpPr>
        <xdr:cNvPr id="575" name="直線コネクタ 574"/>
        <xdr:cNvCxnSpPr/>
      </xdr:nvCxnSpPr>
      <xdr:spPr>
        <a:xfrm>
          <a:off x="13703300" y="9325566"/>
          <a:ext cx="889000" cy="40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26179</xdr:rowOff>
    </xdr:from>
    <xdr:ext cx="534377" cy="259045"/>
    <xdr:sp macro="" textlink="">
      <xdr:nvSpPr>
        <xdr:cNvPr id="577" name="テキスト ボックス 576"/>
        <xdr:cNvSpPr txBox="1"/>
      </xdr:nvSpPr>
      <xdr:spPr>
        <a:xfrm>
          <a:off x="14325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67266</xdr:rowOff>
    </xdr:from>
    <xdr:to>
      <xdr:col>19</xdr:col>
      <xdr:colOff>644525</xdr:colOff>
      <xdr:row>55</xdr:row>
      <xdr:rowOff>147925</xdr:rowOff>
    </xdr:to>
    <xdr:cxnSp macro="">
      <xdr:nvCxnSpPr>
        <xdr:cNvPr id="578" name="直線コネクタ 577"/>
        <xdr:cNvCxnSpPr/>
      </xdr:nvCxnSpPr>
      <xdr:spPr>
        <a:xfrm flipV="1">
          <a:off x="12814300" y="9325566"/>
          <a:ext cx="889000" cy="25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18804</xdr:rowOff>
    </xdr:from>
    <xdr:ext cx="534377" cy="259045"/>
    <xdr:sp macro="" textlink="">
      <xdr:nvSpPr>
        <xdr:cNvPr id="580" name="テキスト ボックス 579"/>
        <xdr:cNvSpPr txBox="1"/>
      </xdr:nvSpPr>
      <xdr:spPr>
        <a:xfrm>
          <a:off x="13436111" y="979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11658</xdr:rowOff>
    </xdr:from>
    <xdr:ext cx="534377" cy="259045"/>
    <xdr:sp macro="" textlink="">
      <xdr:nvSpPr>
        <xdr:cNvPr id="582" name="テキスト ボックス 581"/>
        <xdr:cNvSpPr txBox="1"/>
      </xdr:nvSpPr>
      <xdr:spPr>
        <a:xfrm>
          <a:off x="12547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164630</xdr:rowOff>
    </xdr:from>
    <xdr:to>
      <xdr:col>23</xdr:col>
      <xdr:colOff>568325</xdr:colOff>
      <xdr:row>56</xdr:row>
      <xdr:rowOff>94780</xdr:rowOff>
    </xdr:to>
    <xdr:sp macro="" textlink="">
      <xdr:nvSpPr>
        <xdr:cNvPr id="588" name="円/楕円 587"/>
        <xdr:cNvSpPr/>
      </xdr:nvSpPr>
      <xdr:spPr>
        <a:xfrm>
          <a:off x="16268700" y="95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16057</xdr:rowOff>
    </xdr:from>
    <xdr:ext cx="534377" cy="259045"/>
    <xdr:sp macro="" textlink="">
      <xdr:nvSpPr>
        <xdr:cNvPr id="589" name="教育費該当値テキスト"/>
        <xdr:cNvSpPr txBox="1"/>
      </xdr:nvSpPr>
      <xdr:spPr>
        <a:xfrm>
          <a:off x="16370300" y="944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95,936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97532</xdr:rowOff>
    </xdr:from>
    <xdr:to>
      <xdr:col>22</xdr:col>
      <xdr:colOff>415925</xdr:colOff>
      <xdr:row>57</xdr:row>
      <xdr:rowOff>27682</xdr:rowOff>
    </xdr:to>
    <xdr:sp macro="" textlink="">
      <xdr:nvSpPr>
        <xdr:cNvPr id="590" name="円/楕円 589"/>
        <xdr:cNvSpPr/>
      </xdr:nvSpPr>
      <xdr:spPr>
        <a:xfrm>
          <a:off x="15430500" y="96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18809</xdr:rowOff>
    </xdr:from>
    <xdr:ext cx="534377" cy="259045"/>
    <xdr:sp macro="" textlink="">
      <xdr:nvSpPr>
        <xdr:cNvPr id="591" name="テキスト ボックス 590"/>
        <xdr:cNvSpPr txBox="1"/>
      </xdr:nvSpPr>
      <xdr:spPr>
        <a:xfrm>
          <a:off x="15214111" y="97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83455</xdr:rowOff>
    </xdr:from>
    <xdr:to>
      <xdr:col>21</xdr:col>
      <xdr:colOff>212725</xdr:colOff>
      <xdr:row>57</xdr:row>
      <xdr:rowOff>13605</xdr:rowOff>
    </xdr:to>
    <xdr:sp macro="" textlink="">
      <xdr:nvSpPr>
        <xdr:cNvPr id="592" name="円/楕円 591"/>
        <xdr:cNvSpPr/>
      </xdr:nvSpPr>
      <xdr:spPr>
        <a:xfrm>
          <a:off x="14541500" y="96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30132</xdr:rowOff>
    </xdr:from>
    <xdr:ext cx="534377" cy="259045"/>
    <xdr:sp macro="" textlink="">
      <xdr:nvSpPr>
        <xdr:cNvPr id="593" name="テキスト ボックス 592"/>
        <xdr:cNvSpPr txBox="1"/>
      </xdr:nvSpPr>
      <xdr:spPr>
        <a:xfrm>
          <a:off x="14325111" y="94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76,191</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16466</xdr:rowOff>
    </xdr:from>
    <xdr:to>
      <xdr:col>20</xdr:col>
      <xdr:colOff>9525</xdr:colOff>
      <xdr:row>54</xdr:row>
      <xdr:rowOff>118066</xdr:rowOff>
    </xdr:to>
    <xdr:sp macro="" textlink="">
      <xdr:nvSpPr>
        <xdr:cNvPr id="594" name="円/楕円 593"/>
        <xdr:cNvSpPr/>
      </xdr:nvSpPr>
      <xdr:spPr>
        <a:xfrm>
          <a:off x="13652500" y="92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134593</xdr:rowOff>
    </xdr:from>
    <xdr:ext cx="599010" cy="259045"/>
    <xdr:sp macro="" textlink="">
      <xdr:nvSpPr>
        <xdr:cNvPr id="595" name="テキスト ボックス 594"/>
        <xdr:cNvSpPr txBox="1"/>
      </xdr:nvSpPr>
      <xdr:spPr>
        <a:xfrm>
          <a:off x="13403794" y="904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165,843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97125</xdr:rowOff>
    </xdr:from>
    <xdr:to>
      <xdr:col>18</xdr:col>
      <xdr:colOff>492125</xdr:colOff>
      <xdr:row>56</xdr:row>
      <xdr:rowOff>27275</xdr:rowOff>
    </xdr:to>
    <xdr:sp macro="" textlink="">
      <xdr:nvSpPr>
        <xdr:cNvPr id="596" name="円/楕円 595"/>
        <xdr:cNvSpPr/>
      </xdr:nvSpPr>
      <xdr:spPr>
        <a:xfrm>
          <a:off x="12763500" y="95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43802</xdr:rowOff>
    </xdr:from>
    <xdr:ext cx="599010" cy="259045"/>
    <xdr:sp macro="" textlink="">
      <xdr:nvSpPr>
        <xdr:cNvPr id="597" name="テキスト ボックス 596"/>
        <xdr:cNvSpPr txBox="1"/>
      </xdr:nvSpPr>
      <xdr:spPr>
        <a:xfrm>
          <a:off x="12514794" y="930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1512</xdr:rowOff>
    </xdr:from>
    <xdr:to>
      <xdr:col>23</xdr:col>
      <xdr:colOff>517525</xdr:colOff>
      <xdr:row>79</xdr:row>
      <xdr:rowOff>6175</xdr:rowOff>
    </xdr:to>
    <xdr:cxnSp macro="">
      <xdr:nvCxnSpPr>
        <xdr:cNvPr id="626" name="直線コネクタ 625"/>
        <xdr:cNvCxnSpPr/>
      </xdr:nvCxnSpPr>
      <xdr:spPr>
        <a:xfrm>
          <a:off x="15481300" y="13546062"/>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165151</xdr:rowOff>
    </xdr:from>
    <xdr:to>
      <xdr:col>22</xdr:col>
      <xdr:colOff>365125</xdr:colOff>
      <xdr:row>79</xdr:row>
      <xdr:rowOff>1512</xdr:rowOff>
    </xdr:to>
    <xdr:cxnSp macro="">
      <xdr:nvCxnSpPr>
        <xdr:cNvPr id="629" name="直線コネクタ 628"/>
        <xdr:cNvCxnSpPr/>
      </xdr:nvCxnSpPr>
      <xdr:spPr>
        <a:xfrm>
          <a:off x="14592300" y="13538251"/>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126487</xdr:rowOff>
    </xdr:from>
    <xdr:to>
      <xdr:col>21</xdr:col>
      <xdr:colOff>161925</xdr:colOff>
      <xdr:row>78</xdr:row>
      <xdr:rowOff>165151</xdr:rowOff>
    </xdr:to>
    <xdr:cxnSp macro="">
      <xdr:nvCxnSpPr>
        <xdr:cNvPr id="632" name="直線コネクタ 631"/>
        <xdr:cNvCxnSpPr/>
      </xdr:nvCxnSpPr>
      <xdr:spPr>
        <a:xfrm>
          <a:off x="13703300" y="13499587"/>
          <a:ext cx="8890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33" name="フローチャート : 判断 632"/>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34" name="テキスト ボックス 633"/>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115636</xdr:rowOff>
    </xdr:from>
    <xdr:to>
      <xdr:col>19</xdr:col>
      <xdr:colOff>644525</xdr:colOff>
      <xdr:row>78</xdr:row>
      <xdr:rowOff>126487</xdr:rowOff>
    </xdr:to>
    <xdr:cxnSp macro="">
      <xdr:nvCxnSpPr>
        <xdr:cNvPr id="635" name="直線コネクタ 634"/>
        <xdr:cNvCxnSpPr/>
      </xdr:nvCxnSpPr>
      <xdr:spPr>
        <a:xfrm>
          <a:off x="12814300" y="13317286"/>
          <a:ext cx="889000" cy="18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36" name="フローチャート : 判断 635"/>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37" name="テキスト ボックス 636"/>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38" name="フローチャート : 判断 637"/>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130604</xdr:rowOff>
    </xdr:from>
    <xdr:ext cx="534377" cy="259045"/>
    <xdr:sp macro="" textlink="">
      <xdr:nvSpPr>
        <xdr:cNvPr id="639" name="テキスト ボックス 638"/>
        <xdr:cNvSpPr txBox="1"/>
      </xdr:nvSpPr>
      <xdr:spPr>
        <a:xfrm>
          <a:off x="12547111" y="135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126825</xdr:rowOff>
    </xdr:from>
    <xdr:to>
      <xdr:col>23</xdr:col>
      <xdr:colOff>568325</xdr:colOff>
      <xdr:row>79</xdr:row>
      <xdr:rowOff>56975</xdr:rowOff>
    </xdr:to>
    <xdr:sp macro="" textlink="">
      <xdr:nvSpPr>
        <xdr:cNvPr id="645" name="円/楕円 644"/>
        <xdr:cNvSpPr/>
      </xdr:nvSpPr>
      <xdr:spPr>
        <a:xfrm>
          <a:off x="16268700" y="134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6" name="災害復旧費該当値テキスト"/>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122162</xdr:rowOff>
    </xdr:from>
    <xdr:to>
      <xdr:col>22</xdr:col>
      <xdr:colOff>415925</xdr:colOff>
      <xdr:row>79</xdr:row>
      <xdr:rowOff>52312</xdr:rowOff>
    </xdr:to>
    <xdr:sp macro="" textlink="">
      <xdr:nvSpPr>
        <xdr:cNvPr id="647" name="円/楕円 646"/>
        <xdr:cNvSpPr/>
      </xdr:nvSpPr>
      <xdr:spPr>
        <a:xfrm>
          <a:off x="15430500" y="134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43439</xdr:rowOff>
    </xdr:from>
    <xdr:ext cx="469744" cy="259045"/>
    <xdr:sp macro="" textlink="">
      <xdr:nvSpPr>
        <xdr:cNvPr id="648" name="テキスト ボックス 647"/>
        <xdr:cNvSpPr txBox="1"/>
      </xdr:nvSpPr>
      <xdr:spPr>
        <a:xfrm>
          <a:off x="15246427" y="13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114351</xdr:rowOff>
    </xdr:from>
    <xdr:to>
      <xdr:col>21</xdr:col>
      <xdr:colOff>212725</xdr:colOff>
      <xdr:row>79</xdr:row>
      <xdr:rowOff>44501</xdr:rowOff>
    </xdr:to>
    <xdr:sp macro="" textlink="">
      <xdr:nvSpPr>
        <xdr:cNvPr id="649" name="円/楕円 648"/>
        <xdr:cNvSpPr/>
      </xdr:nvSpPr>
      <xdr:spPr>
        <a:xfrm>
          <a:off x="14541500" y="134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35628</xdr:rowOff>
    </xdr:from>
    <xdr:ext cx="469744" cy="259045"/>
    <xdr:sp macro="" textlink="">
      <xdr:nvSpPr>
        <xdr:cNvPr id="650" name="テキスト ボックス 649"/>
        <xdr:cNvSpPr txBox="1"/>
      </xdr:nvSpPr>
      <xdr:spPr>
        <a:xfrm>
          <a:off x="14357427"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75687</xdr:rowOff>
    </xdr:from>
    <xdr:to>
      <xdr:col>20</xdr:col>
      <xdr:colOff>9525</xdr:colOff>
      <xdr:row>79</xdr:row>
      <xdr:rowOff>5837</xdr:rowOff>
    </xdr:to>
    <xdr:sp macro="" textlink="">
      <xdr:nvSpPr>
        <xdr:cNvPr id="651" name="円/楕円 650"/>
        <xdr:cNvSpPr/>
      </xdr:nvSpPr>
      <xdr:spPr>
        <a:xfrm>
          <a:off x="13652500" y="134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168414</xdr:rowOff>
    </xdr:from>
    <xdr:ext cx="534377" cy="259045"/>
    <xdr:sp macro="" textlink="">
      <xdr:nvSpPr>
        <xdr:cNvPr id="652" name="テキスト ボックス 651"/>
        <xdr:cNvSpPr txBox="1"/>
      </xdr:nvSpPr>
      <xdr:spPr>
        <a:xfrm>
          <a:off x="13436111" y="135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64836</xdr:rowOff>
    </xdr:from>
    <xdr:to>
      <xdr:col>18</xdr:col>
      <xdr:colOff>492125</xdr:colOff>
      <xdr:row>77</xdr:row>
      <xdr:rowOff>166436</xdr:rowOff>
    </xdr:to>
    <xdr:sp macro="" textlink="">
      <xdr:nvSpPr>
        <xdr:cNvPr id="653" name="円/楕円 652"/>
        <xdr:cNvSpPr/>
      </xdr:nvSpPr>
      <xdr:spPr>
        <a:xfrm>
          <a:off x="12763500" y="132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11513</xdr:rowOff>
    </xdr:from>
    <xdr:ext cx="534377" cy="259045"/>
    <xdr:sp macro="" textlink="">
      <xdr:nvSpPr>
        <xdr:cNvPr id="654" name="テキスト ボックス 653"/>
        <xdr:cNvSpPr txBox="1"/>
      </xdr:nvSpPr>
      <xdr:spPr>
        <a:xfrm>
          <a:off x="12547111" y="130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87089</xdr:rowOff>
    </xdr:from>
    <xdr:to>
      <xdr:col>23</xdr:col>
      <xdr:colOff>517525</xdr:colOff>
      <xdr:row>94</xdr:row>
      <xdr:rowOff>168622</xdr:rowOff>
    </xdr:to>
    <xdr:cxnSp macro="">
      <xdr:nvCxnSpPr>
        <xdr:cNvPr id="681" name="直線コネクタ 680"/>
        <xdr:cNvCxnSpPr/>
      </xdr:nvCxnSpPr>
      <xdr:spPr>
        <a:xfrm flipV="1">
          <a:off x="15481300" y="16203389"/>
          <a:ext cx="8382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26946</xdr:rowOff>
    </xdr:from>
    <xdr:to>
      <xdr:col>22</xdr:col>
      <xdr:colOff>365125</xdr:colOff>
      <xdr:row>94</xdr:row>
      <xdr:rowOff>168622</xdr:rowOff>
    </xdr:to>
    <xdr:cxnSp macro="">
      <xdr:nvCxnSpPr>
        <xdr:cNvPr id="684" name="直線コネクタ 683"/>
        <xdr:cNvCxnSpPr/>
      </xdr:nvCxnSpPr>
      <xdr:spPr>
        <a:xfrm>
          <a:off x="14592300" y="16143246"/>
          <a:ext cx="889000" cy="1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170844</xdr:rowOff>
    </xdr:from>
    <xdr:to>
      <xdr:col>21</xdr:col>
      <xdr:colOff>161925</xdr:colOff>
      <xdr:row>94</xdr:row>
      <xdr:rowOff>26946</xdr:rowOff>
    </xdr:to>
    <xdr:cxnSp macro="">
      <xdr:nvCxnSpPr>
        <xdr:cNvPr id="687" name="直線コネクタ 686"/>
        <xdr:cNvCxnSpPr/>
      </xdr:nvCxnSpPr>
      <xdr:spPr>
        <a:xfrm>
          <a:off x="13703300" y="16115694"/>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8" name="フローチャート : 判断 687"/>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689" name="テキスト ボックス 688"/>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163516</xdr:rowOff>
    </xdr:from>
    <xdr:to>
      <xdr:col>19</xdr:col>
      <xdr:colOff>644525</xdr:colOff>
      <xdr:row>93</xdr:row>
      <xdr:rowOff>170844</xdr:rowOff>
    </xdr:to>
    <xdr:cxnSp macro="">
      <xdr:nvCxnSpPr>
        <xdr:cNvPr id="690" name="直線コネクタ 689"/>
        <xdr:cNvCxnSpPr/>
      </xdr:nvCxnSpPr>
      <xdr:spPr>
        <a:xfrm>
          <a:off x="12814300" y="16108366"/>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1" name="フローチャート : 判断 690"/>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692" name="テキスト ボックス 691"/>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3" name="フローチャート : 判断 692"/>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694" name="テキスト ボックス 693"/>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36289</xdr:rowOff>
    </xdr:from>
    <xdr:to>
      <xdr:col>23</xdr:col>
      <xdr:colOff>568325</xdr:colOff>
      <xdr:row>94</xdr:row>
      <xdr:rowOff>137889</xdr:rowOff>
    </xdr:to>
    <xdr:sp macro="" textlink="">
      <xdr:nvSpPr>
        <xdr:cNvPr id="700" name="円/楕円 699"/>
        <xdr:cNvSpPr/>
      </xdr:nvSpPr>
      <xdr:spPr>
        <a:xfrm>
          <a:off x="16268700" y="16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59166</xdr:rowOff>
    </xdr:from>
    <xdr:ext cx="599010" cy="259045"/>
    <xdr:sp macro="" textlink="">
      <xdr:nvSpPr>
        <xdr:cNvPr id="701" name="公債費該当値テキスト"/>
        <xdr:cNvSpPr txBox="1"/>
      </xdr:nvSpPr>
      <xdr:spPr>
        <a:xfrm>
          <a:off x="16370300" y="1600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161,507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117822</xdr:rowOff>
    </xdr:from>
    <xdr:to>
      <xdr:col>22</xdr:col>
      <xdr:colOff>415925</xdr:colOff>
      <xdr:row>95</xdr:row>
      <xdr:rowOff>47972</xdr:rowOff>
    </xdr:to>
    <xdr:sp macro="" textlink="">
      <xdr:nvSpPr>
        <xdr:cNvPr id="702" name="円/楕円 701"/>
        <xdr:cNvSpPr/>
      </xdr:nvSpPr>
      <xdr:spPr>
        <a:xfrm>
          <a:off x="15430500" y="162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64499</xdr:rowOff>
    </xdr:from>
    <xdr:ext cx="599010" cy="259045"/>
    <xdr:sp macro="" textlink="">
      <xdr:nvSpPr>
        <xdr:cNvPr id="703" name="テキスト ボックス 702"/>
        <xdr:cNvSpPr txBox="1"/>
      </xdr:nvSpPr>
      <xdr:spPr>
        <a:xfrm>
          <a:off x="15181794" y="1600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147596</xdr:rowOff>
    </xdr:from>
    <xdr:to>
      <xdr:col>21</xdr:col>
      <xdr:colOff>212725</xdr:colOff>
      <xdr:row>94</xdr:row>
      <xdr:rowOff>77746</xdr:rowOff>
    </xdr:to>
    <xdr:sp macro="" textlink="">
      <xdr:nvSpPr>
        <xdr:cNvPr id="704" name="円/楕円 703"/>
        <xdr:cNvSpPr/>
      </xdr:nvSpPr>
      <xdr:spPr>
        <a:xfrm>
          <a:off x="14541500" y="160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94273</xdr:rowOff>
    </xdr:from>
    <xdr:ext cx="599010" cy="259045"/>
    <xdr:sp macro="" textlink="">
      <xdr:nvSpPr>
        <xdr:cNvPr id="705" name="テキスト ボックス 704"/>
        <xdr:cNvSpPr txBox="1"/>
      </xdr:nvSpPr>
      <xdr:spPr>
        <a:xfrm>
          <a:off x="14292794" y="158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174,662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120044</xdr:rowOff>
    </xdr:from>
    <xdr:to>
      <xdr:col>20</xdr:col>
      <xdr:colOff>9525</xdr:colOff>
      <xdr:row>94</xdr:row>
      <xdr:rowOff>50194</xdr:rowOff>
    </xdr:to>
    <xdr:sp macro="" textlink="">
      <xdr:nvSpPr>
        <xdr:cNvPr id="706" name="円/楕円 705"/>
        <xdr:cNvSpPr/>
      </xdr:nvSpPr>
      <xdr:spPr>
        <a:xfrm>
          <a:off x="13652500" y="160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66721</xdr:rowOff>
    </xdr:from>
    <xdr:ext cx="599010" cy="259045"/>
    <xdr:sp macro="" textlink="">
      <xdr:nvSpPr>
        <xdr:cNvPr id="707" name="テキスト ボックス 706"/>
        <xdr:cNvSpPr txBox="1"/>
      </xdr:nvSpPr>
      <xdr:spPr>
        <a:xfrm>
          <a:off x="13403794" y="1584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180,688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112716</xdr:rowOff>
    </xdr:from>
    <xdr:to>
      <xdr:col>18</xdr:col>
      <xdr:colOff>492125</xdr:colOff>
      <xdr:row>94</xdr:row>
      <xdr:rowOff>42866</xdr:rowOff>
    </xdr:to>
    <xdr:sp macro="" textlink="">
      <xdr:nvSpPr>
        <xdr:cNvPr id="708" name="円/楕円 707"/>
        <xdr:cNvSpPr/>
      </xdr:nvSpPr>
      <xdr:spPr>
        <a:xfrm>
          <a:off x="12763500" y="160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59393</xdr:rowOff>
    </xdr:from>
    <xdr:ext cx="599010" cy="259045"/>
    <xdr:sp macro="" textlink="">
      <xdr:nvSpPr>
        <xdr:cNvPr id="709" name="テキスト ボックス 708"/>
        <xdr:cNvSpPr txBox="1"/>
      </xdr:nvSpPr>
      <xdr:spPr>
        <a:xfrm>
          <a:off x="12514794" y="1583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8" name="フローチャート : 判断 747"/>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9" name="テキスト ボックス 748"/>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50" name="フローチャート : 判断 749"/>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51" name="テキスト ボックス 750"/>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0" name="テキスト ボックス 779"/>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2" name="テキスト ボックス 78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4" name="テキスト ボックス 78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6" name="テキスト ボックス 78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0" name="フローチャート : 判断 79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1" name="テキスト ボックス 80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5" name="フローチャート : 判断 804"/>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6" name="テキスト ボックス 805"/>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6" name="円/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7" name="テキスト ボックス 81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1" name="テキスト ボックス 82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290,435</a:t>
          </a:r>
          <a:r>
            <a:rPr kumimoji="1" lang="ja-JP" altLang="en-US" sz="1300">
              <a:latin typeface="ＭＳ Ｐゴシック"/>
            </a:rPr>
            <a:t>円となっており類似団体平均を大きく上回っている。財政調整基金等への積立金が多いことと，定住促進対策に取り組んできたことによるものである。</a:t>
          </a:r>
        </a:p>
        <a:p>
          <a:r>
            <a:rPr kumimoji="1" lang="ja-JP" altLang="en-US" sz="1300">
              <a:latin typeface="ＭＳ Ｐゴシック"/>
            </a:rPr>
            <a:t>　衛生費は，住民一人当たり</a:t>
          </a:r>
          <a:r>
            <a:rPr kumimoji="1" lang="en-US" altLang="ja-JP" sz="1300">
              <a:latin typeface="ＭＳ Ｐゴシック"/>
            </a:rPr>
            <a:t>140</a:t>
          </a:r>
          <a:r>
            <a:rPr kumimoji="1" lang="ja-JP" altLang="en-US" sz="1300">
              <a:latin typeface="ＭＳ Ｐゴシック"/>
            </a:rPr>
            <a:t>，</a:t>
          </a:r>
          <a:r>
            <a:rPr kumimoji="1" lang="en-US" altLang="ja-JP" sz="1300">
              <a:latin typeface="ＭＳ Ｐゴシック"/>
            </a:rPr>
            <a:t>943</a:t>
          </a:r>
          <a:r>
            <a:rPr kumimoji="1" lang="ja-JP" altLang="en-US" sz="1300">
              <a:latin typeface="ＭＳ Ｐゴシック"/>
            </a:rPr>
            <a:t>円となっており，類似団体平均に比べ高止まりしている。病院事業会計への補助金等が多額なことが要因だと思われる。</a:t>
          </a:r>
          <a:endParaRPr kumimoji="1" lang="en-US" altLang="ja-JP" sz="1300">
            <a:latin typeface="ＭＳ Ｐゴシック"/>
          </a:endParaRPr>
        </a:p>
        <a:p>
          <a:r>
            <a:rPr kumimoji="1" lang="ja-JP" altLang="ja-JP" sz="1300">
              <a:solidFill>
                <a:schemeClr val="dk1"/>
              </a:solidFill>
              <a:effectLst/>
              <a:latin typeface="+mn-lt"/>
              <a:ea typeface="+mn-ea"/>
              <a:cs typeface="+mn-cs"/>
            </a:rPr>
            <a:t>　公債費は，公債費適正化計画により，借入の抑制や繰上償還の実施により，公債費率は健全化しているが，類似団体平均に比べると，高い額で推移している。今後，借入</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計画的に行うこととし，公債費の抑制に努めながら</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事業の実施を行う。</a:t>
          </a:r>
          <a:endParaRPr lang="ja-JP" altLang="ja-JP" sz="1300">
            <a:effectLst/>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財政調整基金残高ついては，毎年，実質収支額の1/2以上を積み立てるとともに，余裕資金を極力，基金積立又は繰上償還にまわしていることにより，平成21年度以降，大幅に増加している。</a:t>
          </a:r>
          <a:endParaRPr lang="ja-JP" altLang="ja-JP" sz="1400">
            <a:effectLst/>
          </a:endParaRPr>
        </a:p>
        <a:p>
          <a:pPr rtl="0"/>
          <a:r>
            <a:rPr lang="ja-JP" altLang="ja-JP" sz="1100" b="0" i="0" baseline="0">
              <a:solidFill>
                <a:schemeClr val="dk1"/>
              </a:solidFill>
              <a:effectLst/>
              <a:latin typeface="+mn-lt"/>
              <a:ea typeface="+mn-ea"/>
              <a:cs typeface="+mn-cs"/>
            </a:rPr>
            <a:t>　実質収支比率は，前年度比ほぼ横ばいとなっている。</a:t>
          </a:r>
          <a:endParaRPr lang="ja-JP" altLang="ja-JP" sz="1400">
            <a:effectLst/>
          </a:endParaRPr>
        </a:p>
        <a:p>
          <a:r>
            <a:rPr lang="ja-JP" altLang="ja-JP" sz="1100" b="0" i="0" baseline="0">
              <a:solidFill>
                <a:schemeClr val="dk1"/>
              </a:solidFill>
              <a:effectLst/>
              <a:latin typeface="+mn-lt"/>
              <a:ea typeface="+mn-ea"/>
              <a:cs typeface="+mn-cs"/>
            </a:rPr>
            <a:t>　実質単年度収支は，</a:t>
          </a:r>
          <a:r>
            <a:rPr lang="ja-JP" altLang="en-US" sz="1100" b="0" i="0" baseline="0">
              <a:solidFill>
                <a:schemeClr val="dk1"/>
              </a:solidFill>
              <a:effectLst/>
              <a:latin typeface="+mn-lt"/>
              <a:ea typeface="+mn-ea"/>
              <a:cs typeface="+mn-cs"/>
            </a:rPr>
            <a:t>繰上償還と，財政調整基金</a:t>
          </a:r>
          <a:r>
            <a:rPr lang="ja-JP" altLang="ja-JP"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取崩し，それを元に他の目的基金への積立を行ったことから，マイナスに推移している。</a:t>
          </a:r>
          <a:endParaRPr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全会計ともに黒字となっている。</a:t>
          </a:r>
          <a:endParaRPr lang="ja-JP" altLang="ja-JP" sz="1400">
            <a:effectLst/>
          </a:endParaRPr>
        </a:p>
        <a:p>
          <a:r>
            <a:rPr lang="ja-JP" altLang="ja-JP" sz="1100" b="0" i="0" baseline="0">
              <a:solidFill>
                <a:schemeClr val="dk1"/>
              </a:solidFill>
              <a:effectLst/>
              <a:latin typeface="+mn-lt"/>
              <a:ea typeface="+mn-ea"/>
              <a:cs typeface="+mn-cs"/>
            </a:rPr>
            <a:t>　引き続き黒字となるよう，財政健全化に努める。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12239093</v>
      </c>
      <c r="BO4" s="411"/>
      <c r="BP4" s="411"/>
      <c r="BQ4" s="411"/>
      <c r="BR4" s="411"/>
      <c r="BS4" s="411"/>
      <c r="BT4" s="411"/>
      <c r="BU4" s="412"/>
      <c r="BV4" s="410">
        <v>10884999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8.4</v>
      </c>
      <c r="CU4" s="588"/>
      <c r="CV4" s="588"/>
      <c r="CW4" s="588"/>
      <c r="CX4" s="588"/>
      <c r="CY4" s="588"/>
      <c r="CZ4" s="588"/>
      <c r="DA4" s="589"/>
      <c r="DB4" s="587">
        <v>8.4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11671743</v>
      </c>
      <c r="BO5" s="416"/>
      <c r="BP5" s="416"/>
      <c r="BQ5" s="416"/>
      <c r="BR5" s="416"/>
      <c r="BS5" s="416"/>
      <c r="BT5" s="416"/>
      <c r="BU5" s="417"/>
      <c r="BV5" s="415">
        <v>10234742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78.3</v>
      </c>
      <c r="CU5" s="386"/>
      <c r="CV5" s="386"/>
      <c r="CW5" s="386"/>
      <c r="CX5" s="386"/>
      <c r="CY5" s="386"/>
      <c r="CZ5" s="386"/>
      <c r="DA5" s="387"/>
      <c r="DB5" s="385">
        <v>75.3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567350</v>
      </c>
      <c r="BO6" s="416"/>
      <c r="BP6" s="416"/>
      <c r="BQ6" s="416"/>
      <c r="BR6" s="416"/>
      <c r="BS6" s="416"/>
      <c r="BT6" s="416"/>
      <c r="BU6" s="417"/>
      <c r="BV6" s="415">
        <v>650257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81.400000000000006</v>
      </c>
      <c r="CU6" s="562"/>
      <c r="CV6" s="562"/>
      <c r="CW6" s="562"/>
      <c r="CX6" s="562"/>
      <c r="CY6" s="562"/>
      <c r="CZ6" s="562"/>
      <c r="DA6" s="563"/>
      <c r="DB6" s="561">
        <v>79.2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18729</v>
      </c>
      <c r="BO7" s="416"/>
      <c r="BP7" s="416"/>
      <c r="BQ7" s="416"/>
      <c r="BR7" s="416"/>
      <c r="BS7" s="416"/>
      <c r="BT7" s="416"/>
      <c r="BU7" s="417"/>
      <c r="BV7" s="415">
        <v>70013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6537562</v>
      </c>
      <c r="CU7" s="416"/>
      <c r="CV7" s="416"/>
      <c r="CW7" s="416"/>
      <c r="CX7" s="416"/>
      <c r="CY7" s="416"/>
      <c r="CZ7" s="416"/>
      <c r="DA7" s="417"/>
      <c r="DB7" s="415">
        <v>6929151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548621</v>
      </c>
      <c r="BO8" s="416"/>
      <c r="BP8" s="416"/>
      <c r="BQ8" s="416"/>
      <c r="BR8" s="416"/>
      <c r="BS8" s="416"/>
      <c r="BT8" s="416"/>
      <c r="BU8" s="417"/>
      <c r="BV8" s="415">
        <v>580244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0.21</v>
      </c>
      <c r="CU8" s="525"/>
      <c r="CV8" s="525"/>
      <c r="CW8" s="525"/>
      <c r="CX8" s="525"/>
      <c r="CY8" s="525"/>
      <c r="CZ8" s="525"/>
      <c r="DA8" s="526"/>
      <c r="DB8" s="524">
        <v>0.22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9217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-31623</v>
      </c>
      <c r="BO9" s="416"/>
      <c r="BP9" s="416"/>
      <c r="BQ9" s="416"/>
      <c r="BR9" s="416"/>
      <c r="BS9" s="416"/>
      <c r="BT9" s="416"/>
      <c r="BU9" s="417"/>
      <c r="BV9" s="415">
        <v>33042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17.399999999999999</v>
      </c>
      <c r="CU9" s="386"/>
      <c r="CV9" s="386"/>
      <c r="CW9" s="386"/>
      <c r="CX9" s="386"/>
      <c r="CY9" s="386"/>
      <c r="CZ9" s="386"/>
      <c r="DA9" s="387"/>
      <c r="DB9" s="385">
        <v>17.2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10350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383311</v>
      </c>
      <c r="BO10" s="416"/>
      <c r="BP10" s="416"/>
      <c r="BQ10" s="416"/>
      <c r="BR10" s="416"/>
      <c r="BS10" s="416"/>
      <c r="BT10" s="416"/>
      <c r="BU10" s="417"/>
      <c r="BV10" s="415">
        <v>410091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221587</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9534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983472</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9452</v>
      </c>
      <c r="S13" s="517"/>
      <c r="T13" s="517"/>
      <c r="U13" s="517"/>
      <c r="V13" s="518"/>
      <c r="W13" s="504" t="s">
        <v>124</v>
      </c>
      <c r="X13" s="428"/>
      <c r="Y13" s="428"/>
      <c r="Z13" s="428"/>
      <c r="AA13" s="428"/>
      <c r="AB13" s="429"/>
      <c r="AC13" s="391">
        <v>1334</v>
      </c>
      <c r="AD13" s="392"/>
      <c r="AE13" s="392"/>
      <c r="AF13" s="392"/>
      <c r="AG13" s="393"/>
      <c r="AH13" s="391">
        <v>1534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-410197</v>
      </c>
      <c r="BO13" s="416"/>
      <c r="BP13" s="416"/>
      <c r="BQ13" s="416"/>
      <c r="BR13" s="416"/>
      <c r="BS13" s="416"/>
      <c r="BT13" s="416"/>
      <c r="BU13" s="417"/>
      <c r="BV13" s="415">
        <v>443133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8.1999999999999993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9767</v>
      </c>
      <c r="S14" s="517"/>
      <c r="T14" s="517"/>
      <c r="U14" s="517"/>
      <c r="V14" s="518"/>
      <c r="W14" s="519"/>
      <c r="X14" s="431"/>
      <c r="Y14" s="431"/>
      <c r="Z14" s="431"/>
      <c r="AA14" s="431"/>
      <c r="AB14" s="432"/>
      <c r="AC14" s="509">
        <v>28.2</v>
      </c>
      <c r="AD14" s="510"/>
      <c r="AE14" s="510"/>
      <c r="AF14" s="510"/>
      <c r="AG14" s="511"/>
      <c r="AH14" s="509">
        <v>29.9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9687</v>
      </c>
      <c r="S15" s="517"/>
      <c r="T15" s="517"/>
      <c r="U15" s="517"/>
      <c r="V15" s="518"/>
      <c r="W15" s="504" t="s">
        <v>131</v>
      </c>
      <c r="X15" s="428"/>
      <c r="Y15" s="428"/>
      <c r="Z15" s="428"/>
      <c r="AA15" s="428"/>
      <c r="AB15" s="429"/>
      <c r="AC15" s="391">
        <v>1069</v>
      </c>
      <c r="AD15" s="392"/>
      <c r="AE15" s="392"/>
      <c r="AF15" s="392"/>
      <c r="AG15" s="393"/>
      <c r="AH15" s="391">
        <v>1143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1153709</v>
      </c>
      <c r="BO15" s="411"/>
      <c r="BP15" s="411"/>
      <c r="BQ15" s="411"/>
      <c r="BR15" s="411"/>
      <c r="BS15" s="411"/>
      <c r="BT15" s="411"/>
      <c r="BU15" s="412"/>
      <c r="BV15" s="410">
        <v>1150147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22.6</v>
      </c>
      <c r="AD16" s="510"/>
      <c r="AE16" s="510"/>
      <c r="AF16" s="510"/>
      <c r="AG16" s="511"/>
      <c r="AH16" s="509">
        <v>22.2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5538753</v>
      </c>
      <c r="BO16" s="416"/>
      <c r="BP16" s="416"/>
      <c r="BQ16" s="416"/>
      <c r="BR16" s="416"/>
      <c r="BS16" s="416"/>
      <c r="BT16" s="416"/>
      <c r="BU16" s="417"/>
      <c r="BV16" s="415">
        <v>5418998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2329</v>
      </c>
      <c r="AD17" s="392"/>
      <c r="AE17" s="392"/>
      <c r="AF17" s="392"/>
      <c r="AG17" s="393"/>
      <c r="AH17" s="391">
        <v>2461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1407958</v>
      </c>
      <c r="BO17" s="416"/>
      <c r="BP17" s="416"/>
      <c r="BQ17" s="416"/>
      <c r="BR17" s="416"/>
      <c r="BS17" s="416"/>
      <c r="BT17" s="416"/>
      <c r="BU17" s="417"/>
      <c r="BV17" s="415">
        <v>1402376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381.98</v>
      </c>
      <c r="M18" s="480"/>
      <c r="N18" s="480"/>
      <c r="O18" s="480"/>
      <c r="P18" s="480"/>
      <c r="Q18" s="480"/>
      <c r="R18" s="481"/>
      <c r="S18" s="481"/>
      <c r="T18" s="481"/>
      <c r="U18" s="481"/>
      <c r="V18" s="482"/>
      <c r="W18" s="496"/>
      <c r="X18" s="497"/>
      <c r="Y18" s="497"/>
      <c r="Z18" s="497"/>
      <c r="AA18" s="497"/>
      <c r="AB18" s="505"/>
      <c r="AC18" s="379">
        <v>49.2</v>
      </c>
      <c r="AD18" s="380"/>
      <c r="AE18" s="380"/>
      <c r="AF18" s="380"/>
      <c r="AG18" s="483"/>
      <c r="AH18" s="379">
        <v>47.9</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5149155</v>
      </c>
      <c r="BO18" s="416"/>
      <c r="BP18" s="416"/>
      <c r="BQ18" s="416"/>
      <c r="BR18" s="416"/>
      <c r="BS18" s="416"/>
      <c r="BT18" s="416"/>
      <c r="BU18" s="417"/>
      <c r="BV18" s="415">
        <v>5258170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8665161</v>
      </c>
      <c r="BO19" s="416"/>
      <c r="BP19" s="416"/>
      <c r="BQ19" s="416"/>
      <c r="BR19" s="416"/>
      <c r="BS19" s="416"/>
      <c r="BT19" s="416"/>
      <c r="BU19" s="417"/>
      <c r="BV19" s="415">
        <v>7928774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3533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12705279</v>
      </c>
      <c r="BO23" s="416"/>
      <c r="BP23" s="416"/>
      <c r="BQ23" s="416"/>
      <c r="BR23" s="416"/>
      <c r="BS23" s="416"/>
      <c r="BT23" s="416"/>
      <c r="BU23" s="417"/>
      <c r="BV23" s="415">
        <v>13057589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7270</v>
      </c>
      <c r="R24" s="392"/>
      <c r="S24" s="392"/>
      <c r="T24" s="392"/>
      <c r="U24" s="392"/>
      <c r="V24" s="393"/>
      <c r="W24" s="457"/>
      <c r="X24" s="448"/>
      <c r="Y24" s="449"/>
      <c r="Z24" s="388" t="s">
        <v>154</v>
      </c>
      <c r="AA24" s="389"/>
      <c r="AB24" s="389"/>
      <c r="AC24" s="389"/>
      <c r="AD24" s="389"/>
      <c r="AE24" s="389"/>
      <c r="AF24" s="389"/>
      <c r="AG24" s="390"/>
      <c r="AH24" s="391">
        <v>146</v>
      </c>
      <c r="AI24" s="392"/>
      <c r="AJ24" s="392"/>
      <c r="AK24" s="392"/>
      <c r="AL24" s="393"/>
      <c r="AM24" s="391">
        <v>477128</v>
      </c>
      <c r="AN24" s="392"/>
      <c r="AO24" s="392"/>
      <c r="AP24" s="392"/>
      <c r="AQ24" s="392"/>
      <c r="AR24" s="393"/>
      <c r="AS24" s="391">
        <v>3268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9915009</v>
      </c>
      <c r="BO24" s="416"/>
      <c r="BP24" s="416"/>
      <c r="BQ24" s="416"/>
      <c r="BR24" s="416"/>
      <c r="BS24" s="416"/>
      <c r="BT24" s="416"/>
      <c r="BU24" s="417"/>
      <c r="BV24" s="415">
        <v>10467803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6410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1004881</v>
      </c>
      <c r="BO25" s="411"/>
      <c r="BP25" s="411"/>
      <c r="BQ25" s="411"/>
      <c r="BR25" s="411"/>
      <c r="BS25" s="411"/>
      <c r="BT25" s="411"/>
      <c r="BU25" s="412"/>
      <c r="BV25" s="410">
        <v>1239140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5990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3150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161</v>
      </c>
      <c r="AN27" s="392"/>
      <c r="AO27" s="392"/>
      <c r="AP27" s="392"/>
      <c r="AQ27" s="392"/>
      <c r="AR27" s="393"/>
      <c r="AS27" s="391" t="s">
        <v>161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2650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4727937</v>
      </c>
      <c r="BO28" s="411"/>
      <c r="BP28" s="411"/>
      <c r="BQ28" s="411"/>
      <c r="BR28" s="411"/>
      <c r="BS28" s="411"/>
      <c r="BT28" s="411"/>
      <c r="BU28" s="412"/>
      <c r="BV28" s="410">
        <v>5028098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2450</v>
      </c>
      <c r="R29" s="392"/>
      <c r="S29" s="392"/>
      <c r="T29" s="392"/>
      <c r="U29" s="392"/>
      <c r="V29" s="393"/>
      <c r="W29" s="458"/>
      <c r="X29" s="459"/>
      <c r="Y29" s="460"/>
      <c r="Z29" s="388" t="s">
        <v>171</v>
      </c>
      <c r="AA29" s="389"/>
      <c r="AB29" s="389"/>
      <c r="AC29" s="389"/>
      <c r="AD29" s="389"/>
      <c r="AE29" s="389"/>
      <c r="AF29" s="389"/>
      <c r="AG29" s="390"/>
      <c r="AH29" s="391">
        <v>147</v>
      </c>
      <c r="AI29" s="392"/>
      <c r="AJ29" s="392"/>
      <c r="AK29" s="392"/>
      <c r="AL29" s="393"/>
      <c r="AM29" s="391">
        <v>481012</v>
      </c>
      <c r="AN29" s="392"/>
      <c r="AO29" s="392"/>
      <c r="AP29" s="392"/>
      <c r="AQ29" s="392"/>
      <c r="AR29" s="393"/>
      <c r="AS29" s="391">
        <v>3272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833917</v>
      </c>
      <c r="BO29" s="416"/>
      <c r="BP29" s="416"/>
      <c r="BQ29" s="416"/>
      <c r="BR29" s="416"/>
      <c r="BS29" s="416"/>
      <c r="BT29" s="416"/>
      <c r="BU29" s="417"/>
      <c r="BV29" s="415">
        <v>989310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5717162</v>
      </c>
      <c r="BO30" s="419"/>
      <c r="BP30" s="419"/>
      <c r="BQ30" s="419"/>
      <c r="BR30" s="419"/>
      <c r="BS30" s="419"/>
      <c r="BT30" s="419"/>
      <c r="BU30" s="420"/>
      <c r="BV30" s="418">
        <v>4722208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病院事業会計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油木特産販売</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分収育林事業特別会計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国民健康保険特別会計（診療施設勘定）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後期高齢者医療広域連合（特別会計）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帝釈峡スコラ</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飲料水供給施設事業特別会計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総合開発事業特別会計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広島県市町総合事務組合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神石高原直売公社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介護保険特別会計（保険事業勘定）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福山地区消防組合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神石高原農業公社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介護保険特別会計（介護サービス事業勘定）</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21</v>
      </c>
      <c r="CP38" s="375"/>
      <c r="CQ38" s="374" t="str">
        <f>IF('各会計、関係団体の財政状況及び健全化判断比率'!BS11="","",'各会計、関係団体の財政状況及び健全化判断比率'!BS11)</f>
        <v>さんわ１８２ステーション</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531</v>
      </c>
      <c r="D34" s="1184"/>
      <c r="E34" s="1185"/>
      <c r="F34" s="32">
        <v>8.6199999999999992</v>
      </c>
      <c r="G34" s="33">
        <v>7.38</v>
      </c>
      <c r="H34" s="33">
        <v>7.72</v>
      </c>
      <c r="I34" s="33">
        <v>8.3000000000000007</v>
      </c>
      <c r="J34" s="34">
        <v>8.3000000000000007</v>
      </c>
      <c r="K34" s="22"/>
      <c r="L34" s="22"/>
      <c r="M34" s="22"/>
      <c r="N34" s="22"/>
      <c r="O34" s="22"/>
      <c r="P34" s="22"/>
    </row>
    <row r="35" spans="1:16" ht="39" customHeight="1" x14ac:dyDescent="0.15">
      <c r="A35" s="22"/>
      <c r="B35" s="35"/>
      <c r="C35" s="1178" t="s">
        <v>532</v>
      </c>
      <c r="D35" s="1179"/>
      <c r="E35" s="1180"/>
      <c r="F35" s="36">
        <v>1.2</v>
      </c>
      <c r="G35" s="37">
        <v>1.23</v>
      </c>
      <c r="H35" s="37">
        <v>1.1000000000000001</v>
      </c>
      <c r="I35" s="37">
        <v>0.42</v>
      </c>
      <c r="J35" s="38">
        <v>1.4</v>
      </c>
      <c r="K35" s="22"/>
      <c r="L35" s="22"/>
      <c r="M35" s="22"/>
      <c r="N35" s="22"/>
      <c r="O35" s="22"/>
      <c r="P35" s="22"/>
    </row>
    <row r="36" spans="1:16" ht="39" customHeight="1" x14ac:dyDescent="0.15">
      <c r="A36" s="22"/>
      <c r="B36" s="35"/>
      <c r="C36" s="1178" t="s">
        <v>533</v>
      </c>
      <c r="D36" s="1179"/>
      <c r="E36" s="1180"/>
      <c r="F36" s="36">
        <v>1.39</v>
      </c>
      <c r="G36" s="37">
        <v>0.36</v>
      </c>
      <c r="H36" s="37">
        <v>1.52</v>
      </c>
      <c r="I36" s="37">
        <v>1.39</v>
      </c>
      <c r="J36" s="38">
        <v>1.39</v>
      </c>
      <c r="K36" s="22"/>
      <c r="L36" s="22"/>
      <c r="M36" s="22"/>
      <c r="N36" s="22"/>
      <c r="O36" s="22"/>
      <c r="P36" s="22"/>
    </row>
    <row r="37" spans="1:16" ht="39" customHeight="1" x14ac:dyDescent="0.15">
      <c r="A37" s="22"/>
      <c r="B37" s="35"/>
      <c r="C37" s="1178" t="s">
        <v>534</v>
      </c>
      <c r="D37" s="1179"/>
      <c r="E37" s="1180"/>
      <c r="F37" s="36">
        <v>0.09</v>
      </c>
      <c r="G37" s="37">
        <v>0.17</v>
      </c>
      <c r="H37" s="37">
        <v>0.28000000000000003</v>
      </c>
      <c r="I37" s="37">
        <v>0.45</v>
      </c>
      <c r="J37" s="38">
        <v>0.85</v>
      </c>
      <c r="K37" s="22"/>
      <c r="L37" s="22"/>
      <c r="M37" s="22"/>
      <c r="N37" s="22"/>
      <c r="O37" s="22"/>
      <c r="P37" s="22"/>
    </row>
    <row r="38" spans="1:16" ht="39" customHeight="1" x14ac:dyDescent="0.15">
      <c r="A38" s="22"/>
      <c r="B38" s="35"/>
      <c r="C38" s="1178" t="s">
        <v>535</v>
      </c>
      <c r="D38" s="1179"/>
      <c r="E38" s="1180"/>
      <c r="F38" s="36">
        <v>0.43</v>
      </c>
      <c r="G38" s="37">
        <v>0.52</v>
      </c>
      <c r="H38" s="37">
        <v>0.38</v>
      </c>
      <c r="I38" s="37">
        <v>0.27</v>
      </c>
      <c r="J38" s="38">
        <v>0.57999999999999996</v>
      </c>
      <c r="K38" s="22"/>
      <c r="L38" s="22"/>
      <c r="M38" s="22"/>
      <c r="N38" s="22"/>
      <c r="O38" s="22"/>
      <c r="P38" s="22"/>
    </row>
    <row r="39" spans="1:16" ht="39" customHeight="1" x14ac:dyDescent="0.15">
      <c r="A39" s="22"/>
      <c r="B39" s="35"/>
      <c r="C39" s="1178" t="s">
        <v>536</v>
      </c>
      <c r="D39" s="1179"/>
      <c r="E39" s="1180"/>
      <c r="F39" s="36">
        <v>0.31</v>
      </c>
      <c r="G39" s="37">
        <v>0.24</v>
      </c>
      <c r="H39" s="37">
        <v>0.22</v>
      </c>
      <c r="I39" s="37">
        <v>0.16</v>
      </c>
      <c r="J39" s="38">
        <v>0.22</v>
      </c>
      <c r="K39" s="22"/>
      <c r="L39" s="22"/>
      <c r="M39" s="22"/>
      <c r="N39" s="22"/>
      <c r="O39" s="22"/>
      <c r="P39" s="22"/>
    </row>
    <row r="40" spans="1:16" ht="39" customHeight="1" x14ac:dyDescent="0.15">
      <c r="A40" s="22"/>
      <c r="B40" s="35"/>
      <c r="C40" s="1178" t="s">
        <v>537</v>
      </c>
      <c r="D40" s="1179"/>
      <c r="E40" s="1180"/>
      <c r="F40" s="36">
        <v>0.17</v>
      </c>
      <c r="G40" s="37">
        <v>0.28000000000000003</v>
      </c>
      <c r="H40" s="37">
        <v>0.26</v>
      </c>
      <c r="I40" s="37">
        <v>0.24</v>
      </c>
      <c r="J40" s="38">
        <v>0.17</v>
      </c>
      <c r="K40" s="22"/>
      <c r="L40" s="22"/>
      <c r="M40" s="22"/>
      <c r="N40" s="22"/>
      <c r="O40" s="22"/>
      <c r="P40" s="22"/>
    </row>
    <row r="41" spans="1:16" ht="39" customHeight="1" x14ac:dyDescent="0.15">
      <c r="A41" s="22"/>
      <c r="B41" s="35"/>
      <c r="C41" s="1178" t="s">
        <v>538</v>
      </c>
      <c r="D41" s="1179"/>
      <c r="E41" s="1180"/>
      <c r="F41" s="36">
        <v>0.09</v>
      </c>
      <c r="G41" s="37">
        <v>0.04</v>
      </c>
      <c r="H41" s="37">
        <v>0.06</v>
      </c>
      <c r="I41" s="37">
        <v>0.06</v>
      </c>
      <c r="J41" s="38">
        <v>0.08</v>
      </c>
      <c r="K41" s="22"/>
      <c r="L41" s="22"/>
      <c r="M41" s="22"/>
      <c r="N41" s="22"/>
      <c r="O41" s="22"/>
      <c r="P41" s="22"/>
    </row>
    <row r="42" spans="1:16" ht="39" customHeight="1" x14ac:dyDescent="0.15">
      <c r="A42" s="22"/>
      <c r="B42" s="39"/>
      <c r="C42" s="1178" t="s">
        <v>539</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540</v>
      </c>
      <c r="D43" s="1182"/>
      <c r="E43" s="1183"/>
      <c r="F43" s="41">
        <v>7.0000000000000007E-2</v>
      </c>
      <c r="G43" s="42">
        <v>0.04</v>
      </c>
      <c r="H43" s="42">
        <v>7.0000000000000007E-2</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1958</v>
      </c>
      <c r="L45" s="60">
        <v>1746</v>
      </c>
      <c r="M45" s="60">
        <v>1616</v>
      </c>
      <c r="N45" s="60">
        <v>1468</v>
      </c>
      <c r="O45" s="61">
        <v>1372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241</v>
      </c>
      <c r="L48" s="64">
        <v>217</v>
      </c>
      <c r="M48" s="64">
        <v>213</v>
      </c>
      <c r="N48" s="64">
        <v>215</v>
      </c>
      <c r="O48" s="65">
        <v>212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11</v>
      </c>
      <c r="M49" s="64">
        <v>11</v>
      </c>
      <c r="N49" s="64">
        <v>13</v>
      </c>
      <c r="O49" s="65">
        <v>18</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1</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1499</v>
      </c>
      <c r="L52" s="64">
        <v>1402</v>
      </c>
      <c r="M52" s="64">
        <v>1370</v>
      </c>
      <c r="N52" s="64">
        <v>1322</v>
      </c>
      <c r="O52" s="65">
        <v>1269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713</v>
      </c>
      <c r="L53" s="69">
        <v>573</v>
      </c>
      <c r="M53" s="69">
        <v>471</v>
      </c>
      <c r="N53" s="69">
        <v>375</v>
      </c>
      <c r="O53" s="70">
        <v>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13219</v>
      </c>
      <c r="J41" s="83">
        <v>13977</v>
      </c>
      <c r="K41" s="83">
        <v>13474</v>
      </c>
      <c r="L41" s="83">
        <v>13380</v>
      </c>
      <c r="M41" s="84">
        <v>12705</v>
      </c>
    </row>
    <row r="42" spans="2:13" ht="27.75" customHeight="1" x14ac:dyDescent="0.15">
      <c r="B42" s="1204"/>
      <c r="C42" s="1205"/>
      <c r="D42" s="85"/>
      <c r="E42" s="1208" t="s">
        <v>26</v>
      </c>
      <c r="F42" s="1208"/>
      <c r="G42" s="1208"/>
      <c r="H42" s="1209"/>
      <c r="I42" s="86">
        <v>34</v>
      </c>
      <c r="J42" s="87">
        <v>20</v>
      </c>
      <c r="K42" s="87">
        <v>10</v>
      </c>
      <c r="L42" s="87">
        <v>7</v>
      </c>
      <c r="M42" s="88">
        <v>2</v>
      </c>
    </row>
    <row r="43" spans="2:13" ht="27.75" customHeight="1" x14ac:dyDescent="0.15">
      <c r="B43" s="1204"/>
      <c r="C43" s="1205"/>
      <c r="D43" s="85"/>
      <c r="E43" s="1208" t="s">
        <v>27</v>
      </c>
      <c r="F43" s="1208"/>
      <c r="G43" s="1208"/>
      <c r="H43" s="1209"/>
      <c r="I43" s="86">
        <v>2156</v>
      </c>
      <c r="J43" s="87">
        <v>2198</v>
      </c>
      <c r="K43" s="87">
        <v>2180</v>
      </c>
      <c r="L43" s="87">
        <v>1995</v>
      </c>
      <c r="M43" s="88">
        <v>1867</v>
      </c>
    </row>
    <row r="44" spans="2:13" ht="27.75" customHeight="1" x14ac:dyDescent="0.15">
      <c r="B44" s="1204"/>
      <c r="C44" s="1205"/>
      <c r="D44" s="85"/>
      <c r="E44" s="1208" t="s">
        <v>28</v>
      </c>
      <c r="F44" s="1208"/>
      <c r="G44" s="1208"/>
      <c r="H44" s="1209"/>
      <c r="I44" s="86">
        <v>1</v>
      </c>
      <c r="J44" s="87">
        <v>57</v>
      </c>
      <c r="K44" s="87">
        <v>81</v>
      </c>
      <c r="L44" s="87">
        <v>120</v>
      </c>
      <c r="M44" s="88">
        <v>115</v>
      </c>
    </row>
    <row r="45" spans="2:13" ht="27.75" customHeight="1" x14ac:dyDescent="0.15">
      <c r="B45" s="1204"/>
      <c r="C45" s="1205"/>
      <c r="D45" s="85"/>
      <c r="E45" s="1208" t="s">
        <v>29</v>
      </c>
      <c r="F45" s="1208"/>
      <c r="G45" s="1208"/>
      <c r="H45" s="1209"/>
      <c r="I45" s="86">
        <v>1323</v>
      </c>
      <c r="J45" s="87">
        <v>1251</v>
      </c>
      <c r="K45" s="87">
        <v>1083</v>
      </c>
      <c r="L45" s="87">
        <v>997</v>
      </c>
      <c r="M45" s="88">
        <v>985</v>
      </c>
    </row>
    <row r="46" spans="2:13" ht="27.75" customHeight="1" x14ac:dyDescent="0.15">
      <c r="B46" s="1204"/>
      <c r="C46" s="1205"/>
      <c r="D46" s="89"/>
      <c r="E46" s="1208" t="s">
        <v>30</v>
      </c>
      <c r="F46" s="1208"/>
      <c r="G46" s="1208"/>
      <c r="H46" s="1209"/>
      <c r="I46" s="86" t="s">
        <v>485</v>
      </c>
      <c r="J46" s="87" t="s">
        <v>485</v>
      </c>
      <c r="K46" s="87" t="s">
        <v>485</v>
      </c>
      <c r="L46" s="87" t="s">
        <v>485</v>
      </c>
      <c r="M46" s="88" t="s">
        <v>485</v>
      </c>
    </row>
    <row r="47" spans="2:13" ht="27.75" customHeight="1" x14ac:dyDescent="0.15">
      <c r="B47" s="1204"/>
      <c r="C47" s="1205"/>
      <c r="D47" s="90"/>
      <c r="E47" s="1218" t="s">
        <v>31</v>
      </c>
      <c r="F47" s="1219"/>
      <c r="G47" s="1219"/>
      <c r="H47" s="1220"/>
      <c r="I47" s="86" t="s">
        <v>485</v>
      </c>
      <c r="J47" s="87" t="s">
        <v>485</v>
      </c>
      <c r="K47" s="87" t="s">
        <v>485</v>
      </c>
      <c r="L47" s="87" t="s">
        <v>485</v>
      </c>
      <c r="M47" s="88" t="s">
        <v>485</v>
      </c>
    </row>
    <row r="48" spans="2:13" ht="27.75" customHeight="1" x14ac:dyDescent="0.15">
      <c r="B48" s="1204"/>
      <c r="C48" s="1205"/>
      <c r="D48" s="85"/>
      <c r="E48" s="1208" t="s">
        <v>32</v>
      </c>
      <c r="F48" s="1208"/>
      <c r="G48" s="1208"/>
      <c r="H48" s="1209"/>
      <c r="I48" s="86" t="s">
        <v>485</v>
      </c>
      <c r="J48" s="87" t="s">
        <v>485</v>
      </c>
      <c r="K48" s="87" t="s">
        <v>485</v>
      </c>
      <c r="L48" s="87" t="s">
        <v>485</v>
      </c>
      <c r="M48" s="88" t="s">
        <v>485</v>
      </c>
    </row>
    <row r="49" spans="2:13" ht="27.75" customHeight="1" x14ac:dyDescent="0.15">
      <c r="B49" s="1206"/>
      <c r="C49" s="1207"/>
      <c r="D49" s="85"/>
      <c r="E49" s="1208" t="s">
        <v>33</v>
      </c>
      <c r="F49" s="1208"/>
      <c r="G49" s="1208"/>
      <c r="H49" s="1209"/>
      <c r="I49" s="86" t="s">
        <v>485</v>
      </c>
      <c r="J49" s="87" t="s">
        <v>485</v>
      </c>
      <c r="K49" s="87" t="s">
        <v>485</v>
      </c>
      <c r="L49" s="87" t="s">
        <v>485</v>
      </c>
      <c r="M49" s="88" t="s">
        <v>485</v>
      </c>
    </row>
    <row r="50" spans="2:13" ht="27.75" customHeight="1" x14ac:dyDescent="0.15">
      <c r="B50" s="1202" t="s">
        <v>34</v>
      </c>
      <c r="C50" s="1203"/>
      <c r="D50" s="91"/>
      <c r="E50" s="1208" t="s">
        <v>35</v>
      </c>
      <c r="F50" s="1208"/>
      <c r="G50" s="1208"/>
      <c r="H50" s="1209"/>
      <c r="I50" s="86">
        <v>5846</v>
      </c>
      <c r="J50" s="87">
        <v>7173</v>
      </c>
      <c r="K50" s="87">
        <v>7963</v>
      </c>
      <c r="L50" s="87">
        <v>8960</v>
      </c>
      <c r="M50" s="88">
        <v>10015</v>
      </c>
    </row>
    <row r="51" spans="2:13" ht="27.75" customHeight="1" x14ac:dyDescent="0.15">
      <c r="B51" s="1204"/>
      <c r="C51" s="1205"/>
      <c r="D51" s="85"/>
      <c r="E51" s="1208" t="s">
        <v>36</v>
      </c>
      <c r="F51" s="1208"/>
      <c r="G51" s="1208"/>
      <c r="H51" s="1209"/>
      <c r="I51" s="86">
        <v>225</v>
      </c>
      <c r="J51" s="87">
        <v>165</v>
      </c>
      <c r="K51" s="87">
        <v>122</v>
      </c>
      <c r="L51" s="87">
        <v>98</v>
      </c>
      <c r="M51" s="88">
        <v>84</v>
      </c>
    </row>
    <row r="52" spans="2:13" ht="27.75" customHeight="1" x14ac:dyDescent="0.15">
      <c r="B52" s="1206"/>
      <c r="C52" s="1207"/>
      <c r="D52" s="85"/>
      <c r="E52" s="1208" t="s">
        <v>37</v>
      </c>
      <c r="F52" s="1208"/>
      <c r="G52" s="1208"/>
      <c r="H52" s="1209"/>
      <c r="I52" s="86">
        <v>11462</v>
      </c>
      <c r="J52" s="87">
        <v>12217</v>
      </c>
      <c r="K52" s="87">
        <v>11927</v>
      </c>
      <c r="L52" s="87">
        <v>12049</v>
      </c>
      <c r="M52" s="88">
        <v>11905</v>
      </c>
    </row>
    <row r="53" spans="2:13" ht="27.75" customHeight="1" thickBot="1" x14ac:dyDescent="0.2">
      <c r="B53" s="1210" t="s">
        <v>21</v>
      </c>
      <c r="C53" s="1211"/>
      <c r="D53" s="92"/>
      <c r="E53" s="1212" t="s">
        <v>38</v>
      </c>
      <c r="F53" s="1212"/>
      <c r="G53" s="1212"/>
      <c r="H53" s="1213"/>
      <c r="I53" s="93">
        <v>-800</v>
      </c>
      <c r="J53" s="94">
        <v>-2051</v>
      </c>
      <c r="K53" s="94">
        <v>-3185</v>
      </c>
      <c r="L53" s="94">
        <v>-4609</v>
      </c>
      <c r="M53" s="95">
        <v>-6329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6" zoomScaleNormal="100" zoomScaleSheetLayoutView="55" workbookViewId="0">
      <selection activeCell="G40" sqref="G40"/>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567</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567</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566</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563</v>
      </c>
      <c r="I42" s="354"/>
      <c r="J42" s="354"/>
      <c r="K42" s="354"/>
      <c r="L42" s="246"/>
      <c r="M42" s="246"/>
      <c r="N42" s="246"/>
      <c r="O42" s="246"/>
    </row>
    <row r="43" spans="2:17" ht="13.5" x14ac:dyDescent="0.15">
      <c r="B43" s="250"/>
      <c r="C43" s="246"/>
      <c r="D43" s="246"/>
      <c r="E43" s="246"/>
      <c r="F43" s="246"/>
      <c r="G43" s="1233" t="s">
        <v>570</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565</v>
      </c>
    </row>
    <row r="50" spans="1:17" ht="13.5" x14ac:dyDescent="0.15">
      <c r="B50" s="250"/>
      <c r="C50" s="246"/>
      <c r="D50" s="246"/>
      <c r="E50" s="246"/>
      <c r="F50" s="246"/>
      <c r="G50" s="1242"/>
      <c r="H50" s="1243"/>
      <c r="I50" s="1243"/>
      <c r="J50" s="1244"/>
      <c r="K50" s="347" t="s">
        <v>525</v>
      </c>
      <c r="L50" s="347" t="s">
        <v>526</v>
      </c>
      <c r="M50" s="347" t="s">
        <v>527</v>
      </c>
      <c r="N50" s="347" t="s">
        <v>528</v>
      </c>
      <c r="O50" s="347" t="s">
        <v>529</v>
      </c>
    </row>
    <row r="51" spans="1:17" ht="13.5" x14ac:dyDescent="0.15">
      <c r="B51" s="250"/>
      <c r="C51" s="246"/>
      <c r="D51" s="246"/>
      <c r="E51" s="246"/>
      <c r="F51" s="246"/>
      <c r="G51" s="1245" t="s">
        <v>561</v>
      </c>
      <c r="H51" s="1246"/>
      <c r="I51" s="1251" t="s">
        <v>559</v>
      </c>
      <c r="J51" s="1251"/>
      <c r="K51" s="1221"/>
      <c r="L51" s="1221"/>
      <c r="M51" s="1221"/>
      <c r="N51" s="1222"/>
      <c r="O51" s="1221"/>
    </row>
    <row r="52" spans="1:17" ht="13.5" x14ac:dyDescent="0.15">
      <c r="B52" s="250"/>
      <c r="C52" s="246"/>
      <c r="D52" s="246"/>
      <c r="E52" s="246"/>
      <c r="F52" s="246"/>
      <c r="G52" s="1247"/>
      <c r="H52" s="1248"/>
      <c r="I52" s="1252"/>
      <c r="J52" s="1252"/>
      <c r="K52" s="1222"/>
      <c r="L52" s="1222"/>
      <c r="M52" s="1222"/>
      <c r="N52" s="1222"/>
      <c r="O52" s="1222"/>
    </row>
    <row r="53" spans="1:17" ht="13.5" x14ac:dyDescent="0.15">
      <c r="A53" s="357"/>
      <c r="B53" s="250"/>
      <c r="C53" s="246"/>
      <c r="D53" s="246"/>
      <c r="E53" s="246"/>
      <c r="F53" s="246"/>
      <c r="G53" s="1247"/>
      <c r="H53" s="1248"/>
      <c r="I53" s="1223" t="s">
        <v>569</v>
      </c>
      <c r="J53" s="1223"/>
      <c r="K53" s="1224"/>
      <c r="L53" s="1224"/>
      <c r="M53" s="1224"/>
      <c r="N53" s="1226">
        <v>61.2</v>
      </c>
      <c r="O53" s="1224"/>
    </row>
    <row r="54" spans="1:17" ht="13.5" x14ac:dyDescent="0.15">
      <c r="A54" s="357"/>
      <c r="B54" s="250"/>
      <c r="C54" s="246"/>
      <c r="D54" s="246"/>
      <c r="E54" s="246"/>
      <c r="F54" s="246"/>
      <c r="G54" s="1249"/>
      <c r="H54" s="1250"/>
      <c r="I54" s="1223"/>
      <c r="J54" s="1223"/>
      <c r="K54" s="1225"/>
      <c r="L54" s="1225"/>
      <c r="M54" s="1225"/>
      <c r="N54" s="1225"/>
      <c r="O54" s="1225"/>
    </row>
    <row r="55" spans="1:17" ht="13.5" x14ac:dyDescent="0.15">
      <c r="A55" s="357"/>
      <c r="B55" s="250"/>
      <c r="C55" s="246"/>
      <c r="D55" s="246"/>
      <c r="E55" s="246"/>
      <c r="F55" s="246"/>
      <c r="G55" s="1227" t="s">
        <v>560</v>
      </c>
      <c r="H55" s="1228"/>
      <c r="I55" s="1223" t="s">
        <v>559</v>
      </c>
      <c r="J55" s="1223"/>
      <c r="K55" s="1221"/>
      <c r="L55" s="1221"/>
      <c r="M55" s="1221"/>
      <c r="N55" s="1222">
        <v>0</v>
      </c>
      <c r="O55" s="1221"/>
    </row>
    <row r="56" spans="1:17" ht="13.5" x14ac:dyDescent="0.15">
      <c r="A56" s="357"/>
      <c r="B56" s="250"/>
      <c r="C56" s="246"/>
      <c r="D56" s="246"/>
      <c r="E56" s="246"/>
      <c r="F56" s="246"/>
      <c r="G56" s="1229"/>
      <c r="H56" s="1230"/>
      <c r="I56" s="1223"/>
      <c r="J56" s="1223"/>
      <c r="K56" s="1222"/>
      <c r="L56" s="1222"/>
      <c r="M56" s="1222"/>
      <c r="N56" s="1222"/>
      <c r="O56" s="1222"/>
    </row>
    <row r="57" spans="1:17" s="357" customFormat="1" ht="13.5" x14ac:dyDescent="0.15">
      <c r="B57" s="358"/>
      <c r="C57" s="354"/>
      <c r="D57" s="354"/>
      <c r="E57" s="354"/>
      <c r="F57" s="354"/>
      <c r="G57" s="1229"/>
      <c r="H57" s="1230"/>
      <c r="I57" s="1253" t="s">
        <v>569</v>
      </c>
      <c r="J57" s="1253"/>
      <c r="K57" s="1224"/>
      <c r="L57" s="1224"/>
      <c r="M57" s="1224"/>
      <c r="N57" s="1226">
        <v>55.3</v>
      </c>
      <c r="O57" s="1224"/>
      <c r="P57" s="363"/>
      <c r="Q57" s="358"/>
    </row>
    <row r="58" spans="1:17" s="357" customFormat="1" ht="13.5" x14ac:dyDescent="0.15">
      <c r="A58" s="245"/>
      <c r="B58" s="358"/>
      <c r="C58" s="354"/>
      <c r="D58" s="354"/>
      <c r="E58" s="354"/>
      <c r="F58" s="354"/>
      <c r="G58" s="1231"/>
      <c r="H58" s="1232"/>
      <c r="I58" s="1253"/>
      <c r="J58" s="1253"/>
      <c r="K58" s="1225"/>
      <c r="L58" s="1225"/>
      <c r="M58" s="1225"/>
      <c r="N58" s="1225"/>
      <c r="O58" s="1225"/>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564</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563</v>
      </c>
      <c r="I64" s="354"/>
      <c r="J64" s="354"/>
      <c r="K64" s="354"/>
      <c r="L64" s="246"/>
      <c r="M64" s="246"/>
      <c r="N64" s="246"/>
      <c r="O64" s="246"/>
    </row>
    <row r="65" spans="2:30" ht="13.5" x14ac:dyDescent="0.15">
      <c r="B65" s="250"/>
      <c r="C65" s="246"/>
      <c r="D65" s="246"/>
      <c r="E65" s="246"/>
      <c r="F65" s="246"/>
      <c r="G65" s="1233" t="s">
        <v>568</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562</v>
      </c>
      <c r="I71" s="351"/>
      <c r="J71" s="350"/>
      <c r="K71" s="350"/>
      <c r="L71" s="349"/>
      <c r="M71" s="350"/>
      <c r="N71" s="349"/>
      <c r="O71" s="348"/>
    </row>
    <row r="72" spans="2:30" ht="13.5" x14ac:dyDescent="0.15">
      <c r="B72" s="250"/>
      <c r="C72" s="246"/>
      <c r="D72" s="246"/>
      <c r="E72" s="246"/>
      <c r="F72" s="246"/>
      <c r="G72" s="1242"/>
      <c r="H72" s="1243"/>
      <c r="I72" s="1243"/>
      <c r="J72" s="1244"/>
      <c r="K72" s="347" t="s">
        <v>525</v>
      </c>
      <c r="L72" s="347" t="s">
        <v>526</v>
      </c>
      <c r="M72" s="347" t="s">
        <v>527</v>
      </c>
      <c r="N72" s="347" t="s">
        <v>528</v>
      </c>
      <c r="O72" s="347" t="s">
        <v>529</v>
      </c>
    </row>
    <row r="73" spans="2:30" ht="13.5" x14ac:dyDescent="0.15">
      <c r="B73" s="250"/>
      <c r="C73" s="246"/>
      <c r="D73" s="246"/>
      <c r="E73" s="246"/>
      <c r="F73" s="246"/>
      <c r="G73" s="1245" t="s">
        <v>561</v>
      </c>
      <c r="H73" s="1246"/>
      <c r="I73" s="1251" t="s">
        <v>559</v>
      </c>
      <c r="J73" s="1251"/>
      <c r="K73" s="1254"/>
      <c r="L73" s="1254"/>
      <c r="M73" s="1222"/>
      <c r="N73" s="1222"/>
      <c r="O73" s="1222"/>
      <c r="S73" s="245">
        <v>9.9</v>
      </c>
    </row>
    <row r="74" spans="2:30" ht="13.5" x14ac:dyDescent="0.15">
      <c r="B74" s="250"/>
      <c r="C74" s="246"/>
      <c r="D74" s="246"/>
      <c r="E74" s="246"/>
      <c r="F74" s="246"/>
      <c r="G74" s="1247"/>
      <c r="H74" s="1248"/>
      <c r="I74" s="1252"/>
      <c r="J74" s="1252"/>
      <c r="K74" s="1254"/>
      <c r="L74" s="1254"/>
      <c r="M74" s="1222"/>
      <c r="N74" s="1222"/>
      <c r="O74" s="1222"/>
    </row>
    <row r="75" spans="2:30" ht="13.5" x14ac:dyDescent="0.15">
      <c r="B75" s="250"/>
      <c r="C75" s="246"/>
      <c r="D75" s="246"/>
      <c r="E75" s="246"/>
      <c r="F75" s="246"/>
      <c r="G75" s="1247"/>
      <c r="H75" s="1248"/>
      <c r="I75" s="1223" t="s">
        <v>558</v>
      </c>
      <c r="J75" s="1223"/>
      <c r="K75" s="1226">
        <v>13</v>
      </c>
      <c r="L75" s="1226">
        <v>11.5</v>
      </c>
      <c r="M75" s="1226">
        <v>10.1</v>
      </c>
      <c r="N75" s="1226">
        <v>8.1999999999999993</v>
      </c>
      <c r="O75" s="1226">
        <v>7</v>
      </c>
      <c r="U75" s="245">
        <v>81.2</v>
      </c>
      <c r="W75" s="245">
        <v>87.2</v>
      </c>
      <c r="Y75" s="245">
        <v>99.8</v>
      </c>
      <c r="AA75" s="245">
        <v>109.5</v>
      </c>
      <c r="AC75" s="245">
        <v>115.2</v>
      </c>
    </row>
    <row r="76" spans="2:30" ht="13.5" x14ac:dyDescent="0.15">
      <c r="B76" s="250"/>
      <c r="C76" s="246"/>
      <c r="D76" s="246"/>
      <c r="E76" s="246"/>
      <c r="F76" s="246"/>
      <c r="G76" s="1249"/>
      <c r="H76" s="1250"/>
      <c r="I76" s="1223"/>
      <c r="J76" s="1223"/>
      <c r="K76" s="1225"/>
      <c r="L76" s="1225"/>
      <c r="M76" s="1225"/>
      <c r="N76" s="1225"/>
      <c r="O76" s="1225"/>
    </row>
    <row r="77" spans="2:30" ht="13.5" x14ac:dyDescent="0.15">
      <c r="B77" s="250"/>
      <c r="C77" s="246"/>
      <c r="D77" s="246"/>
      <c r="E77" s="246"/>
      <c r="F77" s="246"/>
      <c r="G77" s="1227" t="s">
        <v>560</v>
      </c>
      <c r="H77" s="1228"/>
      <c r="I77" s="1223" t="s">
        <v>559</v>
      </c>
      <c r="J77" s="1223"/>
      <c r="K77" s="1254">
        <v>64.7</v>
      </c>
      <c r="L77" s="1254">
        <v>55.2</v>
      </c>
      <c r="M77" s="1222">
        <v>54</v>
      </c>
      <c r="N77" s="1222">
        <v>0</v>
      </c>
      <c r="O77" s="1222">
        <v>0</v>
      </c>
      <c r="R77" s="245">
        <v>12.3</v>
      </c>
      <c r="T77" s="245">
        <v>11.1</v>
      </c>
    </row>
    <row r="78" spans="2:30" ht="13.5" x14ac:dyDescent="0.15">
      <c r="B78" s="250"/>
      <c r="C78" s="246"/>
      <c r="D78" s="246"/>
      <c r="E78" s="246"/>
      <c r="F78" s="246"/>
      <c r="G78" s="1229"/>
      <c r="H78" s="1230"/>
      <c r="I78" s="1223"/>
      <c r="J78" s="1223"/>
      <c r="K78" s="1254"/>
      <c r="L78" s="1254"/>
      <c r="M78" s="1222"/>
      <c r="N78" s="1222"/>
      <c r="O78" s="1222"/>
    </row>
    <row r="79" spans="2:30" ht="13.5" x14ac:dyDescent="0.15">
      <c r="B79" s="250"/>
      <c r="C79" s="246"/>
      <c r="D79" s="246"/>
      <c r="E79" s="246"/>
      <c r="F79" s="246"/>
      <c r="G79" s="1229"/>
      <c r="H79" s="1230"/>
      <c r="I79" s="1255" t="s">
        <v>558</v>
      </c>
      <c r="J79" s="1253"/>
      <c r="K79" s="1256">
        <v>13.3</v>
      </c>
      <c r="L79" s="1256">
        <v>12.5</v>
      </c>
      <c r="M79" s="1256">
        <v>11.5</v>
      </c>
      <c r="N79" s="1256">
        <v>8.6</v>
      </c>
      <c r="O79" s="1256">
        <v>8.5</v>
      </c>
      <c r="V79" s="245">
        <v>53.5</v>
      </c>
      <c r="X79" s="245">
        <v>48.2</v>
      </c>
      <c r="Z79" s="245">
        <v>34.200000000000003</v>
      </c>
      <c r="AB79" s="245">
        <v>30.3</v>
      </c>
      <c r="AD79" s="245">
        <v>28.9</v>
      </c>
    </row>
    <row r="80" spans="2:30" ht="13.5" x14ac:dyDescent="0.15">
      <c r="B80" s="250"/>
      <c r="C80" s="246"/>
      <c r="D80" s="246"/>
      <c r="E80" s="246"/>
      <c r="F80" s="246"/>
      <c r="G80" s="1231"/>
      <c r="H80" s="1232"/>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G40" sqref="G4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G40" sqref="G4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151607</v>
      </c>
      <c r="E3" s="118"/>
      <c r="F3" s="119">
        <v>114097</v>
      </c>
      <c r="G3" s="120"/>
      <c r="H3" s="121"/>
    </row>
    <row r="4" spans="1:8" x14ac:dyDescent="0.15">
      <c r="A4" s="122"/>
      <c r="B4" s="123"/>
      <c r="C4" s="124"/>
      <c r="D4" s="125">
        <v>75592</v>
      </c>
      <c r="E4" s="126"/>
      <c r="F4" s="127">
        <v>61630</v>
      </c>
      <c r="G4" s="128"/>
      <c r="H4" s="129"/>
    </row>
    <row r="5" spans="1:8" x14ac:dyDescent="0.15">
      <c r="A5" s="110" t="s">
        <v>519</v>
      </c>
      <c r="B5" s="115"/>
      <c r="C5" s="116"/>
      <c r="D5" s="117">
        <v>206434</v>
      </c>
      <c r="E5" s="118"/>
      <c r="F5" s="119">
        <v>136577</v>
      </c>
      <c r="G5" s="120"/>
      <c r="H5" s="121"/>
    </row>
    <row r="6" spans="1:8" x14ac:dyDescent="0.15">
      <c r="A6" s="122"/>
      <c r="B6" s="123"/>
      <c r="C6" s="124"/>
      <c r="D6" s="125">
        <v>113355</v>
      </c>
      <c r="E6" s="126"/>
      <c r="F6" s="127">
        <v>59645</v>
      </c>
      <c r="G6" s="128"/>
      <c r="H6" s="129"/>
    </row>
    <row r="7" spans="1:8" x14ac:dyDescent="0.15">
      <c r="A7" s="110" t="s">
        <v>520</v>
      </c>
      <c r="B7" s="115"/>
      <c r="C7" s="116"/>
      <c r="D7" s="117">
        <v>137812</v>
      </c>
      <c r="E7" s="118"/>
      <c r="F7" s="119">
        <v>132212</v>
      </c>
      <c r="G7" s="120"/>
      <c r="H7" s="121"/>
    </row>
    <row r="8" spans="1:8" x14ac:dyDescent="0.15">
      <c r="A8" s="122"/>
      <c r="B8" s="123"/>
      <c r="C8" s="124"/>
      <c r="D8" s="125">
        <v>87633</v>
      </c>
      <c r="E8" s="126"/>
      <c r="F8" s="127">
        <v>67114</v>
      </c>
      <c r="G8" s="128"/>
      <c r="H8" s="129"/>
    </row>
    <row r="9" spans="1:8" x14ac:dyDescent="0.15">
      <c r="A9" s="110" t="s">
        <v>521</v>
      </c>
      <c r="B9" s="115"/>
      <c r="C9" s="116"/>
      <c r="D9" s="117">
        <v>130077</v>
      </c>
      <c r="E9" s="118"/>
      <c r="F9" s="119">
        <v>162193</v>
      </c>
      <c r="G9" s="120"/>
      <c r="H9" s="121"/>
    </row>
    <row r="10" spans="1:8" x14ac:dyDescent="0.15">
      <c r="A10" s="122"/>
      <c r="B10" s="123"/>
      <c r="C10" s="124"/>
      <c r="D10" s="125">
        <v>79082</v>
      </c>
      <c r="E10" s="126"/>
      <c r="F10" s="127">
        <v>79985</v>
      </c>
      <c r="G10" s="128"/>
      <c r="H10" s="129"/>
    </row>
    <row r="11" spans="1:8" x14ac:dyDescent="0.15">
      <c r="A11" s="110" t="s">
        <v>522</v>
      </c>
      <c r="B11" s="115"/>
      <c r="C11" s="116"/>
      <c r="D11" s="117">
        <v>151216</v>
      </c>
      <c r="E11" s="118"/>
      <c r="F11" s="119">
        <v>168868</v>
      </c>
      <c r="G11" s="120"/>
      <c r="H11" s="121"/>
    </row>
    <row r="12" spans="1:8" x14ac:dyDescent="0.15">
      <c r="A12" s="122"/>
      <c r="B12" s="123"/>
      <c r="C12" s="130"/>
      <c r="D12" s="125">
        <v>91822</v>
      </c>
      <c r="E12" s="126"/>
      <c r="F12" s="127">
        <v>79360</v>
      </c>
      <c r="G12" s="128"/>
      <c r="H12" s="129"/>
    </row>
    <row r="13" spans="1:8" x14ac:dyDescent="0.15">
      <c r="A13" s="110"/>
      <c r="B13" s="115"/>
      <c r="C13" s="131"/>
      <c r="D13" s="132">
        <v>155429</v>
      </c>
      <c r="E13" s="133"/>
      <c r="F13" s="134">
        <v>142789</v>
      </c>
      <c r="G13" s="135"/>
      <c r="H13" s="121"/>
    </row>
    <row r="14" spans="1:8" x14ac:dyDescent="0.15">
      <c r="A14" s="122"/>
      <c r="B14" s="123"/>
      <c r="C14" s="124"/>
      <c r="D14" s="125">
        <v>89497</v>
      </c>
      <c r="E14" s="126"/>
      <c r="F14" s="127">
        <v>69547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8.7200000000000006</v>
      </c>
      <c r="C19" s="136">
        <f>ROUND(VALUE(SUBSTITUTE(実質収支比率等に係る経年分析!G$48,"▲","-")),2)</f>
        <v>7.43</v>
      </c>
      <c r="D19" s="136">
        <f>ROUND(VALUE(SUBSTITUTE(実質収支比率等に係る経年分析!H$48,"▲","-")),2)</f>
        <v>7.79</v>
      </c>
      <c r="E19" s="136">
        <f>ROUND(VALUE(SUBSTITUTE(実質収支比率等に係る経年分析!I$48,"▲","-")),2)</f>
        <v>8.3699999999999992</v>
      </c>
      <c r="F19" s="136">
        <f>ROUND(VALUE(SUBSTITUTE(実質収支比率等に係る経年分析!J$48,"▲","-")),2)</f>
        <v>8.39</v>
      </c>
    </row>
    <row r="20" spans="1:11" x14ac:dyDescent="0.15">
      <c r="A20" s="136" t="s">
        <v>43</v>
      </c>
      <c r="B20" s="136">
        <f>ROUND(VALUE(SUBSTITUTE(実質収支比率等に係る経年分析!F$47,"▲","-")),2)</f>
        <v>38.68</v>
      </c>
      <c r="C20" s="136">
        <f>ROUND(VALUE(SUBSTITUTE(実質収支比率等に係る経年分析!G$47,"▲","-")),2)</f>
        <v>47.62</v>
      </c>
      <c r="D20" s="136">
        <f>ROUND(VALUE(SUBSTITUTE(実質収支比率等に係る経年分析!H$47,"▲","-")),2)</f>
        <v>61.49</v>
      </c>
      <c r="E20" s="136">
        <f>ROUND(VALUE(SUBSTITUTE(実質収支比率等に係る経年分析!I$47,"▲","-")),2)</f>
        <v>72.56</v>
      </c>
      <c r="F20" s="136">
        <f>ROUND(VALUE(SUBSTITUTE(実質収支比率等に係る経年分析!J$47,"▲","-")),2)</f>
        <v>72.319999999999993</v>
      </c>
    </row>
    <row r="21" spans="1:11" x14ac:dyDescent="0.15">
      <c r="A21" s="136" t="s">
        <v>44</v>
      </c>
      <c r="B21" s="136">
        <f>IF(ISNUMBER(VALUE(SUBSTITUTE(実質収支比率等に係る経年分析!F$49,"▲","-"))),ROUND(VALUE(SUBSTITUTE(実質収支比率等に係る経年分析!F$49,"▲","-")),2),NA())</f>
        <v>9.0299999999999994</v>
      </c>
      <c r="C21" s="136">
        <f>IF(ISNUMBER(VALUE(SUBSTITUTE(実質収支比率等に係る経年分析!G$49,"▲","-"))),ROUND(VALUE(SUBSTITUTE(実質収支比率等に係る経年分析!G$49,"▲","-")),2),NA())</f>
        <v>4.6399999999999997</v>
      </c>
      <c r="D21" s="136">
        <f>IF(ISNUMBER(VALUE(SUBSTITUTE(実質収支比率等に係る経年分析!H$49,"▲","-"))),ROUND(VALUE(SUBSTITUTE(実質収支比率等に係る経年分析!H$49,"▲","-")),2),NA())</f>
        <v>11.49</v>
      </c>
      <c r="E21" s="136">
        <f>IF(ISNUMBER(VALUE(SUBSTITUTE(実質収支比率等に係る経年分析!I$49,"▲","-"))),ROUND(VALUE(SUBSTITUTE(実質収支比率等に係る経年分析!I$49,"▲","-")),2),NA())</f>
        <v>6.4</v>
      </c>
      <c r="F21" s="136">
        <f>IF(ISNUMBER(VALUE(SUBSTITUTE(実質収支比率等に係る経年分析!J$49,"▲","-"))),ROUND(VALUE(SUBSTITUTE(実質収支比率等に係る経年分析!J$49,"▲","-")),2),NA())</f>
        <v>-6.27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飲料水供給施設事業特別会計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0.08</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0.28000000000000003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x14ac:dyDescent="0.15">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0.57999999999999996</v>
      </c>
    </row>
    <row r="33" spans="1:16" x14ac:dyDescent="0.15">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0.28000000000000003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0.85</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1.39</v>
      </c>
    </row>
    <row r="35" spans="1:16" x14ac:dyDescent="0.15">
      <c r="A35" s="137" t="str">
        <f>IF(連結実質赤字比率に係る赤字・黒字の構成分析!C$35="",NA(),連結実質赤字比率に係る赤字・黒字の構成分析!C$35)</f>
        <v>総合開発事業特別会計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1.1000000000000001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8.6199999999999992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7.72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8.3000000000000007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8.3000000000000007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1499</v>
      </c>
      <c r="E42" s="138"/>
      <c r="F42" s="138"/>
      <c r="G42" s="138">
        <f>'実質公債費比率（分子）の構造'!L$52</f>
        <v>1402</v>
      </c>
      <c r="H42" s="138"/>
      <c r="I42" s="138"/>
      <c r="J42" s="138">
        <f>'実質公債費比率（分子）の構造'!M$52</f>
        <v>1370</v>
      </c>
      <c r="K42" s="138"/>
      <c r="L42" s="138"/>
      <c r="M42" s="138">
        <f>'実質公債費比率（分子）の構造'!N$52</f>
        <v>1322</v>
      </c>
      <c r="N42" s="138"/>
      <c r="O42" s="138"/>
      <c r="P42" s="138">
        <f>'実質公債費比率（分子）の構造'!O$52</f>
        <v>1269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11</v>
      </c>
      <c r="C45" s="138"/>
      <c r="D45" s="138"/>
      <c r="E45" s="138">
        <f>'実質公債費比率（分子）の構造'!L$49</f>
        <v>11</v>
      </c>
      <c r="F45" s="138"/>
      <c r="G45" s="138"/>
      <c r="H45" s="138">
        <f>'実質公債費比率（分子）の構造'!M$49</f>
        <v>11</v>
      </c>
      <c r="I45" s="138"/>
      <c r="J45" s="138"/>
      <c r="K45" s="138">
        <f>'実質公債費比率（分子）の構造'!N$49</f>
        <v>13</v>
      </c>
      <c r="L45" s="138"/>
      <c r="M45" s="138"/>
      <c r="N45" s="138">
        <f>'実質公債費比率（分子）の構造'!O$49</f>
        <v>18</v>
      </c>
      <c r="O45" s="138"/>
      <c r="P45" s="138"/>
    </row>
    <row r="46" spans="1:16" x14ac:dyDescent="0.15">
      <c r="A46" s="138" t="s">
        <v>55</v>
      </c>
      <c r="B46" s="138">
        <f>'実質公債費比率（分子）の構造'!K$48</f>
        <v>241</v>
      </c>
      <c r="C46" s="138"/>
      <c r="D46" s="138"/>
      <c r="E46" s="138">
        <f>'実質公債費比率（分子）の構造'!L$48</f>
        <v>217</v>
      </c>
      <c r="F46" s="138"/>
      <c r="G46" s="138"/>
      <c r="H46" s="138">
        <f>'実質公債費比率（分子）の構造'!M$48</f>
        <v>213</v>
      </c>
      <c r="I46" s="138"/>
      <c r="J46" s="138"/>
      <c r="K46" s="138">
        <f>'実質公債費比率（分子）の構造'!N$48</f>
        <v>215</v>
      </c>
      <c r="L46" s="138"/>
      <c r="M46" s="138"/>
      <c r="N46" s="138">
        <f>'実質公債費比率（分子）の構造'!O$48</f>
        <v>212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1958</v>
      </c>
      <c r="C49" s="138"/>
      <c r="D49" s="138"/>
      <c r="E49" s="138">
        <f>'実質公債費比率（分子）の構造'!L$45</f>
        <v>1746</v>
      </c>
      <c r="F49" s="138"/>
      <c r="G49" s="138"/>
      <c r="H49" s="138">
        <f>'実質公債費比率（分子）の構造'!M$45</f>
        <v>1616</v>
      </c>
      <c r="I49" s="138"/>
      <c r="J49" s="138"/>
      <c r="K49" s="138">
        <f>'実質公債費比率（分子）の構造'!N$45</f>
        <v>1468</v>
      </c>
      <c r="L49" s="138"/>
      <c r="M49" s="138"/>
      <c r="N49" s="138">
        <f>'実質公債費比率（分子）の構造'!O$45</f>
        <v>1372</v>
      </c>
      <c r="O49" s="138"/>
      <c r="P49" s="138"/>
    </row>
    <row r="50" spans="1:16" x14ac:dyDescent="0.15">
      <c r="A50" s="138" t="s">
        <v>59</v>
      </c>
      <c r="B50" s="138" t="e">
        <f>NA()</f>
        <v>#N/A</v>
      </c>
      <c r="C50" s="138">
        <f>IF(ISNUMBER('実質公債費比率（分子）の構造'!K$53),'実質公債費比率（分子）の構造'!K$53,NA())</f>
        <v>713</v>
      </c>
      <c r="D50" s="138" t="e">
        <f>NA()</f>
        <v>#N/A</v>
      </c>
      <c r="E50" s="138" t="e">
        <f>NA()</f>
        <v>#N/A</v>
      </c>
      <c r="F50" s="138">
        <f>IF(ISNUMBER('実質公債費比率（分子）の構造'!L$53),'実質公債費比率（分子）の構造'!L$53,NA())</f>
        <v>573</v>
      </c>
      <c r="G50" s="138" t="e">
        <f>NA()</f>
        <v>#N/A</v>
      </c>
      <c r="H50" s="138" t="e">
        <f>NA()</f>
        <v>#N/A</v>
      </c>
      <c r="I50" s="138">
        <f>IF(ISNUMBER('実質公債費比率（分子）の構造'!M$53),'実質公債費比率（分子）の構造'!M$53,NA())</f>
        <v>471</v>
      </c>
      <c r="J50" s="138" t="e">
        <f>NA()</f>
        <v>#N/A</v>
      </c>
      <c r="K50" s="138" t="e">
        <f>NA()</f>
        <v>#N/A</v>
      </c>
      <c r="L50" s="138">
        <f>IF(ISNUMBER('実質公債費比率（分子）の構造'!N$53),'実質公債費比率（分子）の構造'!N$53,NA())</f>
        <v>375</v>
      </c>
      <c r="M50" s="138" t="e">
        <f>NA()</f>
        <v>#N/A</v>
      </c>
      <c r="N50" s="138" t="e">
        <f>NA()</f>
        <v>#N/A</v>
      </c>
      <c r="O50" s="138">
        <f>IF(ISNUMBER('実質公債費比率（分子）の構造'!O$53),'実質公債費比率（分子）の構造'!O$53,NA())</f>
        <v>334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11462</v>
      </c>
      <c r="E56" s="137"/>
      <c r="F56" s="137"/>
      <c r="G56" s="137">
        <f>'将来負担比率（分子）の構造'!J$52</f>
        <v>12217</v>
      </c>
      <c r="H56" s="137"/>
      <c r="I56" s="137"/>
      <c r="J56" s="137">
        <f>'将来負担比率（分子）の構造'!K$52</f>
        <v>11927</v>
      </c>
      <c r="K56" s="137"/>
      <c r="L56" s="137"/>
      <c r="M56" s="137">
        <f>'将来負担比率（分子）の構造'!L$52</f>
        <v>12049</v>
      </c>
      <c r="N56" s="137"/>
      <c r="O56" s="137"/>
      <c r="P56" s="137">
        <f>'将来負担比率（分子）の構造'!M$52</f>
        <v>11905</v>
      </c>
    </row>
    <row r="57" spans="1:16" x14ac:dyDescent="0.15">
      <c r="A57" s="137" t="s">
        <v>36</v>
      </c>
      <c r="B57" s="137"/>
      <c r="C57" s="137"/>
      <c r="D57" s="137">
        <f>'将来負担比率（分子）の構造'!I$51</f>
        <v>225</v>
      </c>
      <c r="E57" s="137"/>
      <c r="F57" s="137"/>
      <c r="G57" s="137">
        <f>'将来負担比率（分子）の構造'!J$51</f>
        <v>165</v>
      </c>
      <c r="H57" s="137"/>
      <c r="I57" s="137"/>
      <c r="J57" s="137">
        <f>'将来負担比率（分子）の構造'!K$51</f>
        <v>122</v>
      </c>
      <c r="K57" s="137"/>
      <c r="L57" s="137"/>
      <c r="M57" s="137">
        <f>'将来負担比率（分子）の構造'!L$51</f>
        <v>98</v>
      </c>
      <c r="N57" s="137"/>
      <c r="O57" s="137"/>
      <c r="P57" s="137">
        <f>'将来負担比率（分子）の構造'!M$51</f>
        <v>84</v>
      </c>
    </row>
    <row r="58" spans="1:16" x14ac:dyDescent="0.15">
      <c r="A58" s="137" t="s">
        <v>35</v>
      </c>
      <c r="B58" s="137"/>
      <c r="C58" s="137"/>
      <c r="D58" s="137">
        <f>'将来負担比率（分子）の構造'!I$50</f>
        <v>5846</v>
      </c>
      <c r="E58" s="137"/>
      <c r="F58" s="137"/>
      <c r="G58" s="137">
        <f>'将来負担比率（分子）の構造'!J$50</f>
        <v>7173</v>
      </c>
      <c r="H58" s="137"/>
      <c r="I58" s="137"/>
      <c r="J58" s="137">
        <f>'将来負担比率（分子）の構造'!K$50</f>
        <v>7963</v>
      </c>
      <c r="K58" s="137"/>
      <c r="L58" s="137"/>
      <c r="M58" s="137">
        <f>'将来負担比率（分子）の構造'!L$50</f>
        <v>8960</v>
      </c>
      <c r="N58" s="137"/>
      <c r="O58" s="137"/>
      <c r="P58" s="137">
        <f>'将来負担比率（分子）の構造'!M$50</f>
        <v>10015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1323</v>
      </c>
      <c r="C62" s="137"/>
      <c r="D62" s="137"/>
      <c r="E62" s="137">
        <f>'将来負担比率（分子）の構造'!J$45</f>
        <v>1251</v>
      </c>
      <c r="F62" s="137"/>
      <c r="G62" s="137"/>
      <c r="H62" s="137">
        <f>'将来負担比率（分子）の構造'!K$45</f>
        <v>1083</v>
      </c>
      <c r="I62" s="137"/>
      <c r="J62" s="137"/>
      <c r="K62" s="137">
        <f>'将来負担比率（分子）の構造'!L$45</f>
        <v>997</v>
      </c>
      <c r="L62" s="137"/>
      <c r="M62" s="137"/>
      <c r="N62" s="137">
        <f>'将来負担比率（分子）の構造'!M$45</f>
        <v>985</v>
      </c>
      <c r="O62" s="137"/>
      <c r="P62" s="137"/>
    </row>
    <row r="63" spans="1:16" x14ac:dyDescent="0.15">
      <c r="A63" s="137" t="s">
        <v>28</v>
      </c>
      <c r="B63" s="137">
        <f>'将来負担比率（分子）の構造'!I$44</f>
        <v>1</v>
      </c>
      <c r="C63" s="137"/>
      <c r="D63" s="137"/>
      <c r="E63" s="137">
        <f>'将来負担比率（分子）の構造'!J$44</f>
        <v>57</v>
      </c>
      <c r="F63" s="137"/>
      <c r="G63" s="137"/>
      <c r="H63" s="137">
        <f>'将来負担比率（分子）の構造'!K$44</f>
        <v>81</v>
      </c>
      <c r="I63" s="137"/>
      <c r="J63" s="137"/>
      <c r="K63" s="137">
        <f>'将来負担比率（分子）の構造'!L$44</f>
        <v>120</v>
      </c>
      <c r="L63" s="137"/>
      <c r="M63" s="137"/>
      <c r="N63" s="137">
        <f>'将来負担比率（分子）の構造'!M$44</f>
        <v>115</v>
      </c>
      <c r="O63" s="137"/>
      <c r="P63" s="137"/>
    </row>
    <row r="64" spans="1:16" x14ac:dyDescent="0.15">
      <c r="A64" s="137" t="s">
        <v>27</v>
      </c>
      <c r="B64" s="137">
        <f>'将来負担比率（分子）の構造'!I$43</f>
        <v>2156</v>
      </c>
      <c r="C64" s="137"/>
      <c r="D64" s="137"/>
      <c r="E64" s="137">
        <f>'将来負担比率（分子）の構造'!J$43</f>
        <v>2198</v>
      </c>
      <c r="F64" s="137"/>
      <c r="G64" s="137"/>
      <c r="H64" s="137">
        <f>'将来負担比率（分子）の構造'!K$43</f>
        <v>2180</v>
      </c>
      <c r="I64" s="137"/>
      <c r="J64" s="137"/>
      <c r="K64" s="137">
        <f>'将来負担比率（分子）の構造'!L$43</f>
        <v>1995</v>
      </c>
      <c r="L64" s="137"/>
      <c r="M64" s="137"/>
      <c r="N64" s="137">
        <f>'将来負担比率（分子）の構造'!M$43</f>
        <v>1867</v>
      </c>
      <c r="O64" s="137"/>
      <c r="P64" s="137"/>
    </row>
    <row r="65" spans="1:16" x14ac:dyDescent="0.15">
      <c r="A65" s="137" t="s">
        <v>26</v>
      </c>
      <c r="B65" s="137">
        <f>'将来負担比率（分子）の構造'!I$42</f>
        <v>34</v>
      </c>
      <c r="C65" s="137"/>
      <c r="D65" s="137"/>
      <c r="E65" s="137">
        <f>'将来負担比率（分子）の構造'!J$42</f>
        <v>20</v>
      </c>
      <c r="F65" s="137"/>
      <c r="G65" s="137"/>
      <c r="H65" s="137">
        <f>'将来負担比率（分子）の構造'!K$42</f>
        <v>10</v>
      </c>
      <c r="I65" s="137"/>
      <c r="J65" s="137"/>
      <c r="K65" s="137">
        <f>'将来負担比率（分子）の構造'!L$42</f>
        <v>7</v>
      </c>
      <c r="L65" s="137"/>
      <c r="M65" s="137"/>
      <c r="N65" s="137">
        <f>'将来負担比率（分子）の構造'!M$42</f>
        <v>2</v>
      </c>
      <c r="O65" s="137"/>
      <c r="P65" s="137"/>
    </row>
    <row r="66" spans="1:16" x14ac:dyDescent="0.15">
      <c r="A66" s="137" t="s">
        <v>25</v>
      </c>
      <c r="B66" s="137">
        <f>'将来負担比率（分子）の構造'!I$41</f>
        <v>13219</v>
      </c>
      <c r="C66" s="137"/>
      <c r="D66" s="137"/>
      <c r="E66" s="137">
        <f>'将来負担比率（分子）の構造'!J$41</f>
        <v>13977</v>
      </c>
      <c r="F66" s="137"/>
      <c r="G66" s="137"/>
      <c r="H66" s="137">
        <f>'将来負担比率（分子）の構造'!K$41</f>
        <v>13474</v>
      </c>
      <c r="I66" s="137"/>
      <c r="J66" s="137"/>
      <c r="K66" s="137">
        <f>'将来負担比率（分子）の構造'!L$41</f>
        <v>13380</v>
      </c>
      <c r="L66" s="137"/>
      <c r="M66" s="137"/>
      <c r="N66" s="137">
        <f>'将来負担比率（分子）の構造'!M$41</f>
        <v>12705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986518</v>
      </c>
      <c r="S5" s="671"/>
      <c r="T5" s="671"/>
      <c r="U5" s="671"/>
      <c r="V5" s="671"/>
      <c r="W5" s="671"/>
      <c r="X5" s="671"/>
      <c r="Y5" s="718"/>
      <c r="Z5" s="731">
        <v>8.1</v>
      </c>
      <c r="AA5" s="731"/>
      <c r="AB5" s="731"/>
      <c r="AC5" s="731"/>
      <c r="AD5" s="732">
        <v>986518</v>
      </c>
      <c r="AE5" s="732"/>
      <c r="AF5" s="732"/>
      <c r="AG5" s="732"/>
      <c r="AH5" s="732"/>
      <c r="AI5" s="732"/>
      <c r="AJ5" s="732"/>
      <c r="AK5" s="732"/>
      <c r="AL5" s="719">
        <v>15.6</v>
      </c>
      <c r="AM5" s="688"/>
      <c r="AN5" s="688"/>
      <c r="AO5" s="720"/>
      <c r="AP5" s="707" t="s">
        <v>210</v>
      </c>
      <c r="AQ5" s="708"/>
      <c r="AR5" s="708"/>
      <c r="AS5" s="708"/>
      <c r="AT5" s="708"/>
      <c r="AU5" s="708"/>
      <c r="AV5" s="708"/>
      <c r="AW5" s="708"/>
      <c r="AX5" s="708"/>
      <c r="AY5" s="708"/>
      <c r="AZ5" s="708"/>
      <c r="BA5" s="708"/>
      <c r="BB5" s="708"/>
      <c r="BC5" s="708"/>
      <c r="BD5" s="708"/>
      <c r="BE5" s="708"/>
      <c r="BF5" s="709"/>
      <c r="BG5" s="620">
        <v>986518</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230733</v>
      </c>
      <c r="S6" s="621"/>
      <c r="T6" s="621"/>
      <c r="U6" s="621"/>
      <c r="V6" s="621"/>
      <c r="W6" s="621"/>
      <c r="X6" s="621"/>
      <c r="Y6" s="622"/>
      <c r="Z6" s="673">
        <v>1.9</v>
      </c>
      <c r="AA6" s="673"/>
      <c r="AB6" s="673"/>
      <c r="AC6" s="673"/>
      <c r="AD6" s="674">
        <v>230733</v>
      </c>
      <c r="AE6" s="674"/>
      <c r="AF6" s="674"/>
      <c r="AG6" s="674"/>
      <c r="AH6" s="674"/>
      <c r="AI6" s="674"/>
      <c r="AJ6" s="674"/>
      <c r="AK6" s="674"/>
      <c r="AL6" s="643">
        <v>3.6</v>
      </c>
      <c r="AM6" s="675"/>
      <c r="AN6" s="675"/>
      <c r="AO6" s="676"/>
      <c r="AP6" s="617" t="s">
        <v>216</v>
      </c>
      <c r="AQ6" s="618"/>
      <c r="AR6" s="618"/>
      <c r="AS6" s="618"/>
      <c r="AT6" s="618"/>
      <c r="AU6" s="618"/>
      <c r="AV6" s="618"/>
      <c r="AW6" s="618"/>
      <c r="AX6" s="618"/>
      <c r="AY6" s="618"/>
      <c r="AZ6" s="618"/>
      <c r="BA6" s="618"/>
      <c r="BB6" s="618"/>
      <c r="BC6" s="618"/>
      <c r="BD6" s="618"/>
      <c r="BE6" s="618"/>
      <c r="BF6" s="619"/>
      <c r="BG6" s="620">
        <v>986518</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83966</v>
      </c>
      <c r="CS6" s="621"/>
      <c r="CT6" s="621"/>
      <c r="CU6" s="621"/>
      <c r="CV6" s="621"/>
      <c r="CW6" s="621"/>
      <c r="CX6" s="621"/>
      <c r="CY6" s="622"/>
      <c r="CZ6" s="673">
        <v>0.7</v>
      </c>
      <c r="DA6" s="673"/>
      <c r="DB6" s="673"/>
      <c r="DC6" s="673"/>
      <c r="DD6" s="626" t="s">
        <v>211</v>
      </c>
      <c r="DE6" s="621"/>
      <c r="DF6" s="621"/>
      <c r="DG6" s="621"/>
      <c r="DH6" s="621"/>
      <c r="DI6" s="621"/>
      <c r="DJ6" s="621"/>
      <c r="DK6" s="621"/>
      <c r="DL6" s="621"/>
      <c r="DM6" s="621"/>
      <c r="DN6" s="621"/>
      <c r="DO6" s="621"/>
      <c r="DP6" s="622"/>
      <c r="DQ6" s="626">
        <v>83966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801</v>
      </c>
      <c r="S7" s="621"/>
      <c r="T7" s="621"/>
      <c r="U7" s="621"/>
      <c r="V7" s="621"/>
      <c r="W7" s="621"/>
      <c r="X7" s="621"/>
      <c r="Y7" s="622"/>
      <c r="Z7" s="673">
        <v>0</v>
      </c>
      <c r="AA7" s="673"/>
      <c r="AB7" s="673"/>
      <c r="AC7" s="673"/>
      <c r="AD7" s="674">
        <v>801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325886</v>
      </c>
      <c r="BH7" s="621"/>
      <c r="BI7" s="621"/>
      <c r="BJ7" s="621"/>
      <c r="BK7" s="621"/>
      <c r="BL7" s="621"/>
      <c r="BM7" s="621"/>
      <c r="BN7" s="622"/>
      <c r="BO7" s="673">
        <v>33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2769004</v>
      </c>
      <c r="CS7" s="621"/>
      <c r="CT7" s="621"/>
      <c r="CU7" s="621"/>
      <c r="CV7" s="621"/>
      <c r="CW7" s="621"/>
      <c r="CX7" s="621"/>
      <c r="CY7" s="622"/>
      <c r="CZ7" s="673">
        <v>23.7</v>
      </c>
      <c r="DA7" s="673"/>
      <c r="DB7" s="673"/>
      <c r="DC7" s="673"/>
      <c r="DD7" s="626">
        <v>137352</v>
      </c>
      <c r="DE7" s="621"/>
      <c r="DF7" s="621"/>
      <c r="DG7" s="621"/>
      <c r="DH7" s="621"/>
      <c r="DI7" s="621"/>
      <c r="DJ7" s="621"/>
      <c r="DK7" s="621"/>
      <c r="DL7" s="621"/>
      <c r="DM7" s="621"/>
      <c r="DN7" s="621"/>
      <c r="DO7" s="621"/>
      <c r="DP7" s="622"/>
      <c r="DQ7" s="626">
        <v>1661974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2567</v>
      </c>
      <c r="S8" s="621"/>
      <c r="T8" s="621"/>
      <c r="U8" s="621"/>
      <c r="V8" s="621"/>
      <c r="W8" s="621"/>
      <c r="X8" s="621"/>
      <c r="Y8" s="622"/>
      <c r="Z8" s="673">
        <v>0</v>
      </c>
      <c r="AA8" s="673"/>
      <c r="AB8" s="673"/>
      <c r="AC8" s="673"/>
      <c r="AD8" s="674">
        <v>2567</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14359</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2142058</v>
      </c>
      <c r="CS8" s="621"/>
      <c r="CT8" s="621"/>
      <c r="CU8" s="621"/>
      <c r="CV8" s="621"/>
      <c r="CW8" s="621"/>
      <c r="CX8" s="621"/>
      <c r="CY8" s="622"/>
      <c r="CZ8" s="673">
        <v>18.399999999999999</v>
      </c>
      <c r="DA8" s="673"/>
      <c r="DB8" s="673"/>
      <c r="DC8" s="673"/>
      <c r="DD8" s="626">
        <v>17864</v>
      </c>
      <c r="DE8" s="621"/>
      <c r="DF8" s="621"/>
      <c r="DG8" s="621"/>
      <c r="DH8" s="621"/>
      <c r="DI8" s="621"/>
      <c r="DJ8" s="621"/>
      <c r="DK8" s="621"/>
      <c r="DL8" s="621"/>
      <c r="DM8" s="621"/>
      <c r="DN8" s="621"/>
      <c r="DO8" s="621"/>
      <c r="DP8" s="622"/>
      <c r="DQ8" s="626">
        <v>1478026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1393</v>
      </c>
      <c r="S9" s="621"/>
      <c r="T9" s="621"/>
      <c r="U9" s="621"/>
      <c r="V9" s="621"/>
      <c r="W9" s="621"/>
      <c r="X9" s="621"/>
      <c r="Y9" s="622"/>
      <c r="Z9" s="673">
        <v>0</v>
      </c>
      <c r="AA9" s="673"/>
      <c r="AB9" s="673"/>
      <c r="AC9" s="673"/>
      <c r="AD9" s="674">
        <v>1393</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249096</v>
      </c>
      <c r="BH9" s="621"/>
      <c r="BI9" s="621"/>
      <c r="BJ9" s="621"/>
      <c r="BK9" s="621"/>
      <c r="BL9" s="621"/>
      <c r="BM9" s="621"/>
      <c r="BN9" s="622"/>
      <c r="BO9" s="673">
        <v>25.3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1343751</v>
      </c>
      <c r="CS9" s="621"/>
      <c r="CT9" s="621"/>
      <c r="CU9" s="621"/>
      <c r="CV9" s="621"/>
      <c r="CW9" s="621"/>
      <c r="CX9" s="621"/>
      <c r="CY9" s="622"/>
      <c r="CZ9" s="673">
        <v>11.5</v>
      </c>
      <c r="DA9" s="673"/>
      <c r="DB9" s="673"/>
      <c r="DC9" s="673"/>
      <c r="DD9" s="626">
        <v>42975</v>
      </c>
      <c r="DE9" s="621"/>
      <c r="DF9" s="621"/>
      <c r="DG9" s="621"/>
      <c r="DH9" s="621"/>
      <c r="DI9" s="621"/>
      <c r="DJ9" s="621"/>
      <c r="DK9" s="621"/>
      <c r="DL9" s="621"/>
      <c r="DM9" s="621"/>
      <c r="DN9" s="621"/>
      <c r="DO9" s="621"/>
      <c r="DP9" s="622"/>
      <c r="DQ9" s="626">
        <v>807907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161110</v>
      </c>
      <c r="S10" s="621"/>
      <c r="T10" s="621"/>
      <c r="U10" s="621"/>
      <c r="V10" s="621"/>
      <c r="W10" s="621"/>
      <c r="X10" s="621"/>
      <c r="Y10" s="622"/>
      <c r="Z10" s="673">
        <v>1.3</v>
      </c>
      <c r="AA10" s="673"/>
      <c r="AB10" s="673"/>
      <c r="AC10" s="673"/>
      <c r="AD10" s="674">
        <v>161110</v>
      </c>
      <c r="AE10" s="674"/>
      <c r="AF10" s="674"/>
      <c r="AG10" s="674"/>
      <c r="AH10" s="674"/>
      <c r="AI10" s="674"/>
      <c r="AJ10" s="674"/>
      <c r="AK10" s="674"/>
      <c r="AL10" s="643">
        <v>2.5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22393</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2621</v>
      </c>
      <c r="S11" s="621"/>
      <c r="T11" s="621"/>
      <c r="U11" s="621"/>
      <c r="V11" s="621"/>
      <c r="W11" s="621"/>
      <c r="X11" s="621"/>
      <c r="Y11" s="622"/>
      <c r="Z11" s="673">
        <v>0</v>
      </c>
      <c r="AA11" s="673"/>
      <c r="AB11" s="673"/>
      <c r="AC11" s="673"/>
      <c r="AD11" s="674">
        <v>2621</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40038</v>
      </c>
      <c r="BH11" s="621"/>
      <c r="BI11" s="621"/>
      <c r="BJ11" s="621"/>
      <c r="BK11" s="621"/>
      <c r="BL11" s="621"/>
      <c r="BM11" s="621"/>
      <c r="BN11" s="622"/>
      <c r="BO11" s="673">
        <v>4.0999999999999996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1252611</v>
      </c>
      <c r="CS11" s="621"/>
      <c r="CT11" s="621"/>
      <c r="CU11" s="621"/>
      <c r="CV11" s="621"/>
      <c r="CW11" s="621"/>
      <c r="CX11" s="621"/>
      <c r="CY11" s="622"/>
      <c r="CZ11" s="673">
        <v>10.7</v>
      </c>
      <c r="DA11" s="673"/>
      <c r="DB11" s="673"/>
      <c r="DC11" s="673"/>
      <c r="DD11" s="626">
        <v>486343</v>
      </c>
      <c r="DE11" s="621"/>
      <c r="DF11" s="621"/>
      <c r="DG11" s="621"/>
      <c r="DH11" s="621"/>
      <c r="DI11" s="621"/>
      <c r="DJ11" s="621"/>
      <c r="DK11" s="621"/>
      <c r="DL11" s="621"/>
      <c r="DM11" s="621"/>
      <c r="DN11" s="621"/>
      <c r="DO11" s="621"/>
      <c r="DP11" s="622"/>
      <c r="DQ11" s="626">
        <v>702388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587777</v>
      </c>
      <c r="BH12" s="621"/>
      <c r="BI12" s="621"/>
      <c r="BJ12" s="621"/>
      <c r="BK12" s="621"/>
      <c r="BL12" s="621"/>
      <c r="BM12" s="621"/>
      <c r="BN12" s="622"/>
      <c r="BO12" s="673">
        <v>59.6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448100</v>
      </c>
      <c r="CS12" s="621"/>
      <c r="CT12" s="621"/>
      <c r="CU12" s="621"/>
      <c r="CV12" s="621"/>
      <c r="CW12" s="621"/>
      <c r="CX12" s="621"/>
      <c r="CY12" s="622"/>
      <c r="CZ12" s="673">
        <v>3.8</v>
      </c>
      <c r="DA12" s="673"/>
      <c r="DB12" s="673"/>
      <c r="DC12" s="673"/>
      <c r="DD12" s="626">
        <v>36726</v>
      </c>
      <c r="DE12" s="621"/>
      <c r="DF12" s="621"/>
      <c r="DG12" s="621"/>
      <c r="DH12" s="621"/>
      <c r="DI12" s="621"/>
      <c r="DJ12" s="621"/>
      <c r="DK12" s="621"/>
      <c r="DL12" s="621"/>
      <c r="DM12" s="621"/>
      <c r="DN12" s="621"/>
      <c r="DO12" s="621"/>
      <c r="DP12" s="622"/>
      <c r="DQ12" s="626">
        <v>405694</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54540</v>
      </c>
      <c r="S13" s="621"/>
      <c r="T13" s="621"/>
      <c r="U13" s="621"/>
      <c r="V13" s="621"/>
      <c r="W13" s="621"/>
      <c r="X13" s="621"/>
      <c r="Y13" s="622"/>
      <c r="Z13" s="673">
        <v>0.4</v>
      </c>
      <c r="AA13" s="673"/>
      <c r="AB13" s="673"/>
      <c r="AC13" s="673"/>
      <c r="AD13" s="674">
        <v>54540</v>
      </c>
      <c r="AE13" s="674"/>
      <c r="AF13" s="674"/>
      <c r="AG13" s="674"/>
      <c r="AH13" s="674"/>
      <c r="AI13" s="674"/>
      <c r="AJ13" s="674"/>
      <c r="AK13" s="674"/>
      <c r="AL13" s="643">
        <v>0.9</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583561</v>
      </c>
      <c r="BH13" s="621"/>
      <c r="BI13" s="621"/>
      <c r="BJ13" s="621"/>
      <c r="BK13" s="621"/>
      <c r="BL13" s="621"/>
      <c r="BM13" s="621"/>
      <c r="BN13" s="622"/>
      <c r="BO13" s="673">
        <v>59.2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663489</v>
      </c>
      <c r="CS13" s="621"/>
      <c r="CT13" s="621"/>
      <c r="CU13" s="621"/>
      <c r="CV13" s="621"/>
      <c r="CW13" s="621"/>
      <c r="CX13" s="621"/>
      <c r="CY13" s="622"/>
      <c r="CZ13" s="673">
        <v>5.7</v>
      </c>
      <c r="DA13" s="673"/>
      <c r="DB13" s="673"/>
      <c r="DC13" s="673"/>
      <c r="DD13" s="626">
        <v>543887</v>
      </c>
      <c r="DE13" s="621"/>
      <c r="DF13" s="621"/>
      <c r="DG13" s="621"/>
      <c r="DH13" s="621"/>
      <c r="DI13" s="621"/>
      <c r="DJ13" s="621"/>
      <c r="DK13" s="621"/>
      <c r="DL13" s="621"/>
      <c r="DM13" s="621"/>
      <c r="DN13" s="621"/>
      <c r="DO13" s="621"/>
      <c r="DP13" s="622"/>
      <c r="DQ13" s="626">
        <v>322593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41254</v>
      </c>
      <c r="BH14" s="621"/>
      <c r="BI14" s="621"/>
      <c r="BJ14" s="621"/>
      <c r="BK14" s="621"/>
      <c r="BL14" s="621"/>
      <c r="BM14" s="621"/>
      <c r="BN14" s="622"/>
      <c r="BO14" s="673">
        <v>4.2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466421</v>
      </c>
      <c r="CS14" s="621"/>
      <c r="CT14" s="621"/>
      <c r="CU14" s="621"/>
      <c r="CV14" s="621"/>
      <c r="CW14" s="621"/>
      <c r="CX14" s="621"/>
      <c r="CY14" s="622"/>
      <c r="CZ14" s="673">
        <v>4</v>
      </c>
      <c r="DA14" s="673"/>
      <c r="DB14" s="673"/>
      <c r="DC14" s="673"/>
      <c r="DD14" s="626">
        <v>35046</v>
      </c>
      <c r="DE14" s="621"/>
      <c r="DF14" s="621"/>
      <c r="DG14" s="621"/>
      <c r="DH14" s="621"/>
      <c r="DI14" s="621"/>
      <c r="DJ14" s="621"/>
      <c r="DK14" s="621"/>
      <c r="DL14" s="621"/>
      <c r="DM14" s="621"/>
      <c r="DN14" s="621"/>
      <c r="DO14" s="621"/>
      <c r="DP14" s="622"/>
      <c r="DQ14" s="626">
        <v>365523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2150</v>
      </c>
      <c r="S15" s="621"/>
      <c r="T15" s="621"/>
      <c r="U15" s="621"/>
      <c r="V15" s="621"/>
      <c r="W15" s="621"/>
      <c r="X15" s="621"/>
      <c r="Y15" s="622"/>
      <c r="Z15" s="673">
        <v>0</v>
      </c>
      <c r="AA15" s="673"/>
      <c r="AB15" s="673"/>
      <c r="AC15" s="673"/>
      <c r="AD15" s="674">
        <v>2150</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31566</v>
      </c>
      <c r="BH15" s="621"/>
      <c r="BI15" s="621"/>
      <c r="BJ15" s="621"/>
      <c r="BK15" s="621"/>
      <c r="BL15" s="621"/>
      <c r="BM15" s="621"/>
      <c r="BN15" s="622"/>
      <c r="BO15" s="673">
        <v>3.2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914652</v>
      </c>
      <c r="CS15" s="621"/>
      <c r="CT15" s="621"/>
      <c r="CU15" s="621"/>
      <c r="CV15" s="621"/>
      <c r="CW15" s="621"/>
      <c r="CX15" s="621"/>
      <c r="CY15" s="622"/>
      <c r="CZ15" s="673">
        <v>7.8</v>
      </c>
      <c r="DA15" s="673"/>
      <c r="DB15" s="673"/>
      <c r="DC15" s="673"/>
      <c r="DD15" s="626">
        <v>141500</v>
      </c>
      <c r="DE15" s="621"/>
      <c r="DF15" s="621"/>
      <c r="DG15" s="621"/>
      <c r="DH15" s="621"/>
      <c r="DI15" s="621"/>
      <c r="DJ15" s="621"/>
      <c r="DK15" s="621"/>
      <c r="DL15" s="621"/>
      <c r="DM15" s="621"/>
      <c r="DN15" s="621"/>
      <c r="DO15" s="621"/>
      <c r="DP15" s="622"/>
      <c r="DQ15" s="626">
        <v>755334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5366909</v>
      </c>
      <c r="S16" s="621"/>
      <c r="T16" s="621"/>
      <c r="U16" s="621"/>
      <c r="V16" s="621"/>
      <c r="W16" s="621"/>
      <c r="X16" s="621"/>
      <c r="Y16" s="622"/>
      <c r="Z16" s="673">
        <v>43.9</v>
      </c>
      <c r="AA16" s="673"/>
      <c r="AB16" s="673"/>
      <c r="AC16" s="673"/>
      <c r="AD16" s="674">
        <v>4878738</v>
      </c>
      <c r="AE16" s="674"/>
      <c r="AF16" s="674"/>
      <c r="AG16" s="674"/>
      <c r="AH16" s="674"/>
      <c r="AI16" s="674"/>
      <c r="AJ16" s="674"/>
      <c r="AK16" s="674"/>
      <c r="AL16" s="643">
        <v>77.099999999999994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35</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47888</v>
      </c>
      <c r="CS16" s="621"/>
      <c r="CT16" s="621"/>
      <c r="CU16" s="621"/>
      <c r="CV16" s="621"/>
      <c r="CW16" s="621"/>
      <c r="CX16" s="621"/>
      <c r="CY16" s="622"/>
      <c r="CZ16" s="673">
        <v>0.4</v>
      </c>
      <c r="DA16" s="673"/>
      <c r="DB16" s="673"/>
      <c r="DC16" s="673"/>
      <c r="DD16" s="626" t="s">
        <v>112</v>
      </c>
      <c r="DE16" s="621"/>
      <c r="DF16" s="621"/>
      <c r="DG16" s="621"/>
      <c r="DH16" s="621"/>
      <c r="DI16" s="621"/>
      <c r="DJ16" s="621"/>
      <c r="DK16" s="621"/>
      <c r="DL16" s="621"/>
      <c r="DM16" s="621"/>
      <c r="DN16" s="621"/>
      <c r="DO16" s="621"/>
      <c r="DP16" s="622"/>
      <c r="DQ16" s="626">
        <v>9328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4878738</v>
      </c>
      <c r="S17" s="621"/>
      <c r="T17" s="621"/>
      <c r="U17" s="621"/>
      <c r="V17" s="621"/>
      <c r="W17" s="621"/>
      <c r="X17" s="621"/>
      <c r="Y17" s="622"/>
      <c r="Z17" s="673">
        <v>39.9</v>
      </c>
      <c r="AA17" s="673"/>
      <c r="AB17" s="673"/>
      <c r="AC17" s="673"/>
      <c r="AD17" s="674">
        <v>4878738</v>
      </c>
      <c r="AE17" s="674"/>
      <c r="AF17" s="674"/>
      <c r="AG17" s="674"/>
      <c r="AH17" s="674"/>
      <c r="AI17" s="674"/>
      <c r="AJ17" s="674"/>
      <c r="AK17" s="674"/>
      <c r="AL17" s="643">
        <v>77.099999999999994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1539803</v>
      </c>
      <c r="CS17" s="621"/>
      <c r="CT17" s="621"/>
      <c r="CU17" s="621"/>
      <c r="CV17" s="621"/>
      <c r="CW17" s="621"/>
      <c r="CX17" s="621"/>
      <c r="CY17" s="622"/>
      <c r="CZ17" s="673">
        <v>13.2</v>
      </c>
      <c r="DA17" s="673"/>
      <c r="DB17" s="673"/>
      <c r="DC17" s="673"/>
      <c r="DD17" s="626" t="s">
        <v>112</v>
      </c>
      <c r="DE17" s="621"/>
      <c r="DF17" s="621"/>
      <c r="DG17" s="621"/>
      <c r="DH17" s="621"/>
      <c r="DI17" s="621"/>
      <c r="DJ17" s="621"/>
      <c r="DK17" s="621"/>
      <c r="DL17" s="621"/>
      <c r="DM17" s="621"/>
      <c r="DN17" s="621"/>
      <c r="DO17" s="621"/>
      <c r="DP17" s="622"/>
      <c r="DQ17" s="626">
        <v>1505078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488171</v>
      </c>
      <c r="S18" s="621"/>
      <c r="T18" s="621"/>
      <c r="U18" s="621"/>
      <c r="V18" s="621"/>
      <c r="W18" s="621"/>
      <c r="X18" s="621"/>
      <c r="Y18" s="622"/>
      <c r="Z18" s="673">
        <v>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6809342</v>
      </c>
      <c r="S20" s="621"/>
      <c r="T20" s="621"/>
      <c r="U20" s="621"/>
      <c r="V20" s="621"/>
      <c r="W20" s="621"/>
      <c r="X20" s="621"/>
      <c r="Y20" s="622"/>
      <c r="Z20" s="673">
        <v>55.6</v>
      </c>
      <c r="AA20" s="673"/>
      <c r="AB20" s="673"/>
      <c r="AC20" s="673"/>
      <c r="AD20" s="674">
        <v>6321171</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11671743</v>
      </c>
      <c r="CS20" s="621"/>
      <c r="CT20" s="621"/>
      <c r="CU20" s="621"/>
      <c r="CV20" s="621"/>
      <c r="CW20" s="621"/>
      <c r="CX20" s="621"/>
      <c r="CY20" s="622"/>
      <c r="CZ20" s="673">
        <v>100</v>
      </c>
      <c r="DA20" s="673"/>
      <c r="DB20" s="673"/>
      <c r="DC20" s="673"/>
      <c r="DD20" s="626">
        <v>1441693</v>
      </c>
      <c r="DE20" s="621"/>
      <c r="DF20" s="621"/>
      <c r="DG20" s="621"/>
      <c r="DH20" s="621"/>
      <c r="DI20" s="621"/>
      <c r="DJ20" s="621"/>
      <c r="DK20" s="621"/>
      <c r="DL20" s="621"/>
      <c r="DM20" s="621"/>
      <c r="DN20" s="621"/>
      <c r="DO20" s="621"/>
      <c r="DP20" s="622"/>
      <c r="DQ20" s="626">
        <v>8097811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3135</v>
      </c>
      <c r="S21" s="621"/>
      <c r="T21" s="621"/>
      <c r="U21" s="621"/>
      <c r="V21" s="621"/>
      <c r="W21" s="621"/>
      <c r="X21" s="621"/>
      <c r="Y21" s="622"/>
      <c r="Z21" s="673">
        <v>0</v>
      </c>
      <c r="AA21" s="673"/>
      <c r="AB21" s="673"/>
      <c r="AC21" s="673"/>
      <c r="AD21" s="674">
        <v>3135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57871</v>
      </c>
      <c r="S22" s="621"/>
      <c r="T22" s="621"/>
      <c r="U22" s="621"/>
      <c r="V22" s="621"/>
      <c r="W22" s="621"/>
      <c r="X22" s="621"/>
      <c r="Y22" s="622"/>
      <c r="Z22" s="673">
        <v>0.5</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126859</v>
      </c>
      <c r="S23" s="621"/>
      <c r="T23" s="621"/>
      <c r="U23" s="621"/>
      <c r="V23" s="621"/>
      <c r="W23" s="621"/>
      <c r="X23" s="621"/>
      <c r="Y23" s="622"/>
      <c r="Z23" s="673">
        <v>1</v>
      </c>
      <c r="AA23" s="673"/>
      <c r="AB23" s="673"/>
      <c r="AC23" s="673"/>
      <c r="AD23" s="674">
        <v>934</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64282</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3487382</v>
      </c>
      <c r="CS24" s="671"/>
      <c r="CT24" s="671"/>
      <c r="CU24" s="671"/>
      <c r="CV24" s="671"/>
      <c r="CW24" s="671"/>
      <c r="CX24" s="671"/>
      <c r="CY24" s="718"/>
      <c r="CZ24" s="722">
        <v>29.9</v>
      </c>
      <c r="DA24" s="723"/>
      <c r="DB24" s="723"/>
      <c r="DC24" s="724"/>
      <c r="DD24" s="717">
        <v>2922896</v>
      </c>
      <c r="DE24" s="671"/>
      <c r="DF24" s="671"/>
      <c r="DG24" s="671"/>
      <c r="DH24" s="671"/>
      <c r="DI24" s="671"/>
      <c r="DJ24" s="671"/>
      <c r="DK24" s="718"/>
      <c r="DL24" s="717">
        <v>2643835</v>
      </c>
      <c r="DM24" s="671"/>
      <c r="DN24" s="671"/>
      <c r="DO24" s="671"/>
      <c r="DP24" s="671"/>
      <c r="DQ24" s="671"/>
      <c r="DR24" s="671"/>
      <c r="DS24" s="671"/>
      <c r="DT24" s="671"/>
      <c r="DU24" s="671"/>
      <c r="DV24" s="718"/>
      <c r="DW24" s="719">
        <v>40.200000000000003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577092</v>
      </c>
      <c r="S25" s="621"/>
      <c r="T25" s="621"/>
      <c r="U25" s="621"/>
      <c r="V25" s="621"/>
      <c r="W25" s="621"/>
      <c r="X25" s="621"/>
      <c r="Y25" s="622"/>
      <c r="Z25" s="673">
        <v>4.7</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1325329</v>
      </c>
      <c r="CS25" s="639"/>
      <c r="CT25" s="639"/>
      <c r="CU25" s="639"/>
      <c r="CV25" s="639"/>
      <c r="CW25" s="639"/>
      <c r="CX25" s="639"/>
      <c r="CY25" s="640"/>
      <c r="CZ25" s="623">
        <v>11.4</v>
      </c>
      <c r="DA25" s="641"/>
      <c r="DB25" s="641"/>
      <c r="DC25" s="642"/>
      <c r="DD25" s="626">
        <v>1280105</v>
      </c>
      <c r="DE25" s="639"/>
      <c r="DF25" s="639"/>
      <c r="DG25" s="639"/>
      <c r="DH25" s="639"/>
      <c r="DI25" s="639"/>
      <c r="DJ25" s="639"/>
      <c r="DK25" s="640"/>
      <c r="DL25" s="626">
        <v>1223746</v>
      </c>
      <c r="DM25" s="639"/>
      <c r="DN25" s="639"/>
      <c r="DO25" s="639"/>
      <c r="DP25" s="639"/>
      <c r="DQ25" s="639"/>
      <c r="DR25" s="639"/>
      <c r="DS25" s="639"/>
      <c r="DT25" s="639"/>
      <c r="DU25" s="639"/>
      <c r="DV25" s="640"/>
      <c r="DW25" s="643">
        <v>18.600000000000001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807883</v>
      </c>
      <c r="CS26" s="621"/>
      <c r="CT26" s="621"/>
      <c r="CU26" s="621"/>
      <c r="CV26" s="621"/>
      <c r="CW26" s="621"/>
      <c r="CX26" s="621"/>
      <c r="CY26" s="622"/>
      <c r="CZ26" s="623">
        <v>6.9</v>
      </c>
      <c r="DA26" s="641"/>
      <c r="DB26" s="641"/>
      <c r="DC26" s="642"/>
      <c r="DD26" s="626">
        <v>770979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777203</v>
      </c>
      <c r="S27" s="621"/>
      <c r="T27" s="621"/>
      <c r="U27" s="621"/>
      <c r="V27" s="621"/>
      <c r="W27" s="621"/>
      <c r="X27" s="621"/>
      <c r="Y27" s="622"/>
      <c r="Z27" s="673">
        <v>6.4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986518</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622250</v>
      </c>
      <c r="CS27" s="639"/>
      <c r="CT27" s="639"/>
      <c r="CU27" s="639"/>
      <c r="CV27" s="639"/>
      <c r="CW27" s="639"/>
      <c r="CX27" s="639"/>
      <c r="CY27" s="640"/>
      <c r="CZ27" s="623">
        <v>5.3</v>
      </c>
      <c r="DA27" s="641"/>
      <c r="DB27" s="641"/>
      <c r="DC27" s="642"/>
      <c r="DD27" s="626">
        <v>137713</v>
      </c>
      <c r="DE27" s="639"/>
      <c r="DF27" s="639"/>
      <c r="DG27" s="639"/>
      <c r="DH27" s="639"/>
      <c r="DI27" s="639"/>
      <c r="DJ27" s="639"/>
      <c r="DK27" s="640"/>
      <c r="DL27" s="626">
        <v>136598</v>
      </c>
      <c r="DM27" s="639"/>
      <c r="DN27" s="639"/>
      <c r="DO27" s="639"/>
      <c r="DP27" s="639"/>
      <c r="DQ27" s="639"/>
      <c r="DR27" s="639"/>
      <c r="DS27" s="639"/>
      <c r="DT27" s="639"/>
      <c r="DU27" s="639"/>
      <c r="DV27" s="640"/>
      <c r="DW27" s="643">
        <v>2.1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59010</v>
      </c>
      <c r="S28" s="621"/>
      <c r="T28" s="621"/>
      <c r="U28" s="621"/>
      <c r="V28" s="621"/>
      <c r="W28" s="621"/>
      <c r="X28" s="621"/>
      <c r="Y28" s="622"/>
      <c r="Z28" s="673">
        <v>0.5</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1539803</v>
      </c>
      <c r="CS28" s="621"/>
      <c r="CT28" s="621"/>
      <c r="CU28" s="621"/>
      <c r="CV28" s="621"/>
      <c r="CW28" s="621"/>
      <c r="CX28" s="621"/>
      <c r="CY28" s="622"/>
      <c r="CZ28" s="623">
        <v>13.2</v>
      </c>
      <c r="DA28" s="641"/>
      <c r="DB28" s="641"/>
      <c r="DC28" s="642"/>
      <c r="DD28" s="626">
        <v>1505078</v>
      </c>
      <c r="DE28" s="621"/>
      <c r="DF28" s="621"/>
      <c r="DG28" s="621"/>
      <c r="DH28" s="621"/>
      <c r="DI28" s="621"/>
      <c r="DJ28" s="621"/>
      <c r="DK28" s="622"/>
      <c r="DL28" s="626">
        <v>1283491</v>
      </c>
      <c r="DM28" s="621"/>
      <c r="DN28" s="621"/>
      <c r="DO28" s="621"/>
      <c r="DP28" s="621"/>
      <c r="DQ28" s="621"/>
      <c r="DR28" s="621"/>
      <c r="DS28" s="621"/>
      <c r="DT28" s="621"/>
      <c r="DU28" s="621"/>
      <c r="DV28" s="622"/>
      <c r="DW28" s="643">
        <v>19.5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541908</v>
      </c>
      <c r="S29" s="621"/>
      <c r="T29" s="621"/>
      <c r="U29" s="621"/>
      <c r="V29" s="621"/>
      <c r="W29" s="621"/>
      <c r="X29" s="621"/>
      <c r="Y29" s="622"/>
      <c r="Z29" s="673">
        <v>4.4000000000000004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1539803</v>
      </c>
      <c r="CS29" s="639"/>
      <c r="CT29" s="639"/>
      <c r="CU29" s="639"/>
      <c r="CV29" s="639"/>
      <c r="CW29" s="639"/>
      <c r="CX29" s="639"/>
      <c r="CY29" s="640"/>
      <c r="CZ29" s="623">
        <v>13.2</v>
      </c>
      <c r="DA29" s="641"/>
      <c r="DB29" s="641"/>
      <c r="DC29" s="642"/>
      <c r="DD29" s="626">
        <v>1505078</v>
      </c>
      <c r="DE29" s="639"/>
      <c r="DF29" s="639"/>
      <c r="DG29" s="639"/>
      <c r="DH29" s="639"/>
      <c r="DI29" s="639"/>
      <c r="DJ29" s="639"/>
      <c r="DK29" s="640"/>
      <c r="DL29" s="626">
        <v>1283491</v>
      </c>
      <c r="DM29" s="639"/>
      <c r="DN29" s="639"/>
      <c r="DO29" s="639"/>
      <c r="DP29" s="639"/>
      <c r="DQ29" s="639"/>
      <c r="DR29" s="639"/>
      <c r="DS29" s="639"/>
      <c r="DT29" s="639"/>
      <c r="DU29" s="639"/>
      <c r="DV29" s="640"/>
      <c r="DW29" s="643">
        <v>19.5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1690053</v>
      </c>
      <c r="S30" s="621"/>
      <c r="T30" s="621"/>
      <c r="U30" s="621"/>
      <c r="V30" s="621"/>
      <c r="W30" s="621"/>
      <c r="X30" s="621"/>
      <c r="Y30" s="622"/>
      <c r="Z30" s="673">
        <v>13.8</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99.7</v>
      </c>
      <c r="BH30" s="687"/>
      <c r="BI30" s="687"/>
      <c r="BJ30" s="687"/>
      <c r="BK30" s="687"/>
      <c r="BL30" s="687"/>
      <c r="BM30" s="688">
        <v>98.9</v>
      </c>
      <c r="BN30" s="687"/>
      <c r="BO30" s="687"/>
      <c r="BP30" s="687"/>
      <c r="BQ30" s="689"/>
      <c r="BR30" s="686">
        <v>99.7</v>
      </c>
      <c r="BS30" s="687"/>
      <c r="BT30" s="687"/>
      <c r="BU30" s="687"/>
      <c r="BV30" s="687"/>
      <c r="BW30" s="687"/>
      <c r="BX30" s="688">
        <v>98.7</v>
      </c>
      <c r="BY30" s="687"/>
      <c r="BZ30" s="687"/>
      <c r="CA30" s="687"/>
      <c r="CB30" s="689"/>
      <c r="CD30" s="692"/>
      <c r="CE30" s="693"/>
      <c r="CF30" s="657" t="s">
        <v>293</v>
      </c>
      <c r="CG30" s="654"/>
      <c r="CH30" s="654"/>
      <c r="CI30" s="654"/>
      <c r="CJ30" s="654"/>
      <c r="CK30" s="654"/>
      <c r="CL30" s="654"/>
      <c r="CM30" s="654"/>
      <c r="CN30" s="654"/>
      <c r="CO30" s="654"/>
      <c r="CP30" s="654"/>
      <c r="CQ30" s="655"/>
      <c r="CR30" s="620">
        <v>1431610</v>
      </c>
      <c r="CS30" s="621"/>
      <c r="CT30" s="621"/>
      <c r="CU30" s="621"/>
      <c r="CV30" s="621"/>
      <c r="CW30" s="621"/>
      <c r="CX30" s="621"/>
      <c r="CY30" s="622"/>
      <c r="CZ30" s="623">
        <v>12.3</v>
      </c>
      <c r="DA30" s="641"/>
      <c r="DB30" s="641"/>
      <c r="DC30" s="642"/>
      <c r="DD30" s="626">
        <v>1396885</v>
      </c>
      <c r="DE30" s="621"/>
      <c r="DF30" s="621"/>
      <c r="DG30" s="621"/>
      <c r="DH30" s="621"/>
      <c r="DI30" s="621"/>
      <c r="DJ30" s="621"/>
      <c r="DK30" s="622"/>
      <c r="DL30" s="626">
        <v>1175298</v>
      </c>
      <c r="DM30" s="621"/>
      <c r="DN30" s="621"/>
      <c r="DO30" s="621"/>
      <c r="DP30" s="621"/>
      <c r="DQ30" s="621"/>
      <c r="DR30" s="621"/>
      <c r="DS30" s="621"/>
      <c r="DT30" s="621"/>
      <c r="DU30" s="621"/>
      <c r="DV30" s="622"/>
      <c r="DW30" s="643">
        <v>17.899999999999999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350257</v>
      </c>
      <c r="S31" s="621"/>
      <c r="T31" s="621"/>
      <c r="U31" s="621"/>
      <c r="V31" s="621"/>
      <c r="W31" s="621"/>
      <c r="X31" s="621"/>
      <c r="Y31" s="622"/>
      <c r="Z31" s="673">
        <v>2.9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99.7</v>
      </c>
      <c r="BH31" s="639"/>
      <c r="BI31" s="639"/>
      <c r="BJ31" s="639"/>
      <c r="BK31" s="639"/>
      <c r="BL31" s="639"/>
      <c r="BM31" s="675">
        <v>97.9</v>
      </c>
      <c r="BN31" s="685"/>
      <c r="BO31" s="685"/>
      <c r="BP31" s="685"/>
      <c r="BQ31" s="649"/>
      <c r="BR31" s="684">
        <v>99.5</v>
      </c>
      <c r="BS31" s="639"/>
      <c r="BT31" s="639"/>
      <c r="BU31" s="639"/>
      <c r="BV31" s="639"/>
      <c r="BW31" s="639"/>
      <c r="BX31" s="675">
        <v>97.6</v>
      </c>
      <c r="BY31" s="685"/>
      <c r="BZ31" s="685"/>
      <c r="CA31" s="685"/>
      <c r="CB31" s="649"/>
      <c r="CD31" s="692"/>
      <c r="CE31" s="693"/>
      <c r="CF31" s="657" t="s">
        <v>297</v>
      </c>
      <c r="CG31" s="654"/>
      <c r="CH31" s="654"/>
      <c r="CI31" s="654"/>
      <c r="CJ31" s="654"/>
      <c r="CK31" s="654"/>
      <c r="CL31" s="654"/>
      <c r="CM31" s="654"/>
      <c r="CN31" s="654"/>
      <c r="CO31" s="654"/>
      <c r="CP31" s="654"/>
      <c r="CQ31" s="655"/>
      <c r="CR31" s="620">
        <v>108193</v>
      </c>
      <c r="CS31" s="639"/>
      <c r="CT31" s="639"/>
      <c r="CU31" s="639"/>
      <c r="CV31" s="639"/>
      <c r="CW31" s="639"/>
      <c r="CX31" s="639"/>
      <c r="CY31" s="640"/>
      <c r="CZ31" s="623">
        <v>0.9</v>
      </c>
      <c r="DA31" s="641"/>
      <c r="DB31" s="641"/>
      <c r="DC31" s="642"/>
      <c r="DD31" s="626">
        <v>108193</v>
      </c>
      <c r="DE31" s="639"/>
      <c r="DF31" s="639"/>
      <c r="DG31" s="639"/>
      <c r="DH31" s="639"/>
      <c r="DI31" s="639"/>
      <c r="DJ31" s="639"/>
      <c r="DK31" s="640"/>
      <c r="DL31" s="626">
        <v>108193</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102781</v>
      </c>
      <c r="S32" s="621"/>
      <c r="T32" s="621"/>
      <c r="U32" s="621"/>
      <c r="V32" s="621"/>
      <c r="W32" s="621"/>
      <c r="X32" s="621"/>
      <c r="Y32" s="622"/>
      <c r="Z32" s="673">
        <v>0.8</v>
      </c>
      <c r="AA32" s="673"/>
      <c r="AB32" s="673"/>
      <c r="AC32" s="673"/>
      <c r="AD32" s="674">
        <v>611</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99.8</v>
      </c>
      <c r="BH32" s="605"/>
      <c r="BI32" s="605"/>
      <c r="BJ32" s="605"/>
      <c r="BK32" s="605"/>
      <c r="BL32" s="605"/>
      <c r="BM32" s="668">
        <v>99.4</v>
      </c>
      <c r="BN32" s="605"/>
      <c r="BO32" s="605"/>
      <c r="BP32" s="605"/>
      <c r="BQ32" s="662"/>
      <c r="BR32" s="683">
        <v>99.8</v>
      </c>
      <c r="BS32" s="605"/>
      <c r="BT32" s="605"/>
      <c r="BU32" s="605"/>
      <c r="BV32" s="605"/>
      <c r="BW32" s="605"/>
      <c r="BX32" s="668">
        <v>99.1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1079300</v>
      </c>
      <c r="S33" s="621"/>
      <c r="T33" s="621"/>
      <c r="U33" s="621"/>
      <c r="V33" s="621"/>
      <c r="W33" s="621"/>
      <c r="X33" s="621"/>
      <c r="Y33" s="622"/>
      <c r="Z33" s="673">
        <v>8.8000000000000007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6694780</v>
      </c>
      <c r="CS33" s="639"/>
      <c r="CT33" s="639"/>
      <c r="CU33" s="639"/>
      <c r="CV33" s="639"/>
      <c r="CW33" s="639"/>
      <c r="CX33" s="639"/>
      <c r="CY33" s="640"/>
      <c r="CZ33" s="623">
        <v>57.4</v>
      </c>
      <c r="DA33" s="641"/>
      <c r="DB33" s="641"/>
      <c r="DC33" s="642"/>
      <c r="DD33" s="626">
        <v>4677217</v>
      </c>
      <c r="DE33" s="639"/>
      <c r="DF33" s="639"/>
      <c r="DG33" s="639"/>
      <c r="DH33" s="639"/>
      <c r="DI33" s="639"/>
      <c r="DJ33" s="639"/>
      <c r="DK33" s="640"/>
      <c r="DL33" s="626">
        <v>2505320</v>
      </c>
      <c r="DM33" s="639"/>
      <c r="DN33" s="639"/>
      <c r="DO33" s="639"/>
      <c r="DP33" s="639"/>
      <c r="DQ33" s="639"/>
      <c r="DR33" s="639"/>
      <c r="DS33" s="639"/>
      <c r="DT33" s="639"/>
      <c r="DU33" s="639"/>
      <c r="DV33" s="640"/>
      <c r="DW33" s="643">
        <v>38.1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1736604</v>
      </c>
      <c r="CS34" s="621"/>
      <c r="CT34" s="621"/>
      <c r="CU34" s="621"/>
      <c r="CV34" s="621"/>
      <c r="CW34" s="621"/>
      <c r="CX34" s="621"/>
      <c r="CY34" s="622"/>
      <c r="CZ34" s="623">
        <v>14.9</v>
      </c>
      <c r="DA34" s="641"/>
      <c r="DB34" s="641"/>
      <c r="DC34" s="642"/>
      <c r="DD34" s="626">
        <v>1254905</v>
      </c>
      <c r="DE34" s="621"/>
      <c r="DF34" s="621"/>
      <c r="DG34" s="621"/>
      <c r="DH34" s="621"/>
      <c r="DI34" s="621"/>
      <c r="DJ34" s="621"/>
      <c r="DK34" s="622"/>
      <c r="DL34" s="626">
        <v>1079194</v>
      </c>
      <c r="DM34" s="621"/>
      <c r="DN34" s="621"/>
      <c r="DO34" s="621"/>
      <c r="DP34" s="621"/>
      <c r="DQ34" s="621"/>
      <c r="DR34" s="621"/>
      <c r="DS34" s="621"/>
      <c r="DT34" s="621"/>
      <c r="DU34" s="621"/>
      <c r="DV34" s="622"/>
      <c r="DW34" s="643">
        <v>16.399999999999999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250800</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1256483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91359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142003</v>
      </c>
      <c r="CS35" s="639"/>
      <c r="CT35" s="639"/>
      <c r="CU35" s="639"/>
      <c r="CV35" s="639"/>
      <c r="CW35" s="639"/>
      <c r="CX35" s="639"/>
      <c r="CY35" s="640"/>
      <c r="CZ35" s="623">
        <v>1.2</v>
      </c>
      <c r="DA35" s="641"/>
      <c r="DB35" s="641"/>
      <c r="DC35" s="642"/>
      <c r="DD35" s="626">
        <v>124892</v>
      </c>
      <c r="DE35" s="639"/>
      <c r="DF35" s="639"/>
      <c r="DG35" s="639"/>
      <c r="DH35" s="639"/>
      <c r="DI35" s="639"/>
      <c r="DJ35" s="639"/>
      <c r="DK35" s="640"/>
      <c r="DL35" s="626">
        <v>85529</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12239093</v>
      </c>
      <c r="S36" s="661"/>
      <c r="T36" s="661"/>
      <c r="U36" s="661"/>
      <c r="V36" s="661"/>
      <c r="W36" s="661"/>
      <c r="X36" s="661"/>
      <c r="Y36" s="664"/>
      <c r="Z36" s="665">
        <v>100</v>
      </c>
      <c r="AA36" s="665"/>
      <c r="AB36" s="665"/>
      <c r="AC36" s="665"/>
      <c r="AD36" s="666">
        <v>6325851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321017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91359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1954854</v>
      </c>
      <c r="CS36" s="621"/>
      <c r="CT36" s="621"/>
      <c r="CU36" s="621"/>
      <c r="CV36" s="621"/>
      <c r="CW36" s="621"/>
      <c r="CX36" s="621"/>
      <c r="CY36" s="622"/>
      <c r="CZ36" s="623">
        <v>16.7</v>
      </c>
      <c r="DA36" s="641"/>
      <c r="DB36" s="641"/>
      <c r="DC36" s="642"/>
      <c r="DD36" s="626">
        <v>751204</v>
      </c>
      <c r="DE36" s="621"/>
      <c r="DF36" s="621"/>
      <c r="DG36" s="621"/>
      <c r="DH36" s="621"/>
      <c r="DI36" s="621"/>
      <c r="DJ36" s="621"/>
      <c r="DK36" s="622"/>
      <c r="DL36" s="626">
        <v>613831</v>
      </c>
      <c r="DM36" s="621"/>
      <c r="DN36" s="621"/>
      <c r="DO36" s="621"/>
      <c r="DP36" s="621"/>
      <c r="DQ36" s="621"/>
      <c r="DR36" s="621"/>
      <c r="DS36" s="621"/>
      <c r="DT36" s="621"/>
      <c r="DU36" s="621"/>
      <c r="DV36" s="622"/>
      <c r="DW36" s="643">
        <v>9.3000000000000007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147317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1406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325653</v>
      </c>
      <c r="CS37" s="639"/>
      <c r="CT37" s="639"/>
      <c r="CU37" s="639"/>
      <c r="CV37" s="639"/>
      <c r="CW37" s="639"/>
      <c r="CX37" s="639"/>
      <c r="CY37" s="640"/>
      <c r="CZ37" s="623">
        <v>2.8</v>
      </c>
      <c r="DA37" s="641"/>
      <c r="DB37" s="641"/>
      <c r="DC37" s="642"/>
      <c r="DD37" s="626">
        <v>285553</v>
      </c>
      <c r="DE37" s="639"/>
      <c r="DF37" s="639"/>
      <c r="DG37" s="639"/>
      <c r="DH37" s="639"/>
      <c r="DI37" s="639"/>
      <c r="DJ37" s="639"/>
      <c r="DK37" s="640"/>
      <c r="DL37" s="626">
        <v>283622</v>
      </c>
      <c r="DM37" s="639"/>
      <c r="DN37" s="639"/>
      <c r="DO37" s="639"/>
      <c r="DP37" s="639"/>
      <c r="DQ37" s="639"/>
      <c r="DR37" s="639"/>
      <c r="DS37" s="639"/>
      <c r="DT37" s="639"/>
      <c r="DU37" s="639"/>
      <c r="DV37" s="640"/>
      <c r="DW37" s="643">
        <v>4.3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146836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2222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935466</v>
      </c>
      <c r="CS38" s="621"/>
      <c r="CT38" s="621"/>
      <c r="CU38" s="621"/>
      <c r="CV38" s="621"/>
      <c r="CW38" s="621"/>
      <c r="CX38" s="621"/>
      <c r="CY38" s="622"/>
      <c r="CZ38" s="623">
        <v>8</v>
      </c>
      <c r="DA38" s="641"/>
      <c r="DB38" s="641"/>
      <c r="DC38" s="642"/>
      <c r="DD38" s="626">
        <v>853660</v>
      </c>
      <c r="DE38" s="621"/>
      <c r="DF38" s="621"/>
      <c r="DG38" s="621"/>
      <c r="DH38" s="621"/>
      <c r="DI38" s="621"/>
      <c r="DJ38" s="621"/>
      <c r="DK38" s="622"/>
      <c r="DL38" s="626">
        <v>726766</v>
      </c>
      <c r="DM38" s="621"/>
      <c r="DN38" s="621"/>
      <c r="DO38" s="621"/>
      <c r="DP38" s="621"/>
      <c r="DQ38" s="621"/>
      <c r="DR38" s="621"/>
      <c r="DS38" s="621"/>
      <c r="DT38" s="621"/>
      <c r="DU38" s="621"/>
      <c r="DV38" s="622"/>
      <c r="DW38" s="643">
        <v>11.1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73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1906453</v>
      </c>
      <c r="CS39" s="639"/>
      <c r="CT39" s="639"/>
      <c r="CU39" s="639"/>
      <c r="CV39" s="639"/>
      <c r="CW39" s="639"/>
      <c r="CX39" s="639"/>
      <c r="CY39" s="640"/>
      <c r="CZ39" s="623">
        <v>16.3</v>
      </c>
      <c r="DA39" s="641"/>
      <c r="DB39" s="641"/>
      <c r="DC39" s="642"/>
      <c r="DD39" s="626">
        <v>1692556</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76288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19400</v>
      </c>
      <c r="CS40" s="621"/>
      <c r="CT40" s="621"/>
      <c r="CU40" s="621"/>
      <c r="CV40" s="621"/>
      <c r="CW40" s="621"/>
      <c r="CX40" s="621"/>
      <c r="CY40" s="622"/>
      <c r="CZ40" s="623">
        <v>0.2</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565025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1489581</v>
      </c>
      <c r="CS42" s="621"/>
      <c r="CT42" s="621"/>
      <c r="CU42" s="621"/>
      <c r="CV42" s="621"/>
      <c r="CW42" s="621"/>
      <c r="CX42" s="621"/>
      <c r="CY42" s="622"/>
      <c r="CZ42" s="623">
        <v>12.8</v>
      </c>
      <c r="DA42" s="624"/>
      <c r="DB42" s="624"/>
      <c r="DC42" s="625"/>
      <c r="DD42" s="626">
        <v>497698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69352</v>
      </c>
      <c r="CS43" s="639"/>
      <c r="CT43" s="639"/>
      <c r="CU43" s="639"/>
      <c r="CV43" s="639"/>
      <c r="CW43" s="639"/>
      <c r="CX43" s="639"/>
      <c r="CY43" s="640"/>
      <c r="CZ43" s="623">
        <v>0.6</v>
      </c>
      <c r="DA43" s="641"/>
      <c r="DB43" s="641"/>
      <c r="DC43" s="642"/>
      <c r="DD43" s="626">
        <v>69277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1441693</v>
      </c>
      <c r="CS44" s="621"/>
      <c r="CT44" s="621"/>
      <c r="CU44" s="621"/>
      <c r="CV44" s="621"/>
      <c r="CW44" s="621"/>
      <c r="CX44" s="621"/>
      <c r="CY44" s="622"/>
      <c r="CZ44" s="623">
        <v>12.4</v>
      </c>
      <c r="DA44" s="624"/>
      <c r="DB44" s="624"/>
      <c r="DC44" s="625"/>
      <c r="DD44" s="626">
        <v>488370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549327</v>
      </c>
      <c r="CS45" s="639"/>
      <c r="CT45" s="639"/>
      <c r="CU45" s="639"/>
      <c r="CV45" s="639"/>
      <c r="CW45" s="639"/>
      <c r="CX45" s="639"/>
      <c r="CY45" s="640"/>
      <c r="CZ45" s="623">
        <v>4.7</v>
      </c>
      <c r="DA45" s="641"/>
      <c r="DB45" s="641"/>
      <c r="DC45" s="642"/>
      <c r="DD45" s="626">
        <v>110086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875432</v>
      </c>
      <c r="CS46" s="621"/>
      <c r="CT46" s="621"/>
      <c r="CU46" s="621"/>
      <c r="CV46" s="621"/>
      <c r="CW46" s="621"/>
      <c r="CX46" s="621"/>
      <c r="CY46" s="622"/>
      <c r="CZ46" s="623">
        <v>7.5</v>
      </c>
      <c r="DA46" s="624"/>
      <c r="DB46" s="624"/>
      <c r="DC46" s="625"/>
      <c r="DD46" s="626">
        <v>376446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47888</v>
      </c>
      <c r="CS47" s="639"/>
      <c r="CT47" s="639"/>
      <c r="CU47" s="639"/>
      <c r="CV47" s="639"/>
      <c r="CW47" s="639"/>
      <c r="CX47" s="639"/>
      <c r="CY47" s="640"/>
      <c r="CZ47" s="623">
        <v>0.4</v>
      </c>
      <c r="DA47" s="641"/>
      <c r="DB47" s="641"/>
      <c r="DC47" s="642"/>
      <c r="DD47" s="626">
        <v>9328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11671743</v>
      </c>
      <c r="CS49" s="605"/>
      <c r="CT49" s="605"/>
      <c r="CU49" s="605"/>
      <c r="CV49" s="605"/>
      <c r="CW49" s="605"/>
      <c r="CX49" s="605"/>
      <c r="CY49" s="606"/>
      <c r="CZ49" s="607">
        <v>100</v>
      </c>
      <c r="DA49" s="608"/>
      <c r="DB49" s="608"/>
      <c r="DC49" s="609"/>
      <c r="DD49" s="610">
        <v>8097811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12242</v>
      </c>
      <c r="R7" s="1134"/>
      <c r="S7" s="1134"/>
      <c r="T7" s="1134"/>
      <c r="U7" s="1134"/>
      <c r="V7" s="1134">
        <v>11681</v>
      </c>
      <c r="W7" s="1134"/>
      <c r="X7" s="1134"/>
      <c r="Y7" s="1134"/>
      <c r="Z7" s="1134"/>
      <c r="AA7" s="1134">
        <v>562</v>
      </c>
      <c r="AB7" s="1134"/>
      <c r="AC7" s="1134"/>
      <c r="AD7" s="1134"/>
      <c r="AE7" s="1135"/>
      <c r="AF7" s="1136">
        <v>543</v>
      </c>
      <c r="AG7" s="1137"/>
      <c r="AH7" s="1137"/>
      <c r="AI7" s="1137"/>
      <c r="AJ7" s="1138"/>
      <c r="AK7" s="1120">
        <v>1690</v>
      </c>
      <c r="AL7" s="1121"/>
      <c r="AM7" s="1121"/>
      <c r="AN7" s="1121"/>
      <c r="AO7" s="1121"/>
      <c r="AP7" s="1121">
        <v>12705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-1</v>
      </c>
      <c r="CI7" s="1118"/>
      <c r="CJ7" s="1118"/>
      <c r="CK7" s="1118"/>
      <c r="CL7" s="1119"/>
      <c r="CM7" s="1117">
        <v>8</v>
      </c>
      <c r="CN7" s="1118"/>
      <c r="CO7" s="1118"/>
      <c r="CP7" s="1118"/>
      <c r="CQ7" s="1119"/>
      <c r="CR7" s="1117">
        <v>5</v>
      </c>
      <c r="CS7" s="1118"/>
      <c r="CT7" s="1118"/>
      <c r="CU7" s="1118"/>
      <c r="CV7" s="1119"/>
      <c r="CW7" s="1117">
        <v>1</v>
      </c>
      <c r="CX7" s="1118"/>
      <c r="CY7" s="1118"/>
      <c r="CZ7" s="1118"/>
      <c r="DA7" s="1119"/>
      <c r="DB7" s="1117" t="s">
        <v>554</v>
      </c>
      <c r="DC7" s="1118"/>
      <c r="DD7" s="1118"/>
      <c r="DE7" s="1118"/>
      <c r="DF7" s="1119"/>
      <c r="DG7" s="1117" t="s">
        <v>554</v>
      </c>
      <c r="DH7" s="1118"/>
      <c r="DI7" s="1118"/>
      <c r="DJ7" s="1118"/>
      <c r="DK7" s="1119"/>
      <c r="DL7" s="1117" t="s">
        <v>554</v>
      </c>
      <c r="DM7" s="1118"/>
      <c r="DN7" s="1118"/>
      <c r="DO7" s="1118"/>
      <c r="DP7" s="1119"/>
      <c r="DQ7" s="1117" t="s">
        <v>554</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t="s">
        <v>541</v>
      </c>
      <c r="AB8" s="1073"/>
      <c r="AC8" s="1073"/>
      <c r="AD8" s="1073"/>
      <c r="AE8" s="1074"/>
      <c r="AF8" s="1048">
        <v>0</v>
      </c>
      <c r="AG8" s="1049"/>
      <c r="AH8" s="1049"/>
      <c r="AI8" s="1049"/>
      <c r="AJ8" s="1050"/>
      <c r="AK8" s="1115">
        <v>0</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13</v>
      </c>
      <c r="CI8" s="1019"/>
      <c r="CJ8" s="1019"/>
      <c r="CK8" s="1019"/>
      <c r="CL8" s="1020"/>
      <c r="CM8" s="1018">
        <v>25</v>
      </c>
      <c r="CN8" s="1019"/>
      <c r="CO8" s="1019"/>
      <c r="CP8" s="1019"/>
      <c r="CQ8" s="1020"/>
      <c r="CR8" s="1018">
        <v>15</v>
      </c>
      <c r="CS8" s="1019"/>
      <c r="CT8" s="1019"/>
      <c r="CU8" s="1019"/>
      <c r="CV8" s="1020"/>
      <c r="CW8" s="1018">
        <v>9</v>
      </c>
      <c r="CX8" s="1019"/>
      <c r="CY8" s="1019"/>
      <c r="CZ8" s="1019"/>
      <c r="DA8" s="1020"/>
      <c r="DB8" s="1018" t="s">
        <v>554</v>
      </c>
      <c r="DC8" s="1019"/>
      <c r="DD8" s="1019"/>
      <c r="DE8" s="1019"/>
      <c r="DF8" s="1020"/>
      <c r="DG8" s="1018" t="s">
        <v>554</v>
      </c>
      <c r="DH8" s="1019"/>
      <c r="DI8" s="1019"/>
      <c r="DJ8" s="1019"/>
      <c r="DK8" s="1020"/>
      <c r="DL8" s="1018" t="s">
        <v>554</v>
      </c>
      <c r="DM8" s="1019"/>
      <c r="DN8" s="1019"/>
      <c r="DO8" s="1019"/>
      <c r="DP8" s="1020"/>
      <c r="DQ8" s="1018" t="s">
        <v>556</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40</v>
      </c>
      <c r="R9" s="1073"/>
      <c r="S9" s="1073"/>
      <c r="T9" s="1073"/>
      <c r="U9" s="1073"/>
      <c r="V9" s="1073">
        <v>34</v>
      </c>
      <c r="W9" s="1073"/>
      <c r="X9" s="1073"/>
      <c r="Y9" s="1073"/>
      <c r="Z9" s="1073"/>
      <c r="AA9" s="1073">
        <v>6</v>
      </c>
      <c r="AB9" s="1073"/>
      <c r="AC9" s="1073"/>
      <c r="AD9" s="1073"/>
      <c r="AE9" s="1074"/>
      <c r="AF9" s="1048">
        <v>6</v>
      </c>
      <c r="AG9" s="1049"/>
      <c r="AH9" s="1049"/>
      <c r="AI9" s="1049"/>
      <c r="AJ9" s="1050"/>
      <c r="AK9" s="1115">
        <v>23</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14</v>
      </c>
      <c r="CI9" s="1019"/>
      <c r="CJ9" s="1019"/>
      <c r="CK9" s="1019"/>
      <c r="CL9" s="1020"/>
      <c r="CM9" s="1018">
        <v>2</v>
      </c>
      <c r="CN9" s="1019"/>
      <c r="CO9" s="1019"/>
      <c r="CP9" s="1019"/>
      <c r="CQ9" s="1020"/>
      <c r="CR9" s="1018">
        <v>2</v>
      </c>
      <c r="CS9" s="1019"/>
      <c r="CT9" s="1019"/>
      <c r="CU9" s="1019"/>
      <c r="CV9" s="1020"/>
      <c r="CW9" s="1018">
        <v>17</v>
      </c>
      <c r="CX9" s="1019"/>
      <c r="CY9" s="1019"/>
      <c r="CZ9" s="1019"/>
      <c r="DA9" s="1020"/>
      <c r="DB9" s="1018" t="s">
        <v>554</v>
      </c>
      <c r="DC9" s="1019"/>
      <c r="DD9" s="1019"/>
      <c r="DE9" s="1019"/>
      <c r="DF9" s="1020"/>
      <c r="DG9" s="1018" t="s">
        <v>554</v>
      </c>
      <c r="DH9" s="1019"/>
      <c r="DI9" s="1019"/>
      <c r="DJ9" s="1019"/>
      <c r="DK9" s="1020"/>
      <c r="DL9" s="1018" t="s">
        <v>554</v>
      </c>
      <c r="DM9" s="1019"/>
      <c r="DN9" s="1019"/>
      <c r="DO9" s="1019"/>
      <c r="DP9" s="1020"/>
      <c r="DQ9" s="1018" t="s">
        <v>557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549</v>
      </c>
      <c r="BT10" s="1044"/>
      <c r="BU10" s="1044"/>
      <c r="BV10" s="1044"/>
      <c r="BW10" s="1044"/>
      <c r="BX10" s="1044"/>
      <c r="BY10" s="1044"/>
      <c r="BZ10" s="1044"/>
      <c r="CA10" s="1044"/>
      <c r="CB10" s="1044"/>
      <c r="CC10" s="1044"/>
      <c r="CD10" s="1044"/>
      <c r="CE10" s="1044"/>
      <c r="CF10" s="1044"/>
      <c r="CG10" s="1045"/>
      <c r="CH10" s="1018">
        <v>6</v>
      </c>
      <c r="CI10" s="1019"/>
      <c r="CJ10" s="1019"/>
      <c r="CK10" s="1019"/>
      <c r="CL10" s="1020"/>
      <c r="CM10" s="1018">
        <v>23</v>
      </c>
      <c r="CN10" s="1019"/>
      <c r="CO10" s="1019"/>
      <c r="CP10" s="1019"/>
      <c r="CQ10" s="1020"/>
      <c r="CR10" s="1018">
        <v>10</v>
      </c>
      <c r="CS10" s="1019"/>
      <c r="CT10" s="1019"/>
      <c r="CU10" s="1019"/>
      <c r="CV10" s="1020"/>
      <c r="CW10" s="1018">
        <v>12</v>
      </c>
      <c r="CX10" s="1019"/>
      <c r="CY10" s="1019"/>
      <c r="CZ10" s="1019"/>
      <c r="DA10" s="1020"/>
      <c r="DB10" s="1018" t="s">
        <v>554</v>
      </c>
      <c r="DC10" s="1019"/>
      <c r="DD10" s="1019"/>
      <c r="DE10" s="1019"/>
      <c r="DF10" s="1020"/>
      <c r="DG10" s="1018" t="s">
        <v>554</v>
      </c>
      <c r="DH10" s="1019"/>
      <c r="DI10" s="1019"/>
      <c r="DJ10" s="1019"/>
      <c r="DK10" s="1020"/>
      <c r="DL10" s="1018" t="s">
        <v>554</v>
      </c>
      <c r="DM10" s="1019"/>
      <c r="DN10" s="1019"/>
      <c r="DO10" s="1019"/>
      <c r="DP10" s="1020"/>
      <c r="DQ10" s="1018" t="s">
        <v>557</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550</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32</v>
      </c>
      <c r="CN11" s="1019"/>
      <c r="CO11" s="1019"/>
      <c r="CP11" s="1019"/>
      <c r="CQ11" s="1020"/>
      <c r="CR11" s="1018">
        <v>4</v>
      </c>
      <c r="CS11" s="1019"/>
      <c r="CT11" s="1019"/>
      <c r="CU11" s="1019"/>
      <c r="CV11" s="1020"/>
      <c r="CW11" s="1018">
        <v>0</v>
      </c>
      <c r="CX11" s="1019"/>
      <c r="CY11" s="1019"/>
      <c r="CZ11" s="1019"/>
      <c r="DA11" s="1020"/>
      <c r="DB11" s="1018" t="s">
        <v>555</v>
      </c>
      <c r="DC11" s="1019"/>
      <c r="DD11" s="1019"/>
      <c r="DE11" s="1019"/>
      <c r="DF11" s="1020"/>
      <c r="DG11" s="1018" t="s">
        <v>555</v>
      </c>
      <c r="DH11" s="1019"/>
      <c r="DI11" s="1019"/>
      <c r="DJ11" s="1019"/>
      <c r="DK11" s="1020"/>
      <c r="DL11" s="1018" t="s">
        <v>555</v>
      </c>
      <c r="DM11" s="1019"/>
      <c r="DN11" s="1019"/>
      <c r="DO11" s="1019"/>
      <c r="DP11" s="1020"/>
      <c r="DQ11" s="1018" t="s">
        <v>555</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12239</v>
      </c>
      <c r="R23" s="1098"/>
      <c r="S23" s="1098"/>
      <c r="T23" s="1098"/>
      <c r="U23" s="1098"/>
      <c r="V23" s="1098">
        <v>11672</v>
      </c>
      <c r="W23" s="1098"/>
      <c r="X23" s="1098"/>
      <c r="Y23" s="1098"/>
      <c r="Z23" s="1098"/>
      <c r="AA23" s="1098">
        <v>568</v>
      </c>
      <c r="AB23" s="1098"/>
      <c r="AC23" s="1098"/>
      <c r="AD23" s="1098"/>
      <c r="AE23" s="1099"/>
      <c r="AF23" s="1100">
        <v>549</v>
      </c>
      <c r="AG23" s="1098"/>
      <c r="AH23" s="1098"/>
      <c r="AI23" s="1098"/>
      <c r="AJ23" s="1101"/>
      <c r="AK23" s="1102"/>
      <c r="AL23" s="1103"/>
      <c r="AM23" s="1103"/>
      <c r="AN23" s="1103"/>
      <c r="AO23" s="1103"/>
      <c r="AP23" s="1098">
        <v>12705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1305</v>
      </c>
      <c r="R28" s="1083"/>
      <c r="S28" s="1083"/>
      <c r="T28" s="1083"/>
      <c r="U28" s="1083"/>
      <c r="V28" s="1083">
        <v>1214</v>
      </c>
      <c r="W28" s="1083"/>
      <c r="X28" s="1083"/>
      <c r="Y28" s="1083"/>
      <c r="Z28" s="1083"/>
      <c r="AA28" s="1083">
        <v>91</v>
      </c>
      <c r="AB28" s="1083"/>
      <c r="AC28" s="1083"/>
      <c r="AD28" s="1083"/>
      <c r="AE28" s="1084"/>
      <c r="AF28" s="1085">
        <v>91</v>
      </c>
      <c r="AG28" s="1083"/>
      <c r="AH28" s="1083"/>
      <c r="AI28" s="1083"/>
      <c r="AJ28" s="1086"/>
      <c r="AK28" s="1087">
        <v>76</v>
      </c>
      <c r="AL28" s="1075"/>
      <c r="AM28" s="1075"/>
      <c r="AN28" s="1075"/>
      <c r="AO28" s="1075"/>
      <c r="AP28" s="1075" t="s">
        <v>551</v>
      </c>
      <c r="AQ28" s="1075"/>
      <c r="AR28" s="1075"/>
      <c r="AS28" s="1075"/>
      <c r="AT28" s="1075"/>
      <c r="AU28" s="1075" t="s">
        <v>552</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3</v>
      </c>
      <c r="R29" s="1073"/>
      <c r="S29" s="1073"/>
      <c r="T29" s="1073"/>
      <c r="U29" s="1073"/>
      <c r="V29" s="1073">
        <v>3</v>
      </c>
      <c r="W29" s="1073"/>
      <c r="X29" s="1073"/>
      <c r="Y29" s="1073"/>
      <c r="Z29" s="1073"/>
      <c r="AA29" s="1073">
        <v>0</v>
      </c>
      <c r="AB29" s="1073"/>
      <c r="AC29" s="1073"/>
      <c r="AD29" s="1073"/>
      <c r="AE29" s="1074"/>
      <c r="AF29" s="1048">
        <v>0</v>
      </c>
      <c r="AG29" s="1049"/>
      <c r="AH29" s="1049"/>
      <c r="AI29" s="1049"/>
      <c r="AJ29" s="1050"/>
      <c r="AK29" s="1009">
        <v>3</v>
      </c>
      <c r="AL29" s="1000"/>
      <c r="AM29" s="1000"/>
      <c r="AN29" s="1000"/>
      <c r="AO29" s="1000"/>
      <c r="AP29" s="1000" t="s">
        <v>551</v>
      </c>
      <c r="AQ29" s="1000"/>
      <c r="AR29" s="1000"/>
      <c r="AS29" s="1000"/>
      <c r="AT29" s="1000"/>
      <c r="AU29" s="1000" t="s">
        <v>552</v>
      </c>
      <c r="AV29" s="1000"/>
      <c r="AW29" s="1000"/>
      <c r="AX29" s="1000"/>
      <c r="AY29" s="1000"/>
      <c r="AZ29" s="1071" t="s">
        <v>552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366</v>
      </c>
      <c r="R30" s="1073"/>
      <c r="S30" s="1073"/>
      <c r="T30" s="1073"/>
      <c r="U30" s="1073"/>
      <c r="V30" s="1073">
        <v>363</v>
      </c>
      <c r="W30" s="1073"/>
      <c r="X30" s="1073"/>
      <c r="Y30" s="1073"/>
      <c r="Z30" s="1073"/>
      <c r="AA30" s="1073">
        <v>3</v>
      </c>
      <c r="AB30" s="1073"/>
      <c r="AC30" s="1073"/>
      <c r="AD30" s="1073"/>
      <c r="AE30" s="1074"/>
      <c r="AF30" s="1048">
        <v>3</v>
      </c>
      <c r="AG30" s="1049"/>
      <c r="AH30" s="1049"/>
      <c r="AI30" s="1049"/>
      <c r="AJ30" s="1050"/>
      <c r="AK30" s="1009">
        <v>265</v>
      </c>
      <c r="AL30" s="1000"/>
      <c r="AM30" s="1000"/>
      <c r="AN30" s="1000"/>
      <c r="AO30" s="1000"/>
      <c r="AP30" s="1000" t="s">
        <v>552</v>
      </c>
      <c r="AQ30" s="1000"/>
      <c r="AR30" s="1000"/>
      <c r="AS30" s="1000"/>
      <c r="AT30" s="1000"/>
      <c r="AU30" s="1000" t="s">
        <v>552</v>
      </c>
      <c r="AV30" s="1000"/>
      <c r="AW30" s="1000"/>
      <c r="AX30" s="1000"/>
      <c r="AY30" s="1000"/>
      <c r="AZ30" s="1071" t="s">
        <v>552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1856</v>
      </c>
      <c r="R31" s="1073"/>
      <c r="S31" s="1073"/>
      <c r="T31" s="1073"/>
      <c r="U31" s="1073"/>
      <c r="V31" s="1073">
        <v>1818</v>
      </c>
      <c r="W31" s="1073"/>
      <c r="X31" s="1073"/>
      <c r="Y31" s="1073"/>
      <c r="Z31" s="1073"/>
      <c r="AA31" s="1073">
        <v>38</v>
      </c>
      <c r="AB31" s="1073"/>
      <c r="AC31" s="1073"/>
      <c r="AD31" s="1073"/>
      <c r="AE31" s="1074"/>
      <c r="AF31" s="1048">
        <v>38</v>
      </c>
      <c r="AG31" s="1049"/>
      <c r="AH31" s="1049"/>
      <c r="AI31" s="1049"/>
      <c r="AJ31" s="1050"/>
      <c r="AK31" s="1009">
        <v>297</v>
      </c>
      <c r="AL31" s="1000"/>
      <c r="AM31" s="1000"/>
      <c r="AN31" s="1000"/>
      <c r="AO31" s="1000"/>
      <c r="AP31" s="1000" t="s">
        <v>552</v>
      </c>
      <c r="AQ31" s="1000"/>
      <c r="AR31" s="1000"/>
      <c r="AS31" s="1000"/>
      <c r="AT31" s="1000"/>
      <c r="AU31" s="1000" t="s">
        <v>553</v>
      </c>
      <c r="AV31" s="1000"/>
      <c r="AW31" s="1000"/>
      <c r="AX31" s="1000"/>
      <c r="AY31" s="1000"/>
      <c r="AZ31" s="1071" t="s">
        <v>552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14</v>
      </c>
      <c r="R32" s="1073"/>
      <c r="S32" s="1073"/>
      <c r="T32" s="1073"/>
      <c r="U32" s="1073"/>
      <c r="V32" s="1073">
        <v>14</v>
      </c>
      <c r="W32" s="1073"/>
      <c r="X32" s="1073"/>
      <c r="Y32" s="1073"/>
      <c r="Z32" s="1073"/>
      <c r="AA32" s="1073">
        <v>0</v>
      </c>
      <c r="AB32" s="1073"/>
      <c r="AC32" s="1073"/>
      <c r="AD32" s="1073"/>
      <c r="AE32" s="1074"/>
      <c r="AF32" s="1048">
        <v>0</v>
      </c>
      <c r="AG32" s="1049"/>
      <c r="AH32" s="1049"/>
      <c r="AI32" s="1049"/>
      <c r="AJ32" s="1050"/>
      <c r="AK32" s="1009">
        <v>5</v>
      </c>
      <c r="AL32" s="1000"/>
      <c r="AM32" s="1000"/>
      <c r="AN32" s="1000"/>
      <c r="AO32" s="1000"/>
      <c r="AP32" s="1000" t="s">
        <v>552</v>
      </c>
      <c r="AQ32" s="1000"/>
      <c r="AR32" s="1000"/>
      <c r="AS32" s="1000"/>
      <c r="AT32" s="1000"/>
      <c r="AU32" s="1000" t="s">
        <v>553</v>
      </c>
      <c r="AV32" s="1000"/>
      <c r="AW32" s="1000"/>
      <c r="AX32" s="1000"/>
      <c r="AY32" s="1000"/>
      <c r="AZ32" s="1071" t="s">
        <v>553</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437</v>
      </c>
      <c r="R33" s="1073"/>
      <c r="S33" s="1073"/>
      <c r="T33" s="1073"/>
      <c r="U33" s="1073"/>
      <c r="V33" s="1073">
        <v>436</v>
      </c>
      <c r="W33" s="1073"/>
      <c r="X33" s="1073"/>
      <c r="Y33" s="1073"/>
      <c r="Z33" s="1073"/>
      <c r="AA33" s="1073">
        <v>1</v>
      </c>
      <c r="AB33" s="1073"/>
      <c r="AC33" s="1073"/>
      <c r="AD33" s="1073"/>
      <c r="AE33" s="1074"/>
      <c r="AF33" s="1048">
        <v>56</v>
      </c>
      <c r="AG33" s="1049"/>
      <c r="AH33" s="1049"/>
      <c r="AI33" s="1049"/>
      <c r="AJ33" s="1050"/>
      <c r="AK33" s="1009">
        <v>310</v>
      </c>
      <c r="AL33" s="1000"/>
      <c r="AM33" s="1000"/>
      <c r="AN33" s="1000"/>
      <c r="AO33" s="1000"/>
      <c r="AP33" s="1000">
        <v>48</v>
      </c>
      <c r="AQ33" s="1000"/>
      <c r="AR33" s="1000"/>
      <c r="AS33" s="1000"/>
      <c r="AT33" s="1000"/>
      <c r="AU33" s="1000">
        <v>48</v>
      </c>
      <c r="AV33" s="1000"/>
      <c r="AW33" s="1000"/>
      <c r="AX33" s="1000"/>
      <c r="AY33" s="1000"/>
      <c r="AZ33" s="1071" t="s">
        <v>552</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284</v>
      </c>
      <c r="R34" s="1073"/>
      <c r="S34" s="1073"/>
      <c r="T34" s="1073"/>
      <c r="U34" s="1073"/>
      <c r="V34" s="1073">
        <v>269</v>
      </c>
      <c r="W34" s="1073"/>
      <c r="X34" s="1073"/>
      <c r="Y34" s="1073"/>
      <c r="Z34" s="1073"/>
      <c r="AA34" s="1073">
        <v>15</v>
      </c>
      <c r="AB34" s="1073"/>
      <c r="AC34" s="1073"/>
      <c r="AD34" s="1073"/>
      <c r="AE34" s="1074"/>
      <c r="AF34" s="1048">
        <v>15</v>
      </c>
      <c r="AG34" s="1049"/>
      <c r="AH34" s="1049"/>
      <c r="AI34" s="1049"/>
      <c r="AJ34" s="1050"/>
      <c r="AK34" s="1009">
        <v>113</v>
      </c>
      <c r="AL34" s="1000"/>
      <c r="AM34" s="1000"/>
      <c r="AN34" s="1000"/>
      <c r="AO34" s="1000"/>
      <c r="AP34" s="1000">
        <v>1078</v>
      </c>
      <c r="AQ34" s="1000"/>
      <c r="AR34" s="1000"/>
      <c r="AS34" s="1000"/>
      <c r="AT34" s="1000"/>
      <c r="AU34" s="1000">
        <v>742</v>
      </c>
      <c r="AV34" s="1000"/>
      <c r="AW34" s="1000"/>
      <c r="AX34" s="1000"/>
      <c r="AY34" s="1000"/>
      <c r="AZ34" s="1071" t="s">
        <v>553</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255</v>
      </c>
      <c r="R35" s="1073"/>
      <c r="S35" s="1073"/>
      <c r="T35" s="1073"/>
      <c r="U35" s="1073"/>
      <c r="V35" s="1073">
        <v>244</v>
      </c>
      <c r="W35" s="1073"/>
      <c r="X35" s="1073"/>
      <c r="Y35" s="1073"/>
      <c r="Z35" s="1073"/>
      <c r="AA35" s="1073">
        <v>11</v>
      </c>
      <c r="AB35" s="1073"/>
      <c r="AC35" s="1073"/>
      <c r="AD35" s="1073"/>
      <c r="AE35" s="1074"/>
      <c r="AF35" s="1048">
        <v>11</v>
      </c>
      <c r="AG35" s="1049"/>
      <c r="AH35" s="1049"/>
      <c r="AI35" s="1049"/>
      <c r="AJ35" s="1050"/>
      <c r="AK35" s="1009">
        <v>147</v>
      </c>
      <c r="AL35" s="1000"/>
      <c r="AM35" s="1000"/>
      <c r="AN35" s="1000"/>
      <c r="AO35" s="1000"/>
      <c r="AP35" s="1000">
        <v>1180</v>
      </c>
      <c r="AQ35" s="1000"/>
      <c r="AR35" s="1000"/>
      <c r="AS35" s="1000"/>
      <c r="AT35" s="1000"/>
      <c r="AU35" s="1000">
        <v>1076</v>
      </c>
      <c r="AV35" s="1000"/>
      <c r="AW35" s="1000"/>
      <c r="AX35" s="1000"/>
      <c r="AY35" s="1000"/>
      <c r="AZ35" s="1071" t="s">
        <v>552</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66</v>
      </c>
      <c r="R36" s="1073"/>
      <c r="S36" s="1073"/>
      <c r="T36" s="1073"/>
      <c r="U36" s="1073"/>
      <c r="V36" s="1073">
        <v>4</v>
      </c>
      <c r="W36" s="1073"/>
      <c r="X36" s="1073"/>
      <c r="Y36" s="1073"/>
      <c r="Z36" s="1073"/>
      <c r="AA36" s="1073">
        <v>62</v>
      </c>
      <c r="AB36" s="1073"/>
      <c r="AC36" s="1073"/>
      <c r="AD36" s="1073"/>
      <c r="AE36" s="1074"/>
      <c r="AF36" s="1048">
        <v>91</v>
      </c>
      <c r="AG36" s="1049"/>
      <c r="AH36" s="1049"/>
      <c r="AI36" s="1049"/>
      <c r="AJ36" s="1050"/>
      <c r="AK36" s="1009">
        <v>66</v>
      </c>
      <c r="AL36" s="1000"/>
      <c r="AM36" s="1000"/>
      <c r="AN36" s="1000"/>
      <c r="AO36" s="1000"/>
      <c r="AP36" s="1000" t="s">
        <v>551</v>
      </c>
      <c r="AQ36" s="1000"/>
      <c r="AR36" s="1000"/>
      <c r="AS36" s="1000"/>
      <c r="AT36" s="1000"/>
      <c r="AU36" s="1000" t="s">
        <v>553</v>
      </c>
      <c r="AV36" s="1000"/>
      <c r="AW36" s="1000"/>
      <c r="AX36" s="1000"/>
      <c r="AY36" s="1000"/>
      <c r="AZ36" s="1071" t="s">
        <v>553</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305</v>
      </c>
      <c r="AG63" s="988"/>
      <c r="AH63" s="988"/>
      <c r="AI63" s="988"/>
      <c r="AJ63" s="1059"/>
      <c r="AK63" s="1060"/>
      <c r="AL63" s="992"/>
      <c r="AM63" s="992"/>
      <c r="AN63" s="992"/>
      <c r="AO63" s="992"/>
      <c r="AP63" s="988">
        <v>2306</v>
      </c>
      <c r="AQ63" s="988"/>
      <c r="AR63" s="988"/>
      <c r="AS63" s="988"/>
      <c r="AT63" s="988"/>
      <c r="AU63" s="988">
        <v>1866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1010</v>
      </c>
      <c r="R68" s="1011"/>
      <c r="S68" s="1011"/>
      <c r="T68" s="1011"/>
      <c r="U68" s="1011"/>
      <c r="V68" s="1011">
        <v>1010</v>
      </c>
      <c r="W68" s="1011"/>
      <c r="X68" s="1011"/>
      <c r="Y68" s="1011"/>
      <c r="Z68" s="1011"/>
      <c r="AA68" s="1011">
        <v>0</v>
      </c>
      <c r="AB68" s="1011"/>
      <c r="AC68" s="1011"/>
      <c r="AD68" s="1011"/>
      <c r="AE68" s="1011"/>
      <c r="AF68" s="1011" t="s">
        <v>551</v>
      </c>
      <c r="AG68" s="1011"/>
      <c r="AH68" s="1011"/>
      <c r="AI68" s="1011"/>
      <c r="AJ68" s="1011"/>
      <c r="AK68" s="1011" t="s">
        <v>552</v>
      </c>
      <c r="AL68" s="1011"/>
      <c r="AM68" s="1011"/>
      <c r="AN68" s="1011"/>
      <c r="AO68" s="1011"/>
      <c r="AP68" s="1011" t="s">
        <v>553</v>
      </c>
      <c r="AQ68" s="1011"/>
      <c r="AR68" s="1011"/>
      <c r="AS68" s="1011"/>
      <c r="AT68" s="1011"/>
      <c r="AU68" s="1011" t="s">
        <v>552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390063</v>
      </c>
      <c r="R69" s="1000"/>
      <c r="S69" s="1000"/>
      <c r="T69" s="1000"/>
      <c r="U69" s="1000"/>
      <c r="V69" s="1000">
        <v>382629</v>
      </c>
      <c r="W69" s="1000"/>
      <c r="X69" s="1000"/>
      <c r="Y69" s="1000"/>
      <c r="Z69" s="1000"/>
      <c r="AA69" s="1000">
        <v>7434</v>
      </c>
      <c r="AB69" s="1000"/>
      <c r="AC69" s="1000"/>
      <c r="AD69" s="1000"/>
      <c r="AE69" s="1000"/>
      <c r="AF69" s="1000">
        <v>7434</v>
      </c>
      <c r="AG69" s="1000"/>
      <c r="AH69" s="1000"/>
      <c r="AI69" s="1000"/>
      <c r="AJ69" s="1000"/>
      <c r="AK69" s="1000">
        <v>718</v>
      </c>
      <c r="AL69" s="1000"/>
      <c r="AM69" s="1000"/>
      <c r="AN69" s="1000"/>
      <c r="AO69" s="1000"/>
      <c r="AP69" s="1000" t="s">
        <v>552</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6985</v>
      </c>
      <c r="R70" s="1000"/>
      <c r="S70" s="1000"/>
      <c r="T70" s="1000"/>
      <c r="U70" s="1000"/>
      <c r="V70" s="1000">
        <v>6850</v>
      </c>
      <c r="W70" s="1000"/>
      <c r="X70" s="1000"/>
      <c r="Y70" s="1000"/>
      <c r="Z70" s="1000"/>
      <c r="AA70" s="1000">
        <v>134</v>
      </c>
      <c r="AB70" s="1000"/>
      <c r="AC70" s="1000"/>
      <c r="AD70" s="1000"/>
      <c r="AE70" s="1000"/>
      <c r="AF70" s="1000">
        <v>134</v>
      </c>
      <c r="AG70" s="1000"/>
      <c r="AH70" s="1000"/>
      <c r="AI70" s="1000"/>
      <c r="AJ70" s="1000"/>
      <c r="AK70" s="1000" t="s">
        <v>554</v>
      </c>
      <c r="AL70" s="1000"/>
      <c r="AM70" s="1000"/>
      <c r="AN70" s="1000"/>
      <c r="AO70" s="1000"/>
      <c r="AP70" s="1000" t="s">
        <v>554</v>
      </c>
      <c r="AQ70" s="1000"/>
      <c r="AR70" s="1000"/>
      <c r="AS70" s="1000"/>
      <c r="AT70" s="1000"/>
      <c r="AU70" s="1000" t="s">
        <v>554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6033</v>
      </c>
      <c r="R71" s="1000"/>
      <c r="S71" s="1000"/>
      <c r="T71" s="1000"/>
      <c r="U71" s="1000"/>
      <c r="V71" s="1000">
        <v>5949</v>
      </c>
      <c r="W71" s="1000"/>
      <c r="X71" s="1000"/>
      <c r="Y71" s="1000"/>
      <c r="Z71" s="1000"/>
      <c r="AA71" s="1000">
        <v>83</v>
      </c>
      <c r="AB71" s="1000"/>
      <c r="AC71" s="1000"/>
      <c r="AD71" s="1000"/>
      <c r="AE71" s="1000"/>
      <c r="AF71" s="1000">
        <v>83</v>
      </c>
      <c r="AG71" s="1000"/>
      <c r="AH71" s="1000"/>
      <c r="AI71" s="1000"/>
      <c r="AJ71" s="1000"/>
      <c r="AK71" s="1000" t="s">
        <v>554</v>
      </c>
      <c r="AL71" s="1000"/>
      <c r="AM71" s="1000"/>
      <c r="AN71" s="1000"/>
      <c r="AO71" s="1000"/>
      <c r="AP71" s="1000">
        <v>3708</v>
      </c>
      <c r="AQ71" s="1000"/>
      <c r="AR71" s="1000"/>
      <c r="AS71" s="1000"/>
      <c r="AT71" s="1000"/>
      <c r="AU71" s="1000">
        <v>115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7651</v>
      </c>
      <c r="AG88" s="988"/>
      <c r="AH88" s="988"/>
      <c r="AI88" s="988"/>
      <c r="AJ88" s="988"/>
      <c r="AK88" s="992"/>
      <c r="AL88" s="992"/>
      <c r="AM88" s="992"/>
      <c r="AN88" s="992"/>
      <c r="AO88" s="992"/>
      <c r="AP88" s="988">
        <v>3708</v>
      </c>
      <c r="AQ88" s="988"/>
      <c r="AR88" s="988"/>
      <c r="AS88" s="988"/>
      <c r="AT88" s="988"/>
      <c r="AU88" s="988">
        <v>115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36</v>
      </c>
      <c r="CS102" s="980"/>
      <c r="CT102" s="980"/>
      <c r="CU102" s="980"/>
      <c r="CV102" s="981"/>
      <c r="CW102" s="979">
        <v>39</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1616456</v>
      </c>
      <c r="AB110" s="916"/>
      <c r="AC110" s="916"/>
      <c r="AD110" s="916"/>
      <c r="AE110" s="917"/>
      <c r="AF110" s="918">
        <v>1468416</v>
      </c>
      <c r="AG110" s="916"/>
      <c r="AH110" s="916"/>
      <c r="AI110" s="916"/>
      <c r="AJ110" s="917"/>
      <c r="AK110" s="918">
        <v>1372324</v>
      </c>
      <c r="AL110" s="916"/>
      <c r="AM110" s="916"/>
      <c r="AN110" s="916"/>
      <c r="AO110" s="917"/>
      <c r="AP110" s="919">
        <v>25.9</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13474054</v>
      </c>
      <c r="BR110" s="863"/>
      <c r="BS110" s="863"/>
      <c r="BT110" s="863"/>
      <c r="BU110" s="863"/>
      <c r="BV110" s="863">
        <v>13379635</v>
      </c>
      <c r="BW110" s="863"/>
      <c r="BX110" s="863"/>
      <c r="BY110" s="863"/>
      <c r="BZ110" s="863"/>
      <c r="CA110" s="863">
        <v>12705279</v>
      </c>
      <c r="CB110" s="863"/>
      <c r="CC110" s="863"/>
      <c r="CD110" s="863"/>
      <c r="CE110" s="863"/>
      <c r="CF110" s="887">
        <v>239.6</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414</v>
      </c>
      <c r="DH110" s="863"/>
      <c r="DI110" s="863"/>
      <c r="DJ110" s="863"/>
      <c r="DK110" s="863"/>
      <c r="DL110" s="863" t="s">
        <v>414</v>
      </c>
      <c r="DM110" s="863"/>
      <c r="DN110" s="863"/>
      <c r="DO110" s="863"/>
      <c r="DP110" s="863"/>
      <c r="DQ110" s="863" t="s">
        <v>414</v>
      </c>
      <c r="DR110" s="863"/>
      <c r="DS110" s="863"/>
      <c r="DT110" s="863"/>
      <c r="DU110" s="863"/>
      <c r="DV110" s="864" t="s">
        <v>414</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416</v>
      </c>
      <c r="AB111" s="944"/>
      <c r="AC111" s="944"/>
      <c r="AD111" s="944"/>
      <c r="AE111" s="945"/>
      <c r="AF111" s="946" t="s">
        <v>416</v>
      </c>
      <c r="AG111" s="944"/>
      <c r="AH111" s="944"/>
      <c r="AI111" s="944"/>
      <c r="AJ111" s="945"/>
      <c r="AK111" s="946" t="s">
        <v>416</v>
      </c>
      <c r="AL111" s="944"/>
      <c r="AM111" s="944"/>
      <c r="AN111" s="944"/>
      <c r="AO111" s="945"/>
      <c r="AP111" s="947" t="s">
        <v>416</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9626</v>
      </c>
      <c r="BR111" s="835"/>
      <c r="BS111" s="835"/>
      <c r="BT111" s="835"/>
      <c r="BU111" s="835"/>
      <c r="BV111" s="835">
        <v>7010</v>
      </c>
      <c r="BW111" s="835"/>
      <c r="BX111" s="835"/>
      <c r="BY111" s="835"/>
      <c r="BZ111" s="835"/>
      <c r="CA111" s="835">
        <v>2263</v>
      </c>
      <c r="CB111" s="835"/>
      <c r="CC111" s="835"/>
      <c r="CD111" s="835"/>
      <c r="CE111" s="835"/>
      <c r="CF111" s="896">
        <v>0</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2179780</v>
      </c>
      <c r="BR112" s="835"/>
      <c r="BS112" s="835"/>
      <c r="BT112" s="835"/>
      <c r="BU112" s="835"/>
      <c r="BV112" s="835">
        <v>1994696</v>
      </c>
      <c r="BW112" s="835"/>
      <c r="BX112" s="835"/>
      <c r="BY112" s="835"/>
      <c r="BZ112" s="835"/>
      <c r="CA112" s="835">
        <v>1867085</v>
      </c>
      <c r="CB112" s="835"/>
      <c r="CC112" s="835"/>
      <c r="CD112" s="835"/>
      <c r="CE112" s="835"/>
      <c r="CF112" s="896">
        <v>35.200000000000003</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213204</v>
      </c>
      <c r="AB113" s="944"/>
      <c r="AC113" s="944"/>
      <c r="AD113" s="944"/>
      <c r="AE113" s="945"/>
      <c r="AF113" s="946">
        <v>214968</v>
      </c>
      <c r="AG113" s="944"/>
      <c r="AH113" s="944"/>
      <c r="AI113" s="944"/>
      <c r="AJ113" s="945"/>
      <c r="AK113" s="946">
        <v>212304</v>
      </c>
      <c r="AL113" s="944"/>
      <c r="AM113" s="944"/>
      <c r="AN113" s="944"/>
      <c r="AO113" s="945"/>
      <c r="AP113" s="947">
        <v>4</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81131</v>
      </c>
      <c r="BR113" s="835"/>
      <c r="BS113" s="835"/>
      <c r="BT113" s="835"/>
      <c r="BU113" s="835"/>
      <c r="BV113" s="835">
        <v>119797</v>
      </c>
      <c r="BW113" s="835"/>
      <c r="BX113" s="835"/>
      <c r="BY113" s="835"/>
      <c r="BZ113" s="835"/>
      <c r="CA113" s="835">
        <v>115172</v>
      </c>
      <c r="CB113" s="835"/>
      <c r="CC113" s="835"/>
      <c r="CD113" s="835"/>
      <c r="CE113" s="835"/>
      <c r="CF113" s="896">
        <v>2.2000000000000002</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10700</v>
      </c>
      <c r="AB114" s="798"/>
      <c r="AC114" s="798"/>
      <c r="AD114" s="798"/>
      <c r="AE114" s="799"/>
      <c r="AF114" s="800">
        <v>13476</v>
      </c>
      <c r="AG114" s="798"/>
      <c r="AH114" s="798"/>
      <c r="AI114" s="798"/>
      <c r="AJ114" s="799"/>
      <c r="AK114" s="800">
        <v>18242</v>
      </c>
      <c r="AL114" s="798"/>
      <c r="AM114" s="798"/>
      <c r="AN114" s="798"/>
      <c r="AO114" s="799"/>
      <c r="AP114" s="845">
        <v>0.3</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1082857</v>
      </c>
      <c r="BR114" s="835"/>
      <c r="BS114" s="835"/>
      <c r="BT114" s="835"/>
      <c r="BU114" s="835"/>
      <c r="BV114" s="835">
        <v>997073</v>
      </c>
      <c r="BW114" s="835"/>
      <c r="BX114" s="835"/>
      <c r="BY114" s="835"/>
      <c r="BZ114" s="835"/>
      <c r="CA114" s="835">
        <v>984561</v>
      </c>
      <c r="CB114" s="835"/>
      <c r="CC114" s="835"/>
      <c r="CD114" s="835"/>
      <c r="CE114" s="835"/>
      <c r="CF114" s="896">
        <v>18.600000000000001</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1075</v>
      </c>
      <c r="AB115" s="944"/>
      <c r="AC115" s="944"/>
      <c r="AD115" s="944"/>
      <c r="AE115" s="945"/>
      <c r="AF115" s="946">
        <v>855</v>
      </c>
      <c r="AG115" s="944"/>
      <c r="AH115" s="944"/>
      <c r="AI115" s="944"/>
      <c r="AJ115" s="945"/>
      <c r="AK115" s="946">
        <v>597</v>
      </c>
      <c r="AL115" s="944"/>
      <c r="AM115" s="944"/>
      <c r="AN115" s="944"/>
      <c r="AO115" s="945"/>
      <c r="AP115" s="947">
        <v>0</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1841435</v>
      </c>
      <c r="AB117" s="930"/>
      <c r="AC117" s="930"/>
      <c r="AD117" s="930"/>
      <c r="AE117" s="931"/>
      <c r="AF117" s="932">
        <v>1697715</v>
      </c>
      <c r="AG117" s="930"/>
      <c r="AH117" s="930"/>
      <c r="AI117" s="930"/>
      <c r="AJ117" s="931"/>
      <c r="AK117" s="932">
        <v>1603467</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416</v>
      </c>
      <c r="BR117" s="835"/>
      <c r="BS117" s="835"/>
      <c r="BT117" s="835"/>
      <c r="BU117" s="835"/>
      <c r="BV117" s="835" t="s">
        <v>416</v>
      </c>
      <c r="BW117" s="835"/>
      <c r="BX117" s="835"/>
      <c r="BY117" s="835"/>
      <c r="BZ117" s="835"/>
      <c r="CA117" s="835" t="s">
        <v>416</v>
      </c>
      <c r="CB117" s="835"/>
      <c r="CC117" s="835"/>
      <c r="CD117" s="835"/>
      <c r="CE117" s="835"/>
      <c r="CF117" s="896" t="s">
        <v>416</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416</v>
      </c>
      <c r="DH117" s="798"/>
      <c r="DI117" s="798"/>
      <c r="DJ117" s="798"/>
      <c r="DK117" s="799"/>
      <c r="DL117" s="800" t="s">
        <v>416</v>
      </c>
      <c r="DM117" s="798"/>
      <c r="DN117" s="798"/>
      <c r="DO117" s="798"/>
      <c r="DP117" s="799"/>
      <c r="DQ117" s="800" t="s">
        <v>416</v>
      </c>
      <c r="DR117" s="798"/>
      <c r="DS117" s="798"/>
      <c r="DT117" s="798"/>
      <c r="DU117" s="799"/>
      <c r="DV117" s="845" t="s">
        <v>416</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16827448</v>
      </c>
      <c r="BR119" s="866"/>
      <c r="BS119" s="866"/>
      <c r="BT119" s="866"/>
      <c r="BU119" s="866"/>
      <c r="BV119" s="866">
        <v>16498211</v>
      </c>
      <c r="BW119" s="866"/>
      <c r="BX119" s="866"/>
      <c r="BY119" s="866"/>
      <c r="BZ119" s="866"/>
      <c r="CA119" s="866">
        <v>15674360</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9626</v>
      </c>
      <c r="DH119" s="781"/>
      <c r="DI119" s="781"/>
      <c r="DJ119" s="781"/>
      <c r="DK119" s="782"/>
      <c r="DL119" s="783">
        <v>7010</v>
      </c>
      <c r="DM119" s="781"/>
      <c r="DN119" s="781"/>
      <c r="DO119" s="781"/>
      <c r="DP119" s="782"/>
      <c r="DQ119" s="783">
        <v>2263</v>
      </c>
      <c r="DR119" s="781"/>
      <c r="DS119" s="781"/>
      <c r="DT119" s="781"/>
      <c r="DU119" s="782"/>
      <c r="DV119" s="869">
        <v>0</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7963143</v>
      </c>
      <c r="BR120" s="863"/>
      <c r="BS120" s="863"/>
      <c r="BT120" s="863"/>
      <c r="BU120" s="863"/>
      <c r="BV120" s="863">
        <v>8960215</v>
      </c>
      <c r="BW120" s="863"/>
      <c r="BX120" s="863"/>
      <c r="BY120" s="863"/>
      <c r="BZ120" s="863"/>
      <c r="CA120" s="863">
        <v>10014965</v>
      </c>
      <c r="CB120" s="863"/>
      <c r="CC120" s="863"/>
      <c r="CD120" s="863"/>
      <c r="CE120" s="863"/>
      <c r="CF120" s="887">
        <v>188.8</v>
      </c>
      <c r="CG120" s="888"/>
      <c r="CH120" s="888"/>
      <c r="CI120" s="888"/>
      <c r="CJ120" s="888"/>
      <c r="CK120" s="889" t="s">
        <v>444</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1330981</v>
      </c>
      <c r="DH120" s="863"/>
      <c r="DI120" s="863"/>
      <c r="DJ120" s="863"/>
      <c r="DK120" s="863"/>
      <c r="DL120" s="863">
        <v>1196972</v>
      </c>
      <c r="DM120" s="863"/>
      <c r="DN120" s="863"/>
      <c r="DO120" s="863"/>
      <c r="DP120" s="863"/>
      <c r="DQ120" s="863">
        <v>1076214</v>
      </c>
      <c r="DR120" s="863"/>
      <c r="DS120" s="863"/>
      <c r="DT120" s="863"/>
      <c r="DU120" s="863"/>
      <c r="DV120" s="864">
        <v>20.3</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122075</v>
      </c>
      <c r="BR121" s="835"/>
      <c r="BS121" s="835"/>
      <c r="BT121" s="835"/>
      <c r="BU121" s="835"/>
      <c r="BV121" s="835">
        <v>98407</v>
      </c>
      <c r="BW121" s="835"/>
      <c r="BX121" s="835"/>
      <c r="BY121" s="835"/>
      <c r="BZ121" s="835"/>
      <c r="CA121" s="835">
        <v>83827</v>
      </c>
      <c r="CB121" s="835"/>
      <c r="CC121" s="835"/>
      <c r="CD121" s="835"/>
      <c r="CE121" s="835"/>
      <c r="CF121" s="896">
        <v>1.6</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848399</v>
      </c>
      <c r="DH121" s="835"/>
      <c r="DI121" s="835"/>
      <c r="DJ121" s="835"/>
      <c r="DK121" s="835"/>
      <c r="DL121" s="835">
        <v>773524</v>
      </c>
      <c r="DM121" s="835"/>
      <c r="DN121" s="835"/>
      <c r="DO121" s="835"/>
      <c r="DP121" s="835"/>
      <c r="DQ121" s="835">
        <v>742471</v>
      </c>
      <c r="DR121" s="835"/>
      <c r="DS121" s="835"/>
      <c r="DT121" s="835"/>
      <c r="DU121" s="835"/>
      <c r="DV121" s="812">
        <v>14</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11926996</v>
      </c>
      <c r="BR122" s="866"/>
      <c r="BS122" s="866"/>
      <c r="BT122" s="866"/>
      <c r="BU122" s="866"/>
      <c r="BV122" s="866">
        <v>12048784</v>
      </c>
      <c r="BW122" s="866"/>
      <c r="BX122" s="866"/>
      <c r="BY122" s="866"/>
      <c r="BZ122" s="866"/>
      <c r="CA122" s="866">
        <v>11904831</v>
      </c>
      <c r="CB122" s="866"/>
      <c r="CC122" s="866"/>
      <c r="CD122" s="866"/>
      <c r="CE122" s="866"/>
      <c r="CF122" s="867">
        <v>224.5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400</v>
      </c>
      <c r="DH122" s="835"/>
      <c r="DI122" s="835"/>
      <c r="DJ122" s="835"/>
      <c r="DK122" s="835"/>
      <c r="DL122" s="835">
        <v>24200</v>
      </c>
      <c r="DM122" s="835"/>
      <c r="DN122" s="835"/>
      <c r="DO122" s="835"/>
      <c r="DP122" s="835"/>
      <c r="DQ122" s="835">
        <v>48400</v>
      </c>
      <c r="DR122" s="835"/>
      <c r="DS122" s="835"/>
      <c r="DT122" s="835"/>
      <c r="DU122" s="835"/>
      <c r="DV122" s="812">
        <v>0.9</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20012214</v>
      </c>
      <c r="BR123" s="854"/>
      <c r="BS123" s="854"/>
      <c r="BT123" s="854"/>
      <c r="BU123" s="854"/>
      <c r="BV123" s="854">
        <v>21107406</v>
      </c>
      <c r="BW123" s="854"/>
      <c r="BX123" s="854"/>
      <c r="BY123" s="854"/>
      <c r="BZ123" s="854"/>
      <c r="CA123" s="854">
        <v>22003623</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1075</v>
      </c>
      <c r="AB126" s="798"/>
      <c r="AC126" s="798"/>
      <c r="AD126" s="798"/>
      <c r="AE126" s="799"/>
      <c r="AF126" s="800">
        <v>855</v>
      </c>
      <c r="AG126" s="798"/>
      <c r="AH126" s="798"/>
      <c r="AI126" s="798"/>
      <c r="AJ126" s="799"/>
      <c r="AK126" s="800">
        <v>597</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33631</v>
      </c>
      <c r="AB128" s="819"/>
      <c r="AC128" s="819"/>
      <c r="AD128" s="819"/>
      <c r="AE128" s="820"/>
      <c r="AF128" s="821">
        <v>41007</v>
      </c>
      <c r="AG128" s="819"/>
      <c r="AH128" s="819"/>
      <c r="AI128" s="819"/>
      <c r="AJ128" s="820"/>
      <c r="AK128" s="821">
        <v>34725</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14.22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7022932</v>
      </c>
      <c r="AB129" s="798"/>
      <c r="AC129" s="798"/>
      <c r="AD129" s="798"/>
      <c r="AE129" s="799"/>
      <c r="AF129" s="800">
        <v>6929151</v>
      </c>
      <c r="AG129" s="798"/>
      <c r="AH129" s="798"/>
      <c r="AI129" s="798"/>
      <c r="AJ129" s="799"/>
      <c r="AK129" s="800">
        <v>6537562</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19.22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1336106</v>
      </c>
      <c r="AB130" s="798"/>
      <c r="AC130" s="798"/>
      <c r="AD130" s="798"/>
      <c r="AE130" s="799"/>
      <c r="AF130" s="800">
        <v>1279632</v>
      </c>
      <c r="AG130" s="798"/>
      <c r="AH130" s="798"/>
      <c r="AI130" s="798"/>
      <c r="AJ130" s="799"/>
      <c r="AK130" s="800">
        <v>1233839</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5686826</v>
      </c>
      <c r="AB131" s="781"/>
      <c r="AC131" s="781"/>
      <c r="AD131" s="781"/>
      <c r="AE131" s="782"/>
      <c r="AF131" s="783">
        <v>5649519</v>
      </c>
      <c r="AG131" s="781"/>
      <c r="AH131" s="781"/>
      <c r="AI131" s="781"/>
      <c r="AJ131" s="782"/>
      <c r="AK131" s="783">
        <v>5303723</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8.2945741609999999</v>
      </c>
      <c r="AB132" s="761"/>
      <c r="AC132" s="761"/>
      <c r="AD132" s="761"/>
      <c r="AE132" s="762"/>
      <c r="AF132" s="763">
        <v>6.674479721</v>
      </c>
      <c r="AG132" s="761"/>
      <c r="AH132" s="761"/>
      <c r="AI132" s="761"/>
      <c r="AJ132" s="762"/>
      <c r="AK132" s="763">
        <v>6.3144888979999996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10.1</v>
      </c>
      <c r="AB133" s="740"/>
      <c r="AC133" s="740"/>
      <c r="AD133" s="740"/>
      <c r="AE133" s="741"/>
      <c r="AF133" s="739">
        <v>8.1999999999999993</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1325329</v>
      </c>
      <c r="L9" s="266">
        <v>139011</v>
      </c>
      <c r="M9" s="267">
        <v>134601</v>
      </c>
      <c r="N9" s="268">
        <v>3.3</v>
      </c>
    </row>
    <row r="10" spans="1:16" x14ac:dyDescent="0.15">
      <c r="A10" s="250"/>
      <c r="B10" s="246"/>
      <c r="C10" s="246"/>
      <c r="D10" s="246"/>
      <c r="E10" s="246"/>
      <c r="F10" s="246"/>
      <c r="G10" s="1166" t="s">
        <v>482</v>
      </c>
      <c r="H10" s="1167"/>
      <c r="I10" s="1167"/>
      <c r="J10" s="1168"/>
      <c r="K10" s="269">
        <v>97295</v>
      </c>
      <c r="L10" s="270">
        <v>10205</v>
      </c>
      <c r="M10" s="271">
        <v>15652</v>
      </c>
      <c r="N10" s="272">
        <v>-34.799999999999997</v>
      </c>
    </row>
    <row r="11" spans="1:16" ht="13.5" customHeight="1" x14ac:dyDescent="0.15">
      <c r="A11" s="250"/>
      <c r="B11" s="246"/>
      <c r="C11" s="246"/>
      <c r="D11" s="246"/>
      <c r="E11" s="246"/>
      <c r="F11" s="246"/>
      <c r="G11" s="1166" t="s">
        <v>483</v>
      </c>
      <c r="H11" s="1167"/>
      <c r="I11" s="1167"/>
      <c r="J11" s="1168"/>
      <c r="K11" s="269">
        <v>257493</v>
      </c>
      <c r="L11" s="270">
        <v>27008</v>
      </c>
      <c r="M11" s="271">
        <v>22688</v>
      </c>
      <c r="N11" s="272">
        <v>19</v>
      </c>
    </row>
    <row r="12" spans="1:16" ht="13.5" customHeight="1" x14ac:dyDescent="0.15">
      <c r="A12" s="250"/>
      <c r="B12" s="246"/>
      <c r="C12" s="246"/>
      <c r="D12" s="246"/>
      <c r="E12" s="246"/>
      <c r="F12" s="246"/>
      <c r="G12" s="1166" t="s">
        <v>484</v>
      </c>
      <c r="H12" s="1167"/>
      <c r="I12" s="1167"/>
      <c r="J12" s="1168"/>
      <c r="K12" s="269" t="s">
        <v>485</v>
      </c>
      <c r="L12" s="270" t="s">
        <v>485</v>
      </c>
      <c r="M12" s="271">
        <v>3308</v>
      </c>
      <c r="N12" s="272" t="s">
        <v>485</v>
      </c>
    </row>
    <row r="13" spans="1:16" ht="13.5" customHeight="1" x14ac:dyDescent="0.15">
      <c r="A13" s="250"/>
      <c r="B13" s="246"/>
      <c r="C13" s="246"/>
      <c r="D13" s="246"/>
      <c r="E13" s="246"/>
      <c r="F13" s="246"/>
      <c r="G13" s="1166" t="s">
        <v>486</v>
      </c>
      <c r="H13" s="1167"/>
      <c r="I13" s="1167"/>
      <c r="J13" s="1168"/>
      <c r="K13" s="269" t="s">
        <v>485</v>
      </c>
      <c r="L13" s="270" t="s">
        <v>485</v>
      </c>
      <c r="M13" s="271">
        <v>1</v>
      </c>
      <c r="N13" s="272" t="s">
        <v>485</v>
      </c>
    </row>
    <row r="14" spans="1:16" ht="13.5" customHeight="1" x14ac:dyDescent="0.15">
      <c r="A14" s="250"/>
      <c r="B14" s="246"/>
      <c r="C14" s="246"/>
      <c r="D14" s="246"/>
      <c r="E14" s="246"/>
      <c r="F14" s="246"/>
      <c r="G14" s="1166" t="s">
        <v>487</v>
      </c>
      <c r="H14" s="1167"/>
      <c r="I14" s="1167"/>
      <c r="J14" s="1168"/>
      <c r="K14" s="269">
        <v>64070</v>
      </c>
      <c r="L14" s="270">
        <v>6720</v>
      </c>
      <c r="M14" s="271">
        <v>6215</v>
      </c>
      <c r="N14" s="272">
        <v>8.1</v>
      </c>
    </row>
    <row r="15" spans="1:16" ht="13.5" customHeight="1" x14ac:dyDescent="0.15">
      <c r="A15" s="250"/>
      <c r="B15" s="246"/>
      <c r="C15" s="246"/>
      <c r="D15" s="246"/>
      <c r="E15" s="246"/>
      <c r="F15" s="246"/>
      <c r="G15" s="1166" t="s">
        <v>488</v>
      </c>
      <c r="H15" s="1167"/>
      <c r="I15" s="1167"/>
      <c r="J15" s="1168"/>
      <c r="K15" s="269">
        <v>69352</v>
      </c>
      <c r="L15" s="270">
        <v>7274</v>
      </c>
      <c r="M15" s="271">
        <v>3213</v>
      </c>
      <c r="N15" s="272">
        <v>126.4</v>
      </c>
    </row>
    <row r="16" spans="1:16" x14ac:dyDescent="0.15">
      <c r="A16" s="250"/>
      <c r="B16" s="246"/>
      <c r="C16" s="246"/>
      <c r="D16" s="246"/>
      <c r="E16" s="246"/>
      <c r="F16" s="246"/>
      <c r="G16" s="1169" t="s">
        <v>489</v>
      </c>
      <c r="H16" s="1170"/>
      <c r="I16" s="1170"/>
      <c r="J16" s="1171"/>
      <c r="K16" s="270">
        <v>-152972</v>
      </c>
      <c r="L16" s="270">
        <v>-16045</v>
      </c>
      <c r="M16" s="271">
        <v>-15018</v>
      </c>
      <c r="N16" s="272">
        <v>6.8</v>
      </c>
    </row>
    <row r="17" spans="1:16" x14ac:dyDescent="0.15">
      <c r="A17" s="250"/>
      <c r="B17" s="246"/>
      <c r="C17" s="246"/>
      <c r="D17" s="246"/>
      <c r="E17" s="246"/>
      <c r="F17" s="246"/>
      <c r="G17" s="1169" t="s">
        <v>171</v>
      </c>
      <c r="H17" s="1170"/>
      <c r="I17" s="1170"/>
      <c r="J17" s="1171"/>
      <c r="K17" s="270">
        <v>1660567</v>
      </c>
      <c r="L17" s="270">
        <v>174173</v>
      </c>
      <c r="M17" s="271">
        <v>170662</v>
      </c>
      <c r="N17" s="272">
        <v>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15.42</v>
      </c>
      <c r="L21" s="283">
        <v>15.35</v>
      </c>
      <c r="M21" s="284">
        <v>7.0000000000000007E-2</v>
      </c>
      <c r="N21" s="251"/>
      <c r="O21" s="285"/>
      <c r="P21" s="281"/>
    </row>
    <row r="22" spans="1:16" s="286" customFormat="1" x14ac:dyDescent="0.15">
      <c r="A22" s="281"/>
      <c r="B22" s="251"/>
      <c r="C22" s="251"/>
      <c r="D22" s="251"/>
      <c r="E22" s="251"/>
      <c r="F22" s="251"/>
      <c r="G22" s="1163" t="s">
        <v>495</v>
      </c>
      <c r="H22" s="1164"/>
      <c r="I22" s="1164"/>
      <c r="J22" s="1165"/>
      <c r="K22" s="287">
        <v>96.3</v>
      </c>
      <c r="L22" s="288">
        <v>96.1</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1372324</v>
      </c>
      <c r="L32" s="296">
        <v>143940</v>
      </c>
      <c r="M32" s="297">
        <v>102910</v>
      </c>
      <c r="N32" s="298">
        <v>39.9</v>
      </c>
    </row>
    <row r="33" spans="1:16" ht="13.5" customHeight="1" x14ac:dyDescent="0.15">
      <c r="A33" s="250"/>
      <c r="B33" s="246"/>
      <c r="C33" s="246"/>
      <c r="D33" s="246"/>
      <c r="E33" s="246"/>
      <c r="F33" s="246"/>
      <c r="G33" s="1154" t="s">
        <v>500</v>
      </c>
      <c r="H33" s="1155"/>
      <c r="I33" s="1155"/>
      <c r="J33" s="1156"/>
      <c r="K33" s="296" t="s">
        <v>485</v>
      </c>
      <c r="L33" s="296" t="s">
        <v>485</v>
      </c>
      <c r="M33" s="297">
        <v>73</v>
      </c>
      <c r="N33" s="298" t="s">
        <v>485</v>
      </c>
    </row>
    <row r="34" spans="1:16" ht="27" customHeight="1" x14ac:dyDescent="0.15">
      <c r="A34" s="250"/>
      <c r="B34" s="246"/>
      <c r="C34" s="246"/>
      <c r="D34" s="246"/>
      <c r="E34" s="246"/>
      <c r="F34" s="246"/>
      <c r="G34" s="1154" t="s">
        <v>501</v>
      </c>
      <c r="H34" s="1155"/>
      <c r="I34" s="1155"/>
      <c r="J34" s="1156"/>
      <c r="K34" s="296" t="s">
        <v>485</v>
      </c>
      <c r="L34" s="296" t="s">
        <v>485</v>
      </c>
      <c r="M34" s="297">
        <v>271</v>
      </c>
      <c r="N34" s="298" t="s">
        <v>485</v>
      </c>
    </row>
    <row r="35" spans="1:16" ht="27" customHeight="1" x14ac:dyDescent="0.15">
      <c r="A35" s="250"/>
      <c r="B35" s="246"/>
      <c r="C35" s="246"/>
      <c r="D35" s="246"/>
      <c r="E35" s="246"/>
      <c r="F35" s="246"/>
      <c r="G35" s="1154" t="s">
        <v>502</v>
      </c>
      <c r="H35" s="1155"/>
      <c r="I35" s="1155"/>
      <c r="J35" s="1156"/>
      <c r="K35" s="296">
        <v>212304</v>
      </c>
      <c r="L35" s="296">
        <v>22268</v>
      </c>
      <c r="M35" s="297">
        <v>22640</v>
      </c>
      <c r="N35" s="298">
        <v>-1.6</v>
      </c>
    </row>
    <row r="36" spans="1:16" ht="27" customHeight="1" x14ac:dyDescent="0.15">
      <c r="A36" s="250"/>
      <c r="B36" s="246"/>
      <c r="C36" s="246"/>
      <c r="D36" s="246"/>
      <c r="E36" s="246"/>
      <c r="F36" s="246"/>
      <c r="G36" s="1154" t="s">
        <v>503</v>
      </c>
      <c r="H36" s="1155"/>
      <c r="I36" s="1155"/>
      <c r="J36" s="1156"/>
      <c r="K36" s="296">
        <v>18242</v>
      </c>
      <c r="L36" s="296">
        <v>1913</v>
      </c>
      <c r="M36" s="297">
        <v>4886</v>
      </c>
      <c r="N36" s="298">
        <v>-60.8</v>
      </c>
    </row>
    <row r="37" spans="1:16" ht="13.5" customHeight="1" x14ac:dyDescent="0.15">
      <c r="A37" s="250"/>
      <c r="B37" s="246"/>
      <c r="C37" s="246"/>
      <c r="D37" s="246"/>
      <c r="E37" s="246"/>
      <c r="F37" s="246"/>
      <c r="G37" s="1154" t="s">
        <v>504</v>
      </c>
      <c r="H37" s="1155"/>
      <c r="I37" s="1155"/>
      <c r="J37" s="1156"/>
      <c r="K37" s="296">
        <v>597</v>
      </c>
      <c r="L37" s="296">
        <v>63</v>
      </c>
      <c r="M37" s="297">
        <v>1587</v>
      </c>
      <c r="N37" s="298">
        <v>-96</v>
      </c>
    </row>
    <row r="38" spans="1:16" ht="27" customHeight="1" x14ac:dyDescent="0.15">
      <c r="A38" s="250"/>
      <c r="B38" s="246"/>
      <c r="C38" s="246"/>
      <c r="D38" s="246"/>
      <c r="E38" s="246"/>
      <c r="F38" s="246"/>
      <c r="G38" s="1157" t="s">
        <v>505</v>
      </c>
      <c r="H38" s="1158"/>
      <c r="I38" s="1158"/>
      <c r="J38" s="1159"/>
      <c r="K38" s="299" t="s">
        <v>485</v>
      </c>
      <c r="L38" s="299" t="s">
        <v>485</v>
      </c>
      <c r="M38" s="300">
        <v>17</v>
      </c>
      <c r="N38" s="301" t="s">
        <v>485</v>
      </c>
      <c r="O38" s="295"/>
    </row>
    <row r="39" spans="1:16" x14ac:dyDescent="0.15">
      <c r="A39" s="250"/>
      <c r="B39" s="246"/>
      <c r="C39" s="246"/>
      <c r="D39" s="246"/>
      <c r="E39" s="246"/>
      <c r="F39" s="246"/>
      <c r="G39" s="1157" t="s">
        <v>506</v>
      </c>
      <c r="H39" s="1158"/>
      <c r="I39" s="1158"/>
      <c r="J39" s="1159"/>
      <c r="K39" s="302">
        <v>-34725</v>
      </c>
      <c r="L39" s="302">
        <v>-3642</v>
      </c>
      <c r="M39" s="303">
        <v>-4567</v>
      </c>
      <c r="N39" s="304">
        <v>-20.3</v>
      </c>
      <c r="O39" s="295"/>
    </row>
    <row r="40" spans="1:16" ht="27" customHeight="1" x14ac:dyDescent="0.15">
      <c r="A40" s="250"/>
      <c r="B40" s="246"/>
      <c r="C40" s="246"/>
      <c r="D40" s="246"/>
      <c r="E40" s="246"/>
      <c r="F40" s="246"/>
      <c r="G40" s="1154" t="s">
        <v>507</v>
      </c>
      <c r="H40" s="1155"/>
      <c r="I40" s="1155"/>
      <c r="J40" s="1156"/>
      <c r="K40" s="302">
        <v>-1233839</v>
      </c>
      <c r="L40" s="302">
        <v>-129415</v>
      </c>
      <c r="M40" s="303">
        <v>-91042</v>
      </c>
      <c r="N40" s="304">
        <v>42.1</v>
      </c>
      <c r="O40" s="295"/>
    </row>
    <row r="41" spans="1:16" x14ac:dyDescent="0.15">
      <c r="A41" s="250"/>
      <c r="B41" s="246"/>
      <c r="C41" s="246"/>
      <c r="D41" s="246"/>
      <c r="E41" s="246"/>
      <c r="F41" s="246"/>
      <c r="G41" s="1160" t="s">
        <v>282</v>
      </c>
      <c r="H41" s="1161"/>
      <c r="I41" s="1161"/>
      <c r="J41" s="1162"/>
      <c r="K41" s="296">
        <v>334903</v>
      </c>
      <c r="L41" s="302">
        <v>35127</v>
      </c>
      <c r="M41" s="303">
        <v>36776</v>
      </c>
      <c r="N41" s="304">
        <v>-4.5</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1586117</v>
      </c>
      <c r="J51" s="322">
        <v>151607</v>
      </c>
      <c r="K51" s="323">
        <v>44.3</v>
      </c>
      <c r="L51" s="324">
        <v>114097</v>
      </c>
      <c r="M51" s="325">
        <v>-2.7</v>
      </c>
      <c r="N51" s="326">
        <v>47</v>
      </c>
    </row>
    <row r="52" spans="1:14" x14ac:dyDescent="0.15">
      <c r="A52" s="250"/>
      <c r="B52" s="246"/>
      <c r="C52" s="246"/>
      <c r="D52" s="246"/>
      <c r="E52" s="246"/>
      <c r="F52" s="246"/>
      <c r="G52" s="327"/>
      <c r="H52" s="328" t="s">
        <v>518</v>
      </c>
      <c r="I52" s="329">
        <v>790848</v>
      </c>
      <c r="J52" s="330">
        <v>75592</v>
      </c>
      <c r="K52" s="331">
        <v>-15.9</v>
      </c>
      <c r="L52" s="332">
        <v>61630</v>
      </c>
      <c r="M52" s="333">
        <v>3.8</v>
      </c>
      <c r="N52" s="334">
        <v>-19.7</v>
      </c>
    </row>
    <row r="53" spans="1:14" x14ac:dyDescent="0.15">
      <c r="A53" s="250"/>
      <c r="B53" s="246"/>
      <c r="C53" s="246"/>
      <c r="D53" s="246"/>
      <c r="E53" s="246"/>
      <c r="F53" s="246"/>
      <c r="G53" s="312" t="s">
        <v>519</v>
      </c>
      <c r="H53" s="313"/>
      <c r="I53" s="321">
        <v>2112022</v>
      </c>
      <c r="J53" s="322">
        <v>206434</v>
      </c>
      <c r="K53" s="323">
        <v>36.200000000000003</v>
      </c>
      <c r="L53" s="324">
        <v>136577</v>
      </c>
      <c r="M53" s="325">
        <v>19.7</v>
      </c>
      <c r="N53" s="326">
        <v>16.5</v>
      </c>
    </row>
    <row r="54" spans="1:14" x14ac:dyDescent="0.15">
      <c r="A54" s="250"/>
      <c r="B54" s="246"/>
      <c r="C54" s="246"/>
      <c r="D54" s="246"/>
      <c r="E54" s="246"/>
      <c r="F54" s="246"/>
      <c r="G54" s="327"/>
      <c r="H54" s="328" t="s">
        <v>518</v>
      </c>
      <c r="I54" s="329">
        <v>1159740</v>
      </c>
      <c r="J54" s="330">
        <v>113355</v>
      </c>
      <c r="K54" s="331">
        <v>50</v>
      </c>
      <c r="L54" s="332">
        <v>59645</v>
      </c>
      <c r="M54" s="333">
        <v>-3.2</v>
      </c>
      <c r="N54" s="334">
        <v>53.2</v>
      </c>
    </row>
    <row r="55" spans="1:14" x14ac:dyDescent="0.15">
      <c r="A55" s="250"/>
      <c r="B55" s="246"/>
      <c r="C55" s="246"/>
      <c r="D55" s="246"/>
      <c r="E55" s="246"/>
      <c r="F55" s="246"/>
      <c r="G55" s="312" t="s">
        <v>520</v>
      </c>
      <c r="H55" s="313"/>
      <c r="I55" s="321">
        <v>1378122</v>
      </c>
      <c r="J55" s="322">
        <v>137812</v>
      </c>
      <c r="K55" s="323">
        <v>-33.200000000000003</v>
      </c>
      <c r="L55" s="324">
        <v>132212</v>
      </c>
      <c r="M55" s="325">
        <v>-3.2</v>
      </c>
      <c r="N55" s="326">
        <v>-30</v>
      </c>
    </row>
    <row r="56" spans="1:14" x14ac:dyDescent="0.15">
      <c r="A56" s="250"/>
      <c r="B56" s="246"/>
      <c r="C56" s="246"/>
      <c r="D56" s="246"/>
      <c r="E56" s="246"/>
      <c r="F56" s="246"/>
      <c r="G56" s="327"/>
      <c r="H56" s="328" t="s">
        <v>518</v>
      </c>
      <c r="I56" s="329">
        <v>876332</v>
      </c>
      <c r="J56" s="330">
        <v>87633</v>
      </c>
      <c r="K56" s="331">
        <v>-22.7</v>
      </c>
      <c r="L56" s="332">
        <v>67114</v>
      </c>
      <c r="M56" s="333">
        <v>12.5</v>
      </c>
      <c r="N56" s="334">
        <v>-35.200000000000003</v>
      </c>
    </row>
    <row r="57" spans="1:14" x14ac:dyDescent="0.15">
      <c r="A57" s="250"/>
      <c r="B57" s="246"/>
      <c r="C57" s="246"/>
      <c r="D57" s="246"/>
      <c r="E57" s="246"/>
      <c r="F57" s="246"/>
      <c r="G57" s="312" t="s">
        <v>521</v>
      </c>
      <c r="H57" s="313"/>
      <c r="I57" s="321">
        <v>1270459</v>
      </c>
      <c r="J57" s="322">
        <v>130077</v>
      </c>
      <c r="K57" s="323">
        <v>-5.6</v>
      </c>
      <c r="L57" s="324">
        <v>162193</v>
      </c>
      <c r="M57" s="325">
        <v>22.7</v>
      </c>
      <c r="N57" s="326">
        <v>-28.3</v>
      </c>
    </row>
    <row r="58" spans="1:14" x14ac:dyDescent="0.15">
      <c r="A58" s="250"/>
      <c r="B58" s="246"/>
      <c r="C58" s="246"/>
      <c r="D58" s="246"/>
      <c r="E58" s="246"/>
      <c r="F58" s="246"/>
      <c r="G58" s="327"/>
      <c r="H58" s="328" t="s">
        <v>518</v>
      </c>
      <c r="I58" s="329">
        <v>772393</v>
      </c>
      <c r="J58" s="330">
        <v>79082</v>
      </c>
      <c r="K58" s="331">
        <v>-9.8000000000000007</v>
      </c>
      <c r="L58" s="332">
        <v>79985</v>
      </c>
      <c r="M58" s="333">
        <v>19.2</v>
      </c>
      <c r="N58" s="334">
        <v>-29</v>
      </c>
    </row>
    <row r="59" spans="1:14" x14ac:dyDescent="0.15">
      <c r="A59" s="250"/>
      <c r="B59" s="246"/>
      <c r="C59" s="246"/>
      <c r="D59" s="246"/>
      <c r="E59" s="246"/>
      <c r="F59" s="246"/>
      <c r="G59" s="312" t="s">
        <v>522</v>
      </c>
      <c r="H59" s="313"/>
      <c r="I59" s="321">
        <v>1441693</v>
      </c>
      <c r="J59" s="322">
        <v>151216</v>
      </c>
      <c r="K59" s="323">
        <v>16.3</v>
      </c>
      <c r="L59" s="324">
        <v>168868</v>
      </c>
      <c r="M59" s="325">
        <v>4.0999999999999996</v>
      </c>
      <c r="N59" s="326">
        <v>12.2</v>
      </c>
    </row>
    <row r="60" spans="1:14" x14ac:dyDescent="0.15">
      <c r="A60" s="250"/>
      <c r="B60" s="246"/>
      <c r="C60" s="246"/>
      <c r="D60" s="246"/>
      <c r="E60" s="246"/>
      <c r="F60" s="246"/>
      <c r="G60" s="327"/>
      <c r="H60" s="328" t="s">
        <v>518</v>
      </c>
      <c r="I60" s="335">
        <v>875432</v>
      </c>
      <c r="J60" s="330">
        <v>91822</v>
      </c>
      <c r="K60" s="331">
        <v>16.100000000000001</v>
      </c>
      <c r="L60" s="332">
        <v>79360</v>
      </c>
      <c r="M60" s="333">
        <v>-0.8</v>
      </c>
      <c r="N60" s="334">
        <v>16.899999999999999</v>
      </c>
    </row>
    <row r="61" spans="1:14" x14ac:dyDescent="0.15">
      <c r="A61" s="250"/>
      <c r="B61" s="246"/>
      <c r="C61" s="246"/>
      <c r="D61" s="246"/>
      <c r="E61" s="246"/>
      <c r="F61" s="246"/>
      <c r="G61" s="312" t="s">
        <v>523</v>
      </c>
      <c r="H61" s="336"/>
      <c r="I61" s="337">
        <v>1557683</v>
      </c>
      <c r="J61" s="338">
        <v>155429</v>
      </c>
      <c r="K61" s="339">
        <v>11.6</v>
      </c>
      <c r="L61" s="340">
        <v>142789</v>
      </c>
      <c r="M61" s="341">
        <v>8.1</v>
      </c>
      <c r="N61" s="326">
        <v>3.5</v>
      </c>
    </row>
    <row r="62" spans="1:14" x14ac:dyDescent="0.15">
      <c r="A62" s="250"/>
      <c r="B62" s="246"/>
      <c r="C62" s="246"/>
      <c r="D62" s="246"/>
      <c r="E62" s="246"/>
      <c r="F62" s="246"/>
      <c r="G62" s="327"/>
      <c r="H62" s="328" t="s">
        <v>518</v>
      </c>
      <c r="I62" s="329">
        <v>894949</v>
      </c>
      <c r="J62" s="330">
        <v>89497</v>
      </c>
      <c r="K62" s="331">
        <v>3.5</v>
      </c>
      <c r="L62" s="332">
        <v>69547</v>
      </c>
      <c r="M62" s="333">
        <v>6.3</v>
      </c>
      <c r="N62" s="334">
        <v>-2.8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38.68</v>
      </c>
      <c r="G47" s="12">
        <v>47.62</v>
      </c>
      <c r="H47" s="12">
        <v>61.49</v>
      </c>
      <c r="I47" s="12">
        <v>72.56</v>
      </c>
      <c r="J47" s="13">
        <v>72.319999999999993</v>
      </c>
    </row>
    <row r="48" spans="2:10" ht="57.75" customHeight="1" x14ac:dyDescent="0.15">
      <c r="B48" s="14"/>
      <c r="C48" s="1174" t="s">
        <v>4</v>
      </c>
      <c r="D48" s="1174"/>
      <c r="E48" s="1175"/>
      <c r="F48" s="15">
        <v>8.7200000000000006</v>
      </c>
      <c r="G48" s="16">
        <v>7.43</v>
      </c>
      <c r="H48" s="16">
        <v>7.79</v>
      </c>
      <c r="I48" s="16">
        <v>8.3699999999999992</v>
      </c>
      <c r="J48" s="17">
        <v>8.39</v>
      </c>
    </row>
    <row r="49" spans="2:10" ht="57.75" customHeight="1" thickBot="1" x14ac:dyDescent="0.2">
      <c r="B49" s="18"/>
      <c r="C49" s="1176" t="s">
        <v>5</v>
      </c>
      <c r="D49" s="1176"/>
      <c r="E49" s="1177"/>
      <c r="F49" s="19">
        <v>9.0299999999999994</v>
      </c>
      <c r="G49" s="20">
        <v>4.6399999999999997</v>
      </c>
      <c r="H49" s="20">
        <v>11.49</v>
      </c>
      <c r="I49" s="20">
        <v>6.4</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2018-03-02T02:33:47Z</cp:lastPrinted>
  <dcterms:created xsi:type="dcterms:W3CDTF">2018-01-24T06:00:04Z</dcterms:created>
  <dcterms:modified xsi:type="dcterms:W3CDTF">2018-12-18T02:33:48Z</dcterms:modified>
</cp:coreProperties>
</file>