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35" yWindow="1005" windowWidth="144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C37" i="9"/>
  <c r="AM36" i="9"/>
  <c r="C36" i="9"/>
  <c r="BW34" i="9"/>
  <c r="BW35" i="9" s="1"/>
  <c r="BW36" i="9" s="1"/>
  <c r="C34" i="9"/>
  <c r="C35" i="9" s="1"/>
  <c r="CO34" i="9" l="1"/>
  <c r="CO35" i="9" s="1"/>
  <c r="CO36" i="9" s="1"/>
  <c r="CO37" i="9" s="1"/>
  <c r="CO38" i="9" s="1"/>
  <c r="CO39" i="9" s="1"/>
  <c r="CO40" i="9" s="1"/>
  <c r="CO41" i="9" s="1"/>
  <c r="CO42" i="9" s="1"/>
  <c r="CO43" i="9" s="1"/>
  <c r="AM34" i="9"/>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<sst xmlns="http://schemas.openxmlformats.org/spreadsheetml/2006/main" count="1054" uniqueCount="572">
  <si>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</si>
  <si>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</si>
  <si>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</si>
  <si>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</si>
  <si>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</si>
  <si>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</si>
  <si>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</si>
  <si>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</si>
  <si>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</si>
  <si>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</si>
  <si>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</si>
  <si>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</si>
  <si>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</si>
  <si>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</si>
  <si>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</si>
  <si>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</si>
  <si>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</si>
  <si>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</si>
  <si>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</si>
  <si>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</si>
  <si>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</si>
  <si>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</si>
  <si>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</si>
  <si>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</si>
  <si>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</si>
  <si>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</si>
  <si>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</si>
  <si>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</si>
  <si>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</si>
  <si>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</si>
  <si>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</si>
  <si>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</si>
  <si>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</si>
  <si>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</si>
  <si>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</si>
  <si>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</si>
  <si>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</si>
  <si>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</si>
  <si>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</si>
  <si>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</si>
  <si>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</si>
  <si>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</si>
  <si>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</si>
  <si>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</si>
  <si>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</si>
  <si>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</si>
  <si>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</si>
  <si>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</si>
  <si>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</si>
  <si>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</si>
  <si>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</si>
  <si>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</si>
  <si>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</si>
  <si>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</si>
  <si>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</si>
  <si>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</si>
  <si>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</si>
  <si>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</si>
  <si>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</si>
  <si>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</si>
  <si>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</si>
  <si>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</si>
  <si>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</si>
  <si>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</si>
  <si>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</si>
  <si>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</si>
  <si>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</si>
  <si>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</si>
  <si>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</si>
  <si>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</si>
  <si>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</si>
  <si>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</si>
  <si>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</si>
  <si>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</si>
  <si>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</si>
  <si>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</si>
  <si>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</si>
  <si>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</si>
  <si>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</si>
  <si>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</si>
  <si>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</si>
  <si>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</si>
  <si>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</si>
  <si>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</si>
  <si>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</si>
  <si>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</si>
  <si>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</si>
  <si>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</si>
  <si>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</si>
  <si>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</si>
  <si>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</si>
  <si>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</si>
  <si>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</si>
  <si>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</si>
  <si>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</si>
  <si>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</si>
  <si>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</si>
  <si>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</si>
  <si>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</si>
  <si>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</si>
  <si>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</si>
  <si>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</si>
  <si>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</si>
  <si>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</si>
  <si>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</si>
  <si>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</si>
  <si>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</si>
  <si>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</si>
  <si>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</si>
  <si>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</si>
  <si>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</si>
  <si>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</si>
  <si>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</si>
  <si>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</si>
  <si>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</si>
  <si>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</si>
  <si>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</si>
  <si>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</si>
  <si>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</si>
  <si>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</si>
  <si>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</si>
  <si>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</si>
  <si>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</si>
  <si>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</si>
  <si>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</si>
  <si>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</si>
  <si>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</si>
  <si>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</si>
  <si>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</si>
  <si>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</si>
  <si>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</si>
  <si>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</si>
  <si>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</si>
  <si>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</si>
  <si>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</si>
  <si>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</si>
  <si>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</si>
  <si>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</si>
  <si>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</si>
  <si>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</si>
  <si>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</si>
  <si>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</si>
  <si>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</si>
  <si>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</si>
  <si>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</si>
  <si>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</si>
  <si>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</si>
  <si>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</si>
  <si>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</si>
  <si>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</si>
  <si>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</si>
  <si>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</si>
  <si>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</si>
  <si>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</si>
  <si>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</si>
  <si>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</si>
  <si>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</si>
  <si>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</si>
  <si>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</si>
  <si>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</si>
  <si>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</si>
  <si>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</si>
  <si>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</si>
  <si>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</si>
  <si>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</si>
  <si>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</si>
  <si>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</si>
  <si>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</si>
  <si>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</si>
  <si>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</si>
  <si>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</si>
  <si>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</si>
  <si>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</si>
  <si>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</si>
  <si>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</si>
  <si>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</si>
  <si>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</si>
  <si>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</si>
  <si>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</si>
  <si>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</si>
  <si>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</si>
  <si>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</si>
  <si>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</si>
  <si>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</si>
  <si>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</si>
  <si>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</si>
  <si>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</si>
  <si>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</si>
  <si>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</si>
  <si>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</si>
  <si>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</si>
  <si>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</si>
  <si>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</si>
  <si>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</si>
  <si>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</si>
  <si>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広島県三次市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</si>
  <si>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</si>
  <si>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</si>
  <si>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</si>
  <si>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</si>
  <si>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</si>
  <si>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</si>
  <si>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</si>
  <si>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</si>
  <si>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</si>
  <si>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</si>
  <si>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</si>
  <si>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</si>
  <si>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</si>
  <si>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</si>
  <si>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</si>
  <si>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</si>
  <si>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</si>
  <si>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</si>
  <si>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</si>
  <si>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</si>
  <si>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</si>
  <si>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</si>
  <si>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</si>
  <si>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</si>
  <si>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</si>
  <si>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</si>
  <si>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</si>
  <si>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</si>
  <si>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</si>
  <si>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</si>
  <si>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</si>
  <si>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</si>
  <si>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</si>
  <si>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</si>
  <si>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</si>
  <si>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</si>
  <si>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</si>
  <si>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</si>
  <si>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</si>
  <si>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</si>
  <si>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</si>
  <si>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</si>
  <si>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</si>
  <si>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</si>
  <si>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</si>
  <si>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</si>
  <si>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</si>
  <si>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</si>
  <si>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</si>
  <si>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</si>
  <si>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</si>
  <si>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</si>
  <si>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</si>
  <si>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</si>
  <si>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</si>
  <si>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</si>
  <si>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</si>
  <si>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</si>
  <si>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</si>
  <si>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</si>
  <si>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</si>
  <si>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</si>
  <si>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</si>
  <si>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</si>
  <si>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</si>
  <si>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</si>
  <si>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</si>
  <si>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</si>
  <si>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</si>
  <si>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</si>
  <si>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</si>
  <si>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</si>
  <si>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</si>
  <si>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</si>
  <si>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</si>
  <si>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</si>
  <si>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</si>
  <si>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</si>
  <si>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</si>
  <si>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</si>
  <si>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</si>
  <si>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</si>
  <si>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</si>
  <si>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</si>
  <si>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</si>
  <si>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</si>
  <si>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</si>
  <si>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</si>
  <si>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</si>
  <si>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</si>
  <si>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</si>
  <si>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</si>
  <si>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</si>
  <si>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</si>
  <si>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</si>
  <si>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</si>
  <si>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</si>
  <si>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</si>
  <si>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</si>
  <si>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</si>
  <si>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</si>
  <si>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</si>
  <si>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</si>
  <si>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</si>
  <si>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</si>
  <si>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</si>
  <si>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</si>
  <si>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</si>
  <si>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</si>
  <si>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</si>
  <si>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</si>
  <si>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</si>
  <si>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</si>
  <si>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</si>
  <si>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</si>
  <si>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</si>
  <si>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</si>
  <si>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</si>
  <si>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</si>
  <si>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</si>
  <si>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</si>
  <si>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</si>
  <si>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</si>
  <si>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</si>
  <si>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</si>
  <si>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</si>
  <si>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</si>
  <si>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</si>
  <si>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</si>
  <si>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</si>
  <si>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</si>
  <si>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</si>
  <si>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</si>
  <si>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</si>
  <si>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</si>
  <si>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</si>
  <si>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</si>
  <si>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</si>
  <si>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</si>
  <si>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</si>
  <si>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</si>
  <si>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</si>
  <si>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</si>
  <si>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</si>
  <si>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</si>
  <si>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</si>
  <si>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</si>
  <si>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</si>
  <si>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広島県三次市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</si>
  <si>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</si>
  <si>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</si>
  <si>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</si>
  <si>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</si>
  <si>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</si>
  <si>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</si>
  <si>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</si>
  <si>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</si>
  <si>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</si>
  <si>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</si>
  <si>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</si>
  <si>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</si>
  <si>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</si>
  <si>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</si>
  <si>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</si>
  <si>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</si>
  <si>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</si>
  <si>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</si>
  <si>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</si>
  <si>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</si>
  <si>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</si>
  <si>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</si>
  <si>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</si>
  <si>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</si>
  <si>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</si>
  <si>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</si>
  <si>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</si>
  <si>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</si>
  <si>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</si>
  <si>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</si>
  <si>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</si>
  <si>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</si>
  <si>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</si>
  <si>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</si>
  <si>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</si>
  <si>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</si>
  <si>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</si>
  <si>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</si>
  <si>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</si>
  <si>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</si>
  <si>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</si>
  <si>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</si>
  <si>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</si>
  <si>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</si>
  <si>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</si>
  <si>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</si>
  <si>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</si>
  <si>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</si>
  <si>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</si>
  <si>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</si>
  <si>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</si>
  <si>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</si>
  <si>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</si>
  <si>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</si>
  <si>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</si>
  <si>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</si>
  <si>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</si>
  <si>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</si>
  <si>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</si>
  <si>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</si>
  <si>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</si>
  <si>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</si>
  <si>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</si>
  <si>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</si>
  <si>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</si>
  <si>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</si>
  <si>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</si>
  <si>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</si>
  <si>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</si>
  <si>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</si>
  <si>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</si>
  <si>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</si>
  <si>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</si>
  <si>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</si>
  <si>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</si>
  <si>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</si>
  <si>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</si>
  <si>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</si>
  <si>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</si>
  <si>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</si>
  <si>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</si>
  <si>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</si>
  <si>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</si>
  <si>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</si>
  <si>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</si>
  <si>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</si>
  <si>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</si>
  <si>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</si>
  <si>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</si>
  <si>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</si>
  <si>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</si>
  <si>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</si>
  <si>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</si>
  <si>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</si>
  <si>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</si>
  <si>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</si>
  <si>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</si>
  <si>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</si>
  <si>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</si>
  <si>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</si>
  <si>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</si>
  <si>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</si>
  <si>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</si>
  <si>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</si>
  <si>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</si>
  <si>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</si>
  <si>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</si>
  <si>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</si>
  <si>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</si>
  <si>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</si>
  <si>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</si>
  <si>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</si>
  <si>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</si>
  <si>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</si>
  <si>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</si>
  <si>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</si>
  <si>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</si>
  <si>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</si>
  <si>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</si>
  <si>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</si>
  <si>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</si>
  <si>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</si>
  <si>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</si>
  <si>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</si>
  <si>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</si>
  <si>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</si>
  <si>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</si>
  <si>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</si>
  <si>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</si>
  <si>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</si>
  <si>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</si>
  <si>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</si>
  <si>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</si>
  <si>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</si>
  <si>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</si>
  <si>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</si>
  <si>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</si>
  <si>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</si>
  <si>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</si>
  <si>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</si>
  <si>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</si>
  <si>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</si>
  <si>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</si>
  <si>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</si>
  <si>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</si>
  <si>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</si>
  <si>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</si>
  <si>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</si>
  <si>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</si>
  <si>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</si>
  <si>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</si>
  <si>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</si>
  <si>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</si>
  <si>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</si>
  <si>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</si>
  <si>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</si>
  <si>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</si>
  <si>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</si>
  <si>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</si>
  <si>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</si>
  <si>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</si>
  <si>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</si>
  <si>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</si>
  <si>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</si>
  <si>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</si>
  <si>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</si>
  <si>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</si>
  <si>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</si>
  <si>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</si>
  <si>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</si>
  <si>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</si>
  <si>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</si>
  <si>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</si>
  <si>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</si>
  <si>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</si>
  <si>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</si>
  <si>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</si>
  <si>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</si>
  <si>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</si>
  <si>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</si>
  <si>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</si>
  <si>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</si>
  <si>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</si>
  <si>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</si>
  <si>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</si>
  <si>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</si>
  <si>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</si>
  <si>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</si>
  <si>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</si>
  <si>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水道事業会計</t>
  </si>
  <si>
    <t>一般会計</t>
  </si>
  <si>
    <t>介護保険特別会計</t>
  </si>
  <si>
    <t>国民健康保険特別会計</t>
  </si>
  <si>
    <t>簡易水道事業特別会計</t>
  </si>
  <si>
    <t>後期高齢者医療特別会計</t>
  </si>
  <si>
    <t>診療所特別会計</t>
  </si>
  <si>
    <t>その他会計（赤字）</t>
  </si>
  <si>
    <t>その他会計（黒字）</t>
  </si>
  <si>
    <t>-</t>
    <phoneticPr fontId="2"/>
  </si>
  <si>
    <t xml:space="preserve">三次国際交流協会 </t>
  </si>
  <si>
    <t>三次市観光協会</t>
  </si>
  <si>
    <t xml:space="preserve">広島三次ワイナリー  </t>
  </si>
  <si>
    <t xml:space="preserve">君田トエンティワン </t>
  </si>
  <si>
    <t xml:space="preserve">布野特産センター </t>
  </si>
  <si>
    <t>吉舎食品</t>
  </si>
  <si>
    <t xml:space="preserve">奥田元宋・小由女美術館 </t>
  </si>
  <si>
    <t xml:space="preserve">三次ケーブルビジョン </t>
  </si>
  <si>
    <t>みわ３７５</t>
  </si>
  <si>
    <t>暮らしサポートみよし</t>
  </si>
  <si>
    <t xml:space="preserve">地域包括支援センターみよし </t>
  </si>
  <si>
    <t>-</t>
    <phoneticPr fontId="2"/>
  </si>
  <si>
    <t>備北地区消防組合</t>
  </si>
  <si>
    <t>広島県後期高齢者医療広域連合（一般会計）</t>
  </si>
  <si>
    <t>広島県後期高齢者医療広域連合（特別会計）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</si>
  <si>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</si>
  <si>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</si>
  <si>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</si>
  <si>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</si>
  <si>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</si>
  <si>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</si>
  <si>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</si>
  <si>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</si>
  <si>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</si>
  <si>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</si>
  <si>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</si>
  <si>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</si>
  <si>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して高い数値となっているものの，H24年度以降減少傾向にある。また，実質公債費比率は，類似団体と比較し低くなっている。これは，毎年の新規発行債を償還額以内とする施政方針によるもので，今後も低下してくるものと想定される。</t>
    <rPh sb="0" eb="2">
      <t>ショウライ</t>
    </rPh>
    <rPh sb="2" eb="4">
      <t>フタン</t>
    </rPh>
    <rPh sb="4" eb="6">
      <t>ヒリツ</t>
    </rPh>
    <rPh sb="7" eb="9">
      <t>ルイジ</t>
    </rPh>
    <rPh sb="9" eb="11">
      <t>ダンタイ</t>
    </rPh>
    <rPh sb="12" eb="14">
      <t>ヒカク</t>
    </rPh>
    <rPh sb="16" eb="17">
      <t>タカ</t>
    </rPh>
    <rPh sb="18" eb="20">
      <t>スウチ</t>
    </rPh>
    <rPh sb="33" eb="34">
      <t>ネン</t>
    </rPh>
    <rPh sb="34" eb="35">
      <t>ド</t>
    </rPh>
    <rPh sb="35" eb="37">
      <t>イコウ</t>
    </rPh>
    <rPh sb="37" eb="39">
      <t>ゲンショウ</t>
    </rPh>
    <rPh sb="39" eb="41">
      <t>ケイコウ</t>
    </rPh>
    <rPh sb="48" eb="50">
      <t>ジッシツ</t>
    </rPh>
    <rPh sb="50" eb="53">
      <t>コウサイヒ</t>
    </rPh>
    <rPh sb="53" eb="55">
      <t>ヒリツ</t>
    </rPh>
    <rPh sb="57" eb="59">
      <t>ルイジ</t>
    </rPh>
    <rPh sb="59" eb="61">
      <t>ダンタイ</t>
    </rPh>
    <rPh sb="62" eb="64">
      <t>ヒカク</t>
    </rPh>
    <rPh sb="65" eb="66">
      <t>ヒク</t>
    </rPh>
    <rPh sb="77" eb="79">
      <t>マイトシ</t>
    </rPh>
    <rPh sb="80" eb="82">
      <t>シンキ</t>
    </rPh>
    <rPh sb="82" eb="84">
      <t>ハッコウ</t>
    </rPh>
    <rPh sb="84" eb="85">
      <t>サイ</t>
    </rPh>
    <rPh sb="86" eb="88">
      <t>ショウカン</t>
    </rPh>
    <rPh sb="88" eb="89">
      <t>ガク</t>
    </rPh>
    <rPh sb="89" eb="91">
      <t>イナイ</t>
    </rPh>
    <rPh sb="94" eb="96">
      <t>シセイ</t>
    </rPh>
    <rPh sb="96" eb="98">
      <t>ホウシン</t>
    </rPh>
    <rPh sb="105" eb="107">
      <t>コンゴ</t>
    </rPh>
    <rPh sb="108" eb="110">
      <t>テイカ</t>
    </rPh>
    <rPh sb="117" eb="119">
      <t>ソウテイ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</si>
</sst>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42"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10" xfId="41"/>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2"/>
    <cellStyle name="標準 8" xfId="39"/>
    <cellStyle name="標準 9"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110944</c:v>
                </c:pt>
                <c:pt idx="1">
                  <c:v>166760</c:v>
                </c:pt>
                <c:pt idx="2">
                  <c:v>191276</c:v>
                </c:pt>
                <c:pt idx="3">
                  <c:v>96986</c:v>
                </c:pt>
                <c:pt idx="4">
                  <c:v>90464</c:v>
                </c:pt>
              </c:numCache>
            </c:numRef>
          </c:val>
          <c:smooth val="0"/>
        </c:ser>
        <c:dLbls>
          <c:showLegendKey val="0"/>
          <c:showVal val="0"/>
          <c:showCatName val="0"/>
          <c:showSerName val="0"/>
          <c:showPercent val="0"/>
          <c:showBubbleSize val="0"/>
        </c:dLbls>
        <c:marker val="1"/>
        <c:smooth val="0"/>
        <c:axId val="105857408"/>
        <c:axId val="105858944"/>
      </c:lineChart>
      <c:catAx>
        <c:axId val="105857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58944"/>
        <c:crosses val="autoZero"/>
        <c:auto val="1"/>
        <c:lblAlgn val="ctr"/>
        <c:lblOffset val="100"/>
        <c:tickLblSkip val="1"/>
        <c:tickMarkSkip val="1"/>
        <c:noMultiLvlLbl val="0"/>
      </c:catAx>
      <c:valAx>
        <c:axId val="1058589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5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4.28</c:v>
                </c:pt>
                <c:pt idx="1">
                  <c:v>3.6</c:v>
                </c:pt>
                <c:pt idx="2">
                  <c:v>3.93</c:v>
                </c:pt>
                <c:pt idx="3">
                  <c:v>4.09</c:v>
                </c:pt>
                <c:pt idx="4">
                  <c:v>5.38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15.93</c:v>
                </c:pt>
                <c:pt idx="1">
                  <c:v>16.63</c:v>
                </c:pt>
                <c:pt idx="2">
                  <c:v>16.79</c:v>
                </c:pt>
                <c:pt idx="3">
                  <c:v>17</c:v>
                </c:pt>
                <c:pt idx="4">
                  <c:v>17.84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051968"/>
        <c:axId val="9805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3.19</c:v>
                </c:pt>
                <c:pt idx="1">
                  <c:v>6.35</c:v>
                </c:pt>
                <c:pt idx="2">
                  <c:v>8.3699999999999992</c:v>
                </c:pt>
                <c:pt idx="3">
                  <c:v>3.71</c:v>
                </c:pt>
                <c:pt idx="4">
                  <c:v>6.45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051968"/>
        <c:axId val="98054144"/>
      </c:lineChart>
      <c:catAx>
        <c:axId val="9805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054144"/>
        <c:crosses val="autoZero"/>
        <c:auto val="1"/>
        <c:lblAlgn val="ctr"/>
        <c:lblOffset val="100"/>
        <c:tickLblSkip val="1"/>
        <c:tickMarkSkip val="1"/>
        <c:noMultiLvlLbl val="0"/>
      </c:catAx>
      <c:valAx>
        <c:axId val="9805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0.04</c:v>
                </c:pt>
                <c:pt idx="4">
                  <c:v>#N/A</c:v>
                </c:pt>
                <c:pt idx="5">
                  <c:v>0.08</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2.83</c:v>
                </c:pt>
                <c:pt idx="2">
                  <c:v>#N/A</c:v>
                </c:pt>
                <c:pt idx="3">
                  <c:v>0.46</c:v>
                </c:pt>
                <c:pt idx="4">
                  <c:v>#N/A</c:v>
                </c:pt>
                <c:pt idx="5">
                  <c:v>0.28000000000000003</c:v>
                </c:pt>
                <c:pt idx="6">
                  <c:v>#N/A</c:v>
                </c:pt>
                <c:pt idx="7">
                  <c:v>0.11</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0.22</c:v>
                </c:pt>
                <c:pt idx="4">
                  <c:v>#N/A</c:v>
                </c:pt>
                <c:pt idx="5">
                  <c:v>0.27</c:v>
                </c:pt>
                <c:pt idx="6">
                  <c:v>#N/A</c:v>
                </c:pt>
                <c:pt idx="7">
                  <c:v>0.48</c:v>
                </c:pt>
                <c:pt idx="8">
                  <c:v>#N/A</c:v>
                </c:pt>
                <c:pt idx="9">
                  <c:v>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4.24</c:v>
                </c:pt>
                <c:pt idx="2">
                  <c:v>#N/A</c:v>
                </c:pt>
                <c:pt idx="3">
                  <c:v>3.55</c:v>
                </c:pt>
                <c:pt idx="4">
                  <c:v>#N/A</c:v>
                </c:pt>
                <c:pt idx="5">
                  <c:v>3.84</c:v>
                </c:pt>
                <c:pt idx="6">
                  <c:v>#N/A</c:v>
                </c:pt>
                <c:pt idx="7">
                  <c:v>4.05</c:v>
                </c:pt>
                <c:pt idx="8">
                  <c:v>#N/A</c:v>
                </c:pt>
                <c:pt idx="9">
                  <c:v>5.35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6.31</c:v>
                </c:pt>
                <c:pt idx="2">
                  <c:v>#N/A</c:v>
                </c:pt>
                <c:pt idx="3">
                  <c:v>5.96</c:v>
                </c:pt>
                <c:pt idx="4">
                  <c:v>#N/A</c:v>
                </c:pt>
                <c:pt idx="5">
                  <c:v>5.73</c:v>
                </c:pt>
                <c:pt idx="6">
                  <c:v>#N/A</c:v>
                </c:pt>
                <c:pt idx="7">
                  <c:v>5.41</c:v>
                </c:pt>
                <c:pt idx="8">
                  <c:v>#N/A</c:v>
                </c:pt>
                <c:pt idx="9">
                  <c:v>5.54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15.67</c:v>
                </c:pt>
                <c:pt idx="2">
                  <c:v>#N/A</c:v>
                </c:pt>
                <c:pt idx="3">
                  <c:v>17.600000000000001</c:v>
                </c:pt>
                <c:pt idx="4">
                  <c:v>#N/A</c:v>
                </c:pt>
                <c:pt idx="5">
                  <c:v>20.64</c:v>
                </c:pt>
                <c:pt idx="6">
                  <c:v>#N/A</c:v>
                </c:pt>
                <c:pt idx="7">
                  <c:v>19.760000000000002</c:v>
                </c:pt>
                <c:pt idx="8">
                  <c:v>#N/A</c:v>
                </c:pt>
                <c:pt idx="9">
                  <c:v>16.260000000000002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830784"/>
        <c:axId val="121439360"/>
      </c:barChart>
      <c:catAx>
        <c:axId val="1218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39360"/>
        <c:crosses val="autoZero"/>
        <c:auto val="1"/>
        <c:lblAlgn val="ctr"/>
        <c:lblOffset val="100"/>
        <c:tickLblSkip val="1"/>
        <c:tickMarkSkip val="1"/>
        <c:noMultiLvlLbl val="0"/>
      </c:catAx>
      <c:valAx>
        <c:axId val="12143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3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6269</c:v>
                </c:pt>
                <c:pt idx="5">
                  <c:v>6481</c:v>
                </c:pt>
                <c:pt idx="8">
                  <c:v>6767</c:v>
                </c:pt>
                <c:pt idx="11">
                  <c:v>6515</c:v>
                </c:pt>
                <c:pt idx="14">
                  <c:v>6274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88</c:v>
                </c:pt>
                <c:pt idx="3">
                  <c:v>77</c:v>
                </c:pt>
                <c:pt idx="6">
                  <c:v>64</c:v>
                </c:pt>
                <c:pt idx="9">
                  <c:v>55</c:v>
                </c:pt>
                <c:pt idx="12">
                  <c:v>53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7</c:v>
                </c:pt>
                <c:pt idx="6">
                  <c:v>7</c:v>
                </c:pt>
                <c:pt idx="9">
                  <c:v>7</c:v>
                </c:pt>
                <c:pt idx="12">
                  <c:v>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1024</c:v>
                </c:pt>
                <c:pt idx="3">
                  <c:v>1069</c:v>
                </c:pt>
                <c:pt idx="6">
                  <c:v>1265</c:v>
                </c:pt>
                <c:pt idx="9">
                  <c:v>1308</c:v>
                </c:pt>
                <c:pt idx="12">
                  <c:v>1469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7559</c:v>
                </c:pt>
                <c:pt idx="3">
                  <c:v>7528</c:v>
                </c:pt>
                <c:pt idx="6">
                  <c:v>7127</c:v>
                </c:pt>
                <c:pt idx="9">
                  <c:v>6468</c:v>
                </c:pt>
                <c:pt idx="12">
                  <c:v>5982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5659008"/>
        <c:axId val="10566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2409</c:v>
                </c:pt>
                <c:pt idx="2">
                  <c:v>#N/A</c:v>
                </c:pt>
                <c:pt idx="3">
                  <c:v>#N/A</c:v>
                </c:pt>
                <c:pt idx="4">
                  <c:v>2200</c:v>
                </c:pt>
                <c:pt idx="5">
                  <c:v>#N/A</c:v>
                </c:pt>
                <c:pt idx="6">
                  <c:v>#N/A</c:v>
                </c:pt>
                <c:pt idx="7">
                  <c:v>1696</c:v>
                </c:pt>
                <c:pt idx="8">
                  <c:v>#N/A</c:v>
                </c:pt>
                <c:pt idx="9">
                  <c:v>#N/A</c:v>
                </c:pt>
                <c:pt idx="10">
                  <c:v>1323</c:v>
                </c:pt>
                <c:pt idx="11">
                  <c:v>#N/A</c:v>
                </c:pt>
                <c:pt idx="12">
                  <c:v>#N/A</c:v>
                </c:pt>
                <c:pt idx="13">
                  <c:v>1238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5659008"/>
        <c:axId val="105665280"/>
      </c:lineChart>
      <c:catAx>
        <c:axId val="10565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665280"/>
        <c:crosses val="autoZero"/>
        <c:auto val="1"/>
        <c:lblAlgn val="ctr"/>
        <c:lblOffset val="100"/>
        <c:tickLblSkip val="1"/>
        <c:tickMarkSkip val="1"/>
        <c:noMultiLvlLbl val="0"/>
      </c:catAx>
      <c:valAx>
        <c:axId val="10566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5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52797</c:v>
                </c:pt>
                <c:pt idx="5">
                  <c:v>53967</c:v>
                </c:pt>
                <c:pt idx="8">
                  <c:v>55263</c:v>
                </c:pt>
                <c:pt idx="11">
                  <c:v>54356</c:v>
                </c:pt>
                <c:pt idx="14">
                  <c:v>52760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4806</c:v>
                </c:pt>
                <c:pt idx="5">
                  <c:v>4318</c:v>
                </c:pt>
                <c:pt idx="8">
                  <c:v>4316</c:v>
                </c:pt>
                <c:pt idx="11">
                  <c:v>3817</c:v>
                </c:pt>
                <c:pt idx="14">
                  <c:v>4013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10882</c:v>
                </c:pt>
                <c:pt idx="5">
                  <c:v>12936</c:v>
                </c:pt>
                <c:pt idx="8">
                  <c:v>11858</c:v>
                </c:pt>
                <c:pt idx="11">
                  <c:v>13132</c:v>
                </c:pt>
                <c:pt idx="14">
                  <c:v>13087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c:v>
                </c:pt>
                <c:pt idx="3">
                  <c:v>6</c:v>
                </c:pt>
                <c:pt idx="6">
                  <c:v>4</c:v>
                </c:pt>
                <c:pt idx="9">
                  <c:v>2</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6447</c:v>
                </c:pt>
                <c:pt idx="3">
                  <c:v>6735</c:v>
                </c:pt>
                <c:pt idx="6">
                  <c:v>6449</c:v>
                </c:pt>
                <c:pt idx="9">
                  <c:v>6178</c:v>
                </c:pt>
                <c:pt idx="12">
                  <c:v>5861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c:v>
                </c:pt>
                <c:pt idx="3">
                  <c:v>41</c:v>
                </c:pt>
                <c:pt idx="6">
                  <c:v>36</c:v>
                </c:pt>
                <c:pt idx="9">
                  <c:v>29</c:v>
                </c:pt>
                <c:pt idx="12">
                  <c:v>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13920</c:v>
                </c:pt>
                <c:pt idx="3">
                  <c:v>13701</c:v>
                </c:pt>
                <c:pt idx="6">
                  <c:v>14709</c:v>
                </c:pt>
                <c:pt idx="9">
                  <c:v>15568</c:v>
                </c:pt>
                <c:pt idx="12">
                  <c:v>16091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415</c:v>
                </c:pt>
                <c:pt idx="3">
                  <c:v>359</c:v>
                </c:pt>
                <c:pt idx="6">
                  <c:v>310</c:v>
                </c:pt>
                <c:pt idx="9">
                  <c:v>266</c:v>
                </c:pt>
                <c:pt idx="12">
                  <c:v>222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60451</c:v>
                </c:pt>
                <c:pt idx="3">
                  <c:v>59691</c:v>
                </c:pt>
                <c:pt idx="6">
                  <c:v>59562</c:v>
                </c:pt>
                <c:pt idx="9">
                  <c:v>58339</c:v>
                </c:pt>
                <c:pt idx="12">
                  <c:v>56078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591616"/>
        <c:axId val="11460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12802</c:v>
                </c:pt>
                <c:pt idx="2">
                  <c:v>#N/A</c:v>
                </c:pt>
                <c:pt idx="3">
                  <c:v>#N/A</c:v>
                </c:pt>
                <c:pt idx="4">
                  <c:v>9310</c:v>
                </c:pt>
                <c:pt idx="5">
                  <c:v>#N/A</c:v>
                </c:pt>
                <c:pt idx="6">
                  <c:v>#N/A</c:v>
                </c:pt>
                <c:pt idx="7">
                  <c:v>9632</c:v>
                </c:pt>
                <c:pt idx="8">
                  <c:v>#N/A</c:v>
                </c:pt>
                <c:pt idx="9">
                  <c:v>#N/A</c:v>
                </c:pt>
                <c:pt idx="10">
                  <c:v>9076</c:v>
                </c:pt>
                <c:pt idx="11">
                  <c:v>#N/A</c:v>
                </c:pt>
                <c:pt idx="12">
                  <c:v>#N/A</c:v>
                </c:pt>
                <c:pt idx="13">
                  <c:v>8415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591616"/>
        <c:axId val="114606080"/>
      </c:lineChart>
      <c:catAx>
        <c:axId val="1145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606080"/>
        <c:crosses val="autoZero"/>
        <c:auto val="1"/>
        <c:lblAlgn val="ctr"/>
        <c:lblOffset val="100"/>
        <c:tickLblSkip val="1"/>
        <c:tickMarkSkip val="1"/>
        <c:noMultiLvlLbl val="0"/>
      </c:catAx>
      <c:valAx>
        <c:axId val="11460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9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358016"/>
        <c:axId val="122372480"/>
      </c:scatterChart>
      <c:valAx>
        <c:axId val="122358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72480"/>
        <c:crosses val="autoZero"/>
        <c:crossBetween val="midCat"/>
      </c:valAx>
      <c:valAx>
        <c:axId val="122372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358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12.6</c:v>
                </c:pt>
                <c:pt idx="2">
                  <c:v>11.3</c:v>
                </c:pt>
                <c:pt idx="3">
                  <c:v>9.3000000000000007</c:v>
                </c:pt>
                <c:pt idx="4">
                  <c:v>7.8</c:v>
                </c:pt>
              </c:numCache>
            </c:numRef>
          </c:xVal>
          <c:yVal>
            <c:numRef>
              <c:f>公会計指標分析・財政指標組合せ分析表!$K$73:$O$73</c:f>
              <c:numCache>
                <c:formatCode>#,##0.0;"▲ "#,##0.0</c:formatCode>
                <c:ptCount val="5"/>
                <c:pt idx="0">
                  <c:v>69.599999999999994</c:v>
                </c:pt>
                <c:pt idx="1">
                  <c:v>49.6</c:v>
                </c:pt>
                <c:pt idx="2">
                  <c:v>52.5</c:v>
                </c:pt>
                <c:pt idx="3">
                  <c:v>49.1</c:v>
                </c:pt>
                <c:pt idx="4">
                  <c:v>47.8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427264"/>
        <c:axId val="122458112"/>
      </c:scatterChart>
      <c:valAx>
        <c:axId val="122427264"/>
        <c:scaling>
          <c:orientation val="minMax"/>
          <c:max val="13.6"/>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58112"/>
        <c:crosses val="autoZero"/>
        <c:crossBetween val="midCat"/>
      </c:valAx>
      <c:valAx>
        <c:axId val="122458112"/>
        <c:scaling>
          <c:orientation val="minMax"/>
          <c:max val="7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27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元利償還金については，新規地方債発行額を起債償還元金以内に制限していることや積極的な繰上償還</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実施してきたことから減少傾向にある。しかしながら，公営企業債の元利償還金に対する繰入金については，</a:t>
          </a:r>
          <a:r>
            <a:rPr kumimoji="1" lang="ja-JP" altLang="en-US" sz="1100">
              <a:solidFill>
                <a:schemeClr val="dk1"/>
              </a:solidFill>
              <a:effectLst/>
              <a:latin typeface="+mn-lt"/>
              <a:ea typeface="+mn-ea"/>
              <a:cs typeface="+mn-cs"/>
            </a:rPr>
            <a:t>水道事業，</a:t>
          </a:r>
          <a:r>
            <a:rPr kumimoji="1" lang="ja-JP" altLang="ja-JP" sz="1100">
              <a:solidFill>
                <a:schemeClr val="dk1"/>
              </a:solidFill>
              <a:effectLst/>
              <a:latin typeface="+mn-lt"/>
              <a:ea typeface="+mn-ea"/>
              <a:cs typeface="+mn-cs"/>
            </a:rPr>
            <a:t>下水道事業，農業集落排水事業に係る準元利償還金が増加していることから増加傾向にある。算入公債費等については，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年度に比べ下がっているが，</a:t>
          </a:r>
          <a:r>
            <a:rPr kumimoji="1" lang="ja-JP" altLang="ja-JP" sz="1100">
              <a:solidFill>
                <a:schemeClr val="dk1"/>
              </a:solidFill>
              <a:effectLst/>
              <a:latin typeface="+mn-lt"/>
              <a:ea typeface="+mn-ea"/>
              <a:cs typeface="+mn-cs"/>
            </a:rPr>
            <a:t>交付税算入率の高い過疎対策事業債や合併特例債などの有利な地方債を活用しているため</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高額となっている。</a:t>
          </a:r>
          <a:endParaRPr lang="ja-JP" altLang="ja-JP" sz="1400">
            <a:effectLst/>
          </a:endParaRPr>
        </a:p>
        <a:p>
          <a:r>
            <a:rPr kumimoji="1" lang="ja-JP" altLang="ja-JP" sz="1100">
              <a:solidFill>
                <a:schemeClr val="dk1"/>
              </a:solidFill>
              <a:effectLst/>
              <a:latin typeface="+mn-lt"/>
              <a:ea typeface="+mn-ea"/>
              <a:cs typeface="+mn-cs"/>
            </a:rPr>
            <a:t>　今後も，必要性や緊急性などを勘案し事業を精査し，地方債の新規発行額の抑制に努める。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繰上償還の実施等により一般会計等に係る地方債の残高が減少していることや退職手当支給率の減などによる退職手当負担見込額が減少していることから，前年度と比較し減少した。しかしながら，下水道事業，農業集落排水事業に係る繰入見込額は</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増加傾向にある。</a:t>
          </a:r>
          <a:endParaRPr lang="ja-JP" altLang="ja-JP" sz="1400">
            <a:effectLst/>
          </a:endParaRPr>
        </a:p>
        <a:p>
          <a:r>
            <a:rPr kumimoji="1" lang="ja-JP" altLang="ja-JP" sz="1100">
              <a:solidFill>
                <a:schemeClr val="dk1"/>
              </a:solidFill>
              <a:effectLst/>
              <a:latin typeface="+mn-lt"/>
              <a:ea typeface="+mn-ea"/>
              <a:cs typeface="+mn-cs"/>
            </a:rPr>
            <a:t>　充当可能財源等について</a:t>
          </a:r>
          <a:r>
            <a:rPr kumimoji="1" lang="ja-JP" altLang="en-US" sz="1100">
              <a:solidFill>
                <a:schemeClr val="dk1"/>
              </a:solidFill>
              <a:effectLst/>
              <a:latin typeface="+mn-lt"/>
              <a:ea typeface="+mn-ea"/>
              <a:cs typeface="+mn-cs"/>
            </a:rPr>
            <a:t>充当可能基金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繰入額に比べ積立金が少なかったことから減少しているものの，充当可能特定歳入は都市計画事業にかかる地方債償還額への充当割合の増等により増加した。また，</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算</a:t>
          </a:r>
          <a:r>
            <a:rPr kumimoji="1" lang="ja-JP" altLang="ja-JP" sz="1100">
              <a:solidFill>
                <a:schemeClr val="dk1"/>
              </a:solidFill>
              <a:effectLst/>
              <a:latin typeface="+mn-lt"/>
              <a:ea typeface="+mn-ea"/>
              <a:cs typeface="+mn-cs"/>
            </a:rPr>
            <a:t>入見込額は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今後も新規発行地方債の抑制や交付税算入等の財政運営に有利な地方債の発行に努めるとともに，充当可能財源を確保することで比率の低下を図る。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53,995
53,490
778.14
39,148,412
37,708,722
1,261,351
23,430,234
50,820,825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53,995
53,490
778.14
39,148,412
37,708,722
1,261,351
23,430,234
50,820,825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53,995
53,490
778.14
39,148,412
37,708,722
1,261,351
23,430,234
50,820,825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53,995
53,490
778.14
39,148,412
37,708,722
1,261,351
23,430,234
50,820,825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年度の財政力指数は平成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年度から前年度までの同数値</a:t>
          </a:r>
          <a:r>
            <a:rPr kumimoji="1" lang="en-US" altLang="ja-JP" sz="1100">
              <a:solidFill>
                <a:schemeClr val="dk1"/>
              </a:solidFill>
              <a:effectLst/>
              <a:latin typeface="+mn-lt"/>
              <a:ea typeface="+mn-ea"/>
              <a:cs typeface="+mn-cs"/>
            </a:rPr>
            <a:t>0.33</a:t>
          </a:r>
          <a:r>
            <a:rPr kumimoji="1" lang="ja-JP" altLang="ja-JP" sz="1100">
              <a:solidFill>
                <a:schemeClr val="dk1"/>
              </a:solidFill>
              <a:effectLst/>
              <a:latin typeface="+mn-lt"/>
              <a:ea typeface="+mn-ea"/>
              <a:cs typeface="+mn-cs"/>
            </a:rPr>
            <a:t>で推移しており，依然として類似団体平均を大きく下回っている。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過疎・中山間地域である本市は，社会経済基盤が弱く，また人口減少・少子高齢化が進行している状況であり自主財源が乏しい状況である。また，指数の分母である基準財政需要額のうち公債費が約</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億円で全体の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となっていることも数値を下げる原因となっている。</a:t>
          </a:r>
          <a:endParaRPr lang="ja-JP" altLang="ja-JP" sz="1400">
            <a:effectLst/>
          </a:endParaRPr>
        </a:p>
        <a:p>
          <a:r>
            <a:rPr kumimoji="1" lang="ja-JP" altLang="ja-JP" sz="1100">
              <a:solidFill>
                <a:schemeClr val="dk1"/>
              </a:solidFill>
              <a:effectLst/>
              <a:latin typeface="+mn-lt"/>
              <a:ea typeface="+mn-ea"/>
              <a:cs typeface="+mn-cs"/>
            </a:rPr>
            <a:t>　引き続き，経常的経費の歳出抑制を図るとともに，税収等の債権確保対策の強化や新たな企業誘致の推進を図るなど，歳入の確保に取り組む。</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7" name="直線コネクタ 76"/>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弾力性が硬直化した</a:t>
          </a:r>
          <a:r>
            <a:rPr kumimoji="1" lang="ja-JP" altLang="ja-JP" sz="1100">
              <a:solidFill>
                <a:schemeClr val="dk1"/>
              </a:solidFill>
              <a:effectLst/>
              <a:latin typeface="+mn-lt"/>
              <a:ea typeface="+mn-ea"/>
              <a:cs typeface="+mn-cs"/>
            </a:rPr>
            <a:t>。歳入面では，地方税が</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増加したものの，地方交付税が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減少した。歳出面では，</a:t>
          </a:r>
          <a:r>
            <a:rPr kumimoji="1" lang="ja-JP" altLang="en-US" sz="1100">
              <a:solidFill>
                <a:schemeClr val="dk1"/>
              </a:solidFill>
              <a:effectLst/>
              <a:latin typeface="+mn-lt"/>
              <a:ea typeface="+mn-ea"/>
              <a:cs typeface="+mn-cs"/>
            </a:rPr>
            <a:t>公債費が減少したものの，人件費が増加した。人件費増加の主な要因としては退職金の増加である。また，</a:t>
          </a:r>
          <a:r>
            <a:rPr kumimoji="1" lang="ja-JP" altLang="ja-JP" sz="1100">
              <a:solidFill>
                <a:schemeClr val="dk1"/>
              </a:solidFill>
              <a:effectLst/>
              <a:latin typeface="+mn-lt"/>
              <a:ea typeface="+mn-ea"/>
              <a:cs typeface="+mn-cs"/>
            </a:rPr>
            <a:t>市町村合併後に借り入れた合併特例債及び過疎対策事業債の償還等により経常収支比率は依然高い水準にある。今後も，</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サイクルを意識した事業実施など効率的・効果的な財政運営に努め，経常経費の抑制・削減を図る。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64</xdr:row>
      <xdr:rowOff>127846</xdr:rowOff>
    </xdr:to>
    <xdr:cxnSp macro="">
      <xdr:nvCxnSpPr>
        <xdr:cNvPr id="131" name="直線コネクタ 130"/>
        <xdr:cNvCxnSpPr/>
      </xdr:nvCxnSpPr>
      <xdr:spPr>
        <a:xfrm>
          <a:off x="4114800" y="1081913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66040</xdr:rowOff>
    </xdr:to>
    <xdr:cxnSp macro="">
      <xdr:nvCxnSpPr>
        <xdr:cNvPr id="134" name="直線コネクタ 133"/>
        <xdr:cNvCxnSpPr/>
      </xdr:nvCxnSpPr>
      <xdr:spPr>
        <a:xfrm flipV="1">
          <a:off x="3225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82127</xdr:rowOff>
    </xdr:to>
    <xdr:cxnSp macro="">
      <xdr:nvCxnSpPr>
        <xdr:cNvPr id="137" name="直線コネクタ 136"/>
        <xdr:cNvCxnSpPr/>
      </xdr:nvCxnSpPr>
      <xdr:spPr>
        <a:xfrm flipV="1">
          <a:off x="2336800" y="1086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64</xdr:row>
      <xdr:rowOff>143933</xdr:rowOff>
    </xdr:to>
    <xdr:cxnSp macro="">
      <xdr:nvCxnSpPr>
        <xdr:cNvPr id="140" name="直線コネクタ 139"/>
        <xdr:cNvCxnSpPr/>
      </xdr:nvCxnSpPr>
      <xdr:spPr>
        <a:xfrm flipV="1">
          <a:off x="1447800" y="1088347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50" name="円/楕円 149"/>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49123</xdr:rowOff>
    </xdr:from>
    <xdr:ext cx="762000" cy="259045"/>
    <xdr:sp macro="" textlink="">
      <xdr:nvSpPr>
        <xdr:cNvPr id="151"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3" name="テキスト ボックス 152"/>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4" name="円/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5" name="テキスト ボックス 154"/>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6" name="円/楕円 155"/>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57" name="テキスト ボックス 156"/>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8" name="円/楕円 157"/>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59" name="テキスト ボックス 158"/>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[199,243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類似団体内平均値を上回っている要因としては，市町村合併により市域が</a:t>
          </a:r>
          <a:r>
            <a:rPr kumimoji="1" lang="en-US" altLang="ja-JP" sz="1100">
              <a:solidFill>
                <a:schemeClr val="dk1"/>
              </a:solidFill>
              <a:effectLst/>
              <a:latin typeface="+mn-lt"/>
              <a:ea typeface="+mn-ea"/>
              <a:cs typeface="+mn-cs"/>
            </a:rPr>
            <a:t>778.14㎢</a:t>
          </a:r>
          <a:r>
            <a:rPr kumimoji="1" lang="ja-JP" altLang="ja-JP" sz="1100">
              <a:solidFill>
                <a:schemeClr val="dk1"/>
              </a:solidFill>
              <a:effectLst/>
              <a:latin typeface="+mn-lt"/>
              <a:ea typeface="+mn-ea"/>
              <a:cs typeface="+mn-cs"/>
            </a:rPr>
            <a:t>と広大となり，維持・管理する施設が多くなっていることや保育所運営及び一般廃棄物収集業務等の事務事業の民間委託等を推進していることから委託料が多額となっているためである。また，県道の維持管理等の権限移譲を積極的に受け入れていることにより，維持補修費が多額となっている。人件費については，定員管理計画による職員の削減を行ってきたが，市域が広大であるため人口一人当たりの決算額が類似団体平均値を上回っている。今後は，公共施設等総合管理計画に基づき，必要な市有資産を見定め，統合や廃止などの整理統合を行うとともに，維持する資産の改修や長寿命化など，計画的な保全と徹底活用の推進を行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78124</xdr:rowOff>
    </xdr:from>
    <xdr:to>
      <xdr:col>7</xdr:col>
      <xdr:colOff>152400</xdr:colOff>
      <xdr:row>87</xdr:row>
      <xdr:rowOff>84928</xdr:rowOff>
    </xdr:to>
    <xdr:cxnSp macro="">
      <xdr:nvCxnSpPr>
        <xdr:cNvPr id="194" name="直線コネクタ 193"/>
        <xdr:cNvCxnSpPr/>
      </xdr:nvCxnSpPr>
      <xdr:spPr>
        <a:xfrm>
          <a:off x="4114800" y="14994274"/>
          <a:ext cx="8382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162238</xdr:rowOff>
    </xdr:from>
    <xdr:to>
      <xdr:col>6</xdr:col>
      <xdr:colOff>0</xdr:colOff>
      <xdr:row>87</xdr:row>
      <xdr:rowOff>78124</xdr:rowOff>
    </xdr:to>
    <xdr:cxnSp macro="">
      <xdr:nvCxnSpPr>
        <xdr:cNvPr id="197" name="直線コネクタ 196"/>
        <xdr:cNvCxnSpPr/>
      </xdr:nvCxnSpPr>
      <xdr:spPr>
        <a:xfrm>
          <a:off x="3225800" y="14906938"/>
          <a:ext cx="889000" cy="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75395</xdr:rowOff>
    </xdr:from>
    <xdr:to>
      <xdr:col>4</xdr:col>
      <xdr:colOff>482600</xdr:colOff>
      <xdr:row>86</xdr:row>
      <xdr:rowOff>162238</xdr:rowOff>
    </xdr:to>
    <xdr:cxnSp macro="">
      <xdr:nvCxnSpPr>
        <xdr:cNvPr id="200" name="直線コネクタ 199"/>
        <xdr:cNvCxnSpPr/>
      </xdr:nvCxnSpPr>
      <xdr:spPr>
        <a:xfrm>
          <a:off x="2336800" y="14820095"/>
          <a:ext cx="889000" cy="8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75395</xdr:rowOff>
    </xdr:from>
    <xdr:to>
      <xdr:col>3</xdr:col>
      <xdr:colOff>279400</xdr:colOff>
      <xdr:row>86</xdr:row>
      <xdr:rowOff>85151</xdr:rowOff>
    </xdr:to>
    <xdr:cxnSp macro="">
      <xdr:nvCxnSpPr>
        <xdr:cNvPr id="203" name="直線コネクタ 202"/>
        <xdr:cNvCxnSpPr/>
      </xdr:nvCxnSpPr>
      <xdr:spPr>
        <a:xfrm flipV="1">
          <a:off x="1447800" y="14820095"/>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34128</xdr:rowOff>
    </xdr:from>
    <xdr:to>
      <xdr:col>7</xdr:col>
      <xdr:colOff>203200</xdr:colOff>
      <xdr:row>87</xdr:row>
      <xdr:rowOff>135728</xdr:rowOff>
    </xdr:to>
    <xdr:sp macro="" textlink="">
      <xdr:nvSpPr>
        <xdr:cNvPr id="213" name="円/楕円 212"/>
        <xdr:cNvSpPr/>
      </xdr:nvSpPr>
      <xdr:spPr>
        <a:xfrm>
          <a:off x="4902200" y="149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6205</xdr:rowOff>
    </xdr:from>
    <xdr:ext cx="762000" cy="259045"/>
    <xdr:sp macro="" textlink="">
      <xdr:nvSpPr>
        <xdr:cNvPr id="214" name="人件費・物件費等の状況該当値テキスト"/>
        <xdr:cNvSpPr txBox="1"/>
      </xdr:nvSpPr>
      <xdr:spPr>
        <a:xfrm>
          <a:off x="5041900" y="1492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199,243</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27324</xdr:rowOff>
    </xdr:from>
    <xdr:to>
      <xdr:col>6</xdr:col>
      <xdr:colOff>50800</xdr:colOff>
      <xdr:row>87</xdr:row>
      <xdr:rowOff>128924</xdr:rowOff>
    </xdr:to>
    <xdr:sp macro="" textlink="">
      <xdr:nvSpPr>
        <xdr:cNvPr id="215" name="円/楕円 214"/>
        <xdr:cNvSpPr/>
      </xdr:nvSpPr>
      <xdr:spPr>
        <a:xfrm>
          <a:off x="4064000" y="149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113701</xdr:rowOff>
    </xdr:from>
    <xdr:ext cx="736600" cy="259045"/>
    <xdr:sp macro="" textlink="">
      <xdr:nvSpPr>
        <xdr:cNvPr id="216" name="テキスト ボックス 215"/>
        <xdr:cNvSpPr txBox="1"/>
      </xdr:nvSpPr>
      <xdr:spPr>
        <a:xfrm>
          <a:off x="3733800" y="1502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198,397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111438</xdr:rowOff>
    </xdr:from>
    <xdr:to>
      <xdr:col>4</xdr:col>
      <xdr:colOff>533400</xdr:colOff>
      <xdr:row>87</xdr:row>
      <xdr:rowOff>41588</xdr:rowOff>
    </xdr:to>
    <xdr:sp macro="" textlink="">
      <xdr:nvSpPr>
        <xdr:cNvPr id="217" name="円/楕円 216"/>
        <xdr:cNvSpPr/>
      </xdr:nvSpPr>
      <xdr:spPr>
        <a:xfrm>
          <a:off x="3175000" y="148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26365</xdr:rowOff>
    </xdr:from>
    <xdr:ext cx="762000" cy="259045"/>
    <xdr:sp macro="" textlink="">
      <xdr:nvSpPr>
        <xdr:cNvPr id="218" name="テキスト ボックス 217"/>
        <xdr:cNvSpPr txBox="1"/>
      </xdr:nvSpPr>
      <xdr:spPr>
        <a:xfrm>
          <a:off x="2844800" y="1494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187,539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24595</xdr:rowOff>
    </xdr:from>
    <xdr:to>
      <xdr:col>3</xdr:col>
      <xdr:colOff>330200</xdr:colOff>
      <xdr:row>86</xdr:row>
      <xdr:rowOff>126195</xdr:rowOff>
    </xdr:to>
    <xdr:sp macro="" textlink="">
      <xdr:nvSpPr>
        <xdr:cNvPr id="219" name="円/楕円 218"/>
        <xdr:cNvSpPr/>
      </xdr:nvSpPr>
      <xdr:spPr>
        <a:xfrm>
          <a:off x="2286000" y="14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110972</xdr:rowOff>
    </xdr:from>
    <xdr:ext cx="762000" cy="259045"/>
    <xdr:sp macro="" textlink="">
      <xdr:nvSpPr>
        <xdr:cNvPr id="220" name="テキスト ボックス 219"/>
        <xdr:cNvSpPr txBox="1"/>
      </xdr:nvSpPr>
      <xdr:spPr>
        <a:xfrm>
          <a:off x="1955800" y="1485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176,742</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34351</xdr:rowOff>
    </xdr:from>
    <xdr:to>
      <xdr:col>2</xdr:col>
      <xdr:colOff>127000</xdr:colOff>
      <xdr:row>86</xdr:row>
      <xdr:rowOff>135951</xdr:rowOff>
    </xdr:to>
    <xdr:sp macro="" textlink="">
      <xdr:nvSpPr>
        <xdr:cNvPr id="221" name="円/楕円 220"/>
        <xdr:cNvSpPr/>
      </xdr:nvSpPr>
      <xdr:spPr>
        <a:xfrm>
          <a:off x="1397000" y="147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120728</xdr:rowOff>
    </xdr:from>
    <xdr:ext cx="762000" cy="259045"/>
    <xdr:sp macro="" textlink="">
      <xdr:nvSpPr>
        <xdr:cNvPr id="222" name="テキスト ボックス 221"/>
        <xdr:cNvSpPr txBox="1"/>
      </xdr:nvSpPr>
      <xdr:spPr>
        <a:xfrm>
          <a:off x="1066800" y="1486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類似団体内平均とほぼ同じ水準にある。今後も行財政改革による給与水準の適正化を図る。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83</xdr:row>
      <xdr:rowOff>98879</xdr:rowOff>
    </xdr:to>
    <xdr:cxnSp macro="">
      <xdr:nvCxnSpPr>
        <xdr:cNvPr id="258" name="直線コネクタ 257"/>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98879</xdr:rowOff>
    </xdr:to>
    <xdr:cxnSp macro="">
      <xdr:nvCxnSpPr>
        <xdr:cNvPr id="261" name="直線コネクタ 260"/>
        <xdr:cNvCxnSpPr/>
      </xdr:nvCxnSpPr>
      <xdr:spPr>
        <a:xfrm>
          <a:off x="15290800" y="142373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83</xdr:row>
      <xdr:rowOff>87388</xdr:rowOff>
    </xdr:to>
    <xdr:cxnSp macro="">
      <xdr:nvCxnSpPr>
        <xdr:cNvPr id="264" name="直線コネクタ 263"/>
        <xdr:cNvCxnSpPr/>
      </xdr:nvCxnSpPr>
      <xdr:spPr>
        <a:xfrm flipV="1">
          <a:off x="14401800" y="142373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88</xdr:row>
      <xdr:rowOff>160866</xdr:rowOff>
    </xdr:to>
    <xdr:cxnSp macro="">
      <xdr:nvCxnSpPr>
        <xdr:cNvPr id="267" name="直線コネクタ 266"/>
        <xdr:cNvCxnSpPr/>
      </xdr:nvCxnSpPr>
      <xdr:spPr>
        <a:xfrm flipV="1">
          <a:off x="13512800" y="14317738"/>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7" name="円/楕円 276"/>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20156</xdr:rowOff>
    </xdr:from>
    <xdr:ext cx="762000" cy="259045"/>
    <xdr:sp macro="" textlink="">
      <xdr:nvSpPr>
        <xdr:cNvPr id="278" name="給与水準   （国との比較）該当値テキスト"/>
        <xdr:cNvSpPr txBox="1"/>
      </xdr:nvSpPr>
      <xdr:spPr>
        <a:xfrm>
          <a:off x="17106900" y="1425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9" name="円/楕円 278"/>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80" name="テキスト ボックス 279"/>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81" name="円/楕円 280"/>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82" name="テキスト ボックス 281"/>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83" name="円/楕円 282"/>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84" name="テキスト ボックス 283"/>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市の面積が広大で，人口密度も小さく，支所及び直営の保育所を多く配置していることなどが，類似団体内の平均を上回っている要因と考えられる。</a:t>
          </a:r>
          <a:endParaRPr lang="ja-JP" altLang="ja-JP" sz="1400">
            <a:effectLst/>
          </a:endParaRPr>
        </a:p>
        <a:p>
          <a:r>
            <a:rPr kumimoji="1" lang="ja-JP" altLang="ja-JP" sz="1100">
              <a:solidFill>
                <a:schemeClr val="dk1"/>
              </a:solidFill>
              <a:effectLst/>
              <a:latin typeface="+mn-lt"/>
              <a:ea typeface="+mn-ea"/>
              <a:cs typeface="+mn-cs"/>
            </a:rPr>
            <a:t>　引き続き定員管理計画に基づいた職員数の適正化を図る中で，業務量や有事の際の体制等を考慮し，行政サービスの向上をめざすとともに，年齢構成の適正化を重点とした取組を行う。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151554</xdr:rowOff>
    </xdr:from>
    <xdr:to>
      <xdr:col>24</xdr:col>
      <xdr:colOff>558800</xdr:colOff>
      <xdr:row>61</xdr:row>
      <xdr:rowOff>155001</xdr:rowOff>
    </xdr:to>
    <xdr:cxnSp macro="">
      <xdr:nvCxnSpPr>
        <xdr:cNvPr id="323" name="直線コネクタ 322"/>
        <xdr:cNvCxnSpPr/>
      </xdr:nvCxnSpPr>
      <xdr:spPr>
        <a:xfrm flipV="1">
          <a:off x="16179800" y="1061000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143510</xdr:rowOff>
    </xdr:from>
    <xdr:to>
      <xdr:col>23</xdr:col>
      <xdr:colOff>406400</xdr:colOff>
      <xdr:row>61</xdr:row>
      <xdr:rowOff>155001</xdr:rowOff>
    </xdr:to>
    <xdr:cxnSp macro="">
      <xdr:nvCxnSpPr>
        <xdr:cNvPr id="326" name="直線コネクタ 325"/>
        <xdr:cNvCxnSpPr/>
      </xdr:nvCxnSpPr>
      <xdr:spPr>
        <a:xfrm>
          <a:off x="15290800" y="1060196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143510</xdr:rowOff>
    </xdr:from>
    <xdr:to>
      <xdr:col>22</xdr:col>
      <xdr:colOff>203200</xdr:colOff>
      <xdr:row>62</xdr:row>
      <xdr:rowOff>9978</xdr:rowOff>
    </xdr:to>
    <xdr:cxnSp macro="">
      <xdr:nvCxnSpPr>
        <xdr:cNvPr id="329" name="直線コネクタ 328"/>
        <xdr:cNvCxnSpPr/>
      </xdr:nvCxnSpPr>
      <xdr:spPr>
        <a:xfrm flipV="1">
          <a:off x="14401800" y="1060196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9978</xdr:rowOff>
    </xdr:from>
    <xdr:to>
      <xdr:col>21</xdr:col>
      <xdr:colOff>0</xdr:colOff>
      <xdr:row>62</xdr:row>
      <xdr:rowOff>30662</xdr:rowOff>
    </xdr:to>
    <xdr:cxnSp macro="">
      <xdr:nvCxnSpPr>
        <xdr:cNvPr id="332" name="直線コネクタ 331"/>
        <xdr:cNvCxnSpPr/>
      </xdr:nvCxnSpPr>
      <xdr:spPr>
        <a:xfrm flipV="1">
          <a:off x="13512800" y="106398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42" name="円/楕円 341"/>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72831</xdr:rowOff>
    </xdr:from>
    <xdr:ext cx="762000" cy="259045"/>
    <xdr:sp macro="" textlink="">
      <xdr:nvSpPr>
        <xdr:cNvPr id="343" name="定員管理の状況該当値テキスト"/>
        <xdr:cNvSpPr txBox="1"/>
      </xdr:nvSpPr>
      <xdr:spPr>
        <a:xfrm>
          <a:off x="17106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104201</xdr:rowOff>
    </xdr:from>
    <xdr:to>
      <xdr:col>23</xdr:col>
      <xdr:colOff>457200</xdr:colOff>
      <xdr:row>62</xdr:row>
      <xdr:rowOff>34351</xdr:rowOff>
    </xdr:to>
    <xdr:sp macro="" textlink="">
      <xdr:nvSpPr>
        <xdr:cNvPr id="344" name="円/楕円 343"/>
        <xdr:cNvSpPr/>
      </xdr:nvSpPr>
      <xdr:spPr>
        <a:xfrm>
          <a:off x="16129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19128</xdr:rowOff>
    </xdr:from>
    <xdr:ext cx="736600" cy="259045"/>
    <xdr:sp macro="" textlink="">
      <xdr:nvSpPr>
        <xdr:cNvPr id="345" name="テキスト ボックス 344"/>
        <xdr:cNvSpPr txBox="1"/>
      </xdr:nvSpPr>
      <xdr:spPr>
        <a:xfrm>
          <a:off x="15798800" y="1064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6" name="円/楕円 345"/>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7637</xdr:rowOff>
    </xdr:from>
    <xdr:ext cx="762000" cy="259045"/>
    <xdr:sp macro="" textlink="">
      <xdr:nvSpPr>
        <xdr:cNvPr id="347" name="テキスト ボックス 346"/>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48" name="円/楕円 347"/>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49" name="テキスト ボックス 348"/>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50" name="円/楕円 349"/>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51" name="テキスト ボックス 350"/>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ポイント改善し，年々数値は改善傾向にある。</a:t>
          </a:r>
          <a:endParaRPr lang="ja-JP" altLang="ja-JP" sz="1400">
            <a:effectLst/>
          </a:endParaRPr>
        </a:p>
        <a:p>
          <a:r>
            <a:rPr kumimoji="1" lang="ja-JP" altLang="ja-JP" sz="1100">
              <a:solidFill>
                <a:schemeClr val="dk1"/>
              </a:solidFill>
              <a:effectLst/>
              <a:latin typeface="+mn-lt"/>
              <a:ea typeface="+mn-ea"/>
              <a:cs typeface="+mn-cs"/>
            </a:rPr>
            <a:t>　これは，積極的な繰上償還等の実施や新規地方債発行額を起債償還元金以内に制限するなど起債償還額の削減を図ったためである。</a:t>
          </a:r>
          <a:endParaRPr lang="ja-JP" altLang="ja-JP" sz="1400">
            <a:effectLst/>
          </a:endParaRPr>
        </a:p>
        <a:p>
          <a:r>
            <a:rPr kumimoji="1" lang="ja-JP" altLang="ja-JP" sz="1100">
              <a:solidFill>
                <a:schemeClr val="dk1"/>
              </a:solidFill>
              <a:effectLst/>
              <a:latin typeface="+mn-lt"/>
              <a:ea typeface="+mn-ea"/>
              <a:cs typeface="+mn-cs"/>
            </a:rPr>
            <a:t>　今後，施設の耐震化や老朽化への対応，道路・橋梁などのインフラ資産の整備など普通建設事業の増加が見込まれることから，必要性や緊急性などを勘案し事業を精査し，地方債の新規発行額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129286</xdr:rowOff>
    </xdr:to>
    <xdr:cxnSp macro="">
      <xdr:nvCxnSpPr>
        <xdr:cNvPr id="383" name="直線コネクタ 382"/>
        <xdr:cNvCxnSpPr/>
      </xdr:nvCxnSpPr>
      <xdr:spPr>
        <a:xfrm flipV="1">
          <a:off x="16179800" y="701395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150876</xdr:rowOff>
    </xdr:to>
    <xdr:cxnSp macro="">
      <xdr:nvCxnSpPr>
        <xdr:cNvPr id="386" name="直線コネクタ 385"/>
        <xdr:cNvCxnSpPr/>
      </xdr:nvCxnSpPr>
      <xdr:spPr>
        <a:xfrm flipV="1">
          <a:off x="15290800" y="715873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104902</xdr:rowOff>
    </xdr:to>
    <xdr:cxnSp macro="">
      <xdr:nvCxnSpPr>
        <xdr:cNvPr id="389" name="直線コネクタ 388"/>
        <xdr:cNvCxnSpPr/>
      </xdr:nvCxnSpPr>
      <xdr:spPr>
        <a:xfrm flipV="1">
          <a:off x="14401800" y="73517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104902</xdr:rowOff>
    </xdr:from>
    <xdr:to>
      <xdr:col>21</xdr:col>
      <xdr:colOff>0</xdr:colOff>
      <xdr:row>43</xdr:row>
      <xdr:rowOff>153162</xdr:rowOff>
    </xdr:to>
    <xdr:cxnSp macro="">
      <xdr:nvCxnSpPr>
        <xdr:cNvPr id="392" name="直線コネクタ 391"/>
        <xdr:cNvCxnSpPr/>
      </xdr:nvCxnSpPr>
      <xdr:spPr>
        <a:xfrm flipV="1">
          <a:off x="13512800" y="747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402" name="円/楕円 401"/>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121683</xdr:rowOff>
    </xdr:from>
    <xdr:ext cx="762000" cy="259045"/>
    <xdr:sp macro="" textlink="">
      <xdr:nvSpPr>
        <xdr:cNvPr id="403"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404" name="円/楕円 403"/>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405" name="テキスト ボックス 40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406" name="円/楕円 405"/>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407" name="テキスト ボックス 406"/>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54102</xdr:rowOff>
    </xdr:from>
    <xdr:to>
      <xdr:col>21</xdr:col>
      <xdr:colOff>50800</xdr:colOff>
      <xdr:row>43</xdr:row>
      <xdr:rowOff>155702</xdr:rowOff>
    </xdr:to>
    <xdr:sp macro="" textlink="">
      <xdr:nvSpPr>
        <xdr:cNvPr id="408" name="円/楕円 407"/>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140479</xdr:rowOff>
    </xdr:from>
    <xdr:ext cx="762000" cy="259045"/>
    <xdr:sp macro="" textlink="">
      <xdr:nvSpPr>
        <xdr:cNvPr id="409" name="テキスト ボックス 408"/>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102362</xdr:rowOff>
    </xdr:from>
    <xdr:to>
      <xdr:col>19</xdr:col>
      <xdr:colOff>533400</xdr:colOff>
      <xdr:row>44</xdr:row>
      <xdr:rowOff>32512</xdr:rowOff>
    </xdr:to>
    <xdr:sp macro="" textlink="">
      <xdr:nvSpPr>
        <xdr:cNvPr id="410" name="円/楕円 409"/>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17289</xdr:rowOff>
    </xdr:from>
    <xdr:ext cx="762000" cy="259045"/>
    <xdr:sp macro="" textlink="">
      <xdr:nvSpPr>
        <xdr:cNvPr id="411" name="テキスト ボックス 410"/>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ポイント上回っているものの，繰上償還の実施等による地方債残高の減少や公共施設整備基金や過疎地域自立促進基金をはじめとする充当可能基金残高の増加などにより，前年度と比較し</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地方債残高は多い状況ではあるが，交付税算入率の高い過疎対策事業債や合併特例債などの割合が高く実質的な負担は軽減される。</a:t>
          </a:r>
          <a:endParaRPr lang="ja-JP" altLang="ja-JP" sz="1400">
            <a:effectLst/>
          </a:endParaRPr>
        </a:p>
        <a:p>
          <a:r>
            <a:rPr kumimoji="1" lang="ja-JP" altLang="ja-JP" sz="1100">
              <a:solidFill>
                <a:schemeClr val="dk1"/>
              </a:solidFill>
              <a:effectLst/>
              <a:latin typeface="+mn-lt"/>
              <a:ea typeface="+mn-ea"/>
              <a:cs typeface="+mn-cs"/>
            </a:rPr>
            <a:t>　今後も繰上償還等の実施や新規地方債発行額を起債償還元金以内に制限するなど地方債残高の減少を図り，財政の健全化に努める。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11938</xdr:rowOff>
    </xdr:from>
    <xdr:to>
      <xdr:col>24</xdr:col>
      <xdr:colOff>558800</xdr:colOff>
      <xdr:row>16</xdr:row>
      <xdr:rowOff>22394</xdr:rowOff>
    </xdr:to>
    <xdr:cxnSp macro="">
      <xdr:nvCxnSpPr>
        <xdr:cNvPr id="445" name="直線コネクタ 444"/>
        <xdr:cNvCxnSpPr/>
      </xdr:nvCxnSpPr>
      <xdr:spPr>
        <a:xfrm flipV="1">
          <a:off x="16179800" y="2755138"/>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22394</xdr:rowOff>
    </xdr:from>
    <xdr:to>
      <xdr:col>23</xdr:col>
      <xdr:colOff>406400</xdr:colOff>
      <xdr:row>16</xdr:row>
      <xdr:rowOff>49742</xdr:rowOff>
    </xdr:to>
    <xdr:cxnSp macro="">
      <xdr:nvCxnSpPr>
        <xdr:cNvPr id="448" name="直線コネクタ 447"/>
        <xdr:cNvCxnSpPr/>
      </xdr:nvCxnSpPr>
      <xdr:spPr>
        <a:xfrm flipV="1">
          <a:off x="15290800" y="2765594"/>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26416</xdr:rowOff>
    </xdr:from>
    <xdr:to>
      <xdr:col>22</xdr:col>
      <xdr:colOff>203200</xdr:colOff>
      <xdr:row>16</xdr:row>
      <xdr:rowOff>49742</xdr:rowOff>
    </xdr:to>
    <xdr:cxnSp macro="">
      <xdr:nvCxnSpPr>
        <xdr:cNvPr id="451" name="直線コネクタ 450"/>
        <xdr:cNvCxnSpPr/>
      </xdr:nvCxnSpPr>
      <xdr:spPr>
        <a:xfrm>
          <a:off x="14401800" y="2769616"/>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26416</xdr:rowOff>
    </xdr:from>
    <xdr:to>
      <xdr:col>21</xdr:col>
      <xdr:colOff>0</xdr:colOff>
      <xdr:row>17</xdr:row>
      <xdr:rowOff>15833</xdr:rowOff>
    </xdr:to>
    <xdr:cxnSp macro="">
      <xdr:nvCxnSpPr>
        <xdr:cNvPr id="454" name="直線コネクタ 453"/>
        <xdr:cNvCxnSpPr/>
      </xdr:nvCxnSpPr>
      <xdr:spPr>
        <a:xfrm flipV="1">
          <a:off x="13512800" y="276961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132588</xdr:rowOff>
    </xdr:from>
    <xdr:to>
      <xdr:col>24</xdr:col>
      <xdr:colOff>609600</xdr:colOff>
      <xdr:row>16</xdr:row>
      <xdr:rowOff>62738</xdr:rowOff>
    </xdr:to>
    <xdr:sp macro="" textlink="">
      <xdr:nvSpPr>
        <xdr:cNvPr id="464" name="円/楕円 463"/>
        <xdr:cNvSpPr/>
      </xdr:nvSpPr>
      <xdr:spPr>
        <a:xfrm>
          <a:off x="169672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104665</xdr:rowOff>
    </xdr:from>
    <xdr:ext cx="762000" cy="259045"/>
    <xdr:sp macro="" textlink="">
      <xdr:nvSpPr>
        <xdr:cNvPr id="465" name="将来負担の状況該当値テキスト"/>
        <xdr:cNvSpPr txBox="1"/>
      </xdr:nvSpPr>
      <xdr:spPr>
        <a:xfrm>
          <a:off x="17106900" y="267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143044</xdr:rowOff>
    </xdr:from>
    <xdr:to>
      <xdr:col>23</xdr:col>
      <xdr:colOff>457200</xdr:colOff>
      <xdr:row>16</xdr:row>
      <xdr:rowOff>73194</xdr:rowOff>
    </xdr:to>
    <xdr:sp macro="" textlink="">
      <xdr:nvSpPr>
        <xdr:cNvPr id="466" name="円/楕円 465"/>
        <xdr:cNvSpPr/>
      </xdr:nvSpPr>
      <xdr:spPr>
        <a:xfrm>
          <a:off x="16129000" y="27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57971</xdr:rowOff>
    </xdr:from>
    <xdr:ext cx="736600" cy="259045"/>
    <xdr:sp macro="" textlink="">
      <xdr:nvSpPr>
        <xdr:cNvPr id="467" name="テキスト ボックス 466"/>
        <xdr:cNvSpPr txBox="1"/>
      </xdr:nvSpPr>
      <xdr:spPr>
        <a:xfrm>
          <a:off x="15798800" y="280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170392</xdr:rowOff>
    </xdr:from>
    <xdr:to>
      <xdr:col>22</xdr:col>
      <xdr:colOff>254000</xdr:colOff>
      <xdr:row>16</xdr:row>
      <xdr:rowOff>100542</xdr:rowOff>
    </xdr:to>
    <xdr:sp macro="" textlink="">
      <xdr:nvSpPr>
        <xdr:cNvPr id="468" name="円/楕円 467"/>
        <xdr:cNvSpPr/>
      </xdr:nvSpPr>
      <xdr:spPr>
        <a:xfrm>
          <a:off x="15240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85319</xdr:rowOff>
    </xdr:from>
    <xdr:ext cx="762000" cy="259045"/>
    <xdr:sp macro="" textlink="">
      <xdr:nvSpPr>
        <xdr:cNvPr id="469" name="テキスト ボックス 468"/>
        <xdr:cNvSpPr txBox="1"/>
      </xdr:nvSpPr>
      <xdr:spPr>
        <a:xfrm>
          <a:off x="14909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147066</xdr:rowOff>
    </xdr:from>
    <xdr:to>
      <xdr:col>21</xdr:col>
      <xdr:colOff>50800</xdr:colOff>
      <xdr:row>16</xdr:row>
      <xdr:rowOff>77216</xdr:rowOff>
    </xdr:to>
    <xdr:sp macro="" textlink="">
      <xdr:nvSpPr>
        <xdr:cNvPr id="470" name="円/楕円 469"/>
        <xdr:cNvSpPr/>
      </xdr:nvSpPr>
      <xdr:spPr>
        <a:xfrm>
          <a:off x="1435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87393</xdr:rowOff>
    </xdr:from>
    <xdr:ext cx="762000" cy="259045"/>
    <xdr:sp macro="" textlink="">
      <xdr:nvSpPr>
        <xdr:cNvPr id="471" name="テキスト ボックス 470"/>
        <xdr:cNvSpPr txBox="1"/>
      </xdr:nvSpPr>
      <xdr:spPr>
        <a:xfrm>
          <a:off x="14020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72" name="円/楕円 471"/>
        <xdr:cNvSpPr/>
      </xdr:nvSpPr>
      <xdr:spPr>
        <a:xfrm>
          <a:off x="134620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51410</xdr:rowOff>
    </xdr:from>
    <xdr:ext cx="762000" cy="259045"/>
    <xdr:sp macro="" textlink="">
      <xdr:nvSpPr>
        <xdr:cNvPr id="473" name="テキスト ボックス 472"/>
        <xdr:cNvSpPr txBox="1"/>
      </xdr:nvSpPr>
      <xdr:spPr>
        <a:xfrm>
          <a:off x="13131800" y="29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53,995
53,490
778.14
39,148,412
37,708,722
1,261,351
23,430,234
50,820,825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市の面積が広大で類似団体と比較し職員数が多いものの，経常収支比率に占める人件費比率は類似団体平均値を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ポイント下回っており，上位に位置している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これは，定員適正化計画に沿った職員数の抑制を図った結果であり，今後もこの水準の維持に努める。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85090</xdr:rowOff>
    </xdr:from>
    <xdr:to>
      <xdr:col>7</xdr:col>
      <xdr:colOff>15875</xdr:colOff>
      <xdr:row>34</xdr:row>
      <xdr:rowOff>43180</xdr:rowOff>
    </xdr:to>
    <xdr:cxnSp macro="">
      <xdr:nvCxnSpPr>
        <xdr:cNvPr id="66" name="直線コネクタ 65"/>
        <xdr:cNvCxnSpPr/>
      </xdr:nvCxnSpPr>
      <xdr:spPr>
        <a:xfrm>
          <a:off x="3987800" y="57429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85090</xdr:rowOff>
    </xdr:from>
    <xdr:to>
      <xdr:col>5</xdr:col>
      <xdr:colOff>549275</xdr:colOff>
      <xdr:row>33</xdr:row>
      <xdr:rowOff>115570</xdr:rowOff>
    </xdr:to>
    <xdr:cxnSp macro="">
      <xdr:nvCxnSpPr>
        <xdr:cNvPr id="69" name="直線コネクタ 68"/>
        <xdr:cNvCxnSpPr/>
      </xdr:nvCxnSpPr>
      <xdr:spPr>
        <a:xfrm flipV="1">
          <a:off x="3098800" y="574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92710</xdr:rowOff>
    </xdr:from>
    <xdr:to>
      <xdr:col>4</xdr:col>
      <xdr:colOff>346075</xdr:colOff>
      <xdr:row>33</xdr:row>
      <xdr:rowOff>115570</xdr:rowOff>
    </xdr:to>
    <xdr:cxnSp macro="">
      <xdr:nvCxnSpPr>
        <xdr:cNvPr id="72" name="直線コネクタ 71"/>
        <xdr:cNvCxnSpPr/>
      </xdr:nvCxnSpPr>
      <xdr:spPr>
        <a:xfrm>
          <a:off x="2209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92710</xdr:rowOff>
    </xdr:from>
    <xdr:to>
      <xdr:col>3</xdr:col>
      <xdr:colOff>142875</xdr:colOff>
      <xdr:row>34</xdr:row>
      <xdr:rowOff>111760</xdr:rowOff>
    </xdr:to>
    <xdr:cxnSp macro="">
      <xdr:nvCxnSpPr>
        <xdr:cNvPr id="75" name="直線コネクタ 74"/>
        <xdr:cNvCxnSpPr/>
      </xdr:nvCxnSpPr>
      <xdr:spPr>
        <a:xfrm flipV="1">
          <a:off x="1320800" y="5750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163830</xdr:rowOff>
    </xdr:from>
    <xdr:to>
      <xdr:col>7</xdr:col>
      <xdr:colOff>66675</xdr:colOff>
      <xdr:row>34</xdr:row>
      <xdr:rowOff>93980</xdr:rowOff>
    </xdr:to>
    <xdr:sp macro="" textlink="">
      <xdr:nvSpPr>
        <xdr:cNvPr id="85" name="円/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72407</xdr:rowOff>
    </xdr:from>
    <xdr:ext cx="762000" cy="259045"/>
    <xdr:sp macro="" textlink="">
      <xdr:nvSpPr>
        <xdr:cNvPr id="86" name="人件費該当値テキスト"/>
        <xdr:cNvSpPr txBox="1"/>
      </xdr:nvSpPr>
      <xdr:spPr>
        <a:xfrm>
          <a:off x="4914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34290</xdr:rowOff>
    </xdr:from>
    <xdr:to>
      <xdr:col>5</xdr:col>
      <xdr:colOff>600075</xdr:colOff>
      <xdr:row>33</xdr:row>
      <xdr:rowOff>135890</xdr:rowOff>
    </xdr:to>
    <xdr:sp macro="" textlink="">
      <xdr:nvSpPr>
        <xdr:cNvPr id="87" name="円/楕円 86"/>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146067</xdr:rowOff>
    </xdr:from>
    <xdr:ext cx="736600" cy="259045"/>
    <xdr:sp macro="" textlink="">
      <xdr:nvSpPr>
        <xdr:cNvPr id="88" name="テキスト ボックス 87"/>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64770</xdr:rowOff>
    </xdr:from>
    <xdr:to>
      <xdr:col>4</xdr:col>
      <xdr:colOff>396875</xdr:colOff>
      <xdr:row>33</xdr:row>
      <xdr:rowOff>166370</xdr:rowOff>
    </xdr:to>
    <xdr:sp macro="" textlink="">
      <xdr:nvSpPr>
        <xdr:cNvPr id="89" name="円/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41910</xdr:rowOff>
    </xdr:from>
    <xdr:to>
      <xdr:col>3</xdr:col>
      <xdr:colOff>193675</xdr:colOff>
      <xdr:row>33</xdr:row>
      <xdr:rowOff>143510</xdr:rowOff>
    </xdr:to>
    <xdr:sp macro="" textlink="">
      <xdr:nvSpPr>
        <xdr:cNvPr id="91" name="円/楕円 90"/>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153687</xdr:rowOff>
    </xdr:from>
    <xdr:ext cx="762000" cy="259045"/>
    <xdr:sp macro="" textlink="">
      <xdr:nvSpPr>
        <xdr:cNvPr id="92" name="テキスト ボックス 91"/>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60960</xdr:rowOff>
    </xdr:from>
    <xdr:to>
      <xdr:col>1</xdr:col>
      <xdr:colOff>676275</xdr:colOff>
      <xdr:row>34</xdr:row>
      <xdr:rowOff>162560</xdr:rowOff>
    </xdr:to>
    <xdr:sp macro="" textlink="">
      <xdr:nvSpPr>
        <xdr:cNvPr id="93" name="円/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前年度数値と比較し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ポイント増加し，類似団体平均値を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上回っている。これは，指定管理者制度の活用や施設機器管理等委託をはじめとする委託料（物件費）が増加していることが要因である。近年，物件費は民間委託等の推進により年々増加しているが，一方で，人件費については類似団体内では上位に位置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95976</xdr:rowOff>
    </xdr:to>
    <xdr:cxnSp macro="">
      <xdr:nvCxnSpPr>
        <xdr:cNvPr id="129" name="直線コネクタ 128"/>
        <xdr:cNvCxnSpPr/>
      </xdr:nvCxnSpPr>
      <xdr:spPr>
        <a:xfrm>
          <a:off x="15671800" y="29518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156391</xdr:rowOff>
    </xdr:from>
    <xdr:to>
      <xdr:col>22</xdr:col>
      <xdr:colOff>565150</xdr:colOff>
      <xdr:row>17</xdr:row>
      <xdr:rowOff>37193</xdr:rowOff>
    </xdr:to>
    <xdr:cxnSp macro="">
      <xdr:nvCxnSpPr>
        <xdr:cNvPr id="132" name="直線コネクタ 131"/>
        <xdr:cNvCxnSpPr/>
      </xdr:nvCxnSpPr>
      <xdr:spPr>
        <a:xfrm>
          <a:off x="14782800" y="28995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136797</xdr:rowOff>
    </xdr:from>
    <xdr:to>
      <xdr:col>21</xdr:col>
      <xdr:colOff>361950</xdr:colOff>
      <xdr:row>16</xdr:row>
      <xdr:rowOff>156391</xdr:rowOff>
    </xdr:to>
    <xdr:cxnSp macro="">
      <xdr:nvCxnSpPr>
        <xdr:cNvPr id="135" name="直線コネクタ 134"/>
        <xdr:cNvCxnSpPr/>
      </xdr:nvCxnSpPr>
      <xdr:spPr>
        <a:xfrm>
          <a:off x="13893800" y="28799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51888</xdr:rowOff>
    </xdr:from>
    <xdr:to>
      <xdr:col>20</xdr:col>
      <xdr:colOff>158750</xdr:colOff>
      <xdr:row>16</xdr:row>
      <xdr:rowOff>136797</xdr:rowOff>
    </xdr:to>
    <xdr:cxnSp macro="">
      <xdr:nvCxnSpPr>
        <xdr:cNvPr id="138" name="直線コネクタ 137"/>
        <xdr:cNvCxnSpPr/>
      </xdr:nvCxnSpPr>
      <xdr:spPr>
        <a:xfrm>
          <a:off x="13004800" y="279508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45176</xdr:rowOff>
    </xdr:from>
    <xdr:to>
      <xdr:col>24</xdr:col>
      <xdr:colOff>82550</xdr:colOff>
      <xdr:row>17</xdr:row>
      <xdr:rowOff>146776</xdr:rowOff>
    </xdr:to>
    <xdr:sp macro="" textlink="">
      <xdr:nvSpPr>
        <xdr:cNvPr id="148" name="円/楕円 147"/>
        <xdr:cNvSpPr/>
      </xdr:nvSpPr>
      <xdr:spPr>
        <a:xfrm>
          <a:off x="164592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17253</xdr:rowOff>
    </xdr:from>
    <xdr:ext cx="762000" cy="259045"/>
    <xdr:sp macro="" textlink="">
      <xdr:nvSpPr>
        <xdr:cNvPr id="149" name="物件費該当値テキスト"/>
        <xdr:cNvSpPr txBox="1"/>
      </xdr:nvSpPr>
      <xdr:spPr>
        <a:xfrm>
          <a:off x="16598900" y="29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105591</xdr:rowOff>
    </xdr:from>
    <xdr:to>
      <xdr:col>21</xdr:col>
      <xdr:colOff>412750</xdr:colOff>
      <xdr:row>17</xdr:row>
      <xdr:rowOff>35741</xdr:rowOff>
    </xdr:to>
    <xdr:sp macro="" textlink="">
      <xdr:nvSpPr>
        <xdr:cNvPr id="152" name="円/楕円 151"/>
        <xdr:cNvSpPr/>
      </xdr:nvSpPr>
      <xdr:spPr>
        <a:xfrm>
          <a:off x="14732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20518</xdr:rowOff>
    </xdr:from>
    <xdr:ext cx="762000" cy="259045"/>
    <xdr:sp macro="" textlink="">
      <xdr:nvSpPr>
        <xdr:cNvPr id="153" name="テキスト ボックス 152"/>
        <xdr:cNvSpPr txBox="1"/>
      </xdr:nvSpPr>
      <xdr:spPr>
        <a:xfrm>
          <a:off x="14401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85997</xdr:rowOff>
    </xdr:from>
    <xdr:to>
      <xdr:col>20</xdr:col>
      <xdr:colOff>209550</xdr:colOff>
      <xdr:row>17</xdr:row>
      <xdr:rowOff>16147</xdr:rowOff>
    </xdr:to>
    <xdr:sp macro="" textlink="">
      <xdr:nvSpPr>
        <xdr:cNvPr id="154" name="円/楕円 153"/>
        <xdr:cNvSpPr/>
      </xdr:nvSpPr>
      <xdr:spPr>
        <a:xfrm>
          <a:off x="13843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924</xdr:rowOff>
    </xdr:from>
    <xdr:ext cx="762000" cy="259045"/>
    <xdr:sp macro="" textlink="">
      <xdr:nvSpPr>
        <xdr:cNvPr id="155" name="テキスト ボックス 154"/>
        <xdr:cNvSpPr txBox="1"/>
      </xdr:nvSpPr>
      <xdr:spPr>
        <a:xfrm>
          <a:off x="13512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1088</xdr:rowOff>
    </xdr:from>
    <xdr:to>
      <xdr:col>19</xdr:col>
      <xdr:colOff>6350</xdr:colOff>
      <xdr:row>16</xdr:row>
      <xdr:rowOff>102688</xdr:rowOff>
    </xdr:to>
    <xdr:sp macro="" textlink="">
      <xdr:nvSpPr>
        <xdr:cNvPr id="156" name="円/楕円 155"/>
        <xdr:cNvSpPr/>
      </xdr:nvSpPr>
      <xdr:spPr>
        <a:xfrm>
          <a:off x="12954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87465</xdr:rowOff>
    </xdr:from>
    <xdr:ext cx="762000" cy="259045"/>
    <xdr:sp macro="" textlink="">
      <xdr:nvSpPr>
        <xdr:cNvPr id="157" name="テキスト ボックス 156"/>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前年度数値と比較し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ポイント増加したものの，類似団体内平均値を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ポイント下回っており，上位に位置している。引き続き扶助費における資格審査等の適正化に努めるとともに各種手当等の事務を適正に行う。</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46990</xdr:rowOff>
    </xdr:from>
    <xdr:to>
      <xdr:col>7</xdr:col>
      <xdr:colOff>15875</xdr:colOff>
      <xdr:row>53</xdr:row>
      <xdr:rowOff>77470</xdr:rowOff>
    </xdr:to>
    <xdr:cxnSp macro="">
      <xdr:nvCxnSpPr>
        <xdr:cNvPr id="190" name="直線コネクタ 189"/>
        <xdr:cNvCxnSpPr/>
      </xdr:nvCxnSpPr>
      <xdr:spPr>
        <a:xfrm>
          <a:off x="3987800" y="9133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39370</xdr:rowOff>
    </xdr:from>
    <xdr:to>
      <xdr:col>5</xdr:col>
      <xdr:colOff>549275</xdr:colOff>
      <xdr:row>53</xdr:row>
      <xdr:rowOff>46990</xdr:rowOff>
    </xdr:to>
    <xdr:cxnSp macro="">
      <xdr:nvCxnSpPr>
        <xdr:cNvPr id="193" name="直線コネクタ 192"/>
        <xdr:cNvCxnSpPr/>
      </xdr:nvCxnSpPr>
      <xdr:spPr>
        <a:xfrm>
          <a:off x="3098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24130</xdr:rowOff>
    </xdr:from>
    <xdr:to>
      <xdr:col>4</xdr:col>
      <xdr:colOff>346075</xdr:colOff>
      <xdr:row>53</xdr:row>
      <xdr:rowOff>39370</xdr:rowOff>
    </xdr:to>
    <xdr:cxnSp macro="">
      <xdr:nvCxnSpPr>
        <xdr:cNvPr id="196" name="直線コネクタ 195"/>
        <xdr:cNvCxnSpPr/>
      </xdr:nvCxnSpPr>
      <xdr:spPr>
        <a:xfrm>
          <a:off x="2209800" y="911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24130</xdr:rowOff>
    </xdr:from>
    <xdr:to>
      <xdr:col>3</xdr:col>
      <xdr:colOff>142875</xdr:colOff>
      <xdr:row>53</xdr:row>
      <xdr:rowOff>54610</xdr:rowOff>
    </xdr:to>
    <xdr:cxnSp macro="">
      <xdr:nvCxnSpPr>
        <xdr:cNvPr id="199" name="直線コネクタ 198"/>
        <xdr:cNvCxnSpPr/>
      </xdr:nvCxnSpPr>
      <xdr:spPr>
        <a:xfrm flipV="1">
          <a:off x="1320800" y="911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26670</xdr:rowOff>
    </xdr:from>
    <xdr:to>
      <xdr:col>7</xdr:col>
      <xdr:colOff>66675</xdr:colOff>
      <xdr:row>53</xdr:row>
      <xdr:rowOff>128270</xdr:rowOff>
    </xdr:to>
    <xdr:sp macro="" textlink="">
      <xdr:nvSpPr>
        <xdr:cNvPr id="209" name="円/楕円 208"/>
        <xdr:cNvSpPr/>
      </xdr:nvSpPr>
      <xdr:spPr>
        <a:xfrm>
          <a:off x="47752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106697</xdr:rowOff>
    </xdr:from>
    <xdr:ext cx="762000" cy="259045"/>
    <xdr:sp macro="" textlink="">
      <xdr:nvSpPr>
        <xdr:cNvPr id="210" name="扶助費該当値テキスト"/>
        <xdr:cNvSpPr txBox="1"/>
      </xdr:nvSpPr>
      <xdr:spPr>
        <a:xfrm>
          <a:off x="4914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167640</xdr:rowOff>
    </xdr:from>
    <xdr:to>
      <xdr:col>5</xdr:col>
      <xdr:colOff>600075</xdr:colOff>
      <xdr:row>53</xdr:row>
      <xdr:rowOff>97790</xdr:rowOff>
    </xdr:to>
    <xdr:sp macro="" textlink="">
      <xdr:nvSpPr>
        <xdr:cNvPr id="211" name="円/楕円 210"/>
        <xdr:cNvSpPr/>
      </xdr:nvSpPr>
      <xdr:spPr>
        <a:xfrm>
          <a:off x="3937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107967</xdr:rowOff>
    </xdr:from>
    <xdr:ext cx="736600" cy="259045"/>
    <xdr:sp macro="" textlink="">
      <xdr:nvSpPr>
        <xdr:cNvPr id="212" name="テキスト ボックス 211"/>
        <xdr:cNvSpPr txBox="1"/>
      </xdr:nvSpPr>
      <xdr:spPr>
        <a:xfrm>
          <a:off x="3606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160020</xdr:rowOff>
    </xdr:from>
    <xdr:to>
      <xdr:col>4</xdr:col>
      <xdr:colOff>396875</xdr:colOff>
      <xdr:row>53</xdr:row>
      <xdr:rowOff>90170</xdr:rowOff>
    </xdr:to>
    <xdr:sp macro="" textlink="">
      <xdr:nvSpPr>
        <xdr:cNvPr id="213" name="円/楕円 212"/>
        <xdr:cNvSpPr/>
      </xdr:nvSpPr>
      <xdr:spPr>
        <a:xfrm>
          <a:off x="3048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100347</xdr:rowOff>
    </xdr:from>
    <xdr:ext cx="762000" cy="259045"/>
    <xdr:sp macro="" textlink="">
      <xdr:nvSpPr>
        <xdr:cNvPr id="214" name="テキスト ボックス 213"/>
        <xdr:cNvSpPr txBox="1"/>
      </xdr:nvSpPr>
      <xdr:spPr>
        <a:xfrm>
          <a:off x="2717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144780</xdr:rowOff>
    </xdr:from>
    <xdr:to>
      <xdr:col>3</xdr:col>
      <xdr:colOff>193675</xdr:colOff>
      <xdr:row>53</xdr:row>
      <xdr:rowOff>74930</xdr:rowOff>
    </xdr:to>
    <xdr:sp macro="" textlink="">
      <xdr:nvSpPr>
        <xdr:cNvPr id="215" name="円/楕円 214"/>
        <xdr:cNvSpPr/>
      </xdr:nvSpPr>
      <xdr:spPr>
        <a:xfrm>
          <a:off x="2159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85107</xdr:rowOff>
    </xdr:from>
    <xdr:ext cx="762000" cy="259045"/>
    <xdr:sp macro="" textlink="">
      <xdr:nvSpPr>
        <xdr:cNvPr id="216" name="テキスト ボックス 215"/>
        <xdr:cNvSpPr txBox="1"/>
      </xdr:nvSpPr>
      <xdr:spPr>
        <a:xfrm>
          <a:off x="1828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xdr:rowOff>
    </xdr:from>
    <xdr:to>
      <xdr:col>1</xdr:col>
      <xdr:colOff>676275</xdr:colOff>
      <xdr:row>53</xdr:row>
      <xdr:rowOff>105410</xdr:rowOff>
    </xdr:to>
    <xdr:sp macro="" textlink="">
      <xdr:nvSpPr>
        <xdr:cNvPr id="217" name="円/楕円 216"/>
        <xdr:cNvSpPr/>
      </xdr:nvSpPr>
      <xdr:spPr>
        <a:xfrm>
          <a:off x="1270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115587</xdr:rowOff>
    </xdr:from>
    <xdr:ext cx="762000" cy="259045"/>
    <xdr:sp macro="" textlink="">
      <xdr:nvSpPr>
        <xdr:cNvPr id="218" name="テキスト ボックス 217"/>
        <xdr:cNvSpPr txBox="1"/>
      </xdr:nvSpPr>
      <xdr:spPr>
        <a:xfrm>
          <a:off x="939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前年度数値と比較し</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ポイント増加し，類似団体平均値を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上回っている。これは，下水道事業，農業集落排水事業などへの繰出金が多額であることが要因となっている。また，８市町村が合併したため類似する施設が非常に多いことから維持管理経費が多くなっている。今後は，公共施設等管理計画に基づき，必要な市有資産を見定め，統合や廃止などの整理統合を行うとともに，維持する資産の改修や長寿命化など，計画的な保全と徹底活用の推進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115570</xdr:rowOff>
    </xdr:to>
    <xdr:cxnSp macro="">
      <xdr:nvCxnSpPr>
        <xdr:cNvPr id="251" name="直線コネクタ 250"/>
        <xdr:cNvCxnSpPr/>
      </xdr:nvCxnSpPr>
      <xdr:spPr>
        <a:xfrm>
          <a:off x="15671800" y="100939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149860</xdr:rowOff>
    </xdr:to>
    <xdr:cxnSp macro="">
      <xdr:nvCxnSpPr>
        <xdr:cNvPr id="254" name="直線コネクタ 253"/>
        <xdr:cNvCxnSpPr/>
      </xdr:nvCxnSpPr>
      <xdr:spPr>
        <a:xfrm>
          <a:off x="14782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81280</xdr:rowOff>
    </xdr:to>
    <xdr:cxnSp macro="">
      <xdr:nvCxnSpPr>
        <xdr:cNvPr id="257" name="直線コネクタ 256"/>
        <xdr:cNvCxnSpPr/>
      </xdr:nvCxnSpPr>
      <xdr:spPr>
        <a:xfrm>
          <a:off x="13893800" y="1001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73660</xdr:rowOff>
    </xdr:from>
    <xdr:to>
      <xdr:col>20</xdr:col>
      <xdr:colOff>158750</xdr:colOff>
      <xdr:row>58</xdr:row>
      <xdr:rowOff>142240</xdr:rowOff>
    </xdr:to>
    <xdr:cxnSp macro="">
      <xdr:nvCxnSpPr>
        <xdr:cNvPr id="260" name="直線コネクタ 259"/>
        <xdr:cNvCxnSpPr/>
      </xdr:nvCxnSpPr>
      <xdr:spPr>
        <a:xfrm flipV="1">
          <a:off x="13004800" y="1001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64770</xdr:rowOff>
    </xdr:from>
    <xdr:to>
      <xdr:col>24</xdr:col>
      <xdr:colOff>82550</xdr:colOff>
      <xdr:row>59</xdr:row>
      <xdr:rowOff>166370</xdr:rowOff>
    </xdr:to>
    <xdr:sp macro="" textlink="">
      <xdr:nvSpPr>
        <xdr:cNvPr id="270" name="円/楕円 269"/>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36847</xdr:rowOff>
    </xdr:from>
    <xdr:ext cx="762000" cy="259045"/>
    <xdr:sp macro="" textlink="">
      <xdr:nvSpPr>
        <xdr:cNvPr id="271"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2" name="円/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4" name="円/楕円 273"/>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5" name="テキスト ボックス 274"/>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6" name="円/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8" name="円/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前年度数値と比較し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し，類似団体平均値を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これは消防組合や病院事業会計への負担金などが多額となっていることが要因である。今後は，補助金等について，交付基準に基づき適正かつ公正な執行に努めるとともに，定期的に補助内容の見直し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29845</xdr:rowOff>
    </xdr:from>
    <xdr:to>
      <xdr:col>24</xdr:col>
      <xdr:colOff>31750</xdr:colOff>
      <xdr:row>37</xdr:row>
      <xdr:rowOff>52705</xdr:rowOff>
    </xdr:to>
    <xdr:cxnSp macro="">
      <xdr:nvCxnSpPr>
        <xdr:cNvPr id="307" name="直線コネクタ 306"/>
        <xdr:cNvCxnSpPr/>
      </xdr:nvCxnSpPr>
      <xdr:spPr>
        <a:xfrm flipV="1">
          <a:off x="15671800" y="63734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52705</xdr:rowOff>
    </xdr:to>
    <xdr:cxnSp macro="">
      <xdr:nvCxnSpPr>
        <xdr:cNvPr id="310" name="直線コネクタ 309"/>
        <xdr:cNvCxnSpPr/>
      </xdr:nvCxnSpPr>
      <xdr:spPr>
        <a:xfrm>
          <a:off x="14782800" y="6390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12700</xdr:rowOff>
    </xdr:from>
    <xdr:to>
      <xdr:col>21</xdr:col>
      <xdr:colOff>361950</xdr:colOff>
      <xdr:row>37</xdr:row>
      <xdr:rowOff>46990</xdr:rowOff>
    </xdr:to>
    <xdr:cxnSp macro="">
      <xdr:nvCxnSpPr>
        <xdr:cNvPr id="313" name="直線コネクタ 312"/>
        <xdr:cNvCxnSpPr/>
      </xdr:nvCxnSpPr>
      <xdr:spPr>
        <a:xfrm>
          <a:off x="13893800" y="6356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12700</xdr:rowOff>
    </xdr:to>
    <xdr:cxnSp macro="">
      <xdr:nvCxnSpPr>
        <xdr:cNvPr id="316" name="直線コネクタ 315"/>
        <xdr:cNvCxnSpPr/>
      </xdr:nvCxnSpPr>
      <xdr:spPr>
        <a:xfrm>
          <a:off x="13004800" y="6344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150495</xdr:rowOff>
    </xdr:from>
    <xdr:to>
      <xdr:col>24</xdr:col>
      <xdr:colOff>82550</xdr:colOff>
      <xdr:row>37</xdr:row>
      <xdr:rowOff>80645</xdr:rowOff>
    </xdr:to>
    <xdr:sp macro="" textlink="">
      <xdr:nvSpPr>
        <xdr:cNvPr id="326" name="円/楕円 325"/>
        <xdr:cNvSpPr/>
      </xdr:nvSpPr>
      <xdr:spPr>
        <a:xfrm>
          <a:off x="164592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167022</xdr:rowOff>
    </xdr:from>
    <xdr:ext cx="762000" cy="259045"/>
    <xdr:sp macro="" textlink="">
      <xdr:nvSpPr>
        <xdr:cNvPr id="327" name="補助費等該当値テキスト"/>
        <xdr:cNvSpPr txBox="1"/>
      </xdr:nvSpPr>
      <xdr:spPr>
        <a:xfrm>
          <a:off x="16598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xdr:rowOff>
    </xdr:from>
    <xdr:to>
      <xdr:col>22</xdr:col>
      <xdr:colOff>615950</xdr:colOff>
      <xdr:row>37</xdr:row>
      <xdr:rowOff>103505</xdr:rowOff>
    </xdr:to>
    <xdr:sp macro="" textlink="">
      <xdr:nvSpPr>
        <xdr:cNvPr id="328" name="円/楕円 327"/>
        <xdr:cNvSpPr/>
      </xdr:nvSpPr>
      <xdr:spPr>
        <a:xfrm>
          <a:off x="15621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88282</xdr:rowOff>
    </xdr:from>
    <xdr:ext cx="736600" cy="259045"/>
    <xdr:sp macro="" textlink="">
      <xdr:nvSpPr>
        <xdr:cNvPr id="329" name="テキスト ボックス 328"/>
        <xdr:cNvSpPr txBox="1"/>
      </xdr:nvSpPr>
      <xdr:spPr>
        <a:xfrm>
          <a:off x="15290800" y="643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0" name="円/楕円 32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31" name="テキスト ボックス 330"/>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133350</xdr:rowOff>
    </xdr:from>
    <xdr:to>
      <xdr:col>20</xdr:col>
      <xdr:colOff>209550</xdr:colOff>
      <xdr:row>37</xdr:row>
      <xdr:rowOff>63500</xdr:rowOff>
    </xdr:to>
    <xdr:sp macro="" textlink="">
      <xdr:nvSpPr>
        <xdr:cNvPr id="332" name="円/楕円 331"/>
        <xdr:cNvSpPr/>
      </xdr:nvSpPr>
      <xdr:spPr>
        <a:xfrm>
          <a:off x="13843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73677</xdr:rowOff>
    </xdr:from>
    <xdr:ext cx="762000" cy="259045"/>
    <xdr:sp macro="" textlink="">
      <xdr:nvSpPr>
        <xdr:cNvPr id="333" name="テキスト ボックス 332"/>
        <xdr:cNvSpPr txBox="1"/>
      </xdr:nvSpPr>
      <xdr:spPr>
        <a:xfrm>
          <a:off x="13512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4" name="円/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35" name="テキスト ボックス 33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前年度数値と比較し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ポイント改善しているが，依然高い水準にあり，類似団体平均値を</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ポイント上回っている。これは，平成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合併後から行ったきたハード事業で借りれた合併特例事業債や過疎対策事業債の元金償還により，経常収支比率に占める割合が高くなっていることが要因である。今後も大規模事業の影響により高水準が見込まれるが，地方債の新規発行額を抑制するとともに，繰上償還を実施し，地方債残高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53521</xdr:rowOff>
    </xdr:from>
    <xdr:to>
      <xdr:col>7</xdr:col>
      <xdr:colOff>15875</xdr:colOff>
      <xdr:row>79</xdr:row>
      <xdr:rowOff>112305</xdr:rowOff>
    </xdr:to>
    <xdr:cxnSp macro="">
      <xdr:nvCxnSpPr>
        <xdr:cNvPr id="370" name="直線コネクタ 369"/>
        <xdr:cNvCxnSpPr/>
      </xdr:nvCxnSpPr>
      <xdr:spPr>
        <a:xfrm flipV="1">
          <a:off x="3987800" y="1359807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112305</xdr:rowOff>
    </xdr:from>
    <xdr:to>
      <xdr:col>5</xdr:col>
      <xdr:colOff>549275</xdr:colOff>
      <xdr:row>80</xdr:row>
      <xdr:rowOff>78014</xdr:rowOff>
    </xdr:to>
    <xdr:cxnSp macro="">
      <xdr:nvCxnSpPr>
        <xdr:cNvPr id="373" name="直線コネクタ 372"/>
        <xdr:cNvCxnSpPr/>
      </xdr:nvCxnSpPr>
      <xdr:spPr>
        <a:xfrm flipV="1">
          <a:off x="3098800" y="1365685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78014</xdr:rowOff>
    </xdr:from>
    <xdr:to>
      <xdr:col>4</xdr:col>
      <xdr:colOff>346075</xdr:colOff>
      <xdr:row>81</xdr:row>
      <xdr:rowOff>17599</xdr:rowOff>
    </xdr:to>
    <xdr:cxnSp macro="">
      <xdr:nvCxnSpPr>
        <xdr:cNvPr id="376" name="直線コネクタ 375"/>
        <xdr:cNvCxnSpPr/>
      </xdr:nvCxnSpPr>
      <xdr:spPr>
        <a:xfrm flipV="1">
          <a:off x="2209800" y="1379401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17599</xdr:rowOff>
    </xdr:from>
    <xdr:to>
      <xdr:col>3</xdr:col>
      <xdr:colOff>142875</xdr:colOff>
      <xdr:row>81</xdr:row>
      <xdr:rowOff>56787</xdr:rowOff>
    </xdr:to>
    <xdr:cxnSp macro="">
      <xdr:nvCxnSpPr>
        <xdr:cNvPr id="379" name="直線コネクタ 378"/>
        <xdr:cNvCxnSpPr/>
      </xdr:nvCxnSpPr>
      <xdr:spPr>
        <a:xfrm flipV="1">
          <a:off x="1320800" y="139050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2721</xdr:rowOff>
    </xdr:from>
    <xdr:to>
      <xdr:col>7</xdr:col>
      <xdr:colOff>66675</xdr:colOff>
      <xdr:row>79</xdr:row>
      <xdr:rowOff>104321</xdr:rowOff>
    </xdr:to>
    <xdr:sp macro="" textlink="">
      <xdr:nvSpPr>
        <xdr:cNvPr id="389" name="円/楕円 388"/>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146248</xdr:rowOff>
    </xdr:from>
    <xdr:ext cx="762000" cy="259045"/>
    <xdr:sp macro="" textlink="">
      <xdr:nvSpPr>
        <xdr:cNvPr id="390" name="公債費該当値テキスト"/>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61505</xdr:rowOff>
    </xdr:from>
    <xdr:to>
      <xdr:col>5</xdr:col>
      <xdr:colOff>600075</xdr:colOff>
      <xdr:row>79</xdr:row>
      <xdr:rowOff>163105</xdr:rowOff>
    </xdr:to>
    <xdr:sp macro="" textlink="">
      <xdr:nvSpPr>
        <xdr:cNvPr id="391" name="円/楕円 390"/>
        <xdr:cNvSpPr/>
      </xdr:nvSpPr>
      <xdr:spPr>
        <a:xfrm>
          <a:off x="3937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147882</xdr:rowOff>
    </xdr:from>
    <xdr:ext cx="736600" cy="259045"/>
    <xdr:sp macro="" textlink="">
      <xdr:nvSpPr>
        <xdr:cNvPr id="392" name="テキスト ボックス 391"/>
        <xdr:cNvSpPr txBox="1"/>
      </xdr:nvSpPr>
      <xdr:spPr>
        <a:xfrm>
          <a:off x="3606800" y="1369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27214</xdr:rowOff>
    </xdr:from>
    <xdr:to>
      <xdr:col>4</xdr:col>
      <xdr:colOff>396875</xdr:colOff>
      <xdr:row>80</xdr:row>
      <xdr:rowOff>128814</xdr:rowOff>
    </xdr:to>
    <xdr:sp macro="" textlink="">
      <xdr:nvSpPr>
        <xdr:cNvPr id="393" name="円/楕円 392"/>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113591</xdr:rowOff>
    </xdr:from>
    <xdr:ext cx="762000" cy="259045"/>
    <xdr:sp macro="" textlink="">
      <xdr:nvSpPr>
        <xdr:cNvPr id="394" name="テキスト ボックス 393"/>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138249</xdr:rowOff>
    </xdr:from>
    <xdr:to>
      <xdr:col>3</xdr:col>
      <xdr:colOff>193675</xdr:colOff>
      <xdr:row>81</xdr:row>
      <xdr:rowOff>68399</xdr:rowOff>
    </xdr:to>
    <xdr:sp macro="" textlink="">
      <xdr:nvSpPr>
        <xdr:cNvPr id="395" name="円/楕円 394"/>
        <xdr:cNvSpPr/>
      </xdr:nvSpPr>
      <xdr:spPr>
        <a:xfrm>
          <a:off x="2159000" y="13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53176</xdr:rowOff>
    </xdr:from>
    <xdr:ext cx="762000" cy="259045"/>
    <xdr:sp macro="" textlink="">
      <xdr:nvSpPr>
        <xdr:cNvPr id="396" name="テキスト ボックス 395"/>
        <xdr:cNvSpPr txBox="1"/>
      </xdr:nvSpPr>
      <xdr:spPr>
        <a:xfrm>
          <a:off x="1828800" y="139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5987</xdr:rowOff>
    </xdr:from>
    <xdr:to>
      <xdr:col>1</xdr:col>
      <xdr:colOff>676275</xdr:colOff>
      <xdr:row>81</xdr:row>
      <xdr:rowOff>107587</xdr:rowOff>
    </xdr:to>
    <xdr:sp macro="" textlink="">
      <xdr:nvSpPr>
        <xdr:cNvPr id="397" name="円/楕円 396"/>
        <xdr:cNvSpPr/>
      </xdr:nvSpPr>
      <xdr:spPr>
        <a:xfrm>
          <a:off x="1270000" y="138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92364</xdr:rowOff>
    </xdr:from>
    <xdr:ext cx="762000" cy="259045"/>
    <xdr:sp macro="" textlink="">
      <xdr:nvSpPr>
        <xdr:cNvPr id="398" name="テキスト ボックス 397"/>
        <xdr:cNvSpPr txBox="1"/>
      </xdr:nvSpPr>
      <xdr:spPr>
        <a:xfrm>
          <a:off x="939800" y="139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前年度数値と比較し</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ポイント増加し，類似団体平均値を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ポイント下回っている。これは，人件費の割合が少ないことなどが要因であると考えられる。</a:t>
          </a:r>
          <a:r>
            <a:rPr kumimoji="1" lang="ja-JP" altLang="en-US" sz="1100">
              <a:solidFill>
                <a:schemeClr val="dk1"/>
              </a:solidFill>
              <a:effectLst/>
              <a:latin typeface="+mn-lt"/>
              <a:ea typeface="+mn-ea"/>
              <a:cs typeface="+mn-cs"/>
            </a:rPr>
            <a:t>また，昨年度と比較し，</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ポイント増加した要因として経常一般財源の減があげられる。</a:t>
          </a:r>
          <a:r>
            <a:rPr kumimoji="1" lang="ja-JP" altLang="ja-JP" sz="1100">
              <a:solidFill>
                <a:schemeClr val="dk1"/>
              </a:solidFill>
              <a:effectLst/>
              <a:latin typeface="+mn-lt"/>
              <a:ea typeface="+mn-ea"/>
              <a:cs typeface="+mn-cs"/>
            </a:rPr>
            <a:t>今後も，事務事業の見直しを行うとともに，歳入確保と経費節減に努める。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42418</xdr:rowOff>
    </xdr:from>
    <xdr:to>
      <xdr:col>24</xdr:col>
      <xdr:colOff>31750</xdr:colOff>
      <xdr:row>76</xdr:row>
      <xdr:rowOff>72137</xdr:rowOff>
    </xdr:to>
    <xdr:cxnSp macro="">
      <xdr:nvCxnSpPr>
        <xdr:cNvPr id="429" name="直線コネクタ 428"/>
        <xdr:cNvCxnSpPr/>
      </xdr:nvCxnSpPr>
      <xdr:spPr>
        <a:xfrm>
          <a:off x="15671800" y="12901168"/>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75</xdr:row>
      <xdr:rowOff>42418</xdr:rowOff>
    </xdr:to>
    <xdr:cxnSp macro="">
      <xdr:nvCxnSpPr>
        <xdr:cNvPr id="432" name="直線コネクタ 431"/>
        <xdr:cNvCxnSpPr/>
      </xdr:nvCxnSpPr>
      <xdr:spPr>
        <a:xfrm>
          <a:off x="14782800" y="128325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76708</xdr:rowOff>
    </xdr:from>
    <xdr:to>
      <xdr:col>21</xdr:col>
      <xdr:colOff>361950</xdr:colOff>
      <xdr:row>74</xdr:row>
      <xdr:rowOff>145288</xdr:rowOff>
    </xdr:to>
    <xdr:cxnSp macro="">
      <xdr:nvCxnSpPr>
        <xdr:cNvPr id="435" name="直線コネクタ 434"/>
        <xdr:cNvCxnSpPr/>
      </xdr:nvCxnSpPr>
      <xdr:spPr>
        <a:xfrm>
          <a:off x="13893800" y="12764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76708</xdr:rowOff>
    </xdr:from>
    <xdr:to>
      <xdr:col>20</xdr:col>
      <xdr:colOff>158750</xdr:colOff>
      <xdr:row>75</xdr:row>
      <xdr:rowOff>10414</xdr:rowOff>
    </xdr:to>
    <xdr:cxnSp macro="">
      <xdr:nvCxnSpPr>
        <xdr:cNvPr id="438" name="直線コネクタ 437"/>
        <xdr:cNvCxnSpPr/>
      </xdr:nvCxnSpPr>
      <xdr:spPr>
        <a:xfrm flipV="1">
          <a:off x="13004800" y="127640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8" name="円/楕円 447"/>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49"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163068</xdr:rowOff>
    </xdr:from>
    <xdr:to>
      <xdr:col>22</xdr:col>
      <xdr:colOff>615950</xdr:colOff>
      <xdr:row>75</xdr:row>
      <xdr:rowOff>93218</xdr:rowOff>
    </xdr:to>
    <xdr:sp macro="" textlink="">
      <xdr:nvSpPr>
        <xdr:cNvPr id="450" name="円/楕円 449"/>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103395</xdr:rowOff>
    </xdr:from>
    <xdr:ext cx="736600" cy="259045"/>
    <xdr:sp macro="" textlink="">
      <xdr:nvSpPr>
        <xdr:cNvPr id="451" name="テキスト ボックス 450"/>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94488</xdr:rowOff>
    </xdr:from>
    <xdr:to>
      <xdr:col>21</xdr:col>
      <xdr:colOff>412750</xdr:colOff>
      <xdr:row>75</xdr:row>
      <xdr:rowOff>24638</xdr:rowOff>
    </xdr:to>
    <xdr:sp macro="" textlink="">
      <xdr:nvSpPr>
        <xdr:cNvPr id="452" name="円/楕円 451"/>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34815</xdr:rowOff>
    </xdr:from>
    <xdr:ext cx="762000" cy="259045"/>
    <xdr:sp macro="" textlink="">
      <xdr:nvSpPr>
        <xdr:cNvPr id="453" name="テキスト ボックス 452"/>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25908</xdr:rowOff>
    </xdr:from>
    <xdr:to>
      <xdr:col>20</xdr:col>
      <xdr:colOff>209550</xdr:colOff>
      <xdr:row>74</xdr:row>
      <xdr:rowOff>127508</xdr:rowOff>
    </xdr:to>
    <xdr:sp macro="" textlink="">
      <xdr:nvSpPr>
        <xdr:cNvPr id="454" name="円/楕円 453"/>
        <xdr:cNvSpPr/>
      </xdr:nvSpPr>
      <xdr:spPr>
        <a:xfrm>
          <a:off x="13843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137685</xdr:rowOff>
    </xdr:from>
    <xdr:ext cx="762000" cy="259045"/>
    <xdr:sp macro="" textlink="">
      <xdr:nvSpPr>
        <xdr:cNvPr id="455" name="テキスト ボックス 454"/>
        <xdr:cNvSpPr txBox="1"/>
      </xdr:nvSpPr>
      <xdr:spPr>
        <a:xfrm>
          <a:off x="13512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131064</xdr:rowOff>
    </xdr:from>
    <xdr:to>
      <xdr:col>19</xdr:col>
      <xdr:colOff>6350</xdr:colOff>
      <xdr:row>75</xdr:row>
      <xdr:rowOff>61214</xdr:rowOff>
    </xdr:to>
    <xdr:sp macro="" textlink="">
      <xdr:nvSpPr>
        <xdr:cNvPr id="456" name="円/楕円 455"/>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71391</xdr:rowOff>
    </xdr:from>
    <xdr:ext cx="762000" cy="259045"/>
    <xdr:sp macro="" textlink="">
      <xdr:nvSpPr>
        <xdr:cNvPr id="457" name="テキスト ボックス 456"/>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広島県三次市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169302</xdr:rowOff>
    </xdr:from>
    <xdr:to>
      <xdr:col>4</xdr:col>
      <xdr:colOff>1117600</xdr:colOff>
      <xdr:row>14</xdr:row>
      <xdr:rowOff>1869</xdr:rowOff>
    </xdr:to>
    <xdr:cxnSp macro="">
      <xdr:nvCxnSpPr>
        <xdr:cNvPr id="52" name="直線コネクタ 51"/>
        <xdr:cNvCxnSpPr/>
      </xdr:nvCxnSpPr>
      <xdr:spPr bwMode="auto">
        <a:xfrm>
          <a:off x="5003800" y="2445777"/>
          <a:ext cx="6477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155014</xdr:rowOff>
    </xdr:from>
    <xdr:to>
      <xdr:col>4</xdr:col>
      <xdr:colOff>469900</xdr:colOff>
      <xdr:row>13</xdr:row>
      <xdr:rowOff>169302</xdr:rowOff>
    </xdr:to>
    <xdr:cxnSp macro="">
      <xdr:nvCxnSpPr>
        <xdr:cNvPr id="55" name="直線コネクタ 54"/>
        <xdr:cNvCxnSpPr/>
      </xdr:nvCxnSpPr>
      <xdr:spPr bwMode="auto">
        <a:xfrm>
          <a:off x="4305300" y="2431489"/>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155014</xdr:rowOff>
    </xdr:from>
    <xdr:to>
      <xdr:col>3</xdr:col>
      <xdr:colOff>904875</xdr:colOff>
      <xdr:row>14</xdr:row>
      <xdr:rowOff>34281</xdr:rowOff>
    </xdr:to>
    <xdr:cxnSp macro="">
      <xdr:nvCxnSpPr>
        <xdr:cNvPr id="58" name="直線コネクタ 57"/>
        <xdr:cNvCxnSpPr/>
      </xdr:nvCxnSpPr>
      <xdr:spPr bwMode="auto">
        <a:xfrm flipV="1">
          <a:off x="3606800" y="2431489"/>
          <a:ext cx="698500" cy="5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127844</xdr:rowOff>
    </xdr:from>
    <xdr:to>
      <xdr:col>3</xdr:col>
      <xdr:colOff>206375</xdr:colOff>
      <xdr:row>14</xdr:row>
      <xdr:rowOff>34281</xdr:rowOff>
    </xdr:to>
    <xdr:cxnSp macro="">
      <xdr:nvCxnSpPr>
        <xdr:cNvPr id="61" name="直線コネクタ 60"/>
        <xdr:cNvCxnSpPr/>
      </xdr:nvCxnSpPr>
      <xdr:spPr bwMode="auto">
        <a:xfrm>
          <a:off x="2908300" y="2404319"/>
          <a:ext cx="698500" cy="7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122519</xdr:rowOff>
    </xdr:from>
    <xdr:to>
      <xdr:col>5</xdr:col>
      <xdr:colOff>34925</xdr:colOff>
      <xdr:row>14</xdr:row>
      <xdr:rowOff>52669</xdr:rowOff>
    </xdr:to>
    <xdr:sp macro="" textlink="">
      <xdr:nvSpPr>
        <xdr:cNvPr id="71" name="円/楕円 70"/>
        <xdr:cNvSpPr/>
      </xdr:nvSpPr>
      <xdr:spPr bwMode="auto">
        <a:xfrm>
          <a:off x="5600700" y="239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139046</xdr:rowOff>
    </xdr:from>
    <xdr:ext cx="762000" cy="259045"/>
    <xdr:sp macro="" textlink="">
      <xdr:nvSpPr>
        <xdr:cNvPr id="72" name="人口1人当たり決算額の推移該当値テキスト130"/>
        <xdr:cNvSpPr txBox="1"/>
      </xdr:nvSpPr>
      <xdr:spPr>
        <a:xfrm>
          <a:off x="5740400" y="224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111,080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118502</xdr:rowOff>
    </xdr:from>
    <xdr:to>
      <xdr:col>4</xdr:col>
      <xdr:colOff>520700</xdr:colOff>
      <xdr:row>14</xdr:row>
      <xdr:rowOff>48652</xdr:rowOff>
    </xdr:to>
    <xdr:sp macro="" textlink="">
      <xdr:nvSpPr>
        <xdr:cNvPr id="73" name="円/楕円 72"/>
        <xdr:cNvSpPr/>
      </xdr:nvSpPr>
      <xdr:spPr bwMode="auto">
        <a:xfrm>
          <a:off x="4953000" y="239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58829</xdr:rowOff>
    </xdr:from>
    <xdr:ext cx="736600" cy="259045"/>
    <xdr:sp macro="" textlink="">
      <xdr:nvSpPr>
        <xdr:cNvPr id="74" name="テキスト ボックス 73"/>
        <xdr:cNvSpPr txBox="1"/>
      </xdr:nvSpPr>
      <xdr:spPr>
        <a:xfrm>
          <a:off x="4622800" y="216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104214</xdr:rowOff>
    </xdr:from>
    <xdr:to>
      <xdr:col>3</xdr:col>
      <xdr:colOff>955675</xdr:colOff>
      <xdr:row>14</xdr:row>
      <xdr:rowOff>34364</xdr:rowOff>
    </xdr:to>
    <xdr:sp macro="" textlink="">
      <xdr:nvSpPr>
        <xdr:cNvPr id="75" name="円/楕円 74"/>
        <xdr:cNvSpPr/>
      </xdr:nvSpPr>
      <xdr:spPr bwMode="auto">
        <a:xfrm>
          <a:off x="4254500" y="2380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44541</xdr:rowOff>
    </xdr:from>
    <xdr:ext cx="762000" cy="259045"/>
    <xdr:sp macro="" textlink="">
      <xdr:nvSpPr>
        <xdr:cNvPr id="76" name="テキスト ボックス 75"/>
        <xdr:cNvSpPr txBox="1"/>
      </xdr:nvSpPr>
      <xdr:spPr>
        <a:xfrm>
          <a:off x="3924300" y="21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112,201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154931</xdr:rowOff>
    </xdr:from>
    <xdr:to>
      <xdr:col>3</xdr:col>
      <xdr:colOff>257175</xdr:colOff>
      <xdr:row>14</xdr:row>
      <xdr:rowOff>85081</xdr:rowOff>
    </xdr:to>
    <xdr:sp macro="" textlink="">
      <xdr:nvSpPr>
        <xdr:cNvPr id="77" name="円/楕円 76"/>
        <xdr:cNvSpPr/>
      </xdr:nvSpPr>
      <xdr:spPr bwMode="auto">
        <a:xfrm>
          <a:off x="3556000" y="243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95258</xdr:rowOff>
    </xdr:from>
    <xdr:ext cx="762000" cy="259045"/>
    <xdr:sp macro="" textlink="">
      <xdr:nvSpPr>
        <xdr:cNvPr id="78" name="テキスト ボックス 77"/>
        <xdr:cNvSpPr txBox="1"/>
      </xdr:nvSpPr>
      <xdr:spPr>
        <a:xfrm>
          <a:off x="3225800" y="22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109,095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77044</xdr:rowOff>
    </xdr:from>
    <xdr:to>
      <xdr:col>2</xdr:col>
      <xdr:colOff>692150</xdr:colOff>
      <xdr:row>14</xdr:row>
      <xdr:rowOff>7194</xdr:rowOff>
    </xdr:to>
    <xdr:sp macro="" textlink="">
      <xdr:nvSpPr>
        <xdr:cNvPr id="79" name="円/楕円 78"/>
        <xdr:cNvSpPr/>
      </xdr:nvSpPr>
      <xdr:spPr bwMode="auto">
        <a:xfrm>
          <a:off x="2857500" y="235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17371</xdr:rowOff>
    </xdr:from>
    <xdr:ext cx="762000" cy="259045"/>
    <xdr:sp macro="" textlink="">
      <xdr:nvSpPr>
        <xdr:cNvPr id="80" name="テキスト ボックス 79"/>
        <xdr:cNvSpPr txBox="1"/>
      </xdr:nvSpPr>
      <xdr:spPr>
        <a:xfrm>
          <a:off x="2527300" y="212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316395</xdr:rowOff>
    </xdr:from>
    <xdr:to>
      <xdr:col>4</xdr:col>
      <xdr:colOff>1117600</xdr:colOff>
      <xdr:row>36</xdr:row>
      <xdr:rowOff>2962</xdr:rowOff>
    </xdr:to>
    <xdr:cxnSp macro="">
      <xdr:nvCxnSpPr>
        <xdr:cNvPr id="112" name="直線コネクタ 111"/>
        <xdr:cNvCxnSpPr/>
      </xdr:nvCxnSpPr>
      <xdr:spPr bwMode="auto">
        <a:xfrm>
          <a:off x="5003800" y="6926745"/>
          <a:ext cx="647700" cy="2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168902</xdr:rowOff>
    </xdr:from>
    <xdr:to>
      <xdr:col>4</xdr:col>
      <xdr:colOff>469900</xdr:colOff>
      <xdr:row>35</xdr:row>
      <xdr:rowOff>316395</xdr:rowOff>
    </xdr:to>
    <xdr:cxnSp macro="">
      <xdr:nvCxnSpPr>
        <xdr:cNvPr id="115" name="直線コネクタ 114"/>
        <xdr:cNvCxnSpPr/>
      </xdr:nvCxnSpPr>
      <xdr:spPr bwMode="auto">
        <a:xfrm>
          <a:off x="4305300" y="6779252"/>
          <a:ext cx="698500" cy="14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316647</xdr:rowOff>
    </xdr:from>
    <xdr:to>
      <xdr:col>3</xdr:col>
      <xdr:colOff>904875</xdr:colOff>
      <xdr:row>35</xdr:row>
      <xdr:rowOff>168902</xdr:rowOff>
    </xdr:to>
    <xdr:cxnSp macro="">
      <xdr:nvCxnSpPr>
        <xdr:cNvPr id="118" name="直線コネクタ 117"/>
        <xdr:cNvCxnSpPr/>
      </xdr:nvCxnSpPr>
      <xdr:spPr bwMode="auto">
        <a:xfrm>
          <a:off x="3606800" y="6584097"/>
          <a:ext cx="698500" cy="195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237734</xdr:rowOff>
    </xdr:from>
    <xdr:to>
      <xdr:col>3</xdr:col>
      <xdr:colOff>206375</xdr:colOff>
      <xdr:row>34</xdr:row>
      <xdr:rowOff>316647</xdr:rowOff>
    </xdr:to>
    <xdr:cxnSp macro="">
      <xdr:nvCxnSpPr>
        <xdr:cNvPr id="121" name="直線コネクタ 120"/>
        <xdr:cNvCxnSpPr/>
      </xdr:nvCxnSpPr>
      <xdr:spPr bwMode="auto">
        <a:xfrm>
          <a:off x="2908300" y="6505184"/>
          <a:ext cx="698500" cy="78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295062</xdr:rowOff>
    </xdr:from>
    <xdr:to>
      <xdr:col>5</xdr:col>
      <xdr:colOff>34925</xdr:colOff>
      <xdr:row>36</xdr:row>
      <xdr:rowOff>53762</xdr:rowOff>
    </xdr:to>
    <xdr:sp macro="" textlink="">
      <xdr:nvSpPr>
        <xdr:cNvPr id="131" name="円/楕円 130"/>
        <xdr:cNvSpPr/>
      </xdr:nvSpPr>
      <xdr:spPr bwMode="auto">
        <a:xfrm>
          <a:off x="5600700" y="690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140139</xdr:rowOff>
    </xdr:from>
    <xdr:ext cx="762000" cy="259045"/>
    <xdr:sp macro="" textlink="">
      <xdr:nvSpPr>
        <xdr:cNvPr id="132" name="人口1人当たり決算額の推移該当値テキスト445"/>
        <xdr:cNvSpPr txBox="1"/>
      </xdr:nvSpPr>
      <xdr:spPr>
        <a:xfrm>
          <a:off x="5740400" y="675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265595</xdr:rowOff>
    </xdr:from>
    <xdr:to>
      <xdr:col>4</xdr:col>
      <xdr:colOff>520700</xdr:colOff>
      <xdr:row>36</xdr:row>
      <xdr:rowOff>24295</xdr:rowOff>
    </xdr:to>
    <xdr:sp macro="" textlink="">
      <xdr:nvSpPr>
        <xdr:cNvPr id="133" name="円/楕円 132"/>
        <xdr:cNvSpPr/>
      </xdr:nvSpPr>
      <xdr:spPr bwMode="auto">
        <a:xfrm>
          <a:off x="4953000" y="687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34472</xdr:rowOff>
    </xdr:from>
    <xdr:ext cx="736600" cy="259045"/>
    <xdr:sp macro="" textlink="">
      <xdr:nvSpPr>
        <xdr:cNvPr id="134" name="テキスト ボックス 133"/>
        <xdr:cNvSpPr txBox="1"/>
      </xdr:nvSpPr>
      <xdr:spPr>
        <a:xfrm>
          <a:off x="4622800" y="664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118102</xdr:rowOff>
    </xdr:from>
    <xdr:to>
      <xdr:col>3</xdr:col>
      <xdr:colOff>955675</xdr:colOff>
      <xdr:row>35</xdr:row>
      <xdr:rowOff>219702</xdr:rowOff>
    </xdr:to>
    <xdr:sp macro="" textlink="">
      <xdr:nvSpPr>
        <xdr:cNvPr id="135" name="円/楕円 134"/>
        <xdr:cNvSpPr/>
      </xdr:nvSpPr>
      <xdr:spPr bwMode="auto">
        <a:xfrm>
          <a:off x="4254500" y="672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229879</xdr:rowOff>
    </xdr:from>
    <xdr:ext cx="762000" cy="259045"/>
    <xdr:sp macro="" textlink="">
      <xdr:nvSpPr>
        <xdr:cNvPr id="136" name="テキスト ボックス 135"/>
        <xdr:cNvSpPr txBox="1"/>
      </xdr:nvSpPr>
      <xdr:spPr>
        <a:xfrm>
          <a:off x="3924300" y="64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265847</xdr:rowOff>
    </xdr:from>
    <xdr:to>
      <xdr:col>3</xdr:col>
      <xdr:colOff>257175</xdr:colOff>
      <xdr:row>35</xdr:row>
      <xdr:rowOff>24547</xdr:rowOff>
    </xdr:to>
    <xdr:sp macro="" textlink="">
      <xdr:nvSpPr>
        <xdr:cNvPr id="137" name="円/楕円 136"/>
        <xdr:cNvSpPr/>
      </xdr:nvSpPr>
      <xdr:spPr bwMode="auto">
        <a:xfrm>
          <a:off x="3556000" y="653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34724</xdr:rowOff>
    </xdr:from>
    <xdr:ext cx="762000" cy="259045"/>
    <xdr:sp macro="" textlink="">
      <xdr:nvSpPr>
        <xdr:cNvPr id="138" name="テキスト ボックス 137"/>
        <xdr:cNvSpPr txBox="1"/>
      </xdr:nvSpPr>
      <xdr:spPr>
        <a:xfrm>
          <a:off x="3225800" y="63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186934</xdr:rowOff>
    </xdr:from>
    <xdr:to>
      <xdr:col>2</xdr:col>
      <xdr:colOff>692150</xdr:colOff>
      <xdr:row>34</xdr:row>
      <xdr:rowOff>288534</xdr:rowOff>
    </xdr:to>
    <xdr:sp macro="" textlink="">
      <xdr:nvSpPr>
        <xdr:cNvPr id="139" name="円/楕円 138"/>
        <xdr:cNvSpPr/>
      </xdr:nvSpPr>
      <xdr:spPr bwMode="auto">
        <a:xfrm>
          <a:off x="2857500" y="645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298711</xdr:rowOff>
    </xdr:from>
    <xdr:ext cx="762000" cy="259045"/>
    <xdr:sp macro="" textlink="">
      <xdr:nvSpPr>
        <xdr:cNvPr id="140" name="テキスト ボックス 139"/>
        <xdr:cNvSpPr txBox="1"/>
      </xdr:nvSpPr>
      <xdr:spPr>
        <a:xfrm>
          <a:off x="2527300" y="622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53,995
53,490
778.14
39,148,412
37,708,722
1,261,351
23,430,234
50,820,825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143510</xdr:rowOff>
    </xdr:from>
    <xdr:to>
      <xdr:col>6</xdr:col>
      <xdr:colOff>511175</xdr:colOff>
      <xdr:row>34</xdr:row>
      <xdr:rowOff>74682</xdr:rowOff>
    </xdr:to>
    <xdr:cxnSp macro="">
      <xdr:nvCxnSpPr>
        <xdr:cNvPr id="61" name="直線コネクタ 60"/>
        <xdr:cNvCxnSpPr/>
      </xdr:nvCxnSpPr>
      <xdr:spPr>
        <a:xfrm flipV="1">
          <a:off x="3797300" y="5801360"/>
          <a:ext cx="8382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121622</xdr:rowOff>
    </xdr:from>
    <xdr:to>
      <xdr:col>5</xdr:col>
      <xdr:colOff>358775</xdr:colOff>
      <xdr:row>34</xdr:row>
      <xdr:rowOff>74682</xdr:rowOff>
    </xdr:to>
    <xdr:cxnSp macro="">
      <xdr:nvCxnSpPr>
        <xdr:cNvPr id="64" name="直線コネクタ 63"/>
        <xdr:cNvCxnSpPr/>
      </xdr:nvCxnSpPr>
      <xdr:spPr>
        <a:xfrm>
          <a:off x="2908300" y="5779472"/>
          <a:ext cx="8890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121622</xdr:rowOff>
    </xdr:from>
    <xdr:to>
      <xdr:col>4</xdr:col>
      <xdr:colOff>155575</xdr:colOff>
      <xdr:row>34</xdr:row>
      <xdr:rowOff>68777</xdr:rowOff>
    </xdr:to>
    <xdr:cxnSp macro="">
      <xdr:nvCxnSpPr>
        <xdr:cNvPr id="67" name="直線コネクタ 66"/>
        <xdr:cNvCxnSpPr/>
      </xdr:nvCxnSpPr>
      <xdr:spPr>
        <a:xfrm flipV="1">
          <a:off x="2019300" y="5779472"/>
          <a:ext cx="8890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38926</xdr:rowOff>
    </xdr:from>
    <xdr:to>
      <xdr:col>2</xdr:col>
      <xdr:colOff>638175</xdr:colOff>
      <xdr:row>34</xdr:row>
      <xdr:rowOff>68777</xdr:rowOff>
    </xdr:to>
    <xdr:cxnSp macro="">
      <xdr:nvCxnSpPr>
        <xdr:cNvPr id="70" name="直線コネクタ 69"/>
        <xdr:cNvCxnSpPr/>
      </xdr:nvCxnSpPr>
      <xdr:spPr>
        <a:xfrm>
          <a:off x="1130300" y="5696776"/>
          <a:ext cx="889000" cy="20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92710</xdr:rowOff>
    </xdr:from>
    <xdr:to>
      <xdr:col>6</xdr:col>
      <xdr:colOff>561975</xdr:colOff>
      <xdr:row>34</xdr:row>
      <xdr:rowOff>22860</xdr:rowOff>
    </xdr:to>
    <xdr:sp macro="" textlink="">
      <xdr:nvSpPr>
        <xdr:cNvPr id="80" name="円/楕円 79"/>
        <xdr:cNvSpPr/>
      </xdr:nvSpPr>
      <xdr:spPr>
        <a:xfrm>
          <a:off x="45847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115587</xdr:rowOff>
    </xdr:from>
    <xdr:ext cx="534377" cy="259045"/>
    <xdr:sp macro="" textlink="">
      <xdr:nvSpPr>
        <xdr:cNvPr id="81" name="人件費該当値テキスト"/>
        <xdr:cNvSpPr txBox="1"/>
      </xdr:nvSpPr>
      <xdr:spPr>
        <a:xfrm>
          <a:off x="4686300" y="560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88,800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23882</xdr:rowOff>
    </xdr:from>
    <xdr:to>
      <xdr:col>5</xdr:col>
      <xdr:colOff>409575</xdr:colOff>
      <xdr:row>34</xdr:row>
      <xdr:rowOff>125482</xdr:rowOff>
    </xdr:to>
    <xdr:sp macro="" textlink="">
      <xdr:nvSpPr>
        <xdr:cNvPr id="82" name="円/楕円 81"/>
        <xdr:cNvSpPr/>
      </xdr:nvSpPr>
      <xdr:spPr>
        <a:xfrm>
          <a:off x="3746500" y="58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142009</xdr:rowOff>
    </xdr:from>
    <xdr:ext cx="534377" cy="259045"/>
    <xdr:sp macro="" textlink="">
      <xdr:nvSpPr>
        <xdr:cNvPr id="83" name="テキスト ボックス 82"/>
        <xdr:cNvSpPr txBox="1"/>
      </xdr:nvSpPr>
      <xdr:spPr>
        <a:xfrm>
          <a:off x="3530111" y="56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83,413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70822</xdr:rowOff>
    </xdr:from>
    <xdr:to>
      <xdr:col>4</xdr:col>
      <xdr:colOff>206375</xdr:colOff>
      <xdr:row>34</xdr:row>
      <xdr:rowOff>972</xdr:rowOff>
    </xdr:to>
    <xdr:sp macro="" textlink="">
      <xdr:nvSpPr>
        <xdr:cNvPr id="84" name="円/楕円 83"/>
        <xdr:cNvSpPr/>
      </xdr:nvSpPr>
      <xdr:spPr>
        <a:xfrm>
          <a:off x="2857500" y="57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17499</xdr:rowOff>
    </xdr:from>
    <xdr:ext cx="534377" cy="259045"/>
    <xdr:sp macro="" textlink="">
      <xdr:nvSpPr>
        <xdr:cNvPr id="85" name="テキスト ボックス 84"/>
        <xdr:cNvSpPr txBox="1"/>
      </xdr:nvSpPr>
      <xdr:spPr>
        <a:xfrm>
          <a:off x="2641111" y="55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17977</xdr:rowOff>
    </xdr:from>
    <xdr:to>
      <xdr:col>3</xdr:col>
      <xdr:colOff>3175</xdr:colOff>
      <xdr:row>34</xdr:row>
      <xdr:rowOff>119577</xdr:rowOff>
    </xdr:to>
    <xdr:sp macro="" textlink="">
      <xdr:nvSpPr>
        <xdr:cNvPr id="86" name="円/楕円 85"/>
        <xdr:cNvSpPr/>
      </xdr:nvSpPr>
      <xdr:spPr>
        <a:xfrm>
          <a:off x="1968500" y="58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136104</xdr:rowOff>
    </xdr:from>
    <xdr:ext cx="534377" cy="259045"/>
    <xdr:sp macro="" textlink="">
      <xdr:nvSpPr>
        <xdr:cNvPr id="87" name="テキスト ボックス 86"/>
        <xdr:cNvSpPr txBox="1"/>
      </xdr:nvSpPr>
      <xdr:spPr>
        <a:xfrm>
          <a:off x="1752111" y="56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159576</xdr:rowOff>
    </xdr:from>
    <xdr:to>
      <xdr:col>1</xdr:col>
      <xdr:colOff>485775</xdr:colOff>
      <xdr:row>33</xdr:row>
      <xdr:rowOff>89726</xdr:rowOff>
    </xdr:to>
    <xdr:sp macro="" textlink="">
      <xdr:nvSpPr>
        <xdr:cNvPr id="88" name="円/楕円 87"/>
        <xdr:cNvSpPr/>
      </xdr:nvSpPr>
      <xdr:spPr>
        <a:xfrm>
          <a:off x="1079500" y="56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106253</xdr:rowOff>
    </xdr:from>
    <xdr:ext cx="534377" cy="259045"/>
    <xdr:sp macro="" textlink="">
      <xdr:nvSpPr>
        <xdr:cNvPr id="89" name="テキスト ボックス 88"/>
        <xdr:cNvSpPr txBox="1"/>
      </xdr:nvSpPr>
      <xdr:spPr>
        <a:xfrm>
          <a:off x="863111" y="542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39916</xdr:rowOff>
    </xdr:from>
    <xdr:to>
      <xdr:col>6</xdr:col>
      <xdr:colOff>511175</xdr:colOff>
      <xdr:row>51</xdr:row>
      <xdr:rowOff>45762</xdr:rowOff>
    </xdr:to>
    <xdr:cxnSp macro="">
      <xdr:nvCxnSpPr>
        <xdr:cNvPr id="121" name="直線コネクタ 120"/>
        <xdr:cNvCxnSpPr/>
      </xdr:nvCxnSpPr>
      <xdr:spPr>
        <a:xfrm>
          <a:off x="3797300" y="8783866"/>
          <a:ext cx="8382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39916</xdr:rowOff>
    </xdr:from>
    <xdr:to>
      <xdr:col>5</xdr:col>
      <xdr:colOff>358775</xdr:colOff>
      <xdr:row>52</xdr:row>
      <xdr:rowOff>47379</xdr:rowOff>
    </xdr:to>
    <xdr:cxnSp macro="">
      <xdr:nvCxnSpPr>
        <xdr:cNvPr id="124" name="直線コネクタ 123"/>
        <xdr:cNvCxnSpPr/>
      </xdr:nvCxnSpPr>
      <xdr:spPr>
        <a:xfrm flipV="1">
          <a:off x="2908300" y="8783866"/>
          <a:ext cx="889000" cy="1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6" name="テキスト ボックス 125"/>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47379</xdr:rowOff>
    </xdr:from>
    <xdr:to>
      <xdr:col>4</xdr:col>
      <xdr:colOff>155575</xdr:colOff>
      <xdr:row>52</xdr:row>
      <xdr:rowOff>156649</xdr:rowOff>
    </xdr:to>
    <xdr:cxnSp macro="">
      <xdr:nvCxnSpPr>
        <xdr:cNvPr id="127" name="直線コネクタ 126"/>
        <xdr:cNvCxnSpPr/>
      </xdr:nvCxnSpPr>
      <xdr:spPr>
        <a:xfrm flipV="1">
          <a:off x="2019300" y="8962779"/>
          <a:ext cx="8890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156649</xdr:rowOff>
    </xdr:from>
    <xdr:to>
      <xdr:col>2</xdr:col>
      <xdr:colOff>638175</xdr:colOff>
      <xdr:row>53</xdr:row>
      <xdr:rowOff>30445</xdr:rowOff>
    </xdr:to>
    <xdr:cxnSp macro="">
      <xdr:nvCxnSpPr>
        <xdr:cNvPr id="130" name="直線コネクタ 129"/>
        <xdr:cNvCxnSpPr/>
      </xdr:nvCxnSpPr>
      <xdr:spPr>
        <a:xfrm flipV="1">
          <a:off x="1130300" y="9072049"/>
          <a:ext cx="889000" cy="4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166412</xdr:rowOff>
    </xdr:from>
    <xdr:to>
      <xdr:col>6</xdr:col>
      <xdr:colOff>561975</xdr:colOff>
      <xdr:row>51</xdr:row>
      <xdr:rowOff>96562</xdr:rowOff>
    </xdr:to>
    <xdr:sp macro="" textlink="">
      <xdr:nvSpPr>
        <xdr:cNvPr id="140" name="円/楕円 139"/>
        <xdr:cNvSpPr/>
      </xdr:nvSpPr>
      <xdr:spPr>
        <a:xfrm>
          <a:off x="4584700" y="87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119439</xdr:rowOff>
    </xdr:from>
    <xdr:ext cx="599010" cy="259045"/>
    <xdr:sp macro="" textlink="">
      <xdr:nvSpPr>
        <xdr:cNvPr id="141" name="物件費該当値テキスト"/>
        <xdr:cNvSpPr txBox="1"/>
      </xdr:nvSpPr>
      <xdr:spPr>
        <a:xfrm>
          <a:off x="4686300" y="869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107,253</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160566</xdr:rowOff>
    </xdr:from>
    <xdr:to>
      <xdr:col>5</xdr:col>
      <xdr:colOff>409575</xdr:colOff>
      <xdr:row>51</xdr:row>
      <xdr:rowOff>90716</xdr:rowOff>
    </xdr:to>
    <xdr:sp macro="" textlink="">
      <xdr:nvSpPr>
        <xdr:cNvPr id="142" name="円/楕円 141"/>
        <xdr:cNvSpPr/>
      </xdr:nvSpPr>
      <xdr:spPr>
        <a:xfrm>
          <a:off x="3746500" y="873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107243</xdr:rowOff>
    </xdr:from>
    <xdr:ext cx="599010" cy="259045"/>
    <xdr:sp macro="" textlink="">
      <xdr:nvSpPr>
        <xdr:cNvPr id="143" name="テキスト ボックス 142"/>
        <xdr:cNvSpPr txBox="1"/>
      </xdr:nvSpPr>
      <xdr:spPr>
        <a:xfrm>
          <a:off x="3497794" y="850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107,611</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168029</xdr:rowOff>
    </xdr:from>
    <xdr:to>
      <xdr:col>4</xdr:col>
      <xdr:colOff>206375</xdr:colOff>
      <xdr:row>52</xdr:row>
      <xdr:rowOff>98179</xdr:rowOff>
    </xdr:to>
    <xdr:sp macro="" textlink="">
      <xdr:nvSpPr>
        <xdr:cNvPr id="144" name="円/楕円 143"/>
        <xdr:cNvSpPr/>
      </xdr:nvSpPr>
      <xdr:spPr>
        <a:xfrm>
          <a:off x="2857500" y="89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114706</xdr:rowOff>
    </xdr:from>
    <xdr:ext cx="534377" cy="259045"/>
    <xdr:sp macro="" textlink="">
      <xdr:nvSpPr>
        <xdr:cNvPr id="145" name="テキスト ボックス 144"/>
        <xdr:cNvSpPr txBox="1"/>
      </xdr:nvSpPr>
      <xdr:spPr>
        <a:xfrm>
          <a:off x="2641111" y="86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96,654</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105849</xdr:rowOff>
    </xdr:from>
    <xdr:to>
      <xdr:col>3</xdr:col>
      <xdr:colOff>3175</xdr:colOff>
      <xdr:row>53</xdr:row>
      <xdr:rowOff>35999</xdr:rowOff>
    </xdr:to>
    <xdr:sp macro="" textlink="">
      <xdr:nvSpPr>
        <xdr:cNvPr id="146" name="円/楕円 145"/>
        <xdr:cNvSpPr/>
      </xdr:nvSpPr>
      <xdr:spPr>
        <a:xfrm>
          <a:off x="1968500" y="90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52526</xdr:rowOff>
    </xdr:from>
    <xdr:ext cx="534377" cy="259045"/>
    <xdr:sp macro="" textlink="">
      <xdr:nvSpPr>
        <xdr:cNvPr id="147" name="テキスト ボックス 146"/>
        <xdr:cNvSpPr txBox="1"/>
      </xdr:nvSpPr>
      <xdr:spPr>
        <a:xfrm>
          <a:off x="1752111" y="87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89,962</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151095</xdr:rowOff>
    </xdr:from>
    <xdr:to>
      <xdr:col>1</xdr:col>
      <xdr:colOff>485775</xdr:colOff>
      <xdr:row>53</xdr:row>
      <xdr:rowOff>81245</xdr:rowOff>
    </xdr:to>
    <xdr:sp macro="" textlink="">
      <xdr:nvSpPr>
        <xdr:cNvPr id="148" name="円/楕円 147"/>
        <xdr:cNvSpPr/>
      </xdr:nvSpPr>
      <xdr:spPr>
        <a:xfrm>
          <a:off x="1079500" y="90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97772</xdr:rowOff>
    </xdr:from>
    <xdr:ext cx="534377" cy="259045"/>
    <xdr:sp macro="" textlink="">
      <xdr:nvSpPr>
        <xdr:cNvPr id="149" name="テキスト ボックス 148"/>
        <xdr:cNvSpPr txBox="1"/>
      </xdr:nvSpPr>
      <xdr:spPr>
        <a:xfrm>
          <a:off x="863111" y="88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133006</xdr:rowOff>
    </xdr:from>
    <xdr:to>
      <xdr:col>6</xdr:col>
      <xdr:colOff>511175</xdr:colOff>
      <xdr:row>77</xdr:row>
      <xdr:rowOff>23016</xdr:rowOff>
    </xdr:to>
    <xdr:cxnSp macro="">
      <xdr:nvCxnSpPr>
        <xdr:cNvPr id="180" name="直線コネクタ 179"/>
        <xdr:cNvCxnSpPr/>
      </xdr:nvCxnSpPr>
      <xdr:spPr>
        <a:xfrm flipV="1">
          <a:off x="3797300" y="13163206"/>
          <a:ext cx="838200" cy="6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23016</xdr:rowOff>
    </xdr:from>
    <xdr:to>
      <xdr:col>5</xdr:col>
      <xdr:colOff>358775</xdr:colOff>
      <xdr:row>77</xdr:row>
      <xdr:rowOff>83203</xdr:rowOff>
    </xdr:to>
    <xdr:cxnSp macro="">
      <xdr:nvCxnSpPr>
        <xdr:cNvPr id="183" name="直線コネクタ 182"/>
        <xdr:cNvCxnSpPr/>
      </xdr:nvCxnSpPr>
      <xdr:spPr>
        <a:xfrm flipV="1">
          <a:off x="2908300" y="13224666"/>
          <a:ext cx="8890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83203</xdr:rowOff>
    </xdr:from>
    <xdr:to>
      <xdr:col>4</xdr:col>
      <xdr:colOff>155575</xdr:colOff>
      <xdr:row>77</xdr:row>
      <xdr:rowOff>118506</xdr:rowOff>
    </xdr:to>
    <xdr:cxnSp macro="">
      <xdr:nvCxnSpPr>
        <xdr:cNvPr id="186" name="直線コネクタ 185"/>
        <xdr:cNvCxnSpPr/>
      </xdr:nvCxnSpPr>
      <xdr:spPr>
        <a:xfrm flipV="1">
          <a:off x="2019300" y="13284853"/>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118506</xdr:rowOff>
    </xdr:from>
    <xdr:to>
      <xdr:col>2</xdr:col>
      <xdr:colOff>638175</xdr:colOff>
      <xdr:row>77</xdr:row>
      <xdr:rowOff>140353</xdr:rowOff>
    </xdr:to>
    <xdr:cxnSp macro="">
      <xdr:nvCxnSpPr>
        <xdr:cNvPr id="189" name="直線コネクタ 188"/>
        <xdr:cNvCxnSpPr/>
      </xdr:nvCxnSpPr>
      <xdr:spPr>
        <a:xfrm flipV="1">
          <a:off x="1130300" y="13320156"/>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82206</xdr:rowOff>
    </xdr:from>
    <xdr:to>
      <xdr:col>6</xdr:col>
      <xdr:colOff>561975</xdr:colOff>
      <xdr:row>77</xdr:row>
      <xdr:rowOff>12356</xdr:rowOff>
    </xdr:to>
    <xdr:sp macro="" textlink="">
      <xdr:nvSpPr>
        <xdr:cNvPr id="199" name="円/楕円 198"/>
        <xdr:cNvSpPr/>
      </xdr:nvSpPr>
      <xdr:spPr>
        <a:xfrm>
          <a:off x="4584700" y="131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105082</xdr:rowOff>
    </xdr:from>
    <xdr:ext cx="534377" cy="259045"/>
    <xdr:sp macro="" textlink="">
      <xdr:nvSpPr>
        <xdr:cNvPr id="200" name="維持補修費該当値テキスト"/>
        <xdr:cNvSpPr txBox="1"/>
      </xdr:nvSpPr>
      <xdr:spPr>
        <a:xfrm>
          <a:off x="4686300" y="129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143666</xdr:rowOff>
    </xdr:from>
    <xdr:to>
      <xdr:col>5</xdr:col>
      <xdr:colOff>409575</xdr:colOff>
      <xdr:row>77</xdr:row>
      <xdr:rowOff>73816</xdr:rowOff>
    </xdr:to>
    <xdr:sp macro="" textlink="">
      <xdr:nvSpPr>
        <xdr:cNvPr id="201" name="円/楕円 200"/>
        <xdr:cNvSpPr/>
      </xdr:nvSpPr>
      <xdr:spPr>
        <a:xfrm>
          <a:off x="3746500" y="131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90343</xdr:rowOff>
    </xdr:from>
    <xdr:ext cx="534377" cy="259045"/>
    <xdr:sp macro="" textlink="">
      <xdr:nvSpPr>
        <xdr:cNvPr id="202" name="テキスト ボックス 201"/>
        <xdr:cNvSpPr txBox="1"/>
      </xdr:nvSpPr>
      <xdr:spPr>
        <a:xfrm>
          <a:off x="3530111" y="12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32403</xdr:rowOff>
    </xdr:from>
    <xdr:to>
      <xdr:col>4</xdr:col>
      <xdr:colOff>206375</xdr:colOff>
      <xdr:row>77</xdr:row>
      <xdr:rowOff>134003</xdr:rowOff>
    </xdr:to>
    <xdr:sp macro="" textlink="">
      <xdr:nvSpPr>
        <xdr:cNvPr id="203" name="円/楕円 202"/>
        <xdr:cNvSpPr/>
      </xdr:nvSpPr>
      <xdr:spPr>
        <a:xfrm>
          <a:off x="2857500" y="132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150530</xdr:rowOff>
    </xdr:from>
    <xdr:ext cx="534377" cy="259045"/>
    <xdr:sp macro="" textlink="">
      <xdr:nvSpPr>
        <xdr:cNvPr id="204" name="テキスト ボックス 203"/>
        <xdr:cNvSpPr txBox="1"/>
      </xdr:nvSpPr>
      <xdr:spPr>
        <a:xfrm>
          <a:off x="2641111" y="130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67706</xdr:rowOff>
    </xdr:from>
    <xdr:to>
      <xdr:col>3</xdr:col>
      <xdr:colOff>3175</xdr:colOff>
      <xdr:row>77</xdr:row>
      <xdr:rowOff>169306</xdr:rowOff>
    </xdr:to>
    <xdr:sp macro="" textlink="">
      <xdr:nvSpPr>
        <xdr:cNvPr id="205" name="円/楕円 204"/>
        <xdr:cNvSpPr/>
      </xdr:nvSpPr>
      <xdr:spPr>
        <a:xfrm>
          <a:off x="1968500" y="132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14383</xdr:rowOff>
    </xdr:from>
    <xdr:ext cx="469744" cy="259045"/>
    <xdr:sp macro="" textlink="">
      <xdr:nvSpPr>
        <xdr:cNvPr id="206" name="テキスト ボックス 205"/>
        <xdr:cNvSpPr txBox="1"/>
      </xdr:nvSpPr>
      <xdr:spPr>
        <a:xfrm>
          <a:off x="1784427" y="1304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89553</xdr:rowOff>
    </xdr:from>
    <xdr:to>
      <xdr:col>1</xdr:col>
      <xdr:colOff>485775</xdr:colOff>
      <xdr:row>78</xdr:row>
      <xdr:rowOff>19703</xdr:rowOff>
    </xdr:to>
    <xdr:sp macro="" textlink="">
      <xdr:nvSpPr>
        <xdr:cNvPr id="207" name="円/楕円 206"/>
        <xdr:cNvSpPr/>
      </xdr:nvSpPr>
      <xdr:spPr>
        <a:xfrm>
          <a:off x="1079500" y="132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36230</xdr:rowOff>
    </xdr:from>
    <xdr:ext cx="469744" cy="259045"/>
    <xdr:sp macro="" textlink="">
      <xdr:nvSpPr>
        <xdr:cNvPr id="208" name="テキスト ボックス 207"/>
        <xdr:cNvSpPr txBox="1"/>
      </xdr:nvSpPr>
      <xdr:spPr>
        <a:xfrm>
          <a:off x="895427" y="130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150918</xdr:rowOff>
    </xdr:from>
    <xdr:to>
      <xdr:col>6</xdr:col>
      <xdr:colOff>511175</xdr:colOff>
      <xdr:row>98</xdr:row>
      <xdr:rowOff>53225</xdr:rowOff>
    </xdr:to>
    <xdr:cxnSp macro="">
      <xdr:nvCxnSpPr>
        <xdr:cNvPr id="240" name="直線コネクタ 239"/>
        <xdr:cNvCxnSpPr/>
      </xdr:nvCxnSpPr>
      <xdr:spPr>
        <a:xfrm flipV="1">
          <a:off x="3797300" y="16781568"/>
          <a:ext cx="838200" cy="7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24715</xdr:rowOff>
    </xdr:from>
    <xdr:to>
      <xdr:col>5</xdr:col>
      <xdr:colOff>358775</xdr:colOff>
      <xdr:row>98</xdr:row>
      <xdr:rowOff>53225</xdr:rowOff>
    </xdr:to>
    <xdr:cxnSp macro="">
      <xdr:nvCxnSpPr>
        <xdr:cNvPr id="243" name="直線コネクタ 242"/>
        <xdr:cNvCxnSpPr/>
      </xdr:nvCxnSpPr>
      <xdr:spPr>
        <a:xfrm>
          <a:off x="2908300" y="16826815"/>
          <a:ext cx="8890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24715</xdr:rowOff>
    </xdr:from>
    <xdr:to>
      <xdr:col>4</xdr:col>
      <xdr:colOff>155575</xdr:colOff>
      <xdr:row>98</xdr:row>
      <xdr:rowOff>108593</xdr:rowOff>
    </xdr:to>
    <xdr:cxnSp macro="">
      <xdr:nvCxnSpPr>
        <xdr:cNvPr id="246" name="直線コネクタ 245"/>
        <xdr:cNvCxnSpPr/>
      </xdr:nvCxnSpPr>
      <xdr:spPr>
        <a:xfrm flipV="1">
          <a:off x="2019300" y="16826815"/>
          <a:ext cx="889000" cy="8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108593</xdr:rowOff>
    </xdr:from>
    <xdr:to>
      <xdr:col>2</xdr:col>
      <xdr:colOff>638175</xdr:colOff>
      <xdr:row>98</xdr:row>
      <xdr:rowOff>125233</xdr:rowOff>
    </xdr:to>
    <xdr:cxnSp macro="">
      <xdr:nvCxnSpPr>
        <xdr:cNvPr id="249" name="直線コネクタ 248"/>
        <xdr:cNvCxnSpPr/>
      </xdr:nvCxnSpPr>
      <xdr:spPr>
        <a:xfrm flipV="1">
          <a:off x="1130300" y="16910693"/>
          <a:ext cx="8890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100118</xdr:rowOff>
    </xdr:from>
    <xdr:to>
      <xdr:col>6</xdr:col>
      <xdr:colOff>561975</xdr:colOff>
      <xdr:row>98</xdr:row>
      <xdr:rowOff>30268</xdr:rowOff>
    </xdr:to>
    <xdr:sp macro="" textlink="">
      <xdr:nvSpPr>
        <xdr:cNvPr id="259" name="円/楕円 258"/>
        <xdr:cNvSpPr/>
      </xdr:nvSpPr>
      <xdr:spPr>
        <a:xfrm>
          <a:off x="4584700" y="167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78545</xdr:rowOff>
    </xdr:from>
    <xdr:ext cx="534377" cy="259045"/>
    <xdr:sp macro="" textlink="">
      <xdr:nvSpPr>
        <xdr:cNvPr id="260" name="扶助費該当値テキスト"/>
        <xdr:cNvSpPr txBox="1"/>
      </xdr:nvSpPr>
      <xdr:spPr>
        <a:xfrm>
          <a:off x="4686300" y="1670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2425</xdr:rowOff>
    </xdr:from>
    <xdr:to>
      <xdr:col>5</xdr:col>
      <xdr:colOff>409575</xdr:colOff>
      <xdr:row>98</xdr:row>
      <xdr:rowOff>104025</xdr:rowOff>
    </xdr:to>
    <xdr:sp macro="" textlink="">
      <xdr:nvSpPr>
        <xdr:cNvPr id="261" name="円/楕円 260"/>
        <xdr:cNvSpPr/>
      </xdr:nvSpPr>
      <xdr:spPr>
        <a:xfrm>
          <a:off x="3746500" y="16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95152</xdr:rowOff>
    </xdr:from>
    <xdr:ext cx="534377" cy="259045"/>
    <xdr:sp macro="" textlink="">
      <xdr:nvSpPr>
        <xdr:cNvPr id="262" name="テキスト ボックス 261"/>
        <xdr:cNvSpPr txBox="1"/>
      </xdr:nvSpPr>
      <xdr:spPr>
        <a:xfrm>
          <a:off x="3530111" y="1689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145365</xdr:rowOff>
    </xdr:from>
    <xdr:to>
      <xdr:col>4</xdr:col>
      <xdr:colOff>206375</xdr:colOff>
      <xdr:row>98</xdr:row>
      <xdr:rowOff>75515</xdr:rowOff>
    </xdr:to>
    <xdr:sp macro="" textlink="">
      <xdr:nvSpPr>
        <xdr:cNvPr id="263" name="円/楕円 262"/>
        <xdr:cNvSpPr/>
      </xdr:nvSpPr>
      <xdr:spPr>
        <a:xfrm>
          <a:off x="2857500" y="167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66642</xdr:rowOff>
    </xdr:from>
    <xdr:ext cx="534377" cy="259045"/>
    <xdr:sp macro="" textlink="">
      <xdr:nvSpPr>
        <xdr:cNvPr id="264" name="テキスト ボックス 263"/>
        <xdr:cNvSpPr txBox="1"/>
      </xdr:nvSpPr>
      <xdr:spPr>
        <a:xfrm>
          <a:off x="2641111" y="168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57793</xdr:rowOff>
    </xdr:from>
    <xdr:to>
      <xdr:col>3</xdr:col>
      <xdr:colOff>3175</xdr:colOff>
      <xdr:row>98</xdr:row>
      <xdr:rowOff>159393</xdr:rowOff>
    </xdr:to>
    <xdr:sp macro="" textlink="">
      <xdr:nvSpPr>
        <xdr:cNvPr id="265" name="円/楕円 264"/>
        <xdr:cNvSpPr/>
      </xdr:nvSpPr>
      <xdr:spPr>
        <a:xfrm>
          <a:off x="1968500" y="168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150520</xdr:rowOff>
    </xdr:from>
    <xdr:ext cx="534377" cy="259045"/>
    <xdr:sp macro="" textlink="">
      <xdr:nvSpPr>
        <xdr:cNvPr id="266" name="テキスト ボックス 265"/>
        <xdr:cNvSpPr txBox="1"/>
      </xdr:nvSpPr>
      <xdr:spPr>
        <a:xfrm>
          <a:off x="1752111" y="169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74433</xdr:rowOff>
    </xdr:from>
    <xdr:to>
      <xdr:col>1</xdr:col>
      <xdr:colOff>485775</xdr:colOff>
      <xdr:row>99</xdr:row>
      <xdr:rowOff>4583</xdr:rowOff>
    </xdr:to>
    <xdr:sp macro="" textlink="">
      <xdr:nvSpPr>
        <xdr:cNvPr id="267" name="円/楕円 266"/>
        <xdr:cNvSpPr/>
      </xdr:nvSpPr>
      <xdr:spPr>
        <a:xfrm>
          <a:off x="1079500" y="168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167160</xdr:rowOff>
    </xdr:from>
    <xdr:ext cx="534377" cy="259045"/>
    <xdr:sp macro="" textlink="">
      <xdr:nvSpPr>
        <xdr:cNvPr id="268" name="テキスト ボックス 267"/>
        <xdr:cNvSpPr txBox="1"/>
      </xdr:nvSpPr>
      <xdr:spPr>
        <a:xfrm>
          <a:off x="863111" y="1696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124498</xdr:rowOff>
    </xdr:from>
    <xdr:to>
      <xdr:col>15</xdr:col>
      <xdr:colOff>180975</xdr:colOff>
      <xdr:row>33</xdr:row>
      <xdr:rowOff>153848</xdr:rowOff>
    </xdr:to>
    <xdr:cxnSp macro="">
      <xdr:nvCxnSpPr>
        <xdr:cNvPr id="297" name="直線コネクタ 296"/>
        <xdr:cNvCxnSpPr/>
      </xdr:nvCxnSpPr>
      <xdr:spPr>
        <a:xfrm flipV="1">
          <a:off x="9639300" y="5782348"/>
          <a:ext cx="838200" cy="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153848</xdr:rowOff>
    </xdr:from>
    <xdr:to>
      <xdr:col>14</xdr:col>
      <xdr:colOff>28575</xdr:colOff>
      <xdr:row>34</xdr:row>
      <xdr:rowOff>40399</xdr:rowOff>
    </xdr:to>
    <xdr:cxnSp macro="">
      <xdr:nvCxnSpPr>
        <xdr:cNvPr id="300" name="直線コネクタ 299"/>
        <xdr:cNvCxnSpPr/>
      </xdr:nvCxnSpPr>
      <xdr:spPr>
        <a:xfrm flipV="1">
          <a:off x="8750300" y="5811698"/>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40399</xdr:rowOff>
    </xdr:from>
    <xdr:to>
      <xdr:col>12</xdr:col>
      <xdr:colOff>511175</xdr:colOff>
      <xdr:row>34</xdr:row>
      <xdr:rowOff>119025</xdr:rowOff>
    </xdr:to>
    <xdr:cxnSp macro="">
      <xdr:nvCxnSpPr>
        <xdr:cNvPr id="303" name="直線コネクタ 302"/>
        <xdr:cNvCxnSpPr/>
      </xdr:nvCxnSpPr>
      <xdr:spPr>
        <a:xfrm flipV="1">
          <a:off x="7861300" y="5869699"/>
          <a:ext cx="889000" cy="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71374</xdr:rowOff>
    </xdr:from>
    <xdr:to>
      <xdr:col>11</xdr:col>
      <xdr:colOff>307975</xdr:colOff>
      <xdr:row>34</xdr:row>
      <xdr:rowOff>119025</xdr:rowOff>
    </xdr:to>
    <xdr:cxnSp macro="">
      <xdr:nvCxnSpPr>
        <xdr:cNvPr id="306" name="直線コネクタ 305"/>
        <xdr:cNvCxnSpPr/>
      </xdr:nvCxnSpPr>
      <xdr:spPr>
        <a:xfrm>
          <a:off x="6972300" y="5900674"/>
          <a:ext cx="889000" cy="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73698</xdr:rowOff>
    </xdr:from>
    <xdr:to>
      <xdr:col>15</xdr:col>
      <xdr:colOff>231775</xdr:colOff>
      <xdr:row>34</xdr:row>
      <xdr:rowOff>3848</xdr:rowOff>
    </xdr:to>
    <xdr:sp macro="" textlink="">
      <xdr:nvSpPr>
        <xdr:cNvPr id="316" name="円/楕円 315"/>
        <xdr:cNvSpPr/>
      </xdr:nvSpPr>
      <xdr:spPr>
        <a:xfrm>
          <a:off x="10426700" y="57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96575</xdr:rowOff>
    </xdr:from>
    <xdr:ext cx="534377" cy="259045"/>
    <xdr:sp macro="" textlink="">
      <xdr:nvSpPr>
        <xdr:cNvPr id="317" name="補助費等該当値テキスト"/>
        <xdr:cNvSpPr txBox="1"/>
      </xdr:nvSpPr>
      <xdr:spPr>
        <a:xfrm>
          <a:off x="10528300" y="55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74,697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103048</xdr:rowOff>
    </xdr:from>
    <xdr:to>
      <xdr:col>14</xdr:col>
      <xdr:colOff>79375</xdr:colOff>
      <xdr:row>34</xdr:row>
      <xdr:rowOff>33198</xdr:rowOff>
    </xdr:to>
    <xdr:sp macro="" textlink="">
      <xdr:nvSpPr>
        <xdr:cNvPr id="318" name="円/楕円 317"/>
        <xdr:cNvSpPr/>
      </xdr:nvSpPr>
      <xdr:spPr>
        <a:xfrm>
          <a:off x="9588500" y="57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49725</xdr:rowOff>
    </xdr:from>
    <xdr:ext cx="534377" cy="259045"/>
    <xdr:sp macro="" textlink="">
      <xdr:nvSpPr>
        <xdr:cNvPr id="319" name="テキスト ボックス 318"/>
        <xdr:cNvSpPr txBox="1"/>
      </xdr:nvSpPr>
      <xdr:spPr>
        <a:xfrm>
          <a:off x="9372111" y="553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161049</xdr:rowOff>
    </xdr:from>
    <xdr:to>
      <xdr:col>12</xdr:col>
      <xdr:colOff>561975</xdr:colOff>
      <xdr:row>34</xdr:row>
      <xdr:rowOff>91199</xdr:rowOff>
    </xdr:to>
    <xdr:sp macro="" textlink="">
      <xdr:nvSpPr>
        <xdr:cNvPr id="320" name="円/楕円 319"/>
        <xdr:cNvSpPr/>
      </xdr:nvSpPr>
      <xdr:spPr>
        <a:xfrm>
          <a:off x="8699500" y="58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107726</xdr:rowOff>
    </xdr:from>
    <xdr:ext cx="534377" cy="259045"/>
    <xdr:sp macro="" textlink="">
      <xdr:nvSpPr>
        <xdr:cNvPr id="321" name="テキスト ボックス 320"/>
        <xdr:cNvSpPr txBox="1"/>
      </xdr:nvSpPr>
      <xdr:spPr>
        <a:xfrm>
          <a:off x="8483111" y="55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68225</xdr:rowOff>
    </xdr:from>
    <xdr:to>
      <xdr:col>11</xdr:col>
      <xdr:colOff>358775</xdr:colOff>
      <xdr:row>34</xdr:row>
      <xdr:rowOff>169825</xdr:rowOff>
    </xdr:to>
    <xdr:sp macro="" textlink="">
      <xdr:nvSpPr>
        <xdr:cNvPr id="322" name="円/楕円 321"/>
        <xdr:cNvSpPr/>
      </xdr:nvSpPr>
      <xdr:spPr>
        <a:xfrm>
          <a:off x="7810500" y="58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14902</xdr:rowOff>
    </xdr:from>
    <xdr:ext cx="534377" cy="259045"/>
    <xdr:sp macro="" textlink="">
      <xdr:nvSpPr>
        <xdr:cNvPr id="323" name="テキスト ボックス 322"/>
        <xdr:cNvSpPr txBox="1"/>
      </xdr:nvSpPr>
      <xdr:spPr>
        <a:xfrm>
          <a:off x="7594111" y="56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20574</xdr:rowOff>
    </xdr:from>
    <xdr:to>
      <xdr:col>10</xdr:col>
      <xdr:colOff>155575</xdr:colOff>
      <xdr:row>34</xdr:row>
      <xdr:rowOff>122174</xdr:rowOff>
    </xdr:to>
    <xdr:sp macro="" textlink="">
      <xdr:nvSpPr>
        <xdr:cNvPr id="324" name="円/楕円 323"/>
        <xdr:cNvSpPr/>
      </xdr:nvSpPr>
      <xdr:spPr>
        <a:xfrm>
          <a:off x="6921500" y="58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138701</xdr:rowOff>
    </xdr:from>
    <xdr:ext cx="534377" cy="259045"/>
    <xdr:sp macro="" textlink="">
      <xdr:nvSpPr>
        <xdr:cNvPr id="325" name="テキスト ボックス 324"/>
        <xdr:cNvSpPr txBox="1"/>
      </xdr:nvSpPr>
      <xdr:spPr>
        <a:xfrm>
          <a:off x="6705111" y="56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162667</xdr:rowOff>
    </xdr:from>
    <xdr:to>
      <xdr:col>15</xdr:col>
      <xdr:colOff>180975</xdr:colOff>
      <xdr:row>55</xdr:row>
      <xdr:rowOff>40915</xdr:rowOff>
    </xdr:to>
    <xdr:cxnSp macro="">
      <xdr:nvCxnSpPr>
        <xdr:cNvPr id="354" name="直線コネクタ 353"/>
        <xdr:cNvCxnSpPr/>
      </xdr:nvCxnSpPr>
      <xdr:spPr>
        <a:xfrm>
          <a:off x="9639300" y="9420967"/>
          <a:ext cx="8382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129977</xdr:rowOff>
    </xdr:from>
    <xdr:to>
      <xdr:col>14</xdr:col>
      <xdr:colOff>28575</xdr:colOff>
      <xdr:row>54</xdr:row>
      <xdr:rowOff>162667</xdr:rowOff>
    </xdr:to>
    <xdr:cxnSp macro="">
      <xdr:nvCxnSpPr>
        <xdr:cNvPr id="357" name="直線コネクタ 356"/>
        <xdr:cNvCxnSpPr/>
      </xdr:nvCxnSpPr>
      <xdr:spPr>
        <a:xfrm>
          <a:off x="8750300" y="8702477"/>
          <a:ext cx="889000" cy="7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129977</xdr:rowOff>
    </xdr:from>
    <xdr:to>
      <xdr:col>12</xdr:col>
      <xdr:colOff>511175</xdr:colOff>
      <xdr:row>51</xdr:row>
      <xdr:rowOff>145338</xdr:rowOff>
    </xdr:to>
    <xdr:cxnSp macro="">
      <xdr:nvCxnSpPr>
        <xdr:cNvPr id="360" name="直線コネクタ 359"/>
        <xdr:cNvCxnSpPr/>
      </xdr:nvCxnSpPr>
      <xdr:spPr>
        <a:xfrm flipV="1">
          <a:off x="7861300" y="8702477"/>
          <a:ext cx="889000" cy="1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145338</xdr:rowOff>
    </xdr:from>
    <xdr:to>
      <xdr:col>11</xdr:col>
      <xdr:colOff>307975</xdr:colOff>
      <xdr:row>54</xdr:row>
      <xdr:rowOff>56307</xdr:rowOff>
    </xdr:to>
    <xdr:cxnSp macro="">
      <xdr:nvCxnSpPr>
        <xdr:cNvPr id="363" name="直線コネクタ 362"/>
        <xdr:cNvCxnSpPr/>
      </xdr:nvCxnSpPr>
      <xdr:spPr>
        <a:xfrm flipV="1">
          <a:off x="6972300" y="8889288"/>
          <a:ext cx="889000" cy="4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161565</xdr:rowOff>
    </xdr:from>
    <xdr:to>
      <xdr:col>15</xdr:col>
      <xdr:colOff>231775</xdr:colOff>
      <xdr:row>55</xdr:row>
      <xdr:rowOff>91715</xdr:rowOff>
    </xdr:to>
    <xdr:sp macro="" textlink="">
      <xdr:nvSpPr>
        <xdr:cNvPr id="373" name="円/楕円 372"/>
        <xdr:cNvSpPr/>
      </xdr:nvSpPr>
      <xdr:spPr>
        <a:xfrm>
          <a:off x="10426700" y="94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12992</xdr:rowOff>
    </xdr:from>
    <xdr:ext cx="534377" cy="259045"/>
    <xdr:sp macro="" textlink="">
      <xdr:nvSpPr>
        <xdr:cNvPr id="374" name="普通建設事業費該当値テキスト"/>
        <xdr:cNvSpPr txBox="1"/>
      </xdr:nvSpPr>
      <xdr:spPr>
        <a:xfrm>
          <a:off x="10528300" y="927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90,464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111867</xdr:rowOff>
    </xdr:from>
    <xdr:to>
      <xdr:col>14</xdr:col>
      <xdr:colOff>79375</xdr:colOff>
      <xdr:row>55</xdr:row>
      <xdr:rowOff>42017</xdr:rowOff>
    </xdr:to>
    <xdr:sp macro="" textlink="">
      <xdr:nvSpPr>
        <xdr:cNvPr id="375" name="円/楕円 374"/>
        <xdr:cNvSpPr/>
      </xdr:nvSpPr>
      <xdr:spPr>
        <a:xfrm>
          <a:off x="9588500" y="93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58544</xdr:rowOff>
    </xdr:from>
    <xdr:ext cx="534377" cy="259045"/>
    <xdr:sp macro="" textlink="">
      <xdr:nvSpPr>
        <xdr:cNvPr id="376" name="テキスト ボックス 375"/>
        <xdr:cNvSpPr txBox="1"/>
      </xdr:nvSpPr>
      <xdr:spPr>
        <a:xfrm>
          <a:off x="9372111" y="91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96,986</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79177</xdr:rowOff>
    </xdr:from>
    <xdr:to>
      <xdr:col>12</xdr:col>
      <xdr:colOff>561975</xdr:colOff>
      <xdr:row>51</xdr:row>
      <xdr:rowOff>9327</xdr:rowOff>
    </xdr:to>
    <xdr:sp macro="" textlink="">
      <xdr:nvSpPr>
        <xdr:cNvPr id="377" name="円/楕円 376"/>
        <xdr:cNvSpPr/>
      </xdr:nvSpPr>
      <xdr:spPr>
        <a:xfrm>
          <a:off x="8699500" y="86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25854</xdr:rowOff>
    </xdr:from>
    <xdr:ext cx="599010" cy="259045"/>
    <xdr:sp macro="" textlink="">
      <xdr:nvSpPr>
        <xdr:cNvPr id="378" name="テキスト ボックス 377"/>
        <xdr:cNvSpPr txBox="1"/>
      </xdr:nvSpPr>
      <xdr:spPr>
        <a:xfrm>
          <a:off x="8450794" y="84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191,276</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94538</xdr:rowOff>
    </xdr:from>
    <xdr:to>
      <xdr:col>11</xdr:col>
      <xdr:colOff>358775</xdr:colOff>
      <xdr:row>52</xdr:row>
      <xdr:rowOff>24688</xdr:rowOff>
    </xdr:to>
    <xdr:sp macro="" textlink="">
      <xdr:nvSpPr>
        <xdr:cNvPr id="379" name="円/楕円 378"/>
        <xdr:cNvSpPr/>
      </xdr:nvSpPr>
      <xdr:spPr>
        <a:xfrm>
          <a:off x="7810500" y="88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41215</xdr:rowOff>
    </xdr:from>
    <xdr:ext cx="599010" cy="259045"/>
    <xdr:sp macro="" textlink="">
      <xdr:nvSpPr>
        <xdr:cNvPr id="380" name="テキスト ボックス 379"/>
        <xdr:cNvSpPr txBox="1"/>
      </xdr:nvSpPr>
      <xdr:spPr>
        <a:xfrm>
          <a:off x="7561794" y="861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166,760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5507</xdr:rowOff>
    </xdr:from>
    <xdr:to>
      <xdr:col>10</xdr:col>
      <xdr:colOff>155575</xdr:colOff>
      <xdr:row>54</xdr:row>
      <xdr:rowOff>107107</xdr:rowOff>
    </xdr:to>
    <xdr:sp macro="" textlink="">
      <xdr:nvSpPr>
        <xdr:cNvPr id="381" name="円/楕円 380"/>
        <xdr:cNvSpPr/>
      </xdr:nvSpPr>
      <xdr:spPr>
        <a:xfrm>
          <a:off x="6921500" y="926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123634</xdr:rowOff>
    </xdr:from>
    <xdr:ext cx="599010" cy="259045"/>
    <xdr:sp macro="" textlink="">
      <xdr:nvSpPr>
        <xdr:cNvPr id="382" name="テキスト ボックス 381"/>
        <xdr:cNvSpPr txBox="1"/>
      </xdr:nvSpPr>
      <xdr:spPr>
        <a:xfrm>
          <a:off x="6672794" y="903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2" name="テキスト ボックス 40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75</xdr:row>
      <xdr:rowOff>8668</xdr:rowOff>
    </xdr:from>
    <xdr:to>
      <xdr:col>15</xdr:col>
      <xdr:colOff>180340</xdr:colOff>
      <xdr:row>79</xdr:row>
      <xdr:rowOff>98879</xdr:rowOff>
    </xdr:to>
    <xdr:cxnSp macro="">
      <xdr:nvCxnSpPr>
        <xdr:cNvPr id="408" name="直線コネクタ 407"/>
        <xdr:cNvCxnSpPr/>
      </xdr:nvCxnSpPr>
      <xdr:spPr>
        <a:xfrm flipV="1">
          <a:off x="10475595" y="12867418"/>
          <a:ext cx="1270" cy="776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126795</xdr:rowOff>
    </xdr:from>
    <xdr:ext cx="534377" cy="259045"/>
    <xdr:sp macro="" textlink="">
      <xdr:nvSpPr>
        <xdr:cNvPr id="411" name="普通建設事業費 （ うち新規整備　）最大値テキスト"/>
        <xdr:cNvSpPr txBox="1"/>
      </xdr:nvSpPr>
      <xdr:spPr>
        <a:xfrm>
          <a:off x="10528300" y="126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75</xdr:row>
      <xdr:rowOff>8668</xdr:rowOff>
    </xdr:from>
    <xdr:to>
      <xdr:col>15</xdr:col>
      <xdr:colOff>269875</xdr:colOff>
      <xdr:row>75</xdr:row>
      <xdr:rowOff>8668</xdr:rowOff>
    </xdr:to>
    <xdr:cxnSp macro="">
      <xdr:nvCxnSpPr>
        <xdr:cNvPr id="412" name="直線コネクタ 411"/>
        <xdr:cNvCxnSpPr/>
      </xdr:nvCxnSpPr>
      <xdr:spPr>
        <a:xfrm>
          <a:off x="10388600" y="128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140669</xdr:rowOff>
    </xdr:from>
    <xdr:to>
      <xdr:col>15</xdr:col>
      <xdr:colOff>180975</xdr:colOff>
      <xdr:row>76</xdr:row>
      <xdr:rowOff>77738</xdr:rowOff>
    </xdr:to>
    <xdr:cxnSp macro="">
      <xdr:nvCxnSpPr>
        <xdr:cNvPr id="413" name="直線コネクタ 412"/>
        <xdr:cNvCxnSpPr/>
      </xdr:nvCxnSpPr>
      <xdr:spPr>
        <a:xfrm>
          <a:off x="9639300" y="12999419"/>
          <a:ext cx="838200" cy="10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144377</xdr:rowOff>
    </xdr:from>
    <xdr:ext cx="534377" cy="259045"/>
    <xdr:sp macro="" textlink="">
      <xdr:nvSpPr>
        <xdr:cNvPr id="414" name="普通建設事業費 （ うち新規整備　）平均値テキスト"/>
        <xdr:cNvSpPr txBox="1"/>
      </xdr:nvSpPr>
      <xdr:spPr>
        <a:xfrm>
          <a:off x="10528300" y="1334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165950</xdr:rowOff>
    </xdr:from>
    <xdr:to>
      <xdr:col>15</xdr:col>
      <xdr:colOff>231775</xdr:colOff>
      <xdr:row>78</xdr:row>
      <xdr:rowOff>96100</xdr:rowOff>
    </xdr:to>
    <xdr:sp macro="" textlink="">
      <xdr:nvSpPr>
        <xdr:cNvPr id="415" name="フローチャート : 判断 414"/>
        <xdr:cNvSpPr/>
      </xdr:nvSpPr>
      <xdr:spPr>
        <a:xfrm>
          <a:off x="104267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71599</xdr:rowOff>
    </xdr:from>
    <xdr:to>
      <xdr:col>14</xdr:col>
      <xdr:colOff>28575</xdr:colOff>
      <xdr:row>75</xdr:row>
      <xdr:rowOff>140669</xdr:rowOff>
    </xdr:to>
    <xdr:cxnSp macro="">
      <xdr:nvCxnSpPr>
        <xdr:cNvPr id="416" name="直線コネクタ 415"/>
        <xdr:cNvCxnSpPr/>
      </xdr:nvCxnSpPr>
      <xdr:spPr>
        <a:xfrm>
          <a:off x="8750300" y="12073099"/>
          <a:ext cx="889000" cy="92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54958</xdr:rowOff>
    </xdr:from>
    <xdr:to>
      <xdr:col>14</xdr:col>
      <xdr:colOff>79375</xdr:colOff>
      <xdr:row>76</xdr:row>
      <xdr:rowOff>156558</xdr:rowOff>
    </xdr:to>
    <xdr:sp macro="" textlink="">
      <xdr:nvSpPr>
        <xdr:cNvPr id="417" name="フローチャート : 判断 416"/>
        <xdr:cNvSpPr/>
      </xdr:nvSpPr>
      <xdr:spPr>
        <a:xfrm>
          <a:off x="9588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147685</xdr:rowOff>
    </xdr:from>
    <xdr:ext cx="534377" cy="259045"/>
    <xdr:sp macro="" textlink="">
      <xdr:nvSpPr>
        <xdr:cNvPr id="418" name="テキスト ボックス 417"/>
        <xdr:cNvSpPr txBox="1"/>
      </xdr:nvSpPr>
      <xdr:spPr>
        <a:xfrm>
          <a:off x="9372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85852</xdr:rowOff>
    </xdr:from>
    <xdr:to>
      <xdr:col>12</xdr:col>
      <xdr:colOff>561975</xdr:colOff>
      <xdr:row>78</xdr:row>
      <xdr:rowOff>16002</xdr:rowOff>
    </xdr:to>
    <xdr:sp macro="" textlink="">
      <xdr:nvSpPr>
        <xdr:cNvPr id="419" name="フローチャート : 判断 418"/>
        <xdr:cNvSpPr/>
      </xdr:nvSpPr>
      <xdr:spPr>
        <a:xfrm>
          <a:off x="869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7129</xdr:rowOff>
    </xdr:from>
    <xdr:ext cx="534377" cy="259045"/>
    <xdr:sp macro="" textlink="">
      <xdr:nvSpPr>
        <xdr:cNvPr id="420" name="テキスト ボックス 419"/>
        <xdr:cNvSpPr txBox="1"/>
      </xdr:nvSpPr>
      <xdr:spPr>
        <a:xfrm>
          <a:off x="8483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26938</xdr:rowOff>
    </xdr:from>
    <xdr:to>
      <xdr:col>15</xdr:col>
      <xdr:colOff>231775</xdr:colOff>
      <xdr:row>76</xdr:row>
      <xdr:rowOff>128538</xdr:rowOff>
    </xdr:to>
    <xdr:sp macro="" textlink="">
      <xdr:nvSpPr>
        <xdr:cNvPr id="426" name="円/楕円 425"/>
        <xdr:cNvSpPr/>
      </xdr:nvSpPr>
      <xdr:spPr>
        <a:xfrm>
          <a:off x="10426700" y="130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49816</xdr:rowOff>
    </xdr:from>
    <xdr:ext cx="534377" cy="259045"/>
    <xdr:sp macro="" textlink="">
      <xdr:nvSpPr>
        <xdr:cNvPr id="427" name="普通建設事業費 （ うち新規整備　）該当値テキスト"/>
        <xdr:cNvSpPr txBox="1"/>
      </xdr:nvSpPr>
      <xdr:spPr>
        <a:xfrm>
          <a:off x="10528300" y="129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49,192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89869</xdr:rowOff>
    </xdr:from>
    <xdr:to>
      <xdr:col>14</xdr:col>
      <xdr:colOff>79375</xdr:colOff>
      <xdr:row>76</xdr:row>
      <xdr:rowOff>20019</xdr:rowOff>
    </xdr:to>
    <xdr:sp macro="" textlink="">
      <xdr:nvSpPr>
        <xdr:cNvPr id="428" name="円/楕円 427"/>
        <xdr:cNvSpPr/>
      </xdr:nvSpPr>
      <xdr:spPr>
        <a:xfrm>
          <a:off x="9588500" y="12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36546</xdr:rowOff>
    </xdr:from>
    <xdr:ext cx="534377" cy="259045"/>
    <xdr:sp macro="" textlink="">
      <xdr:nvSpPr>
        <xdr:cNvPr id="429" name="テキスト ボックス 428"/>
        <xdr:cNvSpPr txBox="1"/>
      </xdr:nvSpPr>
      <xdr:spPr>
        <a:xfrm>
          <a:off x="9372111" y="127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59,161</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20799</xdr:rowOff>
    </xdr:from>
    <xdr:to>
      <xdr:col>12</xdr:col>
      <xdr:colOff>561975</xdr:colOff>
      <xdr:row>70</xdr:row>
      <xdr:rowOff>122399</xdr:rowOff>
    </xdr:to>
    <xdr:sp macro="" textlink="">
      <xdr:nvSpPr>
        <xdr:cNvPr id="430" name="円/楕円 429"/>
        <xdr:cNvSpPr/>
      </xdr:nvSpPr>
      <xdr:spPr>
        <a:xfrm>
          <a:off x="8699500" y="120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68</xdr:row>
      <xdr:rowOff>138926</xdr:rowOff>
    </xdr:from>
    <xdr:ext cx="599010" cy="259045"/>
    <xdr:sp macro="" textlink="">
      <xdr:nvSpPr>
        <xdr:cNvPr id="431" name="テキスト ボックス 430"/>
        <xdr:cNvSpPr txBox="1"/>
      </xdr:nvSpPr>
      <xdr:spPr>
        <a:xfrm>
          <a:off x="8450794" y="1179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5" name="直線コネクタ 454"/>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8"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9" name="直線コネクタ 458"/>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125261</xdr:rowOff>
    </xdr:from>
    <xdr:to>
      <xdr:col>15</xdr:col>
      <xdr:colOff>180975</xdr:colOff>
      <xdr:row>96</xdr:row>
      <xdr:rowOff>157480</xdr:rowOff>
    </xdr:to>
    <xdr:cxnSp macro="">
      <xdr:nvCxnSpPr>
        <xdr:cNvPr id="460" name="直線コネクタ 459"/>
        <xdr:cNvCxnSpPr/>
      </xdr:nvCxnSpPr>
      <xdr:spPr>
        <a:xfrm flipV="1">
          <a:off x="9639300" y="16584461"/>
          <a:ext cx="8382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61"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2" name="フローチャート : 判断 461"/>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103200</xdr:rowOff>
    </xdr:from>
    <xdr:to>
      <xdr:col>14</xdr:col>
      <xdr:colOff>28575</xdr:colOff>
      <xdr:row>96</xdr:row>
      <xdr:rowOff>157480</xdr:rowOff>
    </xdr:to>
    <xdr:cxnSp macro="">
      <xdr:nvCxnSpPr>
        <xdr:cNvPr id="463" name="直線コネクタ 462"/>
        <xdr:cNvCxnSpPr/>
      </xdr:nvCxnSpPr>
      <xdr:spPr>
        <a:xfrm>
          <a:off x="8750300" y="16562400"/>
          <a:ext cx="889000" cy="5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4" name="フローチャート : 判断 463"/>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5" name="テキスト ボックス 464"/>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6" name="フローチャート : 判断 465"/>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7" name="テキスト ボックス 466"/>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74461</xdr:rowOff>
    </xdr:from>
    <xdr:to>
      <xdr:col>15</xdr:col>
      <xdr:colOff>231775</xdr:colOff>
      <xdr:row>97</xdr:row>
      <xdr:rowOff>4611</xdr:rowOff>
    </xdr:to>
    <xdr:sp macro="" textlink="">
      <xdr:nvSpPr>
        <xdr:cNvPr id="473" name="円/楕円 472"/>
        <xdr:cNvSpPr/>
      </xdr:nvSpPr>
      <xdr:spPr>
        <a:xfrm>
          <a:off x="10426700" y="165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52888</xdr:rowOff>
    </xdr:from>
    <xdr:ext cx="534377" cy="259045"/>
    <xdr:sp macro="" textlink="">
      <xdr:nvSpPr>
        <xdr:cNvPr id="474" name="普通建設事業費 （ うち更新整備　）該当値テキスト"/>
        <xdr:cNvSpPr txBox="1"/>
      </xdr:nvSpPr>
      <xdr:spPr>
        <a:xfrm>
          <a:off x="10528300" y="165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106680</xdr:rowOff>
    </xdr:from>
    <xdr:to>
      <xdr:col>14</xdr:col>
      <xdr:colOff>79375</xdr:colOff>
      <xdr:row>97</xdr:row>
      <xdr:rowOff>36830</xdr:rowOff>
    </xdr:to>
    <xdr:sp macro="" textlink="">
      <xdr:nvSpPr>
        <xdr:cNvPr id="475" name="円/楕円 474"/>
        <xdr:cNvSpPr/>
      </xdr:nvSpPr>
      <xdr:spPr>
        <a:xfrm>
          <a:off x="9588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53357</xdr:rowOff>
    </xdr:from>
    <xdr:ext cx="534377" cy="259045"/>
    <xdr:sp macro="" textlink="">
      <xdr:nvSpPr>
        <xdr:cNvPr id="476" name="テキスト ボックス 475"/>
        <xdr:cNvSpPr txBox="1"/>
      </xdr:nvSpPr>
      <xdr:spPr>
        <a:xfrm>
          <a:off x="9372111" y="163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52400</xdr:rowOff>
    </xdr:from>
    <xdr:to>
      <xdr:col>12</xdr:col>
      <xdr:colOff>561975</xdr:colOff>
      <xdr:row>96</xdr:row>
      <xdr:rowOff>154000</xdr:rowOff>
    </xdr:to>
    <xdr:sp macro="" textlink="">
      <xdr:nvSpPr>
        <xdr:cNvPr id="477" name="円/楕円 476"/>
        <xdr:cNvSpPr/>
      </xdr:nvSpPr>
      <xdr:spPr>
        <a:xfrm>
          <a:off x="8699500" y="165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170527</xdr:rowOff>
    </xdr:from>
    <xdr:ext cx="534377" cy="259045"/>
    <xdr:sp macro="" textlink="">
      <xdr:nvSpPr>
        <xdr:cNvPr id="478" name="テキスト ボックス 477"/>
        <xdr:cNvSpPr txBox="1"/>
      </xdr:nvSpPr>
      <xdr:spPr>
        <a:xfrm>
          <a:off x="8483111" y="162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500" name="直線コネクタ 499"/>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50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3"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4" name="直線コネクタ 503"/>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116497</xdr:rowOff>
    </xdr:from>
    <xdr:to>
      <xdr:col>23</xdr:col>
      <xdr:colOff>517525</xdr:colOff>
      <xdr:row>38</xdr:row>
      <xdr:rowOff>65862</xdr:rowOff>
    </xdr:to>
    <xdr:cxnSp macro="">
      <xdr:nvCxnSpPr>
        <xdr:cNvPr id="505" name="直線コネクタ 504"/>
        <xdr:cNvCxnSpPr/>
      </xdr:nvCxnSpPr>
      <xdr:spPr>
        <a:xfrm>
          <a:off x="15481300" y="6460147"/>
          <a:ext cx="8382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6"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7" name="フローチャート : 判断 506"/>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116497</xdr:rowOff>
    </xdr:from>
    <xdr:to>
      <xdr:col>22</xdr:col>
      <xdr:colOff>365125</xdr:colOff>
      <xdr:row>37</xdr:row>
      <xdr:rowOff>164412</xdr:rowOff>
    </xdr:to>
    <xdr:cxnSp macro="">
      <xdr:nvCxnSpPr>
        <xdr:cNvPr id="508" name="直線コネクタ 507"/>
        <xdr:cNvCxnSpPr/>
      </xdr:nvCxnSpPr>
      <xdr:spPr>
        <a:xfrm flipV="1">
          <a:off x="14592300" y="6460147"/>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9" name="フローチャート : 判断 508"/>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40901</xdr:rowOff>
    </xdr:from>
    <xdr:ext cx="469744" cy="259045"/>
    <xdr:sp macro="" textlink="">
      <xdr:nvSpPr>
        <xdr:cNvPr id="510" name="テキスト ボックス 509"/>
        <xdr:cNvSpPr txBox="1"/>
      </xdr:nvSpPr>
      <xdr:spPr>
        <a:xfrm>
          <a:off x="15246427" y="65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164412</xdr:rowOff>
    </xdr:from>
    <xdr:to>
      <xdr:col>21</xdr:col>
      <xdr:colOff>161925</xdr:colOff>
      <xdr:row>38</xdr:row>
      <xdr:rowOff>65794</xdr:rowOff>
    </xdr:to>
    <xdr:cxnSp macro="">
      <xdr:nvCxnSpPr>
        <xdr:cNvPr id="511" name="直線コネクタ 510"/>
        <xdr:cNvCxnSpPr/>
      </xdr:nvCxnSpPr>
      <xdr:spPr>
        <a:xfrm flipV="1">
          <a:off x="13703300" y="6508062"/>
          <a:ext cx="889000" cy="7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2" name="フローチャート : 判断 511"/>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3" name="テキスト ボックス 512"/>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65794</xdr:rowOff>
    </xdr:from>
    <xdr:to>
      <xdr:col>19</xdr:col>
      <xdr:colOff>644525</xdr:colOff>
      <xdr:row>38</xdr:row>
      <xdr:rowOff>104244</xdr:rowOff>
    </xdr:to>
    <xdr:cxnSp macro="">
      <xdr:nvCxnSpPr>
        <xdr:cNvPr id="514" name="直線コネクタ 513"/>
        <xdr:cNvCxnSpPr/>
      </xdr:nvCxnSpPr>
      <xdr:spPr>
        <a:xfrm flipV="1">
          <a:off x="12814300" y="6580894"/>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5" name="フローチャート : 判断 514"/>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6" name="テキスト ボックス 515"/>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7" name="フローチャート : 判断 516"/>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8" name="テキスト ボックス 517"/>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15062</xdr:rowOff>
    </xdr:from>
    <xdr:to>
      <xdr:col>23</xdr:col>
      <xdr:colOff>568325</xdr:colOff>
      <xdr:row>38</xdr:row>
      <xdr:rowOff>116662</xdr:rowOff>
    </xdr:to>
    <xdr:sp macro="" textlink="">
      <xdr:nvSpPr>
        <xdr:cNvPr id="524" name="円/楕円 523"/>
        <xdr:cNvSpPr/>
      </xdr:nvSpPr>
      <xdr:spPr>
        <a:xfrm>
          <a:off x="16268700" y="65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145889</xdr:rowOff>
    </xdr:from>
    <xdr:ext cx="469744" cy="259045"/>
    <xdr:sp macro="" textlink="">
      <xdr:nvSpPr>
        <xdr:cNvPr id="525" name="災害復旧事業費該当値テキスト"/>
        <xdr:cNvSpPr txBox="1"/>
      </xdr:nvSpPr>
      <xdr:spPr>
        <a:xfrm>
          <a:off x="16370300" y="63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65697</xdr:rowOff>
    </xdr:from>
    <xdr:to>
      <xdr:col>22</xdr:col>
      <xdr:colOff>415925</xdr:colOff>
      <xdr:row>37</xdr:row>
      <xdr:rowOff>167297</xdr:rowOff>
    </xdr:to>
    <xdr:sp macro="" textlink="">
      <xdr:nvSpPr>
        <xdr:cNvPr id="526" name="円/楕円 525"/>
        <xdr:cNvSpPr/>
      </xdr:nvSpPr>
      <xdr:spPr>
        <a:xfrm>
          <a:off x="15430500" y="64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12374</xdr:rowOff>
    </xdr:from>
    <xdr:ext cx="469744" cy="259045"/>
    <xdr:sp macro="" textlink="">
      <xdr:nvSpPr>
        <xdr:cNvPr id="527" name="テキスト ボックス 526"/>
        <xdr:cNvSpPr txBox="1"/>
      </xdr:nvSpPr>
      <xdr:spPr>
        <a:xfrm>
          <a:off x="15246427" y="61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113612</xdr:rowOff>
    </xdr:from>
    <xdr:to>
      <xdr:col>21</xdr:col>
      <xdr:colOff>212725</xdr:colOff>
      <xdr:row>38</xdr:row>
      <xdr:rowOff>43762</xdr:rowOff>
    </xdr:to>
    <xdr:sp macro="" textlink="">
      <xdr:nvSpPr>
        <xdr:cNvPr id="528" name="円/楕円 527"/>
        <xdr:cNvSpPr/>
      </xdr:nvSpPr>
      <xdr:spPr>
        <a:xfrm>
          <a:off x="14541500" y="64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60289</xdr:rowOff>
    </xdr:from>
    <xdr:ext cx="469744" cy="259045"/>
    <xdr:sp macro="" textlink="">
      <xdr:nvSpPr>
        <xdr:cNvPr id="529" name="テキスト ボックス 528"/>
        <xdr:cNvSpPr txBox="1"/>
      </xdr:nvSpPr>
      <xdr:spPr>
        <a:xfrm>
          <a:off x="14357427" y="623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14994</xdr:rowOff>
    </xdr:from>
    <xdr:to>
      <xdr:col>20</xdr:col>
      <xdr:colOff>9525</xdr:colOff>
      <xdr:row>38</xdr:row>
      <xdr:rowOff>116594</xdr:rowOff>
    </xdr:to>
    <xdr:sp macro="" textlink="">
      <xdr:nvSpPr>
        <xdr:cNvPr id="530" name="円/楕円 529"/>
        <xdr:cNvSpPr/>
      </xdr:nvSpPr>
      <xdr:spPr>
        <a:xfrm>
          <a:off x="13652500" y="653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107721</xdr:rowOff>
    </xdr:from>
    <xdr:ext cx="469744" cy="259045"/>
    <xdr:sp macro="" textlink="">
      <xdr:nvSpPr>
        <xdr:cNvPr id="531" name="テキスト ボックス 530"/>
        <xdr:cNvSpPr txBox="1"/>
      </xdr:nvSpPr>
      <xdr:spPr>
        <a:xfrm>
          <a:off x="13468427" y="662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53444</xdr:rowOff>
    </xdr:from>
    <xdr:to>
      <xdr:col>18</xdr:col>
      <xdr:colOff>492125</xdr:colOff>
      <xdr:row>38</xdr:row>
      <xdr:rowOff>155044</xdr:rowOff>
    </xdr:to>
    <xdr:sp macro="" textlink="">
      <xdr:nvSpPr>
        <xdr:cNvPr id="532" name="円/楕円 531"/>
        <xdr:cNvSpPr/>
      </xdr:nvSpPr>
      <xdr:spPr>
        <a:xfrm>
          <a:off x="12763500" y="65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146171</xdr:rowOff>
    </xdr:from>
    <xdr:ext cx="469744" cy="259045"/>
    <xdr:sp macro="" textlink="">
      <xdr:nvSpPr>
        <xdr:cNvPr id="533" name="テキスト ボックス 532"/>
        <xdr:cNvSpPr txBox="1"/>
      </xdr:nvSpPr>
      <xdr:spPr>
        <a:xfrm>
          <a:off x="12579427" y="666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118375</xdr:rowOff>
    </xdr:from>
    <xdr:to>
      <xdr:col>23</xdr:col>
      <xdr:colOff>516889</xdr:colOff>
      <xdr:row>78</xdr:row>
      <xdr:rowOff>84618</xdr:rowOff>
    </xdr:to>
    <xdr:cxnSp macro="">
      <xdr:nvCxnSpPr>
        <xdr:cNvPr id="608" name="直線コネクタ 607"/>
        <xdr:cNvCxnSpPr/>
      </xdr:nvCxnSpPr>
      <xdr:spPr>
        <a:xfrm flipV="1">
          <a:off x="16317595" y="12291325"/>
          <a:ext cx="1269" cy="11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88445</xdr:rowOff>
    </xdr:from>
    <xdr:ext cx="534377" cy="259045"/>
    <xdr:sp macro="" textlink="">
      <xdr:nvSpPr>
        <xdr:cNvPr id="609" name="公債費最小値テキスト"/>
        <xdr:cNvSpPr txBox="1"/>
      </xdr:nvSpPr>
      <xdr:spPr>
        <a:xfrm>
          <a:off x="16370300" y="1346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78</xdr:row>
      <xdr:rowOff>84618</xdr:rowOff>
    </xdr:from>
    <xdr:to>
      <xdr:col>23</xdr:col>
      <xdr:colOff>606425</xdr:colOff>
      <xdr:row>78</xdr:row>
      <xdr:rowOff>84618</xdr:rowOff>
    </xdr:to>
    <xdr:cxnSp macro="">
      <xdr:nvCxnSpPr>
        <xdr:cNvPr id="610" name="直線コネクタ 609"/>
        <xdr:cNvCxnSpPr/>
      </xdr:nvCxnSpPr>
      <xdr:spPr>
        <a:xfrm>
          <a:off x="16230600" y="13457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65052</xdr:rowOff>
    </xdr:from>
    <xdr:ext cx="599010" cy="259045"/>
    <xdr:sp macro="" textlink="">
      <xdr:nvSpPr>
        <xdr:cNvPr id="611" name="公債費最大値テキスト"/>
        <xdr:cNvSpPr txBox="1"/>
      </xdr:nvSpPr>
      <xdr:spPr>
        <a:xfrm>
          <a:off x="16370300" y="1206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71</xdr:row>
      <xdr:rowOff>118375</xdr:rowOff>
    </xdr:from>
    <xdr:to>
      <xdr:col>23</xdr:col>
      <xdr:colOff>606425</xdr:colOff>
      <xdr:row>71</xdr:row>
      <xdr:rowOff>118375</xdr:rowOff>
    </xdr:to>
    <xdr:cxnSp macro="">
      <xdr:nvCxnSpPr>
        <xdr:cNvPr id="612" name="直線コネクタ 611"/>
        <xdr:cNvCxnSpPr/>
      </xdr:nvCxnSpPr>
      <xdr:spPr>
        <a:xfrm>
          <a:off x="16230600" y="12291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120389</xdr:rowOff>
    </xdr:from>
    <xdr:to>
      <xdr:col>23</xdr:col>
      <xdr:colOff>517525</xdr:colOff>
      <xdr:row>71</xdr:row>
      <xdr:rowOff>123230</xdr:rowOff>
    </xdr:to>
    <xdr:cxnSp macro="">
      <xdr:nvCxnSpPr>
        <xdr:cNvPr id="613" name="直線コネクタ 612"/>
        <xdr:cNvCxnSpPr/>
      </xdr:nvCxnSpPr>
      <xdr:spPr>
        <a:xfrm>
          <a:off x="15481300" y="12293339"/>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109335</xdr:rowOff>
    </xdr:from>
    <xdr:ext cx="534377" cy="259045"/>
    <xdr:sp macro="" textlink="">
      <xdr:nvSpPr>
        <xdr:cNvPr id="614" name="公債費平均値テキスト"/>
        <xdr:cNvSpPr txBox="1"/>
      </xdr:nvSpPr>
      <xdr:spPr>
        <a:xfrm>
          <a:off x="16370300" y="1296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130908</xdr:rowOff>
    </xdr:from>
    <xdr:to>
      <xdr:col>23</xdr:col>
      <xdr:colOff>568325</xdr:colOff>
      <xdr:row>76</xdr:row>
      <xdr:rowOff>61058</xdr:rowOff>
    </xdr:to>
    <xdr:sp macro="" textlink="">
      <xdr:nvSpPr>
        <xdr:cNvPr id="615" name="フローチャート : 判断 614"/>
        <xdr:cNvSpPr/>
      </xdr:nvSpPr>
      <xdr:spPr>
        <a:xfrm>
          <a:off x="16268700" y="1298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144228</xdr:rowOff>
    </xdr:from>
    <xdr:to>
      <xdr:col>22</xdr:col>
      <xdr:colOff>365125</xdr:colOff>
      <xdr:row>71</xdr:row>
      <xdr:rowOff>120389</xdr:rowOff>
    </xdr:to>
    <xdr:cxnSp macro="">
      <xdr:nvCxnSpPr>
        <xdr:cNvPr id="616" name="直線コネクタ 615"/>
        <xdr:cNvCxnSpPr/>
      </xdr:nvCxnSpPr>
      <xdr:spPr>
        <a:xfrm>
          <a:off x="14592300" y="11974278"/>
          <a:ext cx="889000" cy="3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163815</xdr:rowOff>
    </xdr:from>
    <xdr:to>
      <xdr:col>22</xdr:col>
      <xdr:colOff>415925</xdr:colOff>
      <xdr:row>76</xdr:row>
      <xdr:rowOff>93965</xdr:rowOff>
    </xdr:to>
    <xdr:sp macro="" textlink="">
      <xdr:nvSpPr>
        <xdr:cNvPr id="617" name="フローチャート : 判断 616"/>
        <xdr:cNvSpPr/>
      </xdr:nvSpPr>
      <xdr:spPr>
        <a:xfrm>
          <a:off x="15430500" y="1302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85092</xdr:rowOff>
    </xdr:from>
    <xdr:ext cx="534377" cy="259045"/>
    <xdr:sp macro="" textlink="">
      <xdr:nvSpPr>
        <xdr:cNvPr id="618" name="テキスト ボックス 617"/>
        <xdr:cNvSpPr txBox="1"/>
      </xdr:nvSpPr>
      <xdr:spPr>
        <a:xfrm>
          <a:off x="15214111" y="131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144228</xdr:rowOff>
    </xdr:from>
    <xdr:to>
      <xdr:col>21</xdr:col>
      <xdr:colOff>161925</xdr:colOff>
      <xdr:row>70</xdr:row>
      <xdr:rowOff>14362</xdr:rowOff>
    </xdr:to>
    <xdr:cxnSp macro="">
      <xdr:nvCxnSpPr>
        <xdr:cNvPr id="619" name="直線コネクタ 618"/>
        <xdr:cNvCxnSpPr/>
      </xdr:nvCxnSpPr>
      <xdr:spPr>
        <a:xfrm flipV="1">
          <a:off x="13703300" y="11974278"/>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72713</xdr:rowOff>
    </xdr:from>
    <xdr:to>
      <xdr:col>21</xdr:col>
      <xdr:colOff>212725</xdr:colOff>
      <xdr:row>77</xdr:row>
      <xdr:rowOff>2863</xdr:rowOff>
    </xdr:to>
    <xdr:sp macro="" textlink="">
      <xdr:nvSpPr>
        <xdr:cNvPr id="620" name="フローチャート : 判断 619"/>
        <xdr:cNvSpPr/>
      </xdr:nvSpPr>
      <xdr:spPr>
        <a:xfrm>
          <a:off x="14541500" y="1310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165440</xdr:rowOff>
    </xdr:from>
    <xdr:ext cx="534377" cy="259045"/>
    <xdr:sp macro="" textlink="">
      <xdr:nvSpPr>
        <xdr:cNvPr id="621" name="テキスト ボックス 620"/>
        <xdr:cNvSpPr txBox="1"/>
      </xdr:nvSpPr>
      <xdr:spPr>
        <a:xfrm>
          <a:off x="14325111" y="131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14362</xdr:rowOff>
    </xdr:from>
    <xdr:to>
      <xdr:col>19</xdr:col>
      <xdr:colOff>644525</xdr:colOff>
      <xdr:row>71</xdr:row>
      <xdr:rowOff>85522</xdr:rowOff>
    </xdr:to>
    <xdr:cxnSp macro="">
      <xdr:nvCxnSpPr>
        <xdr:cNvPr id="622" name="直線コネクタ 621"/>
        <xdr:cNvCxnSpPr/>
      </xdr:nvCxnSpPr>
      <xdr:spPr>
        <a:xfrm flipV="1">
          <a:off x="12814300" y="12015862"/>
          <a:ext cx="889000" cy="24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74465</xdr:rowOff>
    </xdr:from>
    <xdr:to>
      <xdr:col>20</xdr:col>
      <xdr:colOff>9525</xdr:colOff>
      <xdr:row>77</xdr:row>
      <xdr:rowOff>4615</xdr:rowOff>
    </xdr:to>
    <xdr:sp macro="" textlink="">
      <xdr:nvSpPr>
        <xdr:cNvPr id="623" name="フローチャート : 判断 622"/>
        <xdr:cNvSpPr/>
      </xdr:nvSpPr>
      <xdr:spPr>
        <a:xfrm>
          <a:off x="13652500" y="131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167192</xdr:rowOff>
    </xdr:from>
    <xdr:ext cx="534377" cy="259045"/>
    <xdr:sp macro="" textlink="">
      <xdr:nvSpPr>
        <xdr:cNvPr id="624" name="テキスト ボックス 623"/>
        <xdr:cNvSpPr txBox="1"/>
      </xdr:nvSpPr>
      <xdr:spPr>
        <a:xfrm>
          <a:off x="13436111" y="131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72909</xdr:rowOff>
    </xdr:from>
    <xdr:to>
      <xdr:col>18</xdr:col>
      <xdr:colOff>492125</xdr:colOff>
      <xdr:row>77</xdr:row>
      <xdr:rowOff>3059</xdr:rowOff>
    </xdr:to>
    <xdr:sp macro="" textlink="">
      <xdr:nvSpPr>
        <xdr:cNvPr id="625" name="フローチャート : 判断 624"/>
        <xdr:cNvSpPr/>
      </xdr:nvSpPr>
      <xdr:spPr>
        <a:xfrm>
          <a:off x="12763500" y="1310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165636</xdr:rowOff>
    </xdr:from>
    <xdr:ext cx="534377" cy="259045"/>
    <xdr:sp macro="" textlink="">
      <xdr:nvSpPr>
        <xdr:cNvPr id="626" name="テキスト ボックス 625"/>
        <xdr:cNvSpPr txBox="1"/>
      </xdr:nvSpPr>
      <xdr:spPr>
        <a:xfrm>
          <a:off x="12547111" y="131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72430</xdr:rowOff>
    </xdr:from>
    <xdr:to>
      <xdr:col>23</xdr:col>
      <xdr:colOff>568325</xdr:colOff>
      <xdr:row>72</xdr:row>
      <xdr:rowOff>2580</xdr:rowOff>
    </xdr:to>
    <xdr:sp macro="" textlink="">
      <xdr:nvSpPr>
        <xdr:cNvPr id="632" name="円/楕円 631"/>
        <xdr:cNvSpPr/>
      </xdr:nvSpPr>
      <xdr:spPr>
        <a:xfrm>
          <a:off x="16268700" y="122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20602</xdr:rowOff>
    </xdr:from>
    <xdr:ext cx="599010" cy="259045"/>
    <xdr:sp macro="" textlink="">
      <xdr:nvSpPr>
        <xdr:cNvPr id="633" name="公債費該当値テキスト"/>
        <xdr:cNvSpPr txBox="1"/>
      </xdr:nvSpPr>
      <xdr:spPr>
        <a:xfrm>
          <a:off x="16370300" y="1219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123,763</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69589</xdr:rowOff>
    </xdr:from>
    <xdr:to>
      <xdr:col>22</xdr:col>
      <xdr:colOff>415925</xdr:colOff>
      <xdr:row>71</xdr:row>
      <xdr:rowOff>171189</xdr:rowOff>
    </xdr:to>
    <xdr:sp macro="" textlink="">
      <xdr:nvSpPr>
        <xdr:cNvPr id="634" name="円/楕円 633"/>
        <xdr:cNvSpPr/>
      </xdr:nvSpPr>
      <xdr:spPr>
        <a:xfrm>
          <a:off x="15430500" y="12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16266</xdr:rowOff>
    </xdr:from>
    <xdr:ext cx="599010" cy="259045"/>
    <xdr:sp macro="" textlink="">
      <xdr:nvSpPr>
        <xdr:cNvPr id="635" name="テキスト ボックス 634"/>
        <xdr:cNvSpPr txBox="1"/>
      </xdr:nvSpPr>
      <xdr:spPr>
        <a:xfrm>
          <a:off x="15181794" y="1201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124,024</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93428</xdr:rowOff>
    </xdr:from>
    <xdr:to>
      <xdr:col>21</xdr:col>
      <xdr:colOff>212725</xdr:colOff>
      <xdr:row>70</xdr:row>
      <xdr:rowOff>23578</xdr:rowOff>
    </xdr:to>
    <xdr:sp macro="" textlink="">
      <xdr:nvSpPr>
        <xdr:cNvPr id="636" name="円/楕円 635"/>
        <xdr:cNvSpPr/>
      </xdr:nvSpPr>
      <xdr:spPr>
        <a:xfrm>
          <a:off x="14541500" y="119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40105</xdr:rowOff>
    </xdr:from>
    <xdr:ext cx="599010" cy="259045"/>
    <xdr:sp macro="" textlink="">
      <xdr:nvSpPr>
        <xdr:cNvPr id="637" name="テキスト ボックス 636"/>
        <xdr:cNvSpPr txBox="1"/>
      </xdr:nvSpPr>
      <xdr:spPr>
        <a:xfrm>
          <a:off x="14292794" y="116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153,334</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135012</xdr:rowOff>
    </xdr:from>
    <xdr:to>
      <xdr:col>20</xdr:col>
      <xdr:colOff>9525</xdr:colOff>
      <xdr:row>70</xdr:row>
      <xdr:rowOff>65162</xdr:rowOff>
    </xdr:to>
    <xdr:sp macro="" textlink="">
      <xdr:nvSpPr>
        <xdr:cNvPr id="638" name="円/楕円 637"/>
        <xdr:cNvSpPr/>
      </xdr:nvSpPr>
      <xdr:spPr>
        <a:xfrm>
          <a:off x="13652500" y="119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81689</xdr:rowOff>
    </xdr:from>
    <xdr:ext cx="599010" cy="259045"/>
    <xdr:sp macro="" textlink="">
      <xdr:nvSpPr>
        <xdr:cNvPr id="639" name="テキスト ボックス 638"/>
        <xdr:cNvSpPr txBox="1"/>
      </xdr:nvSpPr>
      <xdr:spPr>
        <a:xfrm>
          <a:off x="13403794" y="117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149,514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34722</xdr:rowOff>
    </xdr:from>
    <xdr:to>
      <xdr:col>18</xdr:col>
      <xdr:colOff>492125</xdr:colOff>
      <xdr:row>71</xdr:row>
      <xdr:rowOff>136322</xdr:rowOff>
    </xdr:to>
    <xdr:sp macro="" textlink="">
      <xdr:nvSpPr>
        <xdr:cNvPr id="640" name="円/楕円 639"/>
        <xdr:cNvSpPr/>
      </xdr:nvSpPr>
      <xdr:spPr>
        <a:xfrm>
          <a:off x="12763500" y="122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152849</xdr:rowOff>
    </xdr:from>
    <xdr:ext cx="599010" cy="259045"/>
    <xdr:sp macro="" textlink="">
      <xdr:nvSpPr>
        <xdr:cNvPr id="641" name="テキスト ボックス 640"/>
        <xdr:cNvSpPr txBox="1"/>
      </xdr:nvSpPr>
      <xdr:spPr>
        <a:xfrm>
          <a:off x="12514794" y="1198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5" name="直線コネクタ 664"/>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6"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7" name="直線コネクタ 666"/>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8"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9" name="直線コネクタ 668"/>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5232</xdr:rowOff>
    </xdr:from>
    <xdr:to>
      <xdr:col>23</xdr:col>
      <xdr:colOff>517525</xdr:colOff>
      <xdr:row>97</xdr:row>
      <xdr:rowOff>102363</xdr:rowOff>
    </xdr:to>
    <xdr:cxnSp macro="">
      <xdr:nvCxnSpPr>
        <xdr:cNvPr id="670" name="直線コネクタ 669"/>
        <xdr:cNvCxnSpPr/>
      </xdr:nvCxnSpPr>
      <xdr:spPr>
        <a:xfrm>
          <a:off x="15481300" y="16635882"/>
          <a:ext cx="838200" cy="9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71"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2" name="フローチャート : 判断 671"/>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5232</xdr:rowOff>
    </xdr:from>
    <xdr:to>
      <xdr:col>22</xdr:col>
      <xdr:colOff>365125</xdr:colOff>
      <xdr:row>97</xdr:row>
      <xdr:rowOff>37097</xdr:rowOff>
    </xdr:to>
    <xdr:cxnSp macro="">
      <xdr:nvCxnSpPr>
        <xdr:cNvPr id="673" name="直線コネクタ 672"/>
        <xdr:cNvCxnSpPr/>
      </xdr:nvCxnSpPr>
      <xdr:spPr>
        <a:xfrm flipV="1">
          <a:off x="14592300" y="16635882"/>
          <a:ext cx="889000" cy="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4" name="フローチャート : 判断 673"/>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5" name="テキスト ボックス 674"/>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112344</xdr:rowOff>
    </xdr:from>
    <xdr:to>
      <xdr:col>21</xdr:col>
      <xdr:colOff>161925</xdr:colOff>
      <xdr:row>97</xdr:row>
      <xdr:rowOff>37097</xdr:rowOff>
    </xdr:to>
    <xdr:cxnSp macro="">
      <xdr:nvCxnSpPr>
        <xdr:cNvPr id="676" name="直線コネクタ 675"/>
        <xdr:cNvCxnSpPr/>
      </xdr:nvCxnSpPr>
      <xdr:spPr>
        <a:xfrm>
          <a:off x="13703300" y="16571544"/>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7" name="フローチャート : 判断 676"/>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8" name="テキスト ボックス 677"/>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112344</xdr:rowOff>
    </xdr:from>
    <xdr:to>
      <xdr:col>19</xdr:col>
      <xdr:colOff>644525</xdr:colOff>
      <xdr:row>97</xdr:row>
      <xdr:rowOff>136816</xdr:rowOff>
    </xdr:to>
    <xdr:cxnSp macro="">
      <xdr:nvCxnSpPr>
        <xdr:cNvPr id="679" name="直線コネクタ 678"/>
        <xdr:cNvCxnSpPr/>
      </xdr:nvCxnSpPr>
      <xdr:spPr>
        <a:xfrm flipV="1">
          <a:off x="12814300" y="16571544"/>
          <a:ext cx="889000" cy="19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80" name="フローチャート : 判断 679"/>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81" name="テキスト ボックス 680"/>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2" name="フローチャート : 判断 681"/>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83" name="テキスト ボックス 682"/>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51563</xdr:rowOff>
    </xdr:from>
    <xdr:to>
      <xdr:col>23</xdr:col>
      <xdr:colOff>568325</xdr:colOff>
      <xdr:row>97</xdr:row>
      <xdr:rowOff>153163</xdr:rowOff>
    </xdr:to>
    <xdr:sp macro="" textlink="">
      <xdr:nvSpPr>
        <xdr:cNvPr id="689" name="円/楕円 688"/>
        <xdr:cNvSpPr/>
      </xdr:nvSpPr>
      <xdr:spPr>
        <a:xfrm>
          <a:off x="16268700" y="166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74440</xdr:rowOff>
    </xdr:from>
    <xdr:ext cx="534377" cy="259045"/>
    <xdr:sp macro="" textlink="">
      <xdr:nvSpPr>
        <xdr:cNvPr id="690" name="積立金該当値テキスト"/>
        <xdr:cNvSpPr txBox="1"/>
      </xdr:nvSpPr>
      <xdr:spPr>
        <a:xfrm>
          <a:off x="16370300" y="165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125882</xdr:rowOff>
    </xdr:from>
    <xdr:to>
      <xdr:col>22</xdr:col>
      <xdr:colOff>415925</xdr:colOff>
      <xdr:row>97</xdr:row>
      <xdr:rowOff>56032</xdr:rowOff>
    </xdr:to>
    <xdr:sp macro="" textlink="">
      <xdr:nvSpPr>
        <xdr:cNvPr id="691" name="円/楕円 690"/>
        <xdr:cNvSpPr/>
      </xdr:nvSpPr>
      <xdr:spPr>
        <a:xfrm>
          <a:off x="15430500" y="165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72559</xdr:rowOff>
    </xdr:from>
    <xdr:ext cx="534377" cy="259045"/>
    <xdr:sp macro="" textlink="">
      <xdr:nvSpPr>
        <xdr:cNvPr id="692" name="テキスト ボックス 691"/>
        <xdr:cNvSpPr txBox="1"/>
      </xdr:nvSpPr>
      <xdr:spPr>
        <a:xfrm>
          <a:off x="15214111" y="163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157747</xdr:rowOff>
    </xdr:from>
    <xdr:to>
      <xdr:col>21</xdr:col>
      <xdr:colOff>212725</xdr:colOff>
      <xdr:row>97</xdr:row>
      <xdr:rowOff>87897</xdr:rowOff>
    </xdr:to>
    <xdr:sp macro="" textlink="">
      <xdr:nvSpPr>
        <xdr:cNvPr id="693" name="円/楕円 692"/>
        <xdr:cNvSpPr/>
      </xdr:nvSpPr>
      <xdr:spPr>
        <a:xfrm>
          <a:off x="14541500" y="166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104424</xdr:rowOff>
    </xdr:from>
    <xdr:ext cx="534377" cy="259045"/>
    <xdr:sp macro="" textlink="">
      <xdr:nvSpPr>
        <xdr:cNvPr id="694" name="テキスト ボックス 693"/>
        <xdr:cNvSpPr txBox="1"/>
      </xdr:nvSpPr>
      <xdr:spPr>
        <a:xfrm>
          <a:off x="14325111" y="163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61544</xdr:rowOff>
    </xdr:from>
    <xdr:to>
      <xdr:col>20</xdr:col>
      <xdr:colOff>9525</xdr:colOff>
      <xdr:row>96</xdr:row>
      <xdr:rowOff>163144</xdr:rowOff>
    </xdr:to>
    <xdr:sp macro="" textlink="">
      <xdr:nvSpPr>
        <xdr:cNvPr id="695" name="円/楕円 694"/>
        <xdr:cNvSpPr/>
      </xdr:nvSpPr>
      <xdr:spPr>
        <a:xfrm>
          <a:off x="13652500" y="165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8221</xdr:rowOff>
    </xdr:from>
    <xdr:ext cx="534377" cy="259045"/>
    <xdr:sp macro="" textlink="">
      <xdr:nvSpPr>
        <xdr:cNvPr id="696" name="テキスト ボックス 695"/>
        <xdr:cNvSpPr txBox="1"/>
      </xdr:nvSpPr>
      <xdr:spPr>
        <a:xfrm>
          <a:off x="13436111" y="162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86016</xdr:rowOff>
    </xdr:from>
    <xdr:to>
      <xdr:col>18</xdr:col>
      <xdr:colOff>492125</xdr:colOff>
      <xdr:row>98</xdr:row>
      <xdr:rowOff>16166</xdr:rowOff>
    </xdr:to>
    <xdr:sp macro="" textlink="">
      <xdr:nvSpPr>
        <xdr:cNvPr id="697" name="円/楕円 696"/>
        <xdr:cNvSpPr/>
      </xdr:nvSpPr>
      <xdr:spPr>
        <a:xfrm>
          <a:off x="12763500" y="167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7293</xdr:rowOff>
    </xdr:from>
    <xdr:ext cx="534377" cy="259045"/>
    <xdr:sp macro="" textlink="">
      <xdr:nvSpPr>
        <xdr:cNvPr id="698" name="テキスト ボックス 697"/>
        <xdr:cNvSpPr txBox="1"/>
      </xdr:nvSpPr>
      <xdr:spPr>
        <a:xfrm>
          <a:off x="12547111" y="168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4" name="テキスト ボックス 71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6" name="テキスト ボックス 71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22" name="直線コネクタ 721"/>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5"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6" name="直線コネクタ 725"/>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28194</xdr:rowOff>
    </xdr:from>
    <xdr:to>
      <xdr:col>32</xdr:col>
      <xdr:colOff>187325</xdr:colOff>
      <xdr:row>38</xdr:row>
      <xdr:rowOff>41910</xdr:rowOff>
    </xdr:to>
    <xdr:cxnSp macro="">
      <xdr:nvCxnSpPr>
        <xdr:cNvPr id="727" name="直線コネクタ 726"/>
        <xdr:cNvCxnSpPr/>
      </xdr:nvCxnSpPr>
      <xdr:spPr>
        <a:xfrm>
          <a:off x="21323300" y="654329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8"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9" name="フローチャート : 判断 728"/>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86106</xdr:rowOff>
    </xdr:from>
    <xdr:to>
      <xdr:col>31</xdr:col>
      <xdr:colOff>34925</xdr:colOff>
      <xdr:row>38</xdr:row>
      <xdr:rowOff>28194</xdr:rowOff>
    </xdr:to>
    <xdr:cxnSp macro="">
      <xdr:nvCxnSpPr>
        <xdr:cNvPr id="730" name="直線コネクタ 729"/>
        <xdr:cNvCxnSpPr/>
      </xdr:nvCxnSpPr>
      <xdr:spPr>
        <a:xfrm>
          <a:off x="20434300" y="6429756"/>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31" name="フローチャート : 判断 730"/>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32" name="テキスト ボックス 731"/>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61595</xdr:rowOff>
    </xdr:from>
    <xdr:to>
      <xdr:col>29</xdr:col>
      <xdr:colOff>517525</xdr:colOff>
      <xdr:row>37</xdr:row>
      <xdr:rowOff>86106</xdr:rowOff>
    </xdr:to>
    <xdr:cxnSp macro="">
      <xdr:nvCxnSpPr>
        <xdr:cNvPr id="733" name="直線コネクタ 732"/>
        <xdr:cNvCxnSpPr/>
      </xdr:nvCxnSpPr>
      <xdr:spPr>
        <a:xfrm>
          <a:off x="19545300" y="6405245"/>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4" name="フローチャート : 判断 733"/>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5" name="テキスト ボックス 734"/>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61595</xdr:rowOff>
    </xdr:from>
    <xdr:to>
      <xdr:col>28</xdr:col>
      <xdr:colOff>314325</xdr:colOff>
      <xdr:row>37</xdr:row>
      <xdr:rowOff>66802</xdr:rowOff>
    </xdr:to>
    <xdr:cxnSp macro="">
      <xdr:nvCxnSpPr>
        <xdr:cNvPr id="736" name="直線コネクタ 735"/>
        <xdr:cNvCxnSpPr/>
      </xdr:nvCxnSpPr>
      <xdr:spPr>
        <a:xfrm flipV="1">
          <a:off x="18656300" y="640524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7" name="フローチャート : 判断 736"/>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8" name="テキスト ボックス 737"/>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9" name="フローチャート : 判断 738"/>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40" name="テキスト ボックス 739"/>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162560</xdr:rowOff>
    </xdr:from>
    <xdr:to>
      <xdr:col>32</xdr:col>
      <xdr:colOff>238125</xdr:colOff>
      <xdr:row>38</xdr:row>
      <xdr:rowOff>92710</xdr:rowOff>
    </xdr:to>
    <xdr:sp macro="" textlink="">
      <xdr:nvSpPr>
        <xdr:cNvPr id="746" name="円/楕円 745"/>
        <xdr:cNvSpPr/>
      </xdr:nvSpPr>
      <xdr:spPr>
        <a:xfrm>
          <a:off x="22110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140987</xdr:rowOff>
    </xdr:from>
    <xdr:ext cx="469744" cy="259045"/>
    <xdr:sp macro="" textlink="">
      <xdr:nvSpPr>
        <xdr:cNvPr id="747" name="投資及び出資金該当値テキスト"/>
        <xdr:cNvSpPr txBox="1"/>
      </xdr:nvSpPr>
      <xdr:spPr>
        <a:xfrm>
          <a:off x="22212300"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148844</xdr:rowOff>
    </xdr:from>
    <xdr:to>
      <xdr:col>31</xdr:col>
      <xdr:colOff>85725</xdr:colOff>
      <xdr:row>38</xdr:row>
      <xdr:rowOff>78994</xdr:rowOff>
    </xdr:to>
    <xdr:sp macro="" textlink="">
      <xdr:nvSpPr>
        <xdr:cNvPr id="748" name="円/楕円 747"/>
        <xdr:cNvSpPr/>
      </xdr:nvSpPr>
      <xdr:spPr>
        <a:xfrm>
          <a:off x="21272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70121</xdr:rowOff>
    </xdr:from>
    <xdr:ext cx="469744" cy="259045"/>
    <xdr:sp macro="" textlink="">
      <xdr:nvSpPr>
        <xdr:cNvPr id="749" name="テキスト ボックス 748"/>
        <xdr:cNvSpPr txBox="1"/>
      </xdr:nvSpPr>
      <xdr:spPr>
        <a:xfrm>
          <a:off x="21088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35306</xdr:rowOff>
    </xdr:from>
    <xdr:to>
      <xdr:col>29</xdr:col>
      <xdr:colOff>568325</xdr:colOff>
      <xdr:row>37</xdr:row>
      <xdr:rowOff>136906</xdr:rowOff>
    </xdr:to>
    <xdr:sp macro="" textlink="">
      <xdr:nvSpPr>
        <xdr:cNvPr id="750" name="円/楕円 749"/>
        <xdr:cNvSpPr/>
      </xdr:nvSpPr>
      <xdr:spPr>
        <a:xfrm>
          <a:off x="20383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153433</xdr:rowOff>
    </xdr:from>
    <xdr:ext cx="469744" cy="259045"/>
    <xdr:sp macro="" textlink="">
      <xdr:nvSpPr>
        <xdr:cNvPr id="751" name="テキスト ボックス 750"/>
        <xdr:cNvSpPr txBox="1"/>
      </xdr:nvSpPr>
      <xdr:spPr>
        <a:xfrm>
          <a:off x="20199427"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10795</xdr:rowOff>
    </xdr:from>
    <xdr:to>
      <xdr:col>28</xdr:col>
      <xdr:colOff>365125</xdr:colOff>
      <xdr:row>37</xdr:row>
      <xdr:rowOff>112395</xdr:rowOff>
    </xdr:to>
    <xdr:sp macro="" textlink="">
      <xdr:nvSpPr>
        <xdr:cNvPr id="752" name="円/楕円 751"/>
        <xdr:cNvSpPr/>
      </xdr:nvSpPr>
      <xdr:spPr>
        <a:xfrm>
          <a:off x="19494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128922</xdr:rowOff>
    </xdr:from>
    <xdr:ext cx="469744" cy="259045"/>
    <xdr:sp macro="" textlink="">
      <xdr:nvSpPr>
        <xdr:cNvPr id="753" name="テキスト ボックス 752"/>
        <xdr:cNvSpPr txBox="1"/>
      </xdr:nvSpPr>
      <xdr:spPr>
        <a:xfrm>
          <a:off x="19310427" y="61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16002</xdr:rowOff>
    </xdr:from>
    <xdr:to>
      <xdr:col>27</xdr:col>
      <xdr:colOff>161925</xdr:colOff>
      <xdr:row>37</xdr:row>
      <xdr:rowOff>117602</xdr:rowOff>
    </xdr:to>
    <xdr:sp macro="" textlink="">
      <xdr:nvSpPr>
        <xdr:cNvPr id="754" name="円/楕円 753"/>
        <xdr:cNvSpPr/>
      </xdr:nvSpPr>
      <xdr:spPr>
        <a:xfrm>
          <a:off x="18605500" y="63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134129</xdr:rowOff>
    </xdr:from>
    <xdr:ext cx="469744" cy="259045"/>
    <xdr:sp macro="" textlink="">
      <xdr:nvSpPr>
        <xdr:cNvPr id="755" name="テキスト ボックス 754"/>
        <xdr:cNvSpPr txBox="1"/>
      </xdr:nvSpPr>
      <xdr:spPr>
        <a:xfrm>
          <a:off x="18421427" y="61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9" name="直線コネクタ 778"/>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2"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3" name="直線コネクタ 782"/>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47879</xdr:rowOff>
    </xdr:from>
    <xdr:to>
      <xdr:col>32</xdr:col>
      <xdr:colOff>187325</xdr:colOff>
      <xdr:row>57</xdr:row>
      <xdr:rowOff>51689</xdr:rowOff>
    </xdr:to>
    <xdr:cxnSp macro="">
      <xdr:nvCxnSpPr>
        <xdr:cNvPr id="784" name="直線コネクタ 783"/>
        <xdr:cNvCxnSpPr/>
      </xdr:nvCxnSpPr>
      <xdr:spPr>
        <a:xfrm flipV="1">
          <a:off x="21323300" y="982052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5"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6" name="フローチャート : 判断 785"/>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51689</xdr:rowOff>
    </xdr:from>
    <xdr:to>
      <xdr:col>31</xdr:col>
      <xdr:colOff>34925</xdr:colOff>
      <xdr:row>57</xdr:row>
      <xdr:rowOff>55614</xdr:rowOff>
    </xdr:to>
    <xdr:cxnSp macro="">
      <xdr:nvCxnSpPr>
        <xdr:cNvPr id="787" name="直線コネクタ 786"/>
        <xdr:cNvCxnSpPr/>
      </xdr:nvCxnSpPr>
      <xdr:spPr>
        <a:xfrm flipV="1">
          <a:off x="20434300" y="9824339"/>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8" name="フローチャート : 判断 787"/>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9" name="テキスト ボックス 788"/>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55614</xdr:rowOff>
    </xdr:from>
    <xdr:to>
      <xdr:col>29</xdr:col>
      <xdr:colOff>517525</xdr:colOff>
      <xdr:row>57</xdr:row>
      <xdr:rowOff>59690</xdr:rowOff>
    </xdr:to>
    <xdr:cxnSp macro="">
      <xdr:nvCxnSpPr>
        <xdr:cNvPr id="790" name="直線コネクタ 789"/>
        <xdr:cNvCxnSpPr/>
      </xdr:nvCxnSpPr>
      <xdr:spPr>
        <a:xfrm flipV="1">
          <a:off x="19545300" y="982826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91" name="フローチャート : 判断 790"/>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92" name="テキスト ボックス 791"/>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59690</xdr:rowOff>
    </xdr:from>
    <xdr:to>
      <xdr:col>28</xdr:col>
      <xdr:colOff>314325</xdr:colOff>
      <xdr:row>57</xdr:row>
      <xdr:rowOff>61023</xdr:rowOff>
    </xdr:to>
    <xdr:cxnSp macro="">
      <xdr:nvCxnSpPr>
        <xdr:cNvPr id="793" name="直線コネクタ 792"/>
        <xdr:cNvCxnSpPr/>
      </xdr:nvCxnSpPr>
      <xdr:spPr>
        <a:xfrm flipV="1">
          <a:off x="18656300" y="983234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4" name="フローチャート : 判断 793"/>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5" name="テキスト ボックス 794"/>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6" name="フローチャート : 判断 795"/>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7" name="テキスト ボックス 796"/>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168529</xdr:rowOff>
    </xdr:from>
    <xdr:to>
      <xdr:col>32</xdr:col>
      <xdr:colOff>238125</xdr:colOff>
      <xdr:row>57</xdr:row>
      <xdr:rowOff>98679</xdr:rowOff>
    </xdr:to>
    <xdr:sp macro="" textlink="">
      <xdr:nvSpPr>
        <xdr:cNvPr id="803" name="円/楕円 802"/>
        <xdr:cNvSpPr/>
      </xdr:nvSpPr>
      <xdr:spPr>
        <a:xfrm>
          <a:off x="221107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19956</xdr:rowOff>
    </xdr:from>
    <xdr:ext cx="469744" cy="259045"/>
    <xdr:sp macro="" textlink="">
      <xdr:nvSpPr>
        <xdr:cNvPr id="804" name="貸付金該当値テキスト"/>
        <xdr:cNvSpPr txBox="1"/>
      </xdr:nvSpPr>
      <xdr:spPr>
        <a:xfrm>
          <a:off x="22212300" y="962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889</xdr:rowOff>
    </xdr:from>
    <xdr:to>
      <xdr:col>31</xdr:col>
      <xdr:colOff>85725</xdr:colOff>
      <xdr:row>57</xdr:row>
      <xdr:rowOff>102489</xdr:rowOff>
    </xdr:to>
    <xdr:sp macro="" textlink="">
      <xdr:nvSpPr>
        <xdr:cNvPr id="805" name="円/楕円 804"/>
        <xdr:cNvSpPr/>
      </xdr:nvSpPr>
      <xdr:spPr>
        <a:xfrm>
          <a:off x="21272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119016</xdr:rowOff>
    </xdr:from>
    <xdr:ext cx="469744" cy="259045"/>
    <xdr:sp macro="" textlink="">
      <xdr:nvSpPr>
        <xdr:cNvPr id="806" name="テキスト ボックス 805"/>
        <xdr:cNvSpPr txBox="1"/>
      </xdr:nvSpPr>
      <xdr:spPr>
        <a:xfrm>
          <a:off x="21088427"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4814</xdr:rowOff>
    </xdr:from>
    <xdr:to>
      <xdr:col>29</xdr:col>
      <xdr:colOff>568325</xdr:colOff>
      <xdr:row>57</xdr:row>
      <xdr:rowOff>106414</xdr:rowOff>
    </xdr:to>
    <xdr:sp macro="" textlink="">
      <xdr:nvSpPr>
        <xdr:cNvPr id="807" name="円/楕円 806"/>
        <xdr:cNvSpPr/>
      </xdr:nvSpPr>
      <xdr:spPr>
        <a:xfrm>
          <a:off x="20383500" y="97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122941</xdr:rowOff>
    </xdr:from>
    <xdr:ext cx="469744" cy="259045"/>
    <xdr:sp macro="" textlink="">
      <xdr:nvSpPr>
        <xdr:cNvPr id="808" name="テキスト ボックス 807"/>
        <xdr:cNvSpPr txBox="1"/>
      </xdr:nvSpPr>
      <xdr:spPr>
        <a:xfrm>
          <a:off x="20199427" y="955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8890</xdr:rowOff>
    </xdr:from>
    <xdr:to>
      <xdr:col>28</xdr:col>
      <xdr:colOff>365125</xdr:colOff>
      <xdr:row>57</xdr:row>
      <xdr:rowOff>110490</xdr:rowOff>
    </xdr:to>
    <xdr:sp macro="" textlink="">
      <xdr:nvSpPr>
        <xdr:cNvPr id="809" name="円/楕円 808"/>
        <xdr:cNvSpPr/>
      </xdr:nvSpPr>
      <xdr:spPr>
        <a:xfrm>
          <a:off x="19494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127017</xdr:rowOff>
    </xdr:from>
    <xdr:ext cx="469744" cy="259045"/>
    <xdr:sp macro="" textlink="">
      <xdr:nvSpPr>
        <xdr:cNvPr id="810" name="テキスト ボックス 809"/>
        <xdr:cNvSpPr txBox="1"/>
      </xdr:nvSpPr>
      <xdr:spPr>
        <a:xfrm>
          <a:off x="19310427" y="955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10223</xdr:rowOff>
    </xdr:from>
    <xdr:to>
      <xdr:col>27</xdr:col>
      <xdr:colOff>161925</xdr:colOff>
      <xdr:row>57</xdr:row>
      <xdr:rowOff>111823</xdr:rowOff>
    </xdr:to>
    <xdr:sp macro="" textlink="">
      <xdr:nvSpPr>
        <xdr:cNvPr id="811" name="円/楕円 810"/>
        <xdr:cNvSpPr/>
      </xdr:nvSpPr>
      <xdr:spPr>
        <a:xfrm>
          <a:off x="18605500" y="97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128350</xdr:rowOff>
    </xdr:from>
    <xdr:ext cx="469744" cy="259045"/>
    <xdr:sp macro="" textlink="">
      <xdr:nvSpPr>
        <xdr:cNvPr id="812" name="テキスト ボックス 811"/>
        <xdr:cNvSpPr txBox="1"/>
      </xdr:nvSpPr>
      <xdr:spPr>
        <a:xfrm>
          <a:off x="18421427" y="955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7" name="直線コネクタ 836"/>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8"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9" name="直線コネクタ 838"/>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40"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41" name="直線コネクタ 840"/>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7683</xdr:rowOff>
    </xdr:from>
    <xdr:to>
      <xdr:col>32</xdr:col>
      <xdr:colOff>187325</xdr:colOff>
      <xdr:row>72</xdr:row>
      <xdr:rowOff>62452</xdr:rowOff>
    </xdr:to>
    <xdr:cxnSp macro="">
      <xdr:nvCxnSpPr>
        <xdr:cNvPr id="842" name="直線コネクタ 841"/>
        <xdr:cNvCxnSpPr/>
      </xdr:nvCxnSpPr>
      <xdr:spPr>
        <a:xfrm flipV="1">
          <a:off x="21323300" y="12352083"/>
          <a:ext cx="8382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43"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4" name="フローチャート : 判断 843"/>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62452</xdr:rowOff>
    </xdr:from>
    <xdr:to>
      <xdr:col>31</xdr:col>
      <xdr:colOff>34925</xdr:colOff>
      <xdr:row>72</xdr:row>
      <xdr:rowOff>97180</xdr:rowOff>
    </xdr:to>
    <xdr:cxnSp macro="">
      <xdr:nvCxnSpPr>
        <xdr:cNvPr id="845" name="直線コネクタ 844"/>
        <xdr:cNvCxnSpPr/>
      </xdr:nvCxnSpPr>
      <xdr:spPr>
        <a:xfrm flipV="1">
          <a:off x="20434300" y="12406852"/>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6" name="フローチャート : 判断 845"/>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7" name="テキスト ボックス 846"/>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97180</xdr:rowOff>
    </xdr:from>
    <xdr:to>
      <xdr:col>29</xdr:col>
      <xdr:colOff>517525</xdr:colOff>
      <xdr:row>73</xdr:row>
      <xdr:rowOff>6521</xdr:rowOff>
    </xdr:to>
    <xdr:cxnSp macro="">
      <xdr:nvCxnSpPr>
        <xdr:cNvPr id="848" name="直線コネクタ 847"/>
        <xdr:cNvCxnSpPr/>
      </xdr:nvCxnSpPr>
      <xdr:spPr>
        <a:xfrm flipV="1">
          <a:off x="19545300" y="12441580"/>
          <a:ext cx="889000" cy="8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9" name="フローチャート : 判断 848"/>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0" name="テキスト ボックス 849"/>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112496</xdr:rowOff>
    </xdr:from>
    <xdr:to>
      <xdr:col>28</xdr:col>
      <xdr:colOff>314325</xdr:colOff>
      <xdr:row>73</xdr:row>
      <xdr:rowOff>6521</xdr:rowOff>
    </xdr:to>
    <xdr:cxnSp macro="">
      <xdr:nvCxnSpPr>
        <xdr:cNvPr id="851" name="直線コネクタ 850"/>
        <xdr:cNvCxnSpPr/>
      </xdr:nvCxnSpPr>
      <xdr:spPr>
        <a:xfrm>
          <a:off x="18656300" y="12456896"/>
          <a:ext cx="889000" cy="6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2" name="フローチャート : 判断 851"/>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3" name="テキスト ボックス 852"/>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4" name="フローチャート : 判断 853"/>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5" name="テキスト ボックス 854"/>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128333</xdr:rowOff>
    </xdr:from>
    <xdr:to>
      <xdr:col>32</xdr:col>
      <xdr:colOff>238125</xdr:colOff>
      <xdr:row>72</xdr:row>
      <xdr:rowOff>58483</xdr:rowOff>
    </xdr:to>
    <xdr:sp macro="" textlink="">
      <xdr:nvSpPr>
        <xdr:cNvPr id="861" name="円/楕円 860"/>
        <xdr:cNvSpPr/>
      </xdr:nvSpPr>
      <xdr:spPr>
        <a:xfrm>
          <a:off x="22110700" y="123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46346</xdr:rowOff>
    </xdr:from>
    <xdr:ext cx="534377" cy="259045"/>
    <xdr:sp macro="" textlink="">
      <xdr:nvSpPr>
        <xdr:cNvPr id="862" name="繰出金該当値テキスト"/>
        <xdr:cNvSpPr txBox="1"/>
      </xdr:nvSpPr>
      <xdr:spPr>
        <a:xfrm>
          <a:off x="22212300" y="122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84,930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11652</xdr:rowOff>
    </xdr:from>
    <xdr:to>
      <xdr:col>31</xdr:col>
      <xdr:colOff>85725</xdr:colOff>
      <xdr:row>72</xdr:row>
      <xdr:rowOff>113252</xdr:rowOff>
    </xdr:to>
    <xdr:sp macro="" textlink="">
      <xdr:nvSpPr>
        <xdr:cNvPr id="863" name="円/楕円 862"/>
        <xdr:cNvSpPr/>
      </xdr:nvSpPr>
      <xdr:spPr>
        <a:xfrm>
          <a:off x="21272500" y="123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129779</xdr:rowOff>
    </xdr:from>
    <xdr:ext cx="534377" cy="259045"/>
    <xdr:sp macro="" textlink="">
      <xdr:nvSpPr>
        <xdr:cNvPr id="864" name="テキスト ボックス 863"/>
        <xdr:cNvSpPr txBox="1"/>
      </xdr:nvSpPr>
      <xdr:spPr>
        <a:xfrm>
          <a:off x="21056111" y="121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82,055</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46380</xdr:rowOff>
    </xdr:from>
    <xdr:to>
      <xdr:col>29</xdr:col>
      <xdr:colOff>568325</xdr:colOff>
      <xdr:row>72</xdr:row>
      <xdr:rowOff>147980</xdr:rowOff>
    </xdr:to>
    <xdr:sp macro="" textlink="">
      <xdr:nvSpPr>
        <xdr:cNvPr id="865" name="円/楕円 864"/>
        <xdr:cNvSpPr/>
      </xdr:nvSpPr>
      <xdr:spPr>
        <a:xfrm>
          <a:off x="20383500" y="123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164507</xdr:rowOff>
    </xdr:from>
    <xdr:ext cx="534377" cy="259045"/>
    <xdr:sp macro="" textlink="">
      <xdr:nvSpPr>
        <xdr:cNvPr id="866" name="テキスト ボックス 865"/>
        <xdr:cNvSpPr txBox="1"/>
      </xdr:nvSpPr>
      <xdr:spPr>
        <a:xfrm>
          <a:off x="20167111" y="121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80,232</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127171</xdr:rowOff>
    </xdr:from>
    <xdr:to>
      <xdr:col>28</xdr:col>
      <xdr:colOff>365125</xdr:colOff>
      <xdr:row>73</xdr:row>
      <xdr:rowOff>57321</xdr:rowOff>
    </xdr:to>
    <xdr:sp macro="" textlink="">
      <xdr:nvSpPr>
        <xdr:cNvPr id="867" name="円/楕円 866"/>
        <xdr:cNvSpPr/>
      </xdr:nvSpPr>
      <xdr:spPr>
        <a:xfrm>
          <a:off x="19494500" y="124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73848</xdr:rowOff>
    </xdr:from>
    <xdr:ext cx="534377" cy="259045"/>
    <xdr:sp macro="" textlink="">
      <xdr:nvSpPr>
        <xdr:cNvPr id="868" name="テキスト ボックス 867"/>
        <xdr:cNvSpPr txBox="1"/>
      </xdr:nvSpPr>
      <xdr:spPr>
        <a:xfrm>
          <a:off x="19278111" y="122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75,991</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61696</xdr:rowOff>
    </xdr:from>
    <xdr:to>
      <xdr:col>27</xdr:col>
      <xdr:colOff>161925</xdr:colOff>
      <xdr:row>72</xdr:row>
      <xdr:rowOff>163296</xdr:rowOff>
    </xdr:to>
    <xdr:sp macro="" textlink="">
      <xdr:nvSpPr>
        <xdr:cNvPr id="869" name="円/楕円 868"/>
        <xdr:cNvSpPr/>
      </xdr:nvSpPr>
      <xdr:spPr>
        <a:xfrm>
          <a:off x="18605500" y="124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8373</xdr:rowOff>
    </xdr:from>
    <xdr:ext cx="534377" cy="259045"/>
    <xdr:sp macro="" textlink="">
      <xdr:nvSpPr>
        <xdr:cNvPr id="870" name="テキスト ボックス 869"/>
        <xdr:cNvSpPr txBox="1"/>
      </xdr:nvSpPr>
      <xdr:spPr>
        <a:xfrm>
          <a:off x="18389111" y="1218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市町村合併により市域が</a:t>
          </a:r>
          <a:r>
            <a:rPr kumimoji="1" lang="en-US" altLang="ja-JP" sz="1100">
              <a:solidFill>
                <a:schemeClr val="dk1"/>
              </a:solidFill>
              <a:effectLst/>
              <a:latin typeface="+mn-lt"/>
              <a:ea typeface="+mn-ea"/>
              <a:cs typeface="+mn-cs"/>
            </a:rPr>
            <a:t>778.14㎢</a:t>
          </a:r>
          <a:r>
            <a:rPr kumimoji="1" lang="ja-JP" altLang="ja-JP" sz="1100">
              <a:solidFill>
                <a:schemeClr val="dk1"/>
              </a:solidFill>
              <a:effectLst/>
              <a:latin typeface="+mn-lt"/>
              <a:ea typeface="+mn-ea"/>
              <a:cs typeface="+mn-cs"/>
            </a:rPr>
            <a:t>と広大となったため支所を多く配置していることや，人口減少が進行していることから多くの項目において住民一人当たりのコストが類似団体平均と比較し多額となっている。維持補修費については，８市町村が合併したことにより保有する公共施設数が多いことや県道の権限移譲を積極的に受け入れていることから維持管理の費用が多額となっている。また，物件費については，保育所運営及び一般廃棄物収集業務等の事務事業の民間委託や指定管理者制度の活用を推進していることから多額となっている。</a:t>
          </a:r>
          <a:r>
            <a:rPr kumimoji="1" lang="ja-JP" altLang="en-US" sz="1100">
              <a:solidFill>
                <a:schemeClr val="dk1"/>
              </a:solidFill>
              <a:effectLst/>
              <a:latin typeface="+mn-lt"/>
              <a:ea typeface="+mn-ea"/>
              <a:cs typeface="+mn-cs"/>
            </a:rPr>
            <a:t>普通建設事業費が，住民一人当たり</a:t>
          </a:r>
          <a:r>
            <a:rPr kumimoji="1" lang="en-US" altLang="ja-JP" sz="1100">
              <a:solidFill>
                <a:schemeClr val="dk1"/>
              </a:solidFill>
              <a:effectLst/>
              <a:latin typeface="+mn-lt"/>
              <a:ea typeface="+mn-ea"/>
              <a:cs typeface="+mn-cs"/>
            </a:rPr>
            <a:t>90,464</a:t>
          </a:r>
          <a:r>
            <a:rPr kumimoji="1" lang="ja-JP" altLang="en-US" sz="1100">
              <a:solidFill>
                <a:schemeClr val="dk1"/>
              </a:solidFill>
              <a:effectLst/>
              <a:latin typeface="+mn-lt"/>
              <a:ea typeface="+mn-ea"/>
              <a:cs typeface="+mn-cs"/>
            </a:rPr>
            <a:t>円となっており，類似団体と比較して一人当たりコストが高い状態となっている。しかしながら，近年の大型事業の完了により普通建設事業費のうち新規整備については，平成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年度をピークに年々減少している。引き続き，事業の取捨選択を徹底していくことで，コストを意識した事業を進める。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53,995
53,490
778.14
39,148,412
37,708,722
1,261,351
23,430,234
50,820,825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13208</xdr:rowOff>
    </xdr:from>
    <xdr:to>
      <xdr:col>6</xdr:col>
      <xdr:colOff>510540</xdr:colOff>
      <xdr:row>37</xdr:row>
      <xdr:rowOff>164465</xdr:rowOff>
    </xdr:to>
    <xdr:cxnSp macro="">
      <xdr:nvCxnSpPr>
        <xdr:cNvPr id="56" name="直線コネクタ 55"/>
        <xdr:cNvCxnSpPr/>
      </xdr:nvCxnSpPr>
      <xdr:spPr>
        <a:xfrm flipV="1">
          <a:off x="4633595" y="5499608"/>
          <a:ext cx="1270" cy="100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168292</xdr:rowOff>
    </xdr:from>
    <xdr:ext cx="469744" cy="259045"/>
    <xdr:sp macro="" textlink="">
      <xdr:nvSpPr>
        <xdr:cNvPr id="57" name="議会費最小値テキスト"/>
        <xdr:cNvSpPr txBox="1"/>
      </xdr:nvSpPr>
      <xdr:spPr>
        <a:xfrm>
          <a:off x="4686300"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164465</xdr:rowOff>
    </xdr:from>
    <xdr:to>
      <xdr:col>6</xdr:col>
      <xdr:colOff>600075</xdr:colOff>
      <xdr:row>37</xdr:row>
      <xdr:rowOff>164465</xdr:rowOff>
    </xdr:to>
    <xdr:cxnSp macro="">
      <xdr:nvCxnSpPr>
        <xdr:cNvPr id="58" name="直線コネクタ 57"/>
        <xdr:cNvCxnSpPr/>
      </xdr:nvCxnSpPr>
      <xdr:spPr>
        <a:xfrm>
          <a:off x="4546600" y="650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131335</xdr:rowOff>
    </xdr:from>
    <xdr:ext cx="469744" cy="259045"/>
    <xdr:sp macro="" textlink="">
      <xdr:nvSpPr>
        <xdr:cNvPr id="59" name="議会費最大値テキスト"/>
        <xdr:cNvSpPr txBox="1"/>
      </xdr:nvSpPr>
      <xdr:spPr>
        <a:xfrm>
          <a:off x="4686300" y="527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32</xdr:row>
      <xdr:rowOff>13208</xdr:rowOff>
    </xdr:from>
    <xdr:to>
      <xdr:col>6</xdr:col>
      <xdr:colOff>600075</xdr:colOff>
      <xdr:row>32</xdr:row>
      <xdr:rowOff>13208</xdr:rowOff>
    </xdr:to>
    <xdr:cxnSp macro="">
      <xdr:nvCxnSpPr>
        <xdr:cNvPr id="60" name="直線コネクタ 59"/>
        <xdr:cNvCxnSpPr/>
      </xdr:nvCxnSpPr>
      <xdr:spPr>
        <a:xfrm>
          <a:off x="4546600" y="549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101981</xdr:rowOff>
    </xdr:from>
    <xdr:to>
      <xdr:col>6</xdr:col>
      <xdr:colOff>511175</xdr:colOff>
      <xdr:row>32</xdr:row>
      <xdr:rowOff>13208</xdr:rowOff>
    </xdr:to>
    <xdr:cxnSp macro="">
      <xdr:nvCxnSpPr>
        <xdr:cNvPr id="61" name="直線コネクタ 60"/>
        <xdr:cNvCxnSpPr/>
      </xdr:nvCxnSpPr>
      <xdr:spPr>
        <a:xfrm>
          <a:off x="3797300" y="5245481"/>
          <a:ext cx="8382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84091</xdr:rowOff>
    </xdr:from>
    <xdr:ext cx="469744" cy="259045"/>
    <xdr:sp macro="" textlink="">
      <xdr:nvSpPr>
        <xdr:cNvPr id="62" name="議会費平均値テキスト"/>
        <xdr:cNvSpPr txBox="1"/>
      </xdr:nvSpPr>
      <xdr:spPr>
        <a:xfrm>
          <a:off x="4686300" y="6084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105664</xdr:rowOff>
    </xdr:from>
    <xdr:to>
      <xdr:col>6</xdr:col>
      <xdr:colOff>561975</xdr:colOff>
      <xdr:row>36</xdr:row>
      <xdr:rowOff>35814</xdr:rowOff>
    </xdr:to>
    <xdr:sp macro="" textlink="">
      <xdr:nvSpPr>
        <xdr:cNvPr id="63" name="フローチャート : 判断 62"/>
        <xdr:cNvSpPr/>
      </xdr:nvSpPr>
      <xdr:spPr>
        <a:xfrm>
          <a:off x="45847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101981</xdr:rowOff>
    </xdr:from>
    <xdr:to>
      <xdr:col>5</xdr:col>
      <xdr:colOff>358775</xdr:colOff>
      <xdr:row>31</xdr:row>
      <xdr:rowOff>25400</xdr:rowOff>
    </xdr:to>
    <xdr:cxnSp macro="">
      <xdr:nvCxnSpPr>
        <xdr:cNvPr id="64" name="直線コネクタ 63"/>
        <xdr:cNvCxnSpPr/>
      </xdr:nvCxnSpPr>
      <xdr:spPr>
        <a:xfrm flipV="1">
          <a:off x="2908300" y="524548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139954</xdr:rowOff>
    </xdr:from>
    <xdr:to>
      <xdr:col>5</xdr:col>
      <xdr:colOff>409575</xdr:colOff>
      <xdr:row>35</xdr:row>
      <xdr:rowOff>70104</xdr:rowOff>
    </xdr:to>
    <xdr:sp macro="" textlink="">
      <xdr:nvSpPr>
        <xdr:cNvPr id="65" name="フローチャート : 判断 64"/>
        <xdr:cNvSpPr/>
      </xdr:nvSpPr>
      <xdr:spPr>
        <a:xfrm>
          <a:off x="3746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61231</xdr:rowOff>
    </xdr:from>
    <xdr:ext cx="469744" cy="259045"/>
    <xdr:sp macro="" textlink="">
      <xdr:nvSpPr>
        <xdr:cNvPr id="66" name="テキスト ボックス 65"/>
        <xdr:cNvSpPr txBox="1"/>
      </xdr:nvSpPr>
      <xdr:spPr>
        <a:xfrm>
          <a:off x="35624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25400</xdr:rowOff>
    </xdr:from>
    <xdr:to>
      <xdr:col>4</xdr:col>
      <xdr:colOff>155575</xdr:colOff>
      <xdr:row>31</xdr:row>
      <xdr:rowOff>94742</xdr:rowOff>
    </xdr:to>
    <xdr:cxnSp macro="">
      <xdr:nvCxnSpPr>
        <xdr:cNvPr id="67" name="直線コネクタ 66"/>
        <xdr:cNvCxnSpPr/>
      </xdr:nvCxnSpPr>
      <xdr:spPr>
        <a:xfrm flipV="1">
          <a:off x="2019300" y="5340350"/>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53467</xdr:rowOff>
    </xdr:from>
    <xdr:to>
      <xdr:col>4</xdr:col>
      <xdr:colOff>206375</xdr:colOff>
      <xdr:row>35</xdr:row>
      <xdr:rowOff>155067</xdr:rowOff>
    </xdr:to>
    <xdr:sp macro="" textlink="">
      <xdr:nvSpPr>
        <xdr:cNvPr id="68" name="フローチャート : 判断 67"/>
        <xdr:cNvSpPr/>
      </xdr:nvSpPr>
      <xdr:spPr>
        <a:xfrm>
          <a:off x="2857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146194</xdr:rowOff>
    </xdr:from>
    <xdr:ext cx="469744" cy="259045"/>
    <xdr:sp macro="" textlink="">
      <xdr:nvSpPr>
        <xdr:cNvPr id="69" name="テキスト ボックス 68"/>
        <xdr:cNvSpPr txBox="1"/>
      </xdr:nvSpPr>
      <xdr:spPr>
        <a:xfrm>
          <a:off x="2673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90170</xdr:rowOff>
    </xdr:from>
    <xdr:to>
      <xdr:col>2</xdr:col>
      <xdr:colOff>638175</xdr:colOff>
      <xdr:row>31</xdr:row>
      <xdr:rowOff>94742</xdr:rowOff>
    </xdr:to>
    <xdr:cxnSp macro="">
      <xdr:nvCxnSpPr>
        <xdr:cNvPr id="70" name="直線コネクタ 69"/>
        <xdr:cNvCxnSpPr/>
      </xdr:nvCxnSpPr>
      <xdr:spPr>
        <a:xfrm>
          <a:off x="1130300" y="54051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66421</xdr:rowOff>
    </xdr:from>
    <xdr:to>
      <xdr:col>3</xdr:col>
      <xdr:colOff>3175</xdr:colOff>
      <xdr:row>35</xdr:row>
      <xdr:rowOff>168021</xdr:rowOff>
    </xdr:to>
    <xdr:sp macro="" textlink="">
      <xdr:nvSpPr>
        <xdr:cNvPr id="71" name="フローチャート : 判断 70"/>
        <xdr:cNvSpPr/>
      </xdr:nvSpPr>
      <xdr:spPr>
        <a:xfrm>
          <a:off x="1968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159148</xdr:rowOff>
    </xdr:from>
    <xdr:ext cx="469744" cy="259045"/>
    <xdr:sp macro="" textlink="">
      <xdr:nvSpPr>
        <xdr:cNvPr id="72" name="テキスト ボックス 71"/>
        <xdr:cNvSpPr txBox="1"/>
      </xdr:nvSpPr>
      <xdr:spPr>
        <a:xfrm>
          <a:off x="1784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10414</xdr:rowOff>
    </xdr:from>
    <xdr:to>
      <xdr:col>1</xdr:col>
      <xdr:colOff>485775</xdr:colOff>
      <xdr:row>35</xdr:row>
      <xdr:rowOff>112014</xdr:rowOff>
    </xdr:to>
    <xdr:sp macro="" textlink="">
      <xdr:nvSpPr>
        <xdr:cNvPr id="73" name="フローチャート : 判断 72"/>
        <xdr:cNvSpPr/>
      </xdr:nvSpPr>
      <xdr:spPr>
        <a:xfrm>
          <a:off x="1079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103141</xdr:rowOff>
    </xdr:from>
    <xdr:ext cx="469744" cy="259045"/>
    <xdr:sp macro="" textlink="">
      <xdr:nvSpPr>
        <xdr:cNvPr id="74" name="テキスト ボックス 73"/>
        <xdr:cNvSpPr txBox="1"/>
      </xdr:nvSpPr>
      <xdr:spPr>
        <a:xfrm>
          <a:off x="895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133858</xdr:rowOff>
    </xdr:from>
    <xdr:to>
      <xdr:col>6</xdr:col>
      <xdr:colOff>561975</xdr:colOff>
      <xdr:row>32</xdr:row>
      <xdr:rowOff>64008</xdr:rowOff>
    </xdr:to>
    <xdr:sp macro="" textlink="">
      <xdr:nvSpPr>
        <xdr:cNvPr id="80" name="円/楕円 79"/>
        <xdr:cNvSpPr/>
      </xdr:nvSpPr>
      <xdr:spPr>
        <a:xfrm>
          <a:off x="4584700" y="54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86885</xdr:rowOff>
    </xdr:from>
    <xdr:ext cx="469744" cy="259045"/>
    <xdr:sp macro="" textlink="">
      <xdr:nvSpPr>
        <xdr:cNvPr id="81" name="議会費該当値テキスト"/>
        <xdr:cNvSpPr txBox="1"/>
      </xdr:nvSpPr>
      <xdr:spPr>
        <a:xfrm>
          <a:off x="4686300" y="540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51181</xdr:rowOff>
    </xdr:from>
    <xdr:to>
      <xdr:col>5</xdr:col>
      <xdr:colOff>409575</xdr:colOff>
      <xdr:row>30</xdr:row>
      <xdr:rowOff>152781</xdr:rowOff>
    </xdr:to>
    <xdr:sp macro="" textlink="">
      <xdr:nvSpPr>
        <xdr:cNvPr id="82" name="円/楕円 81"/>
        <xdr:cNvSpPr/>
      </xdr:nvSpPr>
      <xdr:spPr>
        <a:xfrm>
          <a:off x="3746500" y="51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169308</xdr:rowOff>
    </xdr:from>
    <xdr:ext cx="469744" cy="259045"/>
    <xdr:sp macro="" textlink="">
      <xdr:nvSpPr>
        <xdr:cNvPr id="83" name="テキスト ボックス 82"/>
        <xdr:cNvSpPr txBox="1"/>
      </xdr:nvSpPr>
      <xdr:spPr>
        <a:xfrm>
          <a:off x="3562427" y="49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146050</xdr:rowOff>
    </xdr:from>
    <xdr:to>
      <xdr:col>4</xdr:col>
      <xdr:colOff>206375</xdr:colOff>
      <xdr:row>31</xdr:row>
      <xdr:rowOff>76200</xdr:rowOff>
    </xdr:to>
    <xdr:sp macro="" textlink="">
      <xdr:nvSpPr>
        <xdr:cNvPr id="84" name="円/楕円 83"/>
        <xdr:cNvSpPr/>
      </xdr:nvSpPr>
      <xdr:spPr>
        <a:xfrm>
          <a:off x="2857500" y="52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92727</xdr:rowOff>
    </xdr:from>
    <xdr:ext cx="469744" cy="259045"/>
    <xdr:sp macro="" textlink="">
      <xdr:nvSpPr>
        <xdr:cNvPr id="85" name="テキスト ボックス 84"/>
        <xdr:cNvSpPr txBox="1"/>
      </xdr:nvSpPr>
      <xdr:spPr>
        <a:xfrm>
          <a:off x="2673427" y="50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43942</xdr:rowOff>
    </xdr:from>
    <xdr:to>
      <xdr:col>3</xdr:col>
      <xdr:colOff>3175</xdr:colOff>
      <xdr:row>31</xdr:row>
      <xdr:rowOff>145542</xdr:rowOff>
    </xdr:to>
    <xdr:sp macro="" textlink="">
      <xdr:nvSpPr>
        <xdr:cNvPr id="86" name="円/楕円 85"/>
        <xdr:cNvSpPr/>
      </xdr:nvSpPr>
      <xdr:spPr>
        <a:xfrm>
          <a:off x="1968500" y="53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162069</xdr:rowOff>
    </xdr:from>
    <xdr:ext cx="469744" cy="259045"/>
    <xdr:sp macro="" textlink="">
      <xdr:nvSpPr>
        <xdr:cNvPr id="87" name="テキスト ボックス 86"/>
        <xdr:cNvSpPr txBox="1"/>
      </xdr:nvSpPr>
      <xdr:spPr>
        <a:xfrm>
          <a:off x="1784427" y="513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39370</xdr:rowOff>
    </xdr:from>
    <xdr:to>
      <xdr:col>1</xdr:col>
      <xdr:colOff>485775</xdr:colOff>
      <xdr:row>31</xdr:row>
      <xdr:rowOff>140970</xdr:rowOff>
    </xdr:to>
    <xdr:sp macro="" textlink="">
      <xdr:nvSpPr>
        <xdr:cNvPr id="88" name="円/楕円 87"/>
        <xdr:cNvSpPr/>
      </xdr:nvSpPr>
      <xdr:spPr>
        <a:xfrm>
          <a:off x="1079500" y="5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157497</xdr:rowOff>
    </xdr:from>
    <xdr:ext cx="469744" cy="259045"/>
    <xdr:sp macro="" textlink="">
      <xdr:nvSpPr>
        <xdr:cNvPr id="89" name="テキスト ボックス 88"/>
        <xdr:cNvSpPr txBox="1"/>
      </xdr:nvSpPr>
      <xdr:spPr>
        <a:xfrm>
          <a:off x="895427" y="51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3" name="直線コネクタ 112"/>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4"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5" name="直線コネクタ 114"/>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6"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7" name="直線コネクタ 116"/>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109754</xdr:rowOff>
    </xdr:from>
    <xdr:to>
      <xdr:col>6</xdr:col>
      <xdr:colOff>511175</xdr:colOff>
      <xdr:row>54</xdr:row>
      <xdr:rowOff>136218</xdr:rowOff>
    </xdr:to>
    <xdr:cxnSp macro="">
      <xdr:nvCxnSpPr>
        <xdr:cNvPr id="118" name="直線コネクタ 117"/>
        <xdr:cNvCxnSpPr/>
      </xdr:nvCxnSpPr>
      <xdr:spPr>
        <a:xfrm>
          <a:off x="3797300" y="9368054"/>
          <a:ext cx="8382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9"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20" name="フローチャート : 判断 119"/>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104130</xdr:rowOff>
    </xdr:from>
    <xdr:to>
      <xdr:col>5</xdr:col>
      <xdr:colOff>358775</xdr:colOff>
      <xdr:row>54</xdr:row>
      <xdr:rowOff>109754</xdr:rowOff>
    </xdr:to>
    <xdr:cxnSp macro="">
      <xdr:nvCxnSpPr>
        <xdr:cNvPr id="121" name="直線コネクタ 120"/>
        <xdr:cNvCxnSpPr/>
      </xdr:nvCxnSpPr>
      <xdr:spPr>
        <a:xfrm>
          <a:off x="2908300" y="9190980"/>
          <a:ext cx="889000" cy="17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2" name="フローチャート : 判断 121"/>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3" name="テキスト ボックス 122"/>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104130</xdr:rowOff>
    </xdr:from>
    <xdr:to>
      <xdr:col>4</xdr:col>
      <xdr:colOff>155575</xdr:colOff>
      <xdr:row>54</xdr:row>
      <xdr:rowOff>63828</xdr:rowOff>
    </xdr:to>
    <xdr:cxnSp macro="">
      <xdr:nvCxnSpPr>
        <xdr:cNvPr id="124" name="直線コネクタ 123"/>
        <xdr:cNvCxnSpPr/>
      </xdr:nvCxnSpPr>
      <xdr:spPr>
        <a:xfrm flipV="1">
          <a:off x="2019300" y="9190980"/>
          <a:ext cx="889000" cy="13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5" name="フローチャート : 判断 124"/>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6" name="テキスト ボックス 125"/>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63828</xdr:rowOff>
    </xdr:from>
    <xdr:to>
      <xdr:col>2</xdr:col>
      <xdr:colOff>638175</xdr:colOff>
      <xdr:row>55</xdr:row>
      <xdr:rowOff>49692</xdr:rowOff>
    </xdr:to>
    <xdr:cxnSp macro="">
      <xdr:nvCxnSpPr>
        <xdr:cNvPr id="127" name="直線コネクタ 126"/>
        <xdr:cNvCxnSpPr/>
      </xdr:nvCxnSpPr>
      <xdr:spPr>
        <a:xfrm flipV="1">
          <a:off x="1130300" y="9322128"/>
          <a:ext cx="889000" cy="1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8" name="フローチャート : 判断 127"/>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9" name="テキスト ボックス 128"/>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30" name="フローチャート : 判断 129"/>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31" name="テキスト ボックス 130"/>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85418</xdr:rowOff>
    </xdr:from>
    <xdr:to>
      <xdr:col>6</xdr:col>
      <xdr:colOff>561975</xdr:colOff>
      <xdr:row>55</xdr:row>
      <xdr:rowOff>15568</xdr:rowOff>
    </xdr:to>
    <xdr:sp macro="" textlink="">
      <xdr:nvSpPr>
        <xdr:cNvPr id="137" name="円/楕円 136"/>
        <xdr:cNvSpPr/>
      </xdr:nvSpPr>
      <xdr:spPr>
        <a:xfrm>
          <a:off x="4584700" y="93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108295</xdr:rowOff>
    </xdr:from>
    <xdr:ext cx="599010" cy="259045"/>
    <xdr:sp macro="" textlink="">
      <xdr:nvSpPr>
        <xdr:cNvPr id="138" name="総務費該当値テキスト"/>
        <xdr:cNvSpPr txBox="1"/>
      </xdr:nvSpPr>
      <xdr:spPr>
        <a:xfrm>
          <a:off x="4686300" y="91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100,457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58954</xdr:rowOff>
    </xdr:from>
    <xdr:to>
      <xdr:col>5</xdr:col>
      <xdr:colOff>409575</xdr:colOff>
      <xdr:row>54</xdr:row>
      <xdr:rowOff>160554</xdr:rowOff>
    </xdr:to>
    <xdr:sp macro="" textlink="">
      <xdr:nvSpPr>
        <xdr:cNvPr id="139" name="円/楕円 138"/>
        <xdr:cNvSpPr/>
      </xdr:nvSpPr>
      <xdr:spPr>
        <a:xfrm>
          <a:off x="3746500" y="93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5631</xdr:rowOff>
    </xdr:from>
    <xdr:ext cx="599010" cy="259045"/>
    <xdr:sp macro="" textlink="">
      <xdr:nvSpPr>
        <xdr:cNvPr id="140" name="テキスト ボックス 139"/>
        <xdr:cNvSpPr txBox="1"/>
      </xdr:nvSpPr>
      <xdr:spPr>
        <a:xfrm>
          <a:off x="3497794" y="909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103,930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53330</xdr:rowOff>
    </xdr:from>
    <xdr:to>
      <xdr:col>4</xdr:col>
      <xdr:colOff>206375</xdr:colOff>
      <xdr:row>53</xdr:row>
      <xdr:rowOff>154930</xdr:rowOff>
    </xdr:to>
    <xdr:sp macro="" textlink="">
      <xdr:nvSpPr>
        <xdr:cNvPr id="141" name="円/楕円 140"/>
        <xdr:cNvSpPr/>
      </xdr:nvSpPr>
      <xdr:spPr>
        <a:xfrm>
          <a:off x="2857500" y="9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xdr:rowOff>
    </xdr:from>
    <xdr:ext cx="599010" cy="259045"/>
    <xdr:sp macro="" textlink="">
      <xdr:nvSpPr>
        <xdr:cNvPr id="142" name="テキスト ボックス 141"/>
        <xdr:cNvSpPr txBox="1"/>
      </xdr:nvSpPr>
      <xdr:spPr>
        <a:xfrm>
          <a:off x="2608794" y="891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127,168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13028</xdr:rowOff>
    </xdr:from>
    <xdr:to>
      <xdr:col>3</xdr:col>
      <xdr:colOff>3175</xdr:colOff>
      <xdr:row>54</xdr:row>
      <xdr:rowOff>114628</xdr:rowOff>
    </xdr:to>
    <xdr:sp macro="" textlink="">
      <xdr:nvSpPr>
        <xdr:cNvPr id="143" name="円/楕円 142"/>
        <xdr:cNvSpPr/>
      </xdr:nvSpPr>
      <xdr:spPr>
        <a:xfrm>
          <a:off x="1968500" y="92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131155</xdr:rowOff>
    </xdr:from>
    <xdr:ext cx="599010" cy="259045"/>
    <xdr:sp macro="" textlink="">
      <xdr:nvSpPr>
        <xdr:cNvPr id="144" name="テキスト ボックス 143"/>
        <xdr:cNvSpPr txBox="1"/>
      </xdr:nvSpPr>
      <xdr:spPr>
        <a:xfrm>
          <a:off x="1719794" y="904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170342</xdr:rowOff>
    </xdr:from>
    <xdr:to>
      <xdr:col>1</xdr:col>
      <xdr:colOff>485775</xdr:colOff>
      <xdr:row>55</xdr:row>
      <xdr:rowOff>100492</xdr:rowOff>
    </xdr:to>
    <xdr:sp macro="" textlink="">
      <xdr:nvSpPr>
        <xdr:cNvPr id="145" name="円/楕円 144"/>
        <xdr:cNvSpPr/>
      </xdr:nvSpPr>
      <xdr:spPr>
        <a:xfrm>
          <a:off x="1079500" y="94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117019</xdr:rowOff>
    </xdr:from>
    <xdr:ext cx="534377" cy="259045"/>
    <xdr:sp macro="" textlink="">
      <xdr:nvSpPr>
        <xdr:cNvPr id="146" name="テキスト ボックス 145"/>
        <xdr:cNvSpPr txBox="1"/>
      </xdr:nvSpPr>
      <xdr:spPr>
        <a:xfrm>
          <a:off x="863111" y="920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71" name="直線コネクタ 170"/>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2"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3" name="直線コネクタ 172"/>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4"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5" name="直線コネクタ 174"/>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39612</xdr:rowOff>
    </xdr:from>
    <xdr:to>
      <xdr:col>6</xdr:col>
      <xdr:colOff>511175</xdr:colOff>
      <xdr:row>75</xdr:row>
      <xdr:rowOff>559</xdr:rowOff>
    </xdr:to>
    <xdr:cxnSp macro="">
      <xdr:nvCxnSpPr>
        <xdr:cNvPr id="176" name="直線コネクタ 175"/>
        <xdr:cNvCxnSpPr/>
      </xdr:nvCxnSpPr>
      <xdr:spPr>
        <a:xfrm flipV="1">
          <a:off x="3797300" y="12726912"/>
          <a:ext cx="838200" cy="1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7"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8" name="フローチャート : 判断 177"/>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559</xdr:rowOff>
    </xdr:from>
    <xdr:to>
      <xdr:col>5</xdr:col>
      <xdr:colOff>358775</xdr:colOff>
      <xdr:row>75</xdr:row>
      <xdr:rowOff>89535</xdr:rowOff>
    </xdr:to>
    <xdr:cxnSp macro="">
      <xdr:nvCxnSpPr>
        <xdr:cNvPr id="179" name="直線コネクタ 178"/>
        <xdr:cNvCxnSpPr/>
      </xdr:nvCxnSpPr>
      <xdr:spPr>
        <a:xfrm flipV="1">
          <a:off x="2908300" y="12859309"/>
          <a:ext cx="889000" cy="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80" name="フローチャート : 判断 179"/>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81" name="テキスト ボックス 180"/>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89535</xdr:rowOff>
    </xdr:from>
    <xdr:to>
      <xdr:col>4</xdr:col>
      <xdr:colOff>155575</xdr:colOff>
      <xdr:row>76</xdr:row>
      <xdr:rowOff>29935</xdr:rowOff>
    </xdr:to>
    <xdr:cxnSp macro="">
      <xdr:nvCxnSpPr>
        <xdr:cNvPr id="182" name="直線コネクタ 181"/>
        <xdr:cNvCxnSpPr/>
      </xdr:nvCxnSpPr>
      <xdr:spPr>
        <a:xfrm flipV="1">
          <a:off x="2019300" y="12948285"/>
          <a:ext cx="889000" cy="1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3" name="フローチャート : 判断 182"/>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4" name="テキスト ボックス 183"/>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162598</xdr:rowOff>
    </xdr:from>
    <xdr:to>
      <xdr:col>2</xdr:col>
      <xdr:colOff>638175</xdr:colOff>
      <xdr:row>76</xdr:row>
      <xdr:rowOff>29935</xdr:rowOff>
    </xdr:to>
    <xdr:cxnSp macro="">
      <xdr:nvCxnSpPr>
        <xdr:cNvPr id="185" name="直線コネクタ 184"/>
        <xdr:cNvCxnSpPr/>
      </xdr:nvCxnSpPr>
      <xdr:spPr>
        <a:xfrm>
          <a:off x="1130300" y="13021348"/>
          <a:ext cx="889000" cy="3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6" name="フローチャート : 判断 185"/>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7" name="テキスト ボックス 186"/>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8" name="フローチャート : 判断 187"/>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9" name="テキスト ボックス 188"/>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160262</xdr:rowOff>
    </xdr:from>
    <xdr:to>
      <xdr:col>6</xdr:col>
      <xdr:colOff>561975</xdr:colOff>
      <xdr:row>74</xdr:row>
      <xdr:rowOff>90412</xdr:rowOff>
    </xdr:to>
    <xdr:sp macro="" textlink="">
      <xdr:nvSpPr>
        <xdr:cNvPr id="195" name="円/楕円 194"/>
        <xdr:cNvSpPr/>
      </xdr:nvSpPr>
      <xdr:spPr>
        <a:xfrm>
          <a:off x="4584700" y="126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11689</xdr:rowOff>
    </xdr:from>
    <xdr:ext cx="599010" cy="259045"/>
    <xdr:sp macro="" textlink="">
      <xdr:nvSpPr>
        <xdr:cNvPr id="196" name="民生費該当値テキスト"/>
        <xdr:cNvSpPr txBox="1"/>
      </xdr:nvSpPr>
      <xdr:spPr>
        <a:xfrm>
          <a:off x="4686300" y="1252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187,881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121209</xdr:rowOff>
    </xdr:from>
    <xdr:to>
      <xdr:col>5</xdr:col>
      <xdr:colOff>409575</xdr:colOff>
      <xdr:row>75</xdr:row>
      <xdr:rowOff>51359</xdr:rowOff>
    </xdr:to>
    <xdr:sp macro="" textlink="">
      <xdr:nvSpPr>
        <xdr:cNvPr id="197" name="円/楕円 196"/>
        <xdr:cNvSpPr/>
      </xdr:nvSpPr>
      <xdr:spPr>
        <a:xfrm>
          <a:off x="3746500" y="128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67886</xdr:rowOff>
    </xdr:from>
    <xdr:ext cx="599010" cy="259045"/>
    <xdr:sp macro="" textlink="">
      <xdr:nvSpPr>
        <xdr:cNvPr id="198" name="テキスト ボックス 197"/>
        <xdr:cNvSpPr txBox="1"/>
      </xdr:nvSpPr>
      <xdr:spPr>
        <a:xfrm>
          <a:off x="3497794" y="1258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177,456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38735</xdr:rowOff>
    </xdr:from>
    <xdr:to>
      <xdr:col>4</xdr:col>
      <xdr:colOff>206375</xdr:colOff>
      <xdr:row>75</xdr:row>
      <xdr:rowOff>140335</xdr:rowOff>
    </xdr:to>
    <xdr:sp macro="" textlink="">
      <xdr:nvSpPr>
        <xdr:cNvPr id="199" name="円/楕円 198"/>
        <xdr:cNvSpPr/>
      </xdr:nvSpPr>
      <xdr:spPr>
        <a:xfrm>
          <a:off x="2857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156862</xdr:rowOff>
    </xdr:from>
    <xdr:ext cx="599010" cy="259045"/>
    <xdr:sp macro="" textlink="">
      <xdr:nvSpPr>
        <xdr:cNvPr id="200" name="テキスト ボックス 199"/>
        <xdr:cNvSpPr txBox="1"/>
      </xdr:nvSpPr>
      <xdr:spPr>
        <a:xfrm>
          <a:off x="2608794" y="1267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170,450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150585</xdr:rowOff>
    </xdr:from>
    <xdr:to>
      <xdr:col>3</xdr:col>
      <xdr:colOff>3175</xdr:colOff>
      <xdr:row>76</xdr:row>
      <xdr:rowOff>80735</xdr:rowOff>
    </xdr:to>
    <xdr:sp macro="" textlink="">
      <xdr:nvSpPr>
        <xdr:cNvPr id="201" name="円/楕円 200"/>
        <xdr:cNvSpPr/>
      </xdr:nvSpPr>
      <xdr:spPr>
        <a:xfrm>
          <a:off x="1968500" y="130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97261</xdr:rowOff>
    </xdr:from>
    <xdr:ext cx="599010" cy="259045"/>
    <xdr:sp macro="" textlink="">
      <xdr:nvSpPr>
        <xdr:cNvPr id="202" name="テキスト ボックス 201"/>
        <xdr:cNvSpPr txBox="1"/>
      </xdr:nvSpPr>
      <xdr:spPr>
        <a:xfrm>
          <a:off x="1719794" y="1278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161,643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111798</xdr:rowOff>
    </xdr:from>
    <xdr:to>
      <xdr:col>1</xdr:col>
      <xdr:colOff>485775</xdr:colOff>
      <xdr:row>76</xdr:row>
      <xdr:rowOff>41948</xdr:rowOff>
    </xdr:to>
    <xdr:sp macro="" textlink="">
      <xdr:nvSpPr>
        <xdr:cNvPr id="203" name="円/楕円 202"/>
        <xdr:cNvSpPr/>
      </xdr:nvSpPr>
      <xdr:spPr>
        <a:xfrm>
          <a:off x="1079500" y="129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58475</xdr:rowOff>
    </xdr:from>
    <xdr:ext cx="599010" cy="259045"/>
    <xdr:sp macro="" textlink="">
      <xdr:nvSpPr>
        <xdr:cNvPr id="204" name="テキスト ボックス 203"/>
        <xdr:cNvSpPr txBox="1"/>
      </xdr:nvSpPr>
      <xdr:spPr>
        <a:xfrm>
          <a:off x="830794" y="1274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9" name="直線コネクタ 228"/>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30"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31" name="直線コネクタ 230"/>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2"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3" name="直線コネクタ 232"/>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7779</xdr:rowOff>
    </xdr:from>
    <xdr:to>
      <xdr:col>6</xdr:col>
      <xdr:colOff>511175</xdr:colOff>
      <xdr:row>96</xdr:row>
      <xdr:rowOff>107372</xdr:rowOff>
    </xdr:to>
    <xdr:cxnSp macro="">
      <xdr:nvCxnSpPr>
        <xdr:cNvPr id="234" name="直線コネクタ 233"/>
        <xdr:cNvCxnSpPr/>
      </xdr:nvCxnSpPr>
      <xdr:spPr>
        <a:xfrm flipV="1">
          <a:off x="3797300" y="16466979"/>
          <a:ext cx="838200" cy="9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5"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6" name="フローチャート : 判断 235"/>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58243</xdr:rowOff>
    </xdr:from>
    <xdr:to>
      <xdr:col>5</xdr:col>
      <xdr:colOff>358775</xdr:colOff>
      <xdr:row>96</xdr:row>
      <xdr:rowOff>107372</xdr:rowOff>
    </xdr:to>
    <xdr:cxnSp macro="">
      <xdr:nvCxnSpPr>
        <xdr:cNvPr id="237" name="直線コネクタ 236"/>
        <xdr:cNvCxnSpPr/>
      </xdr:nvCxnSpPr>
      <xdr:spPr>
        <a:xfrm>
          <a:off x="2908300" y="16345993"/>
          <a:ext cx="889000" cy="22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8" name="フローチャート : 判断 237"/>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9" name="テキスト ボックス 238"/>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35268</xdr:rowOff>
    </xdr:from>
    <xdr:to>
      <xdr:col>4</xdr:col>
      <xdr:colOff>155575</xdr:colOff>
      <xdr:row>95</xdr:row>
      <xdr:rowOff>58243</xdr:rowOff>
    </xdr:to>
    <xdr:cxnSp macro="">
      <xdr:nvCxnSpPr>
        <xdr:cNvPr id="240" name="直線コネクタ 239"/>
        <xdr:cNvCxnSpPr/>
      </xdr:nvCxnSpPr>
      <xdr:spPr>
        <a:xfrm>
          <a:off x="2019300" y="16323018"/>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1" name="フローチャート : 判断 240"/>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2" name="テキスト ボックス 241"/>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35268</xdr:rowOff>
    </xdr:from>
    <xdr:to>
      <xdr:col>2</xdr:col>
      <xdr:colOff>638175</xdr:colOff>
      <xdr:row>96</xdr:row>
      <xdr:rowOff>40260</xdr:rowOff>
    </xdr:to>
    <xdr:cxnSp macro="">
      <xdr:nvCxnSpPr>
        <xdr:cNvPr id="243" name="直線コネクタ 242"/>
        <xdr:cNvCxnSpPr/>
      </xdr:nvCxnSpPr>
      <xdr:spPr>
        <a:xfrm flipV="1">
          <a:off x="1130300" y="16323018"/>
          <a:ext cx="889000" cy="17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4" name="フローチャート : 判断 243"/>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5" name="テキスト ボックス 244"/>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6" name="フローチャート : 判断 245"/>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7" name="テキスト ボックス 246"/>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128429</xdr:rowOff>
    </xdr:from>
    <xdr:to>
      <xdr:col>6</xdr:col>
      <xdr:colOff>561975</xdr:colOff>
      <xdr:row>96</xdr:row>
      <xdr:rowOff>58579</xdr:rowOff>
    </xdr:to>
    <xdr:sp macro="" textlink="">
      <xdr:nvSpPr>
        <xdr:cNvPr id="253" name="円/楕円 252"/>
        <xdr:cNvSpPr/>
      </xdr:nvSpPr>
      <xdr:spPr>
        <a:xfrm>
          <a:off x="4584700" y="164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151306</xdr:rowOff>
    </xdr:from>
    <xdr:ext cx="534377" cy="259045"/>
    <xdr:sp macro="" textlink="">
      <xdr:nvSpPr>
        <xdr:cNvPr id="254" name="衛生費該当値テキスト"/>
        <xdr:cNvSpPr txBox="1"/>
      </xdr:nvSpPr>
      <xdr:spPr>
        <a:xfrm>
          <a:off x="4686300" y="162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56572</xdr:rowOff>
    </xdr:from>
    <xdr:to>
      <xdr:col>5</xdr:col>
      <xdr:colOff>409575</xdr:colOff>
      <xdr:row>96</xdr:row>
      <xdr:rowOff>158172</xdr:rowOff>
    </xdr:to>
    <xdr:sp macro="" textlink="">
      <xdr:nvSpPr>
        <xdr:cNvPr id="255" name="円/楕円 254"/>
        <xdr:cNvSpPr/>
      </xdr:nvSpPr>
      <xdr:spPr>
        <a:xfrm>
          <a:off x="3746500" y="165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3249</xdr:rowOff>
    </xdr:from>
    <xdr:ext cx="534377" cy="259045"/>
    <xdr:sp macro="" textlink="">
      <xdr:nvSpPr>
        <xdr:cNvPr id="256" name="テキスト ボックス 255"/>
        <xdr:cNvSpPr txBox="1"/>
      </xdr:nvSpPr>
      <xdr:spPr>
        <a:xfrm>
          <a:off x="3530111" y="162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7443</xdr:rowOff>
    </xdr:from>
    <xdr:to>
      <xdr:col>4</xdr:col>
      <xdr:colOff>206375</xdr:colOff>
      <xdr:row>95</xdr:row>
      <xdr:rowOff>109043</xdr:rowOff>
    </xdr:to>
    <xdr:sp macro="" textlink="">
      <xdr:nvSpPr>
        <xdr:cNvPr id="257" name="円/楕円 256"/>
        <xdr:cNvSpPr/>
      </xdr:nvSpPr>
      <xdr:spPr>
        <a:xfrm>
          <a:off x="2857500" y="162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125570</xdr:rowOff>
    </xdr:from>
    <xdr:ext cx="534377" cy="259045"/>
    <xdr:sp macro="" textlink="">
      <xdr:nvSpPr>
        <xdr:cNvPr id="258" name="テキスト ボックス 257"/>
        <xdr:cNvSpPr txBox="1"/>
      </xdr:nvSpPr>
      <xdr:spPr>
        <a:xfrm>
          <a:off x="2641111" y="160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155918</xdr:rowOff>
    </xdr:from>
    <xdr:to>
      <xdr:col>3</xdr:col>
      <xdr:colOff>3175</xdr:colOff>
      <xdr:row>95</xdr:row>
      <xdr:rowOff>86068</xdr:rowOff>
    </xdr:to>
    <xdr:sp macro="" textlink="">
      <xdr:nvSpPr>
        <xdr:cNvPr id="259" name="円/楕円 258"/>
        <xdr:cNvSpPr/>
      </xdr:nvSpPr>
      <xdr:spPr>
        <a:xfrm>
          <a:off x="1968500" y="162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102595</xdr:rowOff>
    </xdr:from>
    <xdr:ext cx="534377" cy="259045"/>
    <xdr:sp macro="" textlink="">
      <xdr:nvSpPr>
        <xdr:cNvPr id="260" name="テキスト ボックス 259"/>
        <xdr:cNvSpPr txBox="1"/>
      </xdr:nvSpPr>
      <xdr:spPr>
        <a:xfrm>
          <a:off x="1752111" y="160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160910</xdr:rowOff>
    </xdr:from>
    <xdr:to>
      <xdr:col>1</xdr:col>
      <xdr:colOff>485775</xdr:colOff>
      <xdr:row>96</xdr:row>
      <xdr:rowOff>91060</xdr:rowOff>
    </xdr:to>
    <xdr:sp macro="" textlink="">
      <xdr:nvSpPr>
        <xdr:cNvPr id="261" name="円/楕円 260"/>
        <xdr:cNvSpPr/>
      </xdr:nvSpPr>
      <xdr:spPr>
        <a:xfrm>
          <a:off x="1079500" y="164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107587</xdr:rowOff>
    </xdr:from>
    <xdr:ext cx="534377" cy="259045"/>
    <xdr:sp macro="" textlink="">
      <xdr:nvSpPr>
        <xdr:cNvPr id="262" name="テキスト ボックス 261"/>
        <xdr:cNvSpPr txBox="1"/>
      </xdr:nvSpPr>
      <xdr:spPr>
        <a:xfrm>
          <a:off x="863111" y="162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4" name="直線コネクタ 283"/>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7"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8" name="直線コネクタ 287"/>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148615</xdr:rowOff>
    </xdr:from>
    <xdr:to>
      <xdr:col>15</xdr:col>
      <xdr:colOff>180975</xdr:colOff>
      <xdr:row>33</xdr:row>
      <xdr:rowOff>168961</xdr:rowOff>
    </xdr:to>
    <xdr:cxnSp macro="">
      <xdr:nvCxnSpPr>
        <xdr:cNvPr id="289" name="直線コネクタ 288"/>
        <xdr:cNvCxnSpPr/>
      </xdr:nvCxnSpPr>
      <xdr:spPr>
        <a:xfrm flipV="1">
          <a:off x="9639300" y="5806465"/>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90"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91" name="フローチャート : 判断 290"/>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168961</xdr:rowOff>
    </xdr:from>
    <xdr:to>
      <xdr:col>14</xdr:col>
      <xdr:colOff>28575</xdr:colOff>
      <xdr:row>34</xdr:row>
      <xdr:rowOff>6426</xdr:rowOff>
    </xdr:to>
    <xdr:cxnSp macro="">
      <xdr:nvCxnSpPr>
        <xdr:cNvPr id="292" name="直線コネクタ 291"/>
        <xdr:cNvCxnSpPr/>
      </xdr:nvCxnSpPr>
      <xdr:spPr>
        <a:xfrm flipV="1">
          <a:off x="8750300" y="582681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3" name="フローチャート : 判断 292"/>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4" name="テキスト ボックス 293"/>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6426</xdr:rowOff>
    </xdr:from>
    <xdr:to>
      <xdr:col>12</xdr:col>
      <xdr:colOff>511175</xdr:colOff>
      <xdr:row>34</xdr:row>
      <xdr:rowOff>14884</xdr:rowOff>
    </xdr:to>
    <xdr:cxnSp macro="">
      <xdr:nvCxnSpPr>
        <xdr:cNvPr id="295" name="直線コネクタ 294"/>
        <xdr:cNvCxnSpPr/>
      </xdr:nvCxnSpPr>
      <xdr:spPr>
        <a:xfrm flipV="1">
          <a:off x="7861300" y="583572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6" name="フローチャート : 判断 295"/>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7" name="テキスト ボックス 296"/>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14884</xdr:rowOff>
    </xdr:from>
    <xdr:to>
      <xdr:col>11</xdr:col>
      <xdr:colOff>307975</xdr:colOff>
      <xdr:row>34</xdr:row>
      <xdr:rowOff>19228</xdr:rowOff>
    </xdr:to>
    <xdr:cxnSp macro="">
      <xdr:nvCxnSpPr>
        <xdr:cNvPr id="298" name="直線コネクタ 297"/>
        <xdr:cNvCxnSpPr/>
      </xdr:nvCxnSpPr>
      <xdr:spPr>
        <a:xfrm flipV="1">
          <a:off x="6972300" y="584418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9" name="フローチャート : 判断 298"/>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300" name="テキスト ボックス 299"/>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301" name="フローチャート : 判断 300"/>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2" name="テキスト ボックス 301"/>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97815</xdr:rowOff>
    </xdr:from>
    <xdr:to>
      <xdr:col>15</xdr:col>
      <xdr:colOff>231775</xdr:colOff>
      <xdr:row>34</xdr:row>
      <xdr:rowOff>27965</xdr:rowOff>
    </xdr:to>
    <xdr:sp macro="" textlink="">
      <xdr:nvSpPr>
        <xdr:cNvPr id="308" name="円/楕円 307"/>
        <xdr:cNvSpPr/>
      </xdr:nvSpPr>
      <xdr:spPr>
        <a:xfrm>
          <a:off x="10426700" y="57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120692</xdr:rowOff>
    </xdr:from>
    <xdr:ext cx="469744" cy="259045"/>
    <xdr:sp macro="" textlink="">
      <xdr:nvSpPr>
        <xdr:cNvPr id="309" name="労働費該当値テキスト"/>
        <xdr:cNvSpPr txBox="1"/>
      </xdr:nvSpPr>
      <xdr:spPr>
        <a:xfrm>
          <a:off x="10528300" y="560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118161</xdr:rowOff>
    </xdr:from>
    <xdr:to>
      <xdr:col>14</xdr:col>
      <xdr:colOff>79375</xdr:colOff>
      <xdr:row>34</xdr:row>
      <xdr:rowOff>48311</xdr:rowOff>
    </xdr:to>
    <xdr:sp macro="" textlink="">
      <xdr:nvSpPr>
        <xdr:cNvPr id="310" name="円/楕円 309"/>
        <xdr:cNvSpPr/>
      </xdr:nvSpPr>
      <xdr:spPr>
        <a:xfrm>
          <a:off x="9588500" y="57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64838</xdr:rowOff>
    </xdr:from>
    <xdr:ext cx="469744" cy="259045"/>
    <xdr:sp macro="" textlink="">
      <xdr:nvSpPr>
        <xdr:cNvPr id="311" name="テキスト ボックス 310"/>
        <xdr:cNvSpPr txBox="1"/>
      </xdr:nvSpPr>
      <xdr:spPr>
        <a:xfrm>
          <a:off x="9404427" y="55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127076</xdr:rowOff>
    </xdr:from>
    <xdr:to>
      <xdr:col>12</xdr:col>
      <xdr:colOff>561975</xdr:colOff>
      <xdr:row>34</xdr:row>
      <xdr:rowOff>57226</xdr:rowOff>
    </xdr:to>
    <xdr:sp macro="" textlink="">
      <xdr:nvSpPr>
        <xdr:cNvPr id="312" name="円/楕円 311"/>
        <xdr:cNvSpPr/>
      </xdr:nvSpPr>
      <xdr:spPr>
        <a:xfrm>
          <a:off x="8699500" y="57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73753</xdr:rowOff>
    </xdr:from>
    <xdr:ext cx="469744" cy="259045"/>
    <xdr:sp macro="" textlink="">
      <xdr:nvSpPr>
        <xdr:cNvPr id="313" name="テキスト ボックス 312"/>
        <xdr:cNvSpPr txBox="1"/>
      </xdr:nvSpPr>
      <xdr:spPr>
        <a:xfrm>
          <a:off x="8515427" y="556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135534</xdr:rowOff>
    </xdr:from>
    <xdr:to>
      <xdr:col>11</xdr:col>
      <xdr:colOff>358775</xdr:colOff>
      <xdr:row>34</xdr:row>
      <xdr:rowOff>65684</xdr:rowOff>
    </xdr:to>
    <xdr:sp macro="" textlink="">
      <xdr:nvSpPr>
        <xdr:cNvPr id="314" name="円/楕円 313"/>
        <xdr:cNvSpPr/>
      </xdr:nvSpPr>
      <xdr:spPr>
        <a:xfrm>
          <a:off x="7810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82211</xdr:rowOff>
    </xdr:from>
    <xdr:ext cx="469744" cy="259045"/>
    <xdr:sp macro="" textlink="">
      <xdr:nvSpPr>
        <xdr:cNvPr id="315" name="テキスト ボックス 314"/>
        <xdr:cNvSpPr txBox="1"/>
      </xdr:nvSpPr>
      <xdr:spPr>
        <a:xfrm>
          <a:off x="7626427"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139878</xdr:rowOff>
    </xdr:from>
    <xdr:to>
      <xdr:col>10</xdr:col>
      <xdr:colOff>155575</xdr:colOff>
      <xdr:row>34</xdr:row>
      <xdr:rowOff>70028</xdr:rowOff>
    </xdr:to>
    <xdr:sp macro="" textlink="">
      <xdr:nvSpPr>
        <xdr:cNvPr id="316" name="円/楕円 315"/>
        <xdr:cNvSpPr/>
      </xdr:nvSpPr>
      <xdr:spPr>
        <a:xfrm>
          <a:off x="6921500" y="57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86555</xdr:rowOff>
    </xdr:from>
    <xdr:ext cx="469744" cy="259045"/>
    <xdr:sp macro="" textlink="">
      <xdr:nvSpPr>
        <xdr:cNvPr id="317" name="テキスト ボックス 316"/>
        <xdr:cNvSpPr txBox="1"/>
      </xdr:nvSpPr>
      <xdr:spPr>
        <a:xfrm>
          <a:off x="6737427" y="55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3" name="直線コネクタ 342"/>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4"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5" name="直線コネクタ 344"/>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6"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7" name="直線コネクタ 346"/>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136026</xdr:rowOff>
    </xdr:from>
    <xdr:to>
      <xdr:col>15</xdr:col>
      <xdr:colOff>180975</xdr:colOff>
      <xdr:row>55</xdr:row>
      <xdr:rowOff>21596</xdr:rowOff>
    </xdr:to>
    <xdr:cxnSp macro="">
      <xdr:nvCxnSpPr>
        <xdr:cNvPr id="348" name="直線コネクタ 347"/>
        <xdr:cNvCxnSpPr/>
      </xdr:nvCxnSpPr>
      <xdr:spPr>
        <a:xfrm flipV="1">
          <a:off x="9639300" y="9394326"/>
          <a:ext cx="8382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9"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50" name="フローチャート : 判断 349"/>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74190</xdr:rowOff>
    </xdr:from>
    <xdr:to>
      <xdr:col>14</xdr:col>
      <xdr:colOff>28575</xdr:colOff>
      <xdr:row>55</xdr:row>
      <xdr:rowOff>21596</xdr:rowOff>
    </xdr:to>
    <xdr:cxnSp macro="">
      <xdr:nvCxnSpPr>
        <xdr:cNvPr id="351" name="直線コネクタ 350"/>
        <xdr:cNvCxnSpPr/>
      </xdr:nvCxnSpPr>
      <xdr:spPr>
        <a:xfrm>
          <a:off x="8750300" y="9332490"/>
          <a:ext cx="889000" cy="1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2" name="フローチャート : 判断 351"/>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3" name="テキスト ボックス 352"/>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74190</xdr:rowOff>
    </xdr:from>
    <xdr:to>
      <xdr:col>12</xdr:col>
      <xdr:colOff>511175</xdr:colOff>
      <xdr:row>55</xdr:row>
      <xdr:rowOff>14868</xdr:rowOff>
    </xdr:to>
    <xdr:cxnSp macro="">
      <xdr:nvCxnSpPr>
        <xdr:cNvPr id="354" name="直線コネクタ 353"/>
        <xdr:cNvCxnSpPr/>
      </xdr:nvCxnSpPr>
      <xdr:spPr>
        <a:xfrm flipV="1">
          <a:off x="7861300" y="9332490"/>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5" name="フローチャート : 判断 354"/>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6" name="テキスト ボックス 355"/>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14868</xdr:rowOff>
    </xdr:from>
    <xdr:to>
      <xdr:col>11</xdr:col>
      <xdr:colOff>307975</xdr:colOff>
      <xdr:row>55</xdr:row>
      <xdr:rowOff>117966</xdr:rowOff>
    </xdr:to>
    <xdr:cxnSp macro="">
      <xdr:nvCxnSpPr>
        <xdr:cNvPr id="357" name="直線コネクタ 356"/>
        <xdr:cNvCxnSpPr/>
      </xdr:nvCxnSpPr>
      <xdr:spPr>
        <a:xfrm flipV="1">
          <a:off x="6972300" y="9444618"/>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8" name="フローチャート : 判断 357"/>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9" name="テキスト ボックス 358"/>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60" name="フローチャート : 判断 359"/>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61" name="テキスト ボックス 360"/>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85226</xdr:rowOff>
    </xdr:from>
    <xdr:to>
      <xdr:col>15</xdr:col>
      <xdr:colOff>231775</xdr:colOff>
      <xdr:row>55</xdr:row>
      <xdr:rowOff>15376</xdr:rowOff>
    </xdr:to>
    <xdr:sp macro="" textlink="">
      <xdr:nvSpPr>
        <xdr:cNvPr id="367" name="円/楕円 366"/>
        <xdr:cNvSpPr/>
      </xdr:nvSpPr>
      <xdr:spPr>
        <a:xfrm>
          <a:off x="10426700" y="934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108103</xdr:rowOff>
    </xdr:from>
    <xdr:ext cx="534377" cy="259045"/>
    <xdr:sp macro="" textlink="">
      <xdr:nvSpPr>
        <xdr:cNvPr id="368" name="農林水産業費該当値テキスト"/>
        <xdr:cNvSpPr txBox="1"/>
      </xdr:nvSpPr>
      <xdr:spPr>
        <a:xfrm>
          <a:off x="10528300" y="919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50,225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142246</xdr:rowOff>
    </xdr:from>
    <xdr:to>
      <xdr:col>14</xdr:col>
      <xdr:colOff>79375</xdr:colOff>
      <xdr:row>55</xdr:row>
      <xdr:rowOff>72396</xdr:rowOff>
    </xdr:to>
    <xdr:sp macro="" textlink="">
      <xdr:nvSpPr>
        <xdr:cNvPr id="369" name="円/楕円 368"/>
        <xdr:cNvSpPr/>
      </xdr:nvSpPr>
      <xdr:spPr>
        <a:xfrm>
          <a:off x="9588500" y="9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88923</xdr:rowOff>
    </xdr:from>
    <xdr:ext cx="534377" cy="259045"/>
    <xdr:sp macro="" textlink="">
      <xdr:nvSpPr>
        <xdr:cNvPr id="370" name="テキスト ボックス 369"/>
        <xdr:cNvSpPr txBox="1"/>
      </xdr:nvSpPr>
      <xdr:spPr>
        <a:xfrm>
          <a:off x="9372111" y="91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23390</xdr:rowOff>
    </xdr:from>
    <xdr:to>
      <xdr:col>12</xdr:col>
      <xdr:colOff>561975</xdr:colOff>
      <xdr:row>54</xdr:row>
      <xdr:rowOff>124990</xdr:rowOff>
    </xdr:to>
    <xdr:sp macro="" textlink="">
      <xdr:nvSpPr>
        <xdr:cNvPr id="371" name="円/楕円 370"/>
        <xdr:cNvSpPr/>
      </xdr:nvSpPr>
      <xdr:spPr>
        <a:xfrm>
          <a:off x="8699500" y="92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141517</xdr:rowOff>
    </xdr:from>
    <xdr:ext cx="534377" cy="259045"/>
    <xdr:sp macro="" textlink="">
      <xdr:nvSpPr>
        <xdr:cNvPr id="372" name="テキスト ボックス 371"/>
        <xdr:cNvSpPr txBox="1"/>
      </xdr:nvSpPr>
      <xdr:spPr>
        <a:xfrm>
          <a:off x="8483111" y="905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135518</xdr:rowOff>
    </xdr:from>
    <xdr:to>
      <xdr:col>11</xdr:col>
      <xdr:colOff>358775</xdr:colOff>
      <xdr:row>55</xdr:row>
      <xdr:rowOff>65668</xdr:rowOff>
    </xdr:to>
    <xdr:sp macro="" textlink="">
      <xdr:nvSpPr>
        <xdr:cNvPr id="373" name="円/楕円 372"/>
        <xdr:cNvSpPr/>
      </xdr:nvSpPr>
      <xdr:spPr>
        <a:xfrm>
          <a:off x="7810500" y="93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82195</xdr:rowOff>
    </xdr:from>
    <xdr:ext cx="534377" cy="259045"/>
    <xdr:sp macro="" textlink="">
      <xdr:nvSpPr>
        <xdr:cNvPr id="374" name="テキスト ボックス 373"/>
        <xdr:cNvSpPr txBox="1"/>
      </xdr:nvSpPr>
      <xdr:spPr>
        <a:xfrm>
          <a:off x="7594111" y="91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67166</xdr:rowOff>
    </xdr:from>
    <xdr:to>
      <xdr:col>10</xdr:col>
      <xdr:colOff>155575</xdr:colOff>
      <xdr:row>55</xdr:row>
      <xdr:rowOff>168766</xdr:rowOff>
    </xdr:to>
    <xdr:sp macro="" textlink="">
      <xdr:nvSpPr>
        <xdr:cNvPr id="375" name="円/楕円 374"/>
        <xdr:cNvSpPr/>
      </xdr:nvSpPr>
      <xdr:spPr>
        <a:xfrm>
          <a:off x="6921500" y="949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13843</xdr:rowOff>
    </xdr:from>
    <xdr:ext cx="534377" cy="259045"/>
    <xdr:sp macro="" textlink="">
      <xdr:nvSpPr>
        <xdr:cNvPr id="376" name="テキスト ボックス 375"/>
        <xdr:cNvSpPr txBox="1"/>
      </xdr:nvSpPr>
      <xdr:spPr>
        <a:xfrm>
          <a:off x="6705111" y="927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2" name="直線コネクタ 401"/>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3"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4" name="直線コネクタ 403"/>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5"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6" name="直線コネクタ 405"/>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21579</xdr:rowOff>
    </xdr:from>
    <xdr:to>
      <xdr:col>15</xdr:col>
      <xdr:colOff>180975</xdr:colOff>
      <xdr:row>75</xdr:row>
      <xdr:rowOff>125526</xdr:rowOff>
    </xdr:to>
    <xdr:cxnSp macro="">
      <xdr:nvCxnSpPr>
        <xdr:cNvPr id="407" name="直線コネクタ 406"/>
        <xdr:cNvCxnSpPr/>
      </xdr:nvCxnSpPr>
      <xdr:spPr>
        <a:xfrm>
          <a:off x="9639300" y="12880329"/>
          <a:ext cx="838200" cy="10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8"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9" name="フローチャート : 判断 408"/>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21579</xdr:rowOff>
    </xdr:from>
    <xdr:to>
      <xdr:col>14</xdr:col>
      <xdr:colOff>28575</xdr:colOff>
      <xdr:row>76</xdr:row>
      <xdr:rowOff>35328</xdr:rowOff>
    </xdr:to>
    <xdr:cxnSp macro="">
      <xdr:nvCxnSpPr>
        <xdr:cNvPr id="410" name="直線コネクタ 409"/>
        <xdr:cNvCxnSpPr/>
      </xdr:nvCxnSpPr>
      <xdr:spPr>
        <a:xfrm flipV="1">
          <a:off x="8750300" y="12880329"/>
          <a:ext cx="889000" cy="18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1" name="フローチャート : 判断 410"/>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2" name="テキスト ボックス 411"/>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35328</xdr:rowOff>
    </xdr:from>
    <xdr:to>
      <xdr:col>12</xdr:col>
      <xdr:colOff>511175</xdr:colOff>
      <xdr:row>76</xdr:row>
      <xdr:rowOff>112137</xdr:rowOff>
    </xdr:to>
    <xdr:cxnSp macro="">
      <xdr:nvCxnSpPr>
        <xdr:cNvPr id="413" name="直線コネクタ 412"/>
        <xdr:cNvCxnSpPr/>
      </xdr:nvCxnSpPr>
      <xdr:spPr>
        <a:xfrm flipV="1">
          <a:off x="7861300" y="13065528"/>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4" name="フローチャート : 判断 413"/>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5" name="テキスト ボックス 414"/>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112137</xdr:rowOff>
    </xdr:from>
    <xdr:to>
      <xdr:col>11</xdr:col>
      <xdr:colOff>307975</xdr:colOff>
      <xdr:row>77</xdr:row>
      <xdr:rowOff>222</xdr:rowOff>
    </xdr:to>
    <xdr:cxnSp macro="">
      <xdr:nvCxnSpPr>
        <xdr:cNvPr id="416" name="直線コネクタ 415"/>
        <xdr:cNvCxnSpPr/>
      </xdr:nvCxnSpPr>
      <xdr:spPr>
        <a:xfrm flipV="1">
          <a:off x="6972300" y="13142337"/>
          <a:ext cx="889000" cy="5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7" name="フローチャート : 判断 416"/>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8" name="テキスト ボックス 417"/>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9" name="フローチャート : 判断 418"/>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20" name="テキスト ボックス 419"/>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74726</xdr:rowOff>
    </xdr:from>
    <xdr:to>
      <xdr:col>15</xdr:col>
      <xdr:colOff>231775</xdr:colOff>
      <xdr:row>76</xdr:row>
      <xdr:rowOff>4877</xdr:rowOff>
    </xdr:to>
    <xdr:sp macro="" textlink="">
      <xdr:nvSpPr>
        <xdr:cNvPr id="426" name="円/楕円 425"/>
        <xdr:cNvSpPr/>
      </xdr:nvSpPr>
      <xdr:spPr>
        <a:xfrm>
          <a:off x="10426700" y="12933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97603</xdr:rowOff>
    </xdr:from>
    <xdr:ext cx="534377" cy="259045"/>
    <xdr:sp macro="" textlink="">
      <xdr:nvSpPr>
        <xdr:cNvPr id="427" name="商工費該当値テキスト"/>
        <xdr:cNvSpPr txBox="1"/>
      </xdr:nvSpPr>
      <xdr:spPr>
        <a:xfrm>
          <a:off x="10528300" y="127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142229</xdr:rowOff>
    </xdr:from>
    <xdr:to>
      <xdr:col>14</xdr:col>
      <xdr:colOff>79375</xdr:colOff>
      <xdr:row>75</xdr:row>
      <xdr:rowOff>72379</xdr:rowOff>
    </xdr:to>
    <xdr:sp macro="" textlink="">
      <xdr:nvSpPr>
        <xdr:cNvPr id="428" name="円/楕円 427"/>
        <xdr:cNvSpPr/>
      </xdr:nvSpPr>
      <xdr:spPr>
        <a:xfrm>
          <a:off x="9588500" y="12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88906</xdr:rowOff>
    </xdr:from>
    <xdr:ext cx="534377" cy="259045"/>
    <xdr:sp macro="" textlink="">
      <xdr:nvSpPr>
        <xdr:cNvPr id="429" name="テキスト ボックス 428"/>
        <xdr:cNvSpPr txBox="1"/>
      </xdr:nvSpPr>
      <xdr:spPr>
        <a:xfrm>
          <a:off x="9372111" y="1260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155978</xdr:rowOff>
    </xdr:from>
    <xdr:to>
      <xdr:col>12</xdr:col>
      <xdr:colOff>561975</xdr:colOff>
      <xdr:row>76</xdr:row>
      <xdr:rowOff>86128</xdr:rowOff>
    </xdr:to>
    <xdr:sp macro="" textlink="">
      <xdr:nvSpPr>
        <xdr:cNvPr id="430" name="円/楕円 429"/>
        <xdr:cNvSpPr/>
      </xdr:nvSpPr>
      <xdr:spPr>
        <a:xfrm>
          <a:off x="8699500" y="130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102655</xdr:rowOff>
    </xdr:from>
    <xdr:ext cx="534377" cy="259045"/>
    <xdr:sp macro="" textlink="">
      <xdr:nvSpPr>
        <xdr:cNvPr id="431" name="テキスト ボックス 430"/>
        <xdr:cNvSpPr txBox="1"/>
      </xdr:nvSpPr>
      <xdr:spPr>
        <a:xfrm>
          <a:off x="8483111" y="127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61337</xdr:rowOff>
    </xdr:from>
    <xdr:to>
      <xdr:col>11</xdr:col>
      <xdr:colOff>358775</xdr:colOff>
      <xdr:row>76</xdr:row>
      <xdr:rowOff>162937</xdr:rowOff>
    </xdr:to>
    <xdr:sp macro="" textlink="">
      <xdr:nvSpPr>
        <xdr:cNvPr id="432" name="円/楕円 431"/>
        <xdr:cNvSpPr/>
      </xdr:nvSpPr>
      <xdr:spPr>
        <a:xfrm>
          <a:off x="7810500" y="130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8014</xdr:rowOff>
    </xdr:from>
    <xdr:ext cx="534377" cy="259045"/>
    <xdr:sp macro="" textlink="">
      <xdr:nvSpPr>
        <xdr:cNvPr id="433" name="テキスト ボックス 432"/>
        <xdr:cNvSpPr txBox="1"/>
      </xdr:nvSpPr>
      <xdr:spPr>
        <a:xfrm>
          <a:off x="7594111" y="1286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120872</xdr:rowOff>
    </xdr:from>
    <xdr:to>
      <xdr:col>10</xdr:col>
      <xdr:colOff>155575</xdr:colOff>
      <xdr:row>77</xdr:row>
      <xdr:rowOff>51022</xdr:rowOff>
    </xdr:to>
    <xdr:sp macro="" textlink="">
      <xdr:nvSpPr>
        <xdr:cNvPr id="434" name="円/楕円 433"/>
        <xdr:cNvSpPr/>
      </xdr:nvSpPr>
      <xdr:spPr>
        <a:xfrm>
          <a:off x="6921500" y="131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67549</xdr:rowOff>
    </xdr:from>
    <xdr:ext cx="534377" cy="259045"/>
    <xdr:sp macro="" textlink="">
      <xdr:nvSpPr>
        <xdr:cNvPr id="435" name="テキスト ボックス 434"/>
        <xdr:cNvSpPr txBox="1"/>
      </xdr:nvSpPr>
      <xdr:spPr>
        <a:xfrm>
          <a:off x="6705111" y="129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9" name="直線コネクタ 458"/>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60"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1" name="直線コネクタ 460"/>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2"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3" name="直線コネクタ 462"/>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98640</xdr:rowOff>
    </xdr:from>
    <xdr:to>
      <xdr:col>15</xdr:col>
      <xdr:colOff>180975</xdr:colOff>
      <xdr:row>92</xdr:row>
      <xdr:rowOff>165164</xdr:rowOff>
    </xdr:to>
    <xdr:cxnSp macro="">
      <xdr:nvCxnSpPr>
        <xdr:cNvPr id="464" name="直線コネクタ 463"/>
        <xdr:cNvCxnSpPr/>
      </xdr:nvCxnSpPr>
      <xdr:spPr>
        <a:xfrm>
          <a:off x="9639300" y="15872040"/>
          <a:ext cx="8382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5"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6" name="フローチャート : 判断 465"/>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98640</xdr:rowOff>
    </xdr:from>
    <xdr:to>
      <xdr:col>14</xdr:col>
      <xdr:colOff>28575</xdr:colOff>
      <xdr:row>92</xdr:row>
      <xdr:rowOff>162992</xdr:rowOff>
    </xdr:to>
    <xdr:cxnSp macro="">
      <xdr:nvCxnSpPr>
        <xdr:cNvPr id="467" name="直線コネクタ 466"/>
        <xdr:cNvCxnSpPr/>
      </xdr:nvCxnSpPr>
      <xdr:spPr>
        <a:xfrm flipV="1">
          <a:off x="8750300" y="15872040"/>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8" name="フローチャート : 判断 467"/>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9" name="テキスト ボックス 468"/>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81038</xdr:rowOff>
    </xdr:from>
    <xdr:to>
      <xdr:col>12</xdr:col>
      <xdr:colOff>511175</xdr:colOff>
      <xdr:row>92</xdr:row>
      <xdr:rowOff>162992</xdr:rowOff>
    </xdr:to>
    <xdr:cxnSp macro="">
      <xdr:nvCxnSpPr>
        <xdr:cNvPr id="470" name="直線コネクタ 469"/>
        <xdr:cNvCxnSpPr/>
      </xdr:nvCxnSpPr>
      <xdr:spPr>
        <a:xfrm>
          <a:off x="7861300" y="15854438"/>
          <a:ext cx="889000" cy="8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1" name="フローチャート : 判断 470"/>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2" name="テキスト ボックス 471"/>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81038</xdr:rowOff>
    </xdr:from>
    <xdr:to>
      <xdr:col>11</xdr:col>
      <xdr:colOff>307975</xdr:colOff>
      <xdr:row>93</xdr:row>
      <xdr:rowOff>3429</xdr:rowOff>
    </xdr:to>
    <xdr:cxnSp macro="">
      <xdr:nvCxnSpPr>
        <xdr:cNvPr id="473" name="直線コネクタ 472"/>
        <xdr:cNvCxnSpPr/>
      </xdr:nvCxnSpPr>
      <xdr:spPr>
        <a:xfrm flipV="1">
          <a:off x="6972300" y="15854438"/>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4" name="フローチャート : 判断 473"/>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5" name="テキスト ボックス 474"/>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6" name="フローチャート : 判断 475"/>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7" name="テキスト ボックス 476"/>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114364</xdr:rowOff>
    </xdr:from>
    <xdr:to>
      <xdr:col>15</xdr:col>
      <xdr:colOff>231775</xdr:colOff>
      <xdr:row>93</xdr:row>
      <xdr:rowOff>44514</xdr:rowOff>
    </xdr:to>
    <xdr:sp macro="" textlink="">
      <xdr:nvSpPr>
        <xdr:cNvPr id="483" name="円/楕円 482"/>
        <xdr:cNvSpPr/>
      </xdr:nvSpPr>
      <xdr:spPr>
        <a:xfrm>
          <a:off x="10426700" y="158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137241</xdr:rowOff>
    </xdr:from>
    <xdr:ext cx="534377" cy="259045"/>
    <xdr:sp macro="" textlink="">
      <xdr:nvSpPr>
        <xdr:cNvPr id="484" name="土木費該当値テキスト"/>
        <xdr:cNvSpPr txBox="1"/>
      </xdr:nvSpPr>
      <xdr:spPr>
        <a:xfrm>
          <a:off x="10528300" y="1573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47840</xdr:rowOff>
    </xdr:from>
    <xdr:to>
      <xdr:col>14</xdr:col>
      <xdr:colOff>79375</xdr:colOff>
      <xdr:row>92</xdr:row>
      <xdr:rowOff>149440</xdr:rowOff>
    </xdr:to>
    <xdr:sp macro="" textlink="">
      <xdr:nvSpPr>
        <xdr:cNvPr id="485" name="円/楕円 484"/>
        <xdr:cNvSpPr/>
      </xdr:nvSpPr>
      <xdr:spPr>
        <a:xfrm>
          <a:off x="9588500" y="158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165967</xdr:rowOff>
    </xdr:from>
    <xdr:ext cx="534377" cy="259045"/>
    <xdr:sp macro="" textlink="">
      <xdr:nvSpPr>
        <xdr:cNvPr id="486" name="テキスト ボックス 485"/>
        <xdr:cNvSpPr txBox="1"/>
      </xdr:nvSpPr>
      <xdr:spPr>
        <a:xfrm>
          <a:off x="9372111" y="1559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90,233</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112192</xdr:rowOff>
    </xdr:from>
    <xdr:to>
      <xdr:col>12</xdr:col>
      <xdr:colOff>561975</xdr:colOff>
      <xdr:row>93</xdr:row>
      <xdr:rowOff>42342</xdr:rowOff>
    </xdr:to>
    <xdr:sp macro="" textlink="">
      <xdr:nvSpPr>
        <xdr:cNvPr id="487" name="円/楕円 486"/>
        <xdr:cNvSpPr/>
      </xdr:nvSpPr>
      <xdr:spPr>
        <a:xfrm>
          <a:off x="8699500" y="15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58869</xdr:rowOff>
    </xdr:from>
    <xdr:ext cx="534377" cy="259045"/>
    <xdr:sp macro="" textlink="">
      <xdr:nvSpPr>
        <xdr:cNvPr id="488" name="テキスト ボックス 487"/>
        <xdr:cNvSpPr txBox="1"/>
      </xdr:nvSpPr>
      <xdr:spPr>
        <a:xfrm>
          <a:off x="8483111" y="156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85,166</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30238</xdr:rowOff>
    </xdr:from>
    <xdr:to>
      <xdr:col>11</xdr:col>
      <xdr:colOff>358775</xdr:colOff>
      <xdr:row>92</xdr:row>
      <xdr:rowOff>131838</xdr:rowOff>
    </xdr:to>
    <xdr:sp macro="" textlink="">
      <xdr:nvSpPr>
        <xdr:cNvPr id="489" name="円/楕円 488"/>
        <xdr:cNvSpPr/>
      </xdr:nvSpPr>
      <xdr:spPr>
        <a:xfrm>
          <a:off x="7810500" y="158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148365</xdr:rowOff>
    </xdr:from>
    <xdr:ext cx="534377" cy="259045"/>
    <xdr:sp macro="" textlink="">
      <xdr:nvSpPr>
        <xdr:cNvPr id="490" name="テキスト ボックス 489"/>
        <xdr:cNvSpPr txBox="1"/>
      </xdr:nvSpPr>
      <xdr:spPr>
        <a:xfrm>
          <a:off x="7594111" y="155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91,619</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124079</xdr:rowOff>
    </xdr:from>
    <xdr:to>
      <xdr:col>10</xdr:col>
      <xdr:colOff>155575</xdr:colOff>
      <xdr:row>93</xdr:row>
      <xdr:rowOff>54229</xdr:rowOff>
    </xdr:to>
    <xdr:sp macro="" textlink="">
      <xdr:nvSpPr>
        <xdr:cNvPr id="491" name="円/楕円 490"/>
        <xdr:cNvSpPr/>
      </xdr:nvSpPr>
      <xdr:spPr>
        <a:xfrm>
          <a:off x="6921500" y="158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70756</xdr:rowOff>
    </xdr:from>
    <xdr:ext cx="534377" cy="259045"/>
    <xdr:sp macro="" textlink="">
      <xdr:nvSpPr>
        <xdr:cNvPr id="492" name="テキスト ボックス 491"/>
        <xdr:cNvSpPr txBox="1"/>
      </xdr:nvSpPr>
      <xdr:spPr>
        <a:xfrm>
          <a:off x="6705111" y="156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5" name="直線コネクタ 514"/>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6"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7" name="直線コネクタ 516"/>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8"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9" name="直線コネクタ 518"/>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17536</xdr:rowOff>
    </xdr:from>
    <xdr:to>
      <xdr:col>23</xdr:col>
      <xdr:colOff>517525</xdr:colOff>
      <xdr:row>35</xdr:row>
      <xdr:rowOff>35916</xdr:rowOff>
    </xdr:to>
    <xdr:cxnSp macro="">
      <xdr:nvCxnSpPr>
        <xdr:cNvPr id="520" name="直線コネクタ 519"/>
        <xdr:cNvCxnSpPr/>
      </xdr:nvCxnSpPr>
      <xdr:spPr>
        <a:xfrm>
          <a:off x="15481300" y="6018286"/>
          <a:ext cx="8382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21"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2" name="フローチャート : 判断 521"/>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10724</xdr:rowOff>
    </xdr:from>
    <xdr:to>
      <xdr:col>22</xdr:col>
      <xdr:colOff>365125</xdr:colOff>
      <xdr:row>35</xdr:row>
      <xdr:rowOff>17536</xdr:rowOff>
    </xdr:to>
    <xdr:cxnSp macro="">
      <xdr:nvCxnSpPr>
        <xdr:cNvPr id="523" name="直線コネクタ 522"/>
        <xdr:cNvCxnSpPr/>
      </xdr:nvCxnSpPr>
      <xdr:spPr>
        <a:xfrm>
          <a:off x="14592300" y="5840024"/>
          <a:ext cx="889000" cy="17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4" name="フローチャート : 判断 523"/>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5" name="テキスト ボックス 524"/>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10724</xdr:rowOff>
    </xdr:from>
    <xdr:to>
      <xdr:col>21</xdr:col>
      <xdr:colOff>161925</xdr:colOff>
      <xdr:row>34</xdr:row>
      <xdr:rowOff>124932</xdr:rowOff>
    </xdr:to>
    <xdr:cxnSp macro="">
      <xdr:nvCxnSpPr>
        <xdr:cNvPr id="526" name="直線コネクタ 525"/>
        <xdr:cNvCxnSpPr/>
      </xdr:nvCxnSpPr>
      <xdr:spPr>
        <a:xfrm flipV="1">
          <a:off x="13703300" y="5840024"/>
          <a:ext cx="889000" cy="1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7" name="フローチャート : 判断 526"/>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8" name="テキスト ボックス 527"/>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124932</xdr:rowOff>
    </xdr:from>
    <xdr:to>
      <xdr:col>19</xdr:col>
      <xdr:colOff>644525</xdr:colOff>
      <xdr:row>34</xdr:row>
      <xdr:rowOff>155611</xdr:rowOff>
    </xdr:to>
    <xdr:cxnSp macro="">
      <xdr:nvCxnSpPr>
        <xdr:cNvPr id="529" name="直線コネクタ 528"/>
        <xdr:cNvCxnSpPr/>
      </xdr:nvCxnSpPr>
      <xdr:spPr>
        <a:xfrm flipV="1">
          <a:off x="12814300" y="5954232"/>
          <a:ext cx="8890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30" name="フローチャート : 判断 529"/>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31" name="テキスト ボックス 530"/>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2" name="フローチャート : 判断 531"/>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3" name="テキスト ボックス 532"/>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156566</xdr:rowOff>
    </xdr:from>
    <xdr:to>
      <xdr:col>23</xdr:col>
      <xdr:colOff>568325</xdr:colOff>
      <xdr:row>35</xdr:row>
      <xdr:rowOff>86716</xdr:rowOff>
    </xdr:to>
    <xdr:sp macro="" textlink="">
      <xdr:nvSpPr>
        <xdr:cNvPr id="539" name="円/楕円 538"/>
        <xdr:cNvSpPr/>
      </xdr:nvSpPr>
      <xdr:spPr>
        <a:xfrm>
          <a:off x="162687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7993</xdr:rowOff>
    </xdr:from>
    <xdr:ext cx="534377" cy="259045"/>
    <xdr:sp macro="" textlink="">
      <xdr:nvSpPr>
        <xdr:cNvPr id="540" name="消防費該当値テキスト"/>
        <xdr:cNvSpPr txBox="1"/>
      </xdr:nvSpPr>
      <xdr:spPr>
        <a:xfrm>
          <a:off x="16370300" y="58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138186</xdr:rowOff>
    </xdr:from>
    <xdr:to>
      <xdr:col>22</xdr:col>
      <xdr:colOff>415925</xdr:colOff>
      <xdr:row>35</xdr:row>
      <xdr:rowOff>68336</xdr:rowOff>
    </xdr:to>
    <xdr:sp macro="" textlink="">
      <xdr:nvSpPr>
        <xdr:cNvPr id="541" name="円/楕円 540"/>
        <xdr:cNvSpPr/>
      </xdr:nvSpPr>
      <xdr:spPr>
        <a:xfrm>
          <a:off x="15430500" y="59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84863</xdr:rowOff>
    </xdr:from>
    <xdr:ext cx="534377" cy="259045"/>
    <xdr:sp macro="" textlink="">
      <xdr:nvSpPr>
        <xdr:cNvPr id="542" name="テキスト ボックス 541"/>
        <xdr:cNvSpPr txBox="1"/>
      </xdr:nvSpPr>
      <xdr:spPr>
        <a:xfrm>
          <a:off x="15214111" y="574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131374</xdr:rowOff>
    </xdr:from>
    <xdr:to>
      <xdr:col>21</xdr:col>
      <xdr:colOff>212725</xdr:colOff>
      <xdr:row>34</xdr:row>
      <xdr:rowOff>61524</xdr:rowOff>
    </xdr:to>
    <xdr:sp macro="" textlink="">
      <xdr:nvSpPr>
        <xdr:cNvPr id="543" name="円/楕円 542"/>
        <xdr:cNvSpPr/>
      </xdr:nvSpPr>
      <xdr:spPr>
        <a:xfrm>
          <a:off x="14541500" y="57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78051</xdr:rowOff>
    </xdr:from>
    <xdr:ext cx="534377" cy="259045"/>
    <xdr:sp macro="" textlink="">
      <xdr:nvSpPr>
        <xdr:cNvPr id="544" name="テキスト ボックス 543"/>
        <xdr:cNvSpPr txBox="1"/>
      </xdr:nvSpPr>
      <xdr:spPr>
        <a:xfrm>
          <a:off x="14325111" y="55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74132</xdr:rowOff>
    </xdr:from>
    <xdr:to>
      <xdr:col>20</xdr:col>
      <xdr:colOff>9525</xdr:colOff>
      <xdr:row>35</xdr:row>
      <xdr:rowOff>4282</xdr:rowOff>
    </xdr:to>
    <xdr:sp macro="" textlink="">
      <xdr:nvSpPr>
        <xdr:cNvPr id="545" name="円/楕円 544"/>
        <xdr:cNvSpPr/>
      </xdr:nvSpPr>
      <xdr:spPr>
        <a:xfrm>
          <a:off x="13652500" y="59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20809</xdr:rowOff>
    </xdr:from>
    <xdr:ext cx="534377" cy="259045"/>
    <xdr:sp macro="" textlink="">
      <xdr:nvSpPr>
        <xdr:cNvPr id="546" name="テキスト ボックス 545"/>
        <xdr:cNvSpPr txBox="1"/>
      </xdr:nvSpPr>
      <xdr:spPr>
        <a:xfrm>
          <a:off x="13436111" y="56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104811</xdr:rowOff>
    </xdr:from>
    <xdr:to>
      <xdr:col>18</xdr:col>
      <xdr:colOff>492125</xdr:colOff>
      <xdr:row>35</xdr:row>
      <xdr:rowOff>34961</xdr:rowOff>
    </xdr:to>
    <xdr:sp macro="" textlink="">
      <xdr:nvSpPr>
        <xdr:cNvPr id="547" name="円/楕円 546"/>
        <xdr:cNvSpPr/>
      </xdr:nvSpPr>
      <xdr:spPr>
        <a:xfrm>
          <a:off x="12763500" y="59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51488</xdr:rowOff>
    </xdr:from>
    <xdr:ext cx="534377" cy="259045"/>
    <xdr:sp macro="" textlink="">
      <xdr:nvSpPr>
        <xdr:cNvPr id="548" name="テキスト ボックス 547"/>
        <xdr:cNvSpPr txBox="1"/>
      </xdr:nvSpPr>
      <xdr:spPr>
        <a:xfrm>
          <a:off x="12547111" y="57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3" name="直線コネクタ 572"/>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4"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5" name="直線コネクタ 574"/>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6"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7" name="直線コネクタ 576"/>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157093</xdr:rowOff>
    </xdr:from>
    <xdr:to>
      <xdr:col>23</xdr:col>
      <xdr:colOff>517525</xdr:colOff>
      <xdr:row>56</xdr:row>
      <xdr:rowOff>58700</xdr:rowOff>
    </xdr:to>
    <xdr:cxnSp macro="">
      <xdr:nvCxnSpPr>
        <xdr:cNvPr id="578" name="直線コネクタ 577"/>
        <xdr:cNvCxnSpPr/>
      </xdr:nvCxnSpPr>
      <xdr:spPr>
        <a:xfrm>
          <a:off x="15481300" y="9586843"/>
          <a:ext cx="838200" cy="7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9"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0" name="フローチャート : 判断 579"/>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162789</xdr:rowOff>
    </xdr:from>
    <xdr:to>
      <xdr:col>22</xdr:col>
      <xdr:colOff>365125</xdr:colOff>
      <xdr:row>55</xdr:row>
      <xdr:rowOff>157093</xdr:rowOff>
    </xdr:to>
    <xdr:cxnSp macro="">
      <xdr:nvCxnSpPr>
        <xdr:cNvPr id="581" name="直線コネクタ 580"/>
        <xdr:cNvCxnSpPr/>
      </xdr:nvCxnSpPr>
      <xdr:spPr>
        <a:xfrm>
          <a:off x="14592300" y="8563839"/>
          <a:ext cx="889000" cy="102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2" name="フローチャート : 判断 581"/>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3" name="テキスト ボックス 582"/>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162789</xdr:rowOff>
    </xdr:from>
    <xdr:to>
      <xdr:col>21</xdr:col>
      <xdr:colOff>161925</xdr:colOff>
      <xdr:row>51</xdr:row>
      <xdr:rowOff>127108</xdr:rowOff>
    </xdr:to>
    <xdr:cxnSp macro="">
      <xdr:nvCxnSpPr>
        <xdr:cNvPr id="584" name="直線コネクタ 583"/>
        <xdr:cNvCxnSpPr/>
      </xdr:nvCxnSpPr>
      <xdr:spPr>
        <a:xfrm flipV="1">
          <a:off x="13703300" y="8563839"/>
          <a:ext cx="889000" cy="30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5" name="フローチャート : 判断 584"/>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6" name="テキスト ボックス 585"/>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127108</xdr:rowOff>
    </xdr:from>
    <xdr:to>
      <xdr:col>19</xdr:col>
      <xdr:colOff>644525</xdr:colOff>
      <xdr:row>54</xdr:row>
      <xdr:rowOff>128746</xdr:rowOff>
    </xdr:to>
    <xdr:cxnSp macro="">
      <xdr:nvCxnSpPr>
        <xdr:cNvPr id="587" name="直線コネクタ 586"/>
        <xdr:cNvCxnSpPr/>
      </xdr:nvCxnSpPr>
      <xdr:spPr>
        <a:xfrm flipV="1">
          <a:off x="12814300" y="8871058"/>
          <a:ext cx="889000" cy="5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8" name="フローチャート : 判断 587"/>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9" name="テキスト ボックス 588"/>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0" name="フローチャート : 判断 589"/>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1" name="テキスト ボックス 590"/>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7900</xdr:rowOff>
    </xdr:from>
    <xdr:to>
      <xdr:col>23</xdr:col>
      <xdr:colOff>568325</xdr:colOff>
      <xdr:row>56</xdr:row>
      <xdr:rowOff>109500</xdr:rowOff>
    </xdr:to>
    <xdr:sp macro="" textlink="">
      <xdr:nvSpPr>
        <xdr:cNvPr id="597" name="円/楕円 596"/>
        <xdr:cNvSpPr/>
      </xdr:nvSpPr>
      <xdr:spPr>
        <a:xfrm>
          <a:off x="16268700" y="96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157777</xdr:rowOff>
    </xdr:from>
    <xdr:ext cx="534377" cy="259045"/>
    <xdr:sp macro="" textlink="">
      <xdr:nvSpPr>
        <xdr:cNvPr id="598" name="教育費該当値テキスト"/>
        <xdr:cNvSpPr txBox="1"/>
      </xdr:nvSpPr>
      <xdr:spPr>
        <a:xfrm>
          <a:off x="16370300" y="95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106293</xdr:rowOff>
    </xdr:from>
    <xdr:to>
      <xdr:col>22</xdr:col>
      <xdr:colOff>415925</xdr:colOff>
      <xdr:row>56</xdr:row>
      <xdr:rowOff>36443</xdr:rowOff>
    </xdr:to>
    <xdr:sp macro="" textlink="">
      <xdr:nvSpPr>
        <xdr:cNvPr id="599" name="円/楕円 598"/>
        <xdr:cNvSpPr/>
      </xdr:nvSpPr>
      <xdr:spPr>
        <a:xfrm>
          <a:off x="15430500" y="95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27570</xdr:rowOff>
    </xdr:from>
    <xdr:ext cx="534377" cy="259045"/>
    <xdr:sp macro="" textlink="">
      <xdr:nvSpPr>
        <xdr:cNvPr id="600" name="テキスト ボックス 599"/>
        <xdr:cNvSpPr txBox="1"/>
      </xdr:nvSpPr>
      <xdr:spPr>
        <a:xfrm>
          <a:off x="15214111" y="96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50,087</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111989</xdr:rowOff>
    </xdr:from>
    <xdr:to>
      <xdr:col>21</xdr:col>
      <xdr:colOff>212725</xdr:colOff>
      <xdr:row>50</xdr:row>
      <xdr:rowOff>42139</xdr:rowOff>
    </xdr:to>
    <xdr:sp macro="" textlink="">
      <xdr:nvSpPr>
        <xdr:cNvPr id="601" name="円/楕円 600"/>
        <xdr:cNvSpPr/>
      </xdr:nvSpPr>
      <xdr:spPr>
        <a:xfrm>
          <a:off x="14541500" y="85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58666</xdr:rowOff>
    </xdr:from>
    <xdr:ext cx="599010" cy="259045"/>
    <xdr:sp macro="" textlink="">
      <xdr:nvSpPr>
        <xdr:cNvPr id="602" name="テキスト ボックス 601"/>
        <xdr:cNvSpPr txBox="1"/>
      </xdr:nvSpPr>
      <xdr:spPr>
        <a:xfrm>
          <a:off x="14292794" y="828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103,788</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76308</xdr:rowOff>
    </xdr:from>
    <xdr:to>
      <xdr:col>20</xdr:col>
      <xdr:colOff>9525</xdr:colOff>
      <xdr:row>52</xdr:row>
      <xdr:rowOff>6458</xdr:rowOff>
    </xdr:to>
    <xdr:sp macro="" textlink="">
      <xdr:nvSpPr>
        <xdr:cNvPr id="603" name="円/楕円 602"/>
        <xdr:cNvSpPr/>
      </xdr:nvSpPr>
      <xdr:spPr>
        <a:xfrm>
          <a:off x="13652500" y="88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22985</xdr:rowOff>
    </xdr:from>
    <xdr:ext cx="534377" cy="259045"/>
    <xdr:sp macro="" textlink="">
      <xdr:nvSpPr>
        <xdr:cNvPr id="604" name="テキスト ボックス 603"/>
        <xdr:cNvSpPr txBox="1"/>
      </xdr:nvSpPr>
      <xdr:spPr>
        <a:xfrm>
          <a:off x="13436111" y="859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87,661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77946</xdr:rowOff>
    </xdr:from>
    <xdr:to>
      <xdr:col>18</xdr:col>
      <xdr:colOff>492125</xdr:colOff>
      <xdr:row>55</xdr:row>
      <xdr:rowOff>8096</xdr:rowOff>
    </xdr:to>
    <xdr:sp macro="" textlink="">
      <xdr:nvSpPr>
        <xdr:cNvPr id="605" name="円/楕円 604"/>
        <xdr:cNvSpPr/>
      </xdr:nvSpPr>
      <xdr:spPr>
        <a:xfrm>
          <a:off x="12763500" y="93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24623</xdr:rowOff>
    </xdr:from>
    <xdr:ext cx="534377" cy="259045"/>
    <xdr:sp macro="" textlink="">
      <xdr:nvSpPr>
        <xdr:cNvPr id="606" name="テキスト ボックス 605"/>
        <xdr:cNvSpPr txBox="1"/>
      </xdr:nvSpPr>
      <xdr:spPr>
        <a:xfrm>
          <a:off x="12547111" y="91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8" name="直線コネクタ 627"/>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1"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2" name="直線コネクタ 631"/>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116497</xdr:rowOff>
    </xdr:from>
    <xdr:to>
      <xdr:col>23</xdr:col>
      <xdr:colOff>517525</xdr:colOff>
      <xdr:row>78</xdr:row>
      <xdr:rowOff>65863</xdr:rowOff>
    </xdr:to>
    <xdr:cxnSp macro="">
      <xdr:nvCxnSpPr>
        <xdr:cNvPr id="633" name="直線コネクタ 632"/>
        <xdr:cNvCxnSpPr/>
      </xdr:nvCxnSpPr>
      <xdr:spPr>
        <a:xfrm>
          <a:off x="15481300" y="13318147"/>
          <a:ext cx="838200" cy="1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4"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5" name="フローチャート : 判断 634"/>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116497</xdr:rowOff>
    </xdr:from>
    <xdr:to>
      <xdr:col>22</xdr:col>
      <xdr:colOff>365125</xdr:colOff>
      <xdr:row>77</xdr:row>
      <xdr:rowOff>164412</xdr:rowOff>
    </xdr:to>
    <xdr:cxnSp macro="">
      <xdr:nvCxnSpPr>
        <xdr:cNvPr id="636" name="直線コネクタ 635"/>
        <xdr:cNvCxnSpPr/>
      </xdr:nvCxnSpPr>
      <xdr:spPr>
        <a:xfrm flipV="1">
          <a:off x="14592300" y="13318147"/>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7" name="フローチャート : 判断 636"/>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40901</xdr:rowOff>
    </xdr:from>
    <xdr:ext cx="469744" cy="259045"/>
    <xdr:sp macro="" textlink="">
      <xdr:nvSpPr>
        <xdr:cNvPr id="638" name="テキスト ボックス 637"/>
        <xdr:cNvSpPr txBox="1"/>
      </xdr:nvSpPr>
      <xdr:spPr>
        <a:xfrm>
          <a:off x="15246427" y="134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164412</xdr:rowOff>
    </xdr:from>
    <xdr:to>
      <xdr:col>21</xdr:col>
      <xdr:colOff>161925</xdr:colOff>
      <xdr:row>78</xdr:row>
      <xdr:rowOff>65793</xdr:rowOff>
    </xdr:to>
    <xdr:cxnSp macro="">
      <xdr:nvCxnSpPr>
        <xdr:cNvPr id="639" name="直線コネクタ 638"/>
        <xdr:cNvCxnSpPr/>
      </xdr:nvCxnSpPr>
      <xdr:spPr>
        <a:xfrm flipV="1">
          <a:off x="13703300" y="13366062"/>
          <a:ext cx="889000" cy="7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0" name="フローチャート : 判断 639"/>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41" name="テキスト ボックス 640"/>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65793</xdr:rowOff>
    </xdr:from>
    <xdr:to>
      <xdr:col>19</xdr:col>
      <xdr:colOff>644525</xdr:colOff>
      <xdr:row>78</xdr:row>
      <xdr:rowOff>104245</xdr:rowOff>
    </xdr:to>
    <xdr:cxnSp macro="">
      <xdr:nvCxnSpPr>
        <xdr:cNvPr id="642" name="直線コネクタ 641"/>
        <xdr:cNvCxnSpPr/>
      </xdr:nvCxnSpPr>
      <xdr:spPr>
        <a:xfrm flipV="1">
          <a:off x="12814300" y="13438893"/>
          <a:ext cx="889000" cy="3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3" name="フローチャート : 判断 642"/>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4" name="テキスト ボックス 643"/>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5" name="フローチャート : 判断 644"/>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6" name="テキスト ボックス 645"/>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15063</xdr:rowOff>
    </xdr:from>
    <xdr:to>
      <xdr:col>23</xdr:col>
      <xdr:colOff>568325</xdr:colOff>
      <xdr:row>78</xdr:row>
      <xdr:rowOff>116663</xdr:rowOff>
    </xdr:to>
    <xdr:sp macro="" textlink="">
      <xdr:nvSpPr>
        <xdr:cNvPr id="652" name="円/楕円 651"/>
        <xdr:cNvSpPr/>
      </xdr:nvSpPr>
      <xdr:spPr>
        <a:xfrm>
          <a:off x="16268700" y="133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145890</xdr:rowOff>
    </xdr:from>
    <xdr:ext cx="469744" cy="259045"/>
    <xdr:sp macro="" textlink="">
      <xdr:nvSpPr>
        <xdr:cNvPr id="653" name="災害復旧費該当値テキスト"/>
        <xdr:cNvSpPr txBox="1"/>
      </xdr:nvSpPr>
      <xdr:spPr>
        <a:xfrm>
          <a:off x="16370300" y="1317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65697</xdr:rowOff>
    </xdr:from>
    <xdr:to>
      <xdr:col>22</xdr:col>
      <xdr:colOff>415925</xdr:colOff>
      <xdr:row>77</xdr:row>
      <xdr:rowOff>167297</xdr:rowOff>
    </xdr:to>
    <xdr:sp macro="" textlink="">
      <xdr:nvSpPr>
        <xdr:cNvPr id="654" name="円/楕円 653"/>
        <xdr:cNvSpPr/>
      </xdr:nvSpPr>
      <xdr:spPr>
        <a:xfrm>
          <a:off x="15430500" y="132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12374</xdr:rowOff>
    </xdr:from>
    <xdr:ext cx="469744" cy="259045"/>
    <xdr:sp macro="" textlink="">
      <xdr:nvSpPr>
        <xdr:cNvPr id="655" name="テキスト ボックス 654"/>
        <xdr:cNvSpPr txBox="1"/>
      </xdr:nvSpPr>
      <xdr:spPr>
        <a:xfrm>
          <a:off x="15246427"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113612</xdr:rowOff>
    </xdr:from>
    <xdr:to>
      <xdr:col>21</xdr:col>
      <xdr:colOff>212725</xdr:colOff>
      <xdr:row>78</xdr:row>
      <xdr:rowOff>43762</xdr:rowOff>
    </xdr:to>
    <xdr:sp macro="" textlink="">
      <xdr:nvSpPr>
        <xdr:cNvPr id="656" name="円/楕円 655"/>
        <xdr:cNvSpPr/>
      </xdr:nvSpPr>
      <xdr:spPr>
        <a:xfrm>
          <a:off x="14541500" y="133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60289</xdr:rowOff>
    </xdr:from>
    <xdr:ext cx="469744" cy="259045"/>
    <xdr:sp macro="" textlink="">
      <xdr:nvSpPr>
        <xdr:cNvPr id="657" name="テキスト ボックス 656"/>
        <xdr:cNvSpPr txBox="1"/>
      </xdr:nvSpPr>
      <xdr:spPr>
        <a:xfrm>
          <a:off x="14357427" y="1309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14993</xdr:rowOff>
    </xdr:from>
    <xdr:to>
      <xdr:col>20</xdr:col>
      <xdr:colOff>9525</xdr:colOff>
      <xdr:row>78</xdr:row>
      <xdr:rowOff>116593</xdr:rowOff>
    </xdr:to>
    <xdr:sp macro="" textlink="">
      <xdr:nvSpPr>
        <xdr:cNvPr id="658" name="円/楕円 657"/>
        <xdr:cNvSpPr/>
      </xdr:nvSpPr>
      <xdr:spPr>
        <a:xfrm>
          <a:off x="13652500" y="133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107720</xdr:rowOff>
    </xdr:from>
    <xdr:ext cx="469744" cy="259045"/>
    <xdr:sp macro="" textlink="">
      <xdr:nvSpPr>
        <xdr:cNvPr id="659" name="テキスト ボックス 658"/>
        <xdr:cNvSpPr txBox="1"/>
      </xdr:nvSpPr>
      <xdr:spPr>
        <a:xfrm>
          <a:off x="13468427" y="134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53445</xdr:rowOff>
    </xdr:from>
    <xdr:to>
      <xdr:col>18</xdr:col>
      <xdr:colOff>492125</xdr:colOff>
      <xdr:row>78</xdr:row>
      <xdr:rowOff>155045</xdr:rowOff>
    </xdr:to>
    <xdr:sp macro="" textlink="">
      <xdr:nvSpPr>
        <xdr:cNvPr id="660" name="円/楕円 659"/>
        <xdr:cNvSpPr/>
      </xdr:nvSpPr>
      <xdr:spPr>
        <a:xfrm>
          <a:off x="12763500" y="134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146172</xdr:rowOff>
    </xdr:from>
    <xdr:ext cx="469744" cy="259045"/>
    <xdr:sp macro="" textlink="">
      <xdr:nvSpPr>
        <xdr:cNvPr id="661" name="テキスト ボックス 660"/>
        <xdr:cNvSpPr txBox="1"/>
      </xdr:nvSpPr>
      <xdr:spPr>
        <a:xfrm>
          <a:off x="12579427" y="1351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1" name="テキスト ボックス 68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118374</xdr:rowOff>
    </xdr:from>
    <xdr:to>
      <xdr:col>23</xdr:col>
      <xdr:colOff>516889</xdr:colOff>
      <xdr:row>98</xdr:row>
      <xdr:rowOff>84618</xdr:rowOff>
    </xdr:to>
    <xdr:cxnSp macro="">
      <xdr:nvCxnSpPr>
        <xdr:cNvPr id="687" name="直線コネクタ 686"/>
        <xdr:cNvCxnSpPr/>
      </xdr:nvCxnSpPr>
      <xdr:spPr>
        <a:xfrm flipV="1">
          <a:off x="16317595" y="15720324"/>
          <a:ext cx="1269" cy="1166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88445</xdr:rowOff>
    </xdr:from>
    <xdr:ext cx="534377" cy="259045"/>
    <xdr:sp macro="" textlink="">
      <xdr:nvSpPr>
        <xdr:cNvPr id="688" name="公債費最小値テキスト"/>
        <xdr:cNvSpPr txBox="1"/>
      </xdr:nvSpPr>
      <xdr:spPr>
        <a:xfrm>
          <a:off x="16370300" y="168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98</xdr:row>
      <xdr:rowOff>84618</xdr:rowOff>
    </xdr:from>
    <xdr:to>
      <xdr:col>23</xdr:col>
      <xdr:colOff>606425</xdr:colOff>
      <xdr:row>98</xdr:row>
      <xdr:rowOff>84618</xdr:rowOff>
    </xdr:to>
    <xdr:cxnSp macro="">
      <xdr:nvCxnSpPr>
        <xdr:cNvPr id="689" name="直線コネクタ 688"/>
        <xdr:cNvCxnSpPr/>
      </xdr:nvCxnSpPr>
      <xdr:spPr>
        <a:xfrm>
          <a:off x="16230600" y="1688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65051</xdr:rowOff>
    </xdr:from>
    <xdr:ext cx="599010" cy="259045"/>
    <xdr:sp macro="" textlink="">
      <xdr:nvSpPr>
        <xdr:cNvPr id="690" name="公債費最大値テキスト"/>
        <xdr:cNvSpPr txBox="1"/>
      </xdr:nvSpPr>
      <xdr:spPr>
        <a:xfrm>
          <a:off x="16370300" y="1549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91</xdr:row>
      <xdr:rowOff>118374</xdr:rowOff>
    </xdr:from>
    <xdr:to>
      <xdr:col>23</xdr:col>
      <xdr:colOff>606425</xdr:colOff>
      <xdr:row>91</xdr:row>
      <xdr:rowOff>118374</xdr:rowOff>
    </xdr:to>
    <xdr:cxnSp macro="">
      <xdr:nvCxnSpPr>
        <xdr:cNvPr id="691" name="直線コネクタ 690"/>
        <xdr:cNvCxnSpPr/>
      </xdr:nvCxnSpPr>
      <xdr:spPr>
        <a:xfrm>
          <a:off x="16230600" y="15720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120388</xdr:rowOff>
    </xdr:from>
    <xdr:to>
      <xdr:col>23</xdr:col>
      <xdr:colOff>517525</xdr:colOff>
      <xdr:row>91</xdr:row>
      <xdr:rowOff>123230</xdr:rowOff>
    </xdr:to>
    <xdr:cxnSp macro="">
      <xdr:nvCxnSpPr>
        <xdr:cNvPr id="692" name="直線コネクタ 691"/>
        <xdr:cNvCxnSpPr/>
      </xdr:nvCxnSpPr>
      <xdr:spPr>
        <a:xfrm>
          <a:off x="15481300" y="15722338"/>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109335</xdr:rowOff>
    </xdr:from>
    <xdr:ext cx="534377" cy="259045"/>
    <xdr:sp macro="" textlink="">
      <xdr:nvSpPr>
        <xdr:cNvPr id="693" name="公債費平均値テキスト"/>
        <xdr:cNvSpPr txBox="1"/>
      </xdr:nvSpPr>
      <xdr:spPr>
        <a:xfrm>
          <a:off x="16370300" y="16397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130908</xdr:rowOff>
    </xdr:from>
    <xdr:to>
      <xdr:col>23</xdr:col>
      <xdr:colOff>568325</xdr:colOff>
      <xdr:row>96</xdr:row>
      <xdr:rowOff>61058</xdr:rowOff>
    </xdr:to>
    <xdr:sp macro="" textlink="">
      <xdr:nvSpPr>
        <xdr:cNvPr id="694" name="フローチャート : 判断 693"/>
        <xdr:cNvSpPr/>
      </xdr:nvSpPr>
      <xdr:spPr>
        <a:xfrm>
          <a:off x="16268700" y="164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89</xdr:row>
      <xdr:rowOff>144228</xdr:rowOff>
    </xdr:from>
    <xdr:to>
      <xdr:col>22</xdr:col>
      <xdr:colOff>365125</xdr:colOff>
      <xdr:row>91</xdr:row>
      <xdr:rowOff>120388</xdr:rowOff>
    </xdr:to>
    <xdr:cxnSp macro="">
      <xdr:nvCxnSpPr>
        <xdr:cNvPr id="695" name="直線コネクタ 694"/>
        <xdr:cNvCxnSpPr/>
      </xdr:nvCxnSpPr>
      <xdr:spPr>
        <a:xfrm>
          <a:off x="14592300" y="15403278"/>
          <a:ext cx="889000" cy="3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163793</xdr:rowOff>
    </xdr:from>
    <xdr:to>
      <xdr:col>22</xdr:col>
      <xdr:colOff>415925</xdr:colOff>
      <xdr:row>96</xdr:row>
      <xdr:rowOff>93943</xdr:rowOff>
    </xdr:to>
    <xdr:sp macro="" textlink="">
      <xdr:nvSpPr>
        <xdr:cNvPr id="696" name="フローチャート : 判断 695"/>
        <xdr:cNvSpPr/>
      </xdr:nvSpPr>
      <xdr:spPr>
        <a:xfrm>
          <a:off x="15430500" y="1645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85070</xdr:rowOff>
    </xdr:from>
    <xdr:ext cx="534377" cy="259045"/>
    <xdr:sp macro="" textlink="">
      <xdr:nvSpPr>
        <xdr:cNvPr id="697" name="テキスト ボックス 696"/>
        <xdr:cNvSpPr txBox="1"/>
      </xdr:nvSpPr>
      <xdr:spPr>
        <a:xfrm>
          <a:off x="15214111" y="165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144228</xdr:rowOff>
    </xdr:from>
    <xdr:to>
      <xdr:col>21</xdr:col>
      <xdr:colOff>161925</xdr:colOff>
      <xdr:row>90</xdr:row>
      <xdr:rowOff>14362</xdr:rowOff>
    </xdr:to>
    <xdr:cxnSp macro="">
      <xdr:nvCxnSpPr>
        <xdr:cNvPr id="698" name="直線コネクタ 697"/>
        <xdr:cNvCxnSpPr/>
      </xdr:nvCxnSpPr>
      <xdr:spPr>
        <a:xfrm flipV="1">
          <a:off x="13703300" y="15403278"/>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72451</xdr:rowOff>
    </xdr:from>
    <xdr:to>
      <xdr:col>21</xdr:col>
      <xdr:colOff>212725</xdr:colOff>
      <xdr:row>97</xdr:row>
      <xdr:rowOff>2601</xdr:rowOff>
    </xdr:to>
    <xdr:sp macro="" textlink="">
      <xdr:nvSpPr>
        <xdr:cNvPr id="699" name="フローチャート : 判断 698"/>
        <xdr:cNvSpPr/>
      </xdr:nvSpPr>
      <xdr:spPr>
        <a:xfrm>
          <a:off x="14541500" y="1653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165178</xdr:rowOff>
    </xdr:from>
    <xdr:ext cx="534377" cy="259045"/>
    <xdr:sp macro="" textlink="">
      <xdr:nvSpPr>
        <xdr:cNvPr id="700" name="テキスト ボックス 699"/>
        <xdr:cNvSpPr txBox="1"/>
      </xdr:nvSpPr>
      <xdr:spPr>
        <a:xfrm>
          <a:off x="14325111" y="166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14362</xdr:rowOff>
    </xdr:from>
    <xdr:to>
      <xdr:col>19</xdr:col>
      <xdr:colOff>644525</xdr:colOff>
      <xdr:row>91</xdr:row>
      <xdr:rowOff>85522</xdr:rowOff>
    </xdr:to>
    <xdr:cxnSp macro="">
      <xdr:nvCxnSpPr>
        <xdr:cNvPr id="701" name="直線コネクタ 700"/>
        <xdr:cNvCxnSpPr/>
      </xdr:nvCxnSpPr>
      <xdr:spPr>
        <a:xfrm flipV="1">
          <a:off x="12814300" y="15444862"/>
          <a:ext cx="889000" cy="24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74324</xdr:rowOff>
    </xdr:from>
    <xdr:to>
      <xdr:col>20</xdr:col>
      <xdr:colOff>9525</xdr:colOff>
      <xdr:row>97</xdr:row>
      <xdr:rowOff>4474</xdr:rowOff>
    </xdr:to>
    <xdr:sp macro="" textlink="">
      <xdr:nvSpPr>
        <xdr:cNvPr id="702" name="フローチャート : 判断 701"/>
        <xdr:cNvSpPr/>
      </xdr:nvSpPr>
      <xdr:spPr>
        <a:xfrm>
          <a:off x="13652500" y="165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167051</xdr:rowOff>
    </xdr:from>
    <xdr:ext cx="534377" cy="259045"/>
    <xdr:sp macro="" textlink="">
      <xdr:nvSpPr>
        <xdr:cNvPr id="703" name="テキスト ボックス 702"/>
        <xdr:cNvSpPr txBox="1"/>
      </xdr:nvSpPr>
      <xdr:spPr>
        <a:xfrm>
          <a:off x="13436111" y="1662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72865</xdr:rowOff>
    </xdr:from>
    <xdr:to>
      <xdr:col>18</xdr:col>
      <xdr:colOff>492125</xdr:colOff>
      <xdr:row>97</xdr:row>
      <xdr:rowOff>3015</xdr:rowOff>
    </xdr:to>
    <xdr:sp macro="" textlink="">
      <xdr:nvSpPr>
        <xdr:cNvPr id="704" name="フローチャート : 判断 703"/>
        <xdr:cNvSpPr/>
      </xdr:nvSpPr>
      <xdr:spPr>
        <a:xfrm>
          <a:off x="12763500" y="1653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165592</xdr:rowOff>
    </xdr:from>
    <xdr:ext cx="534377" cy="259045"/>
    <xdr:sp macro="" textlink="">
      <xdr:nvSpPr>
        <xdr:cNvPr id="705" name="テキスト ボックス 704"/>
        <xdr:cNvSpPr txBox="1"/>
      </xdr:nvSpPr>
      <xdr:spPr>
        <a:xfrm>
          <a:off x="12547111" y="166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72430</xdr:rowOff>
    </xdr:from>
    <xdr:to>
      <xdr:col>23</xdr:col>
      <xdr:colOff>568325</xdr:colOff>
      <xdr:row>92</xdr:row>
      <xdr:rowOff>2580</xdr:rowOff>
    </xdr:to>
    <xdr:sp macro="" textlink="">
      <xdr:nvSpPr>
        <xdr:cNvPr id="711" name="円/楕円 710"/>
        <xdr:cNvSpPr/>
      </xdr:nvSpPr>
      <xdr:spPr>
        <a:xfrm>
          <a:off x="16268700" y="156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20602</xdr:rowOff>
    </xdr:from>
    <xdr:ext cx="599010" cy="259045"/>
    <xdr:sp macro="" textlink="">
      <xdr:nvSpPr>
        <xdr:cNvPr id="712" name="公債費該当値テキスト"/>
        <xdr:cNvSpPr txBox="1"/>
      </xdr:nvSpPr>
      <xdr:spPr>
        <a:xfrm>
          <a:off x="16370300" y="156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123,763</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69588</xdr:rowOff>
    </xdr:from>
    <xdr:to>
      <xdr:col>22</xdr:col>
      <xdr:colOff>415925</xdr:colOff>
      <xdr:row>91</xdr:row>
      <xdr:rowOff>171188</xdr:rowOff>
    </xdr:to>
    <xdr:sp macro="" textlink="">
      <xdr:nvSpPr>
        <xdr:cNvPr id="713" name="円/楕円 712"/>
        <xdr:cNvSpPr/>
      </xdr:nvSpPr>
      <xdr:spPr>
        <a:xfrm>
          <a:off x="15430500" y="156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16265</xdr:rowOff>
    </xdr:from>
    <xdr:ext cx="599010" cy="259045"/>
    <xdr:sp macro="" textlink="">
      <xdr:nvSpPr>
        <xdr:cNvPr id="714" name="テキスト ボックス 713"/>
        <xdr:cNvSpPr txBox="1"/>
      </xdr:nvSpPr>
      <xdr:spPr>
        <a:xfrm>
          <a:off x="15181794" y="1544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124,024</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93428</xdr:rowOff>
    </xdr:from>
    <xdr:to>
      <xdr:col>21</xdr:col>
      <xdr:colOff>212725</xdr:colOff>
      <xdr:row>90</xdr:row>
      <xdr:rowOff>23578</xdr:rowOff>
    </xdr:to>
    <xdr:sp macro="" textlink="">
      <xdr:nvSpPr>
        <xdr:cNvPr id="715" name="円/楕円 714"/>
        <xdr:cNvSpPr/>
      </xdr:nvSpPr>
      <xdr:spPr>
        <a:xfrm>
          <a:off x="14541500" y="153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40105</xdr:rowOff>
    </xdr:from>
    <xdr:ext cx="599010" cy="259045"/>
    <xdr:sp macro="" textlink="">
      <xdr:nvSpPr>
        <xdr:cNvPr id="716" name="テキスト ボックス 715"/>
        <xdr:cNvSpPr txBox="1"/>
      </xdr:nvSpPr>
      <xdr:spPr>
        <a:xfrm>
          <a:off x="14292794" y="1512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153,334</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135012</xdr:rowOff>
    </xdr:from>
    <xdr:to>
      <xdr:col>20</xdr:col>
      <xdr:colOff>9525</xdr:colOff>
      <xdr:row>90</xdr:row>
      <xdr:rowOff>65162</xdr:rowOff>
    </xdr:to>
    <xdr:sp macro="" textlink="">
      <xdr:nvSpPr>
        <xdr:cNvPr id="717" name="円/楕円 716"/>
        <xdr:cNvSpPr/>
      </xdr:nvSpPr>
      <xdr:spPr>
        <a:xfrm>
          <a:off x="13652500" y="153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81689</xdr:rowOff>
    </xdr:from>
    <xdr:ext cx="599010" cy="259045"/>
    <xdr:sp macro="" textlink="">
      <xdr:nvSpPr>
        <xdr:cNvPr id="718" name="テキスト ボックス 717"/>
        <xdr:cNvSpPr txBox="1"/>
      </xdr:nvSpPr>
      <xdr:spPr>
        <a:xfrm>
          <a:off x="13403794" y="1516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149,514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34722</xdr:rowOff>
    </xdr:from>
    <xdr:to>
      <xdr:col>18</xdr:col>
      <xdr:colOff>492125</xdr:colOff>
      <xdr:row>91</xdr:row>
      <xdr:rowOff>136322</xdr:rowOff>
    </xdr:to>
    <xdr:sp macro="" textlink="">
      <xdr:nvSpPr>
        <xdr:cNvPr id="719" name="円/楕円 718"/>
        <xdr:cNvSpPr/>
      </xdr:nvSpPr>
      <xdr:spPr>
        <a:xfrm>
          <a:off x="12763500" y="156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152849</xdr:rowOff>
    </xdr:from>
    <xdr:ext cx="599010" cy="259045"/>
    <xdr:sp macro="" textlink="">
      <xdr:nvSpPr>
        <xdr:cNvPr id="720" name="テキスト ボックス 719"/>
        <xdr:cNvSpPr txBox="1"/>
      </xdr:nvSpPr>
      <xdr:spPr>
        <a:xfrm>
          <a:off x="12514794" y="1541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57531</xdr:rowOff>
    </xdr:from>
    <xdr:to>
      <xdr:col>32</xdr:col>
      <xdr:colOff>186689</xdr:colOff>
      <xdr:row>39</xdr:row>
      <xdr:rowOff>44450</xdr:rowOff>
    </xdr:to>
    <xdr:cxnSp macro="">
      <xdr:nvCxnSpPr>
        <xdr:cNvPr id="744" name="直線コネクタ 743"/>
        <xdr:cNvCxnSpPr/>
      </xdr:nvCxnSpPr>
      <xdr:spPr>
        <a:xfrm flipV="1">
          <a:off x="22159595" y="5715381"/>
          <a:ext cx="1269" cy="1015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74058</xdr:rowOff>
    </xdr:from>
    <xdr:ext cx="249299" cy="259045"/>
    <xdr:sp macro="" textlink="">
      <xdr:nvSpPr>
        <xdr:cNvPr id="745" name="諸支出金最小値テキスト"/>
        <xdr:cNvSpPr txBox="1"/>
      </xdr:nvSpPr>
      <xdr:spPr>
        <a:xfrm>
          <a:off x="22212300" y="6760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4208</xdr:rowOff>
    </xdr:from>
    <xdr:ext cx="469744" cy="259045"/>
    <xdr:sp macro="" textlink="">
      <xdr:nvSpPr>
        <xdr:cNvPr id="747" name="諸支出金最大値テキスト"/>
        <xdr:cNvSpPr txBox="1"/>
      </xdr:nvSpPr>
      <xdr:spPr>
        <a:xfrm>
          <a:off x="22212300" y="549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33</xdr:row>
      <xdr:rowOff>57531</xdr:rowOff>
    </xdr:from>
    <xdr:to>
      <xdr:col>32</xdr:col>
      <xdr:colOff>276225</xdr:colOff>
      <xdr:row>33</xdr:row>
      <xdr:rowOff>57531</xdr:rowOff>
    </xdr:to>
    <xdr:cxnSp macro="">
      <xdr:nvCxnSpPr>
        <xdr:cNvPr id="748" name="直線コネクタ 747"/>
        <xdr:cNvCxnSpPr/>
      </xdr:nvCxnSpPr>
      <xdr:spPr>
        <a:xfrm>
          <a:off x="22072600" y="571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162958</xdr:rowOff>
    </xdr:from>
    <xdr:ext cx="378565" cy="259045"/>
    <xdr:sp macro="" textlink="">
      <xdr:nvSpPr>
        <xdr:cNvPr id="750" name="諸支出金平均値テキスト"/>
        <xdr:cNvSpPr txBox="1"/>
      </xdr:nvSpPr>
      <xdr:spPr>
        <a:xfrm>
          <a:off x="22212300" y="65066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140081</xdr:rowOff>
    </xdr:from>
    <xdr:to>
      <xdr:col>32</xdr:col>
      <xdr:colOff>238125</xdr:colOff>
      <xdr:row>39</xdr:row>
      <xdr:rowOff>70231</xdr:rowOff>
    </xdr:to>
    <xdr:sp macro="" textlink="">
      <xdr:nvSpPr>
        <xdr:cNvPr id="751" name="フローチャート : 判断 750"/>
        <xdr:cNvSpPr/>
      </xdr:nvSpPr>
      <xdr:spPr>
        <a:xfrm>
          <a:off x="22110700" y="66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151638</xdr:rowOff>
    </xdr:from>
    <xdr:to>
      <xdr:col>31</xdr:col>
      <xdr:colOff>85725</xdr:colOff>
      <xdr:row>39</xdr:row>
      <xdr:rowOff>81788</xdr:rowOff>
    </xdr:to>
    <xdr:sp macro="" textlink="">
      <xdr:nvSpPr>
        <xdr:cNvPr id="753" name="フローチャート : 判断 752"/>
        <xdr:cNvSpPr/>
      </xdr:nvSpPr>
      <xdr:spPr>
        <a:xfrm>
          <a:off x="21272500" y="666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98315</xdr:rowOff>
    </xdr:from>
    <xdr:ext cx="378565" cy="259045"/>
    <xdr:sp macro="" textlink="">
      <xdr:nvSpPr>
        <xdr:cNvPr id="754" name="テキスト ボックス 753"/>
        <xdr:cNvSpPr txBox="1"/>
      </xdr:nvSpPr>
      <xdr:spPr>
        <a:xfrm>
          <a:off x="21134017" y="644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146812</xdr:rowOff>
    </xdr:from>
    <xdr:to>
      <xdr:col>29</xdr:col>
      <xdr:colOff>568325</xdr:colOff>
      <xdr:row>39</xdr:row>
      <xdr:rowOff>76962</xdr:rowOff>
    </xdr:to>
    <xdr:sp macro="" textlink="">
      <xdr:nvSpPr>
        <xdr:cNvPr id="756" name="フローチャート : 判断 755"/>
        <xdr:cNvSpPr/>
      </xdr:nvSpPr>
      <xdr:spPr>
        <a:xfrm>
          <a:off x="20383500" y="66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93489</xdr:rowOff>
    </xdr:from>
    <xdr:ext cx="378565" cy="259045"/>
    <xdr:sp macro="" textlink="">
      <xdr:nvSpPr>
        <xdr:cNvPr id="757" name="テキスト ボックス 756"/>
        <xdr:cNvSpPr txBox="1"/>
      </xdr:nvSpPr>
      <xdr:spPr>
        <a:xfrm>
          <a:off x="20245017" y="643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48260</xdr:rowOff>
    </xdr:from>
    <xdr:to>
      <xdr:col>28</xdr:col>
      <xdr:colOff>314325</xdr:colOff>
      <xdr:row>39</xdr:row>
      <xdr:rowOff>44450</xdr:rowOff>
    </xdr:to>
    <xdr:cxnSp macro="">
      <xdr:nvCxnSpPr>
        <xdr:cNvPr id="758" name="直線コネクタ 757"/>
        <xdr:cNvCxnSpPr/>
      </xdr:nvCxnSpPr>
      <xdr:spPr>
        <a:xfrm>
          <a:off x="18656300" y="5191760"/>
          <a:ext cx="889000" cy="15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148463</xdr:rowOff>
    </xdr:from>
    <xdr:to>
      <xdr:col>28</xdr:col>
      <xdr:colOff>365125</xdr:colOff>
      <xdr:row>39</xdr:row>
      <xdr:rowOff>78613</xdr:rowOff>
    </xdr:to>
    <xdr:sp macro="" textlink="">
      <xdr:nvSpPr>
        <xdr:cNvPr id="759" name="フローチャート : 判断 758"/>
        <xdr:cNvSpPr/>
      </xdr:nvSpPr>
      <xdr:spPr>
        <a:xfrm>
          <a:off x="19494500" y="66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95140</xdr:rowOff>
    </xdr:from>
    <xdr:ext cx="378565" cy="259045"/>
    <xdr:sp macro="" textlink="">
      <xdr:nvSpPr>
        <xdr:cNvPr id="760" name="テキスト ボックス 759"/>
        <xdr:cNvSpPr txBox="1"/>
      </xdr:nvSpPr>
      <xdr:spPr>
        <a:xfrm>
          <a:off x="19356017" y="643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135128</xdr:rowOff>
    </xdr:from>
    <xdr:to>
      <xdr:col>27</xdr:col>
      <xdr:colOff>161925</xdr:colOff>
      <xdr:row>39</xdr:row>
      <xdr:rowOff>65278</xdr:rowOff>
    </xdr:to>
    <xdr:sp macro="" textlink="">
      <xdr:nvSpPr>
        <xdr:cNvPr id="761" name="フローチャート : 判断 760"/>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56405</xdr:rowOff>
    </xdr:from>
    <xdr:ext cx="378565" cy="259045"/>
    <xdr:sp macro="" textlink="">
      <xdr:nvSpPr>
        <xdr:cNvPr id="762" name="テキスト ボックス 761"/>
        <xdr:cNvSpPr txBox="1"/>
      </xdr:nvSpPr>
      <xdr:spPr>
        <a:xfrm>
          <a:off x="18467017" y="674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118508</xdr:rowOff>
    </xdr:from>
    <xdr:ext cx="249299" cy="259045"/>
    <xdr:sp macro="" textlink="">
      <xdr:nvSpPr>
        <xdr:cNvPr id="769" name="諸支出金該当値テキスト"/>
        <xdr:cNvSpPr txBox="1"/>
      </xdr:nvSpPr>
      <xdr:spPr>
        <a:xfrm>
          <a:off x="22212300" y="6633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168910</xdr:rowOff>
    </xdr:from>
    <xdr:to>
      <xdr:col>27</xdr:col>
      <xdr:colOff>161925</xdr:colOff>
      <xdr:row>30</xdr:row>
      <xdr:rowOff>99060</xdr:rowOff>
    </xdr:to>
    <xdr:sp macro="" textlink="">
      <xdr:nvSpPr>
        <xdr:cNvPr id="776" name="円/楕円 775"/>
        <xdr:cNvSpPr/>
      </xdr:nvSpPr>
      <xdr:spPr>
        <a:xfrm>
          <a:off x="18605500" y="514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115587</xdr:rowOff>
    </xdr:from>
    <xdr:ext cx="534377" cy="259045"/>
    <xdr:sp macro="" textlink="">
      <xdr:nvSpPr>
        <xdr:cNvPr id="777" name="テキスト ボックス 776"/>
        <xdr:cNvSpPr txBox="1"/>
      </xdr:nvSpPr>
      <xdr:spPr>
        <a:xfrm>
          <a:off x="18389111" y="49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市町村合併により市域が</a:t>
          </a:r>
          <a:r>
            <a:rPr kumimoji="1" lang="en-US" altLang="ja-JP" sz="1100">
              <a:solidFill>
                <a:schemeClr val="dk1"/>
              </a:solidFill>
              <a:effectLst/>
              <a:latin typeface="+mn-lt"/>
              <a:ea typeface="+mn-ea"/>
              <a:cs typeface="+mn-cs"/>
            </a:rPr>
            <a:t>778.14㎢</a:t>
          </a:r>
          <a:r>
            <a:rPr kumimoji="1" lang="ja-JP" altLang="ja-JP" sz="1100">
              <a:solidFill>
                <a:schemeClr val="dk1"/>
              </a:solidFill>
              <a:effectLst/>
              <a:latin typeface="+mn-lt"/>
              <a:ea typeface="+mn-ea"/>
              <a:cs typeface="+mn-cs"/>
            </a:rPr>
            <a:t>と広大となったため支所を多く配置していることや，人口減少が進行していることから多くの項目において住民一人当たりのコストが類似団体平均と比較し多額となっている。議会費が類似団体平均に比べ大きく上回っている要因は，議員数や議員報酬額が多いことが考えられる。</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費については，商工業振興や観光推進に係る補助金が多いことが類似団体平均を上回っている要因である。</a:t>
          </a:r>
          <a:r>
            <a:rPr kumimoji="1" lang="ja-JP" altLang="en-US" sz="1100">
              <a:solidFill>
                <a:schemeClr val="dk1"/>
              </a:solidFill>
              <a:effectLst/>
              <a:latin typeface="+mn-lt"/>
              <a:ea typeface="+mn-ea"/>
              <a:cs typeface="+mn-cs"/>
            </a:rPr>
            <a:t>農林水産業費が住民一人当たり</a:t>
          </a:r>
          <a:r>
            <a:rPr kumimoji="1" lang="en-US" altLang="ja-JP" sz="1100">
              <a:solidFill>
                <a:schemeClr val="dk1"/>
              </a:solidFill>
              <a:effectLst/>
              <a:latin typeface="+mn-lt"/>
              <a:ea typeface="+mn-ea"/>
              <a:cs typeface="+mn-cs"/>
            </a:rPr>
            <a:t>50,225</a:t>
          </a:r>
          <a:r>
            <a:rPr kumimoji="1" lang="ja-JP" altLang="en-US" sz="1100">
              <a:solidFill>
                <a:schemeClr val="dk1"/>
              </a:solidFill>
              <a:effectLst/>
              <a:latin typeface="+mn-lt"/>
              <a:ea typeface="+mn-ea"/>
              <a:cs typeface="+mn-cs"/>
            </a:rPr>
            <a:t>円となっており，類似団体平均に比べて高止まりしているのは，本市の基幹産業の一つである農林業強化のため個人や団体への補助事業が主な要因である。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実質収支額は，毎年黒字で推移しており前年度と比較し</a:t>
          </a:r>
          <a:r>
            <a:rPr kumimoji="1" lang="en-US" altLang="ja-JP" sz="1100">
              <a:solidFill>
                <a:schemeClr val="dk1"/>
              </a:solidFill>
              <a:effectLst/>
              <a:latin typeface="+mn-lt"/>
              <a:ea typeface="+mn-ea"/>
              <a:cs typeface="+mn-cs"/>
            </a:rPr>
            <a:t>25,734</a:t>
          </a:r>
          <a:r>
            <a:rPr kumimoji="1" lang="ja-JP" altLang="ja-JP" sz="1100">
              <a:solidFill>
                <a:schemeClr val="dk1"/>
              </a:solidFill>
              <a:effectLst/>
              <a:latin typeface="+mn-lt"/>
              <a:ea typeface="+mn-ea"/>
              <a:cs typeface="+mn-cs"/>
            </a:rPr>
            <a:t>万円の増，標準財政規模に占める割合では</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ポイント増と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地方交付税減額により歳入総額は減少しているものの，大型事業の完了により歳出総額の減少により実質収支が増額となっている。また，標準財政規模に占める割合増については，標準財政規模の減少（▲</a:t>
          </a:r>
          <a:r>
            <a:rPr kumimoji="1" lang="en-US" altLang="ja-JP" sz="1100">
              <a:solidFill>
                <a:schemeClr val="dk1"/>
              </a:solidFill>
              <a:effectLst/>
              <a:latin typeface="+mn-lt"/>
              <a:ea typeface="+mn-ea"/>
              <a:cs typeface="+mn-cs"/>
            </a:rPr>
            <a:t>1,129</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が要因である。</a:t>
          </a:r>
          <a:endParaRPr lang="ja-JP" altLang="ja-JP" sz="1400">
            <a:effectLst/>
          </a:endParaRPr>
        </a:p>
        <a:p>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その他の特定基金の取り崩し</a:t>
          </a:r>
          <a:r>
            <a:rPr kumimoji="1" lang="ja-JP" altLang="ja-JP" sz="1100">
              <a:solidFill>
                <a:schemeClr val="dk1"/>
              </a:solidFill>
              <a:effectLst/>
              <a:latin typeface="+mn-lt"/>
              <a:ea typeface="+mn-ea"/>
              <a:cs typeface="+mn-cs"/>
            </a:rPr>
            <a:t>により取崩しを回避し</a:t>
          </a:r>
          <a:r>
            <a:rPr kumimoji="1" lang="ja-JP" altLang="en-US" sz="1100">
              <a:solidFill>
                <a:schemeClr val="dk1"/>
              </a:solidFill>
              <a:effectLst/>
              <a:latin typeface="+mn-lt"/>
              <a:ea typeface="+mn-ea"/>
              <a:cs typeface="+mn-cs"/>
            </a:rPr>
            <a:t>，合わせて運用益を積み立てるなど増加している</a:t>
          </a:r>
          <a:r>
            <a:rPr kumimoji="1" lang="ja-JP" altLang="ja-JP" sz="1100">
              <a:solidFill>
                <a:schemeClr val="dk1"/>
              </a:solidFill>
              <a:effectLst/>
              <a:latin typeface="+mn-lt"/>
              <a:ea typeface="+mn-ea"/>
              <a:cs typeface="+mn-cs"/>
            </a:rPr>
            <a:t>。しかしながら，普通交付税が合併特例措置の終了により段階的に削減されるなど財源不足が懸念されるため，今後も引き続き歳出削減と歳入確保の対策を推進する必要がある。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連結実質赤字比率の算定に係る全ての会計の実質収支額は黒字となっている。</a:t>
          </a:r>
          <a:endParaRPr lang="ja-JP" altLang="ja-JP" sz="1400">
            <a:effectLst/>
          </a:endParaRPr>
        </a:p>
        <a:p>
          <a:r>
            <a:rPr kumimoji="1" lang="ja-JP" altLang="ja-JP" sz="1100">
              <a:solidFill>
                <a:schemeClr val="dk1"/>
              </a:solidFill>
              <a:effectLst/>
              <a:latin typeface="+mn-lt"/>
              <a:ea typeface="+mn-ea"/>
              <a:cs typeface="+mn-cs"/>
            </a:rPr>
            <a:t>　病院事業会計の実質収支については，医療サービスの向上や医業収益確保等に取り組んできたことにより黒字額が高額となっている。</a:t>
          </a:r>
          <a:endParaRPr lang="ja-JP" altLang="ja-JP" sz="1400">
            <a:effectLst/>
          </a:endParaRPr>
        </a:p>
        <a:p>
          <a:r>
            <a:rPr kumimoji="1" lang="ja-JP" altLang="ja-JP" sz="1100">
              <a:solidFill>
                <a:schemeClr val="dk1"/>
              </a:solidFill>
              <a:effectLst/>
              <a:latin typeface="+mn-lt"/>
              <a:ea typeface="+mn-ea"/>
              <a:cs typeface="+mn-cs"/>
            </a:rPr>
            <a:t>　一般会計については，平成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普通交付税の合併特例措置の段階的縮減が始まっており今後一般財源が減少することを踏まえ，資金不足を起こさないよう一定の基金を常に保つとともに，歳出削減と歳入確保の対策を推進する必要がある。</a:t>
          </a:r>
          <a:endParaRPr lang="ja-JP" altLang="ja-JP" sz="1400">
            <a:effectLst/>
          </a:endParaRPr>
        </a:p>
        <a:p>
          <a:r>
            <a:rPr kumimoji="1" lang="ja-JP" altLang="ja-JP" sz="1100">
              <a:solidFill>
                <a:schemeClr val="dk1"/>
              </a:solidFill>
              <a:effectLst/>
              <a:latin typeface="+mn-lt"/>
              <a:ea typeface="+mn-ea"/>
              <a:cs typeface="+mn-cs"/>
            </a:rPr>
            <a:t>　また，一般会計からの繰出の多い特別会計においては，経営改善に努めていく。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39148412</v>
      </c>
      <c r="BO4" s="381"/>
      <c r="BP4" s="381"/>
      <c r="BQ4" s="381"/>
      <c r="BR4" s="381"/>
      <c r="BS4" s="381"/>
      <c r="BT4" s="381"/>
      <c r="BU4" s="382"/>
      <c r="BV4" s="380">
        <v>39514413</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4.0999999999999996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37708722</v>
      </c>
      <c r="BO5" s="418"/>
      <c r="BP5" s="418"/>
      <c r="BQ5" s="418"/>
      <c r="BR5" s="418"/>
      <c r="BS5" s="418"/>
      <c r="BT5" s="418"/>
      <c r="BU5" s="419"/>
      <c r="BV5" s="417">
        <v>38316518</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93.8</v>
      </c>
      <c r="CU5" s="415"/>
      <c r="CV5" s="415"/>
      <c r="CW5" s="415"/>
      <c r="CX5" s="415"/>
      <c r="CY5" s="415"/>
      <c r="CZ5" s="415"/>
      <c r="DA5" s="416"/>
      <c r="DB5" s="414">
        <v>90.3</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1439690</v>
      </c>
      <c r="BO6" s="418"/>
      <c r="BP6" s="418"/>
      <c r="BQ6" s="418"/>
      <c r="BR6" s="418"/>
      <c r="BS6" s="418"/>
      <c r="BT6" s="418"/>
      <c r="BU6" s="419"/>
      <c r="BV6" s="417">
        <v>1197895</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98.1</v>
      </c>
      <c r="CU6" s="455"/>
      <c r="CV6" s="455"/>
      <c r="CW6" s="455"/>
      <c r="CX6" s="455"/>
      <c r="CY6" s="455"/>
      <c r="CZ6" s="455"/>
      <c r="DA6" s="456"/>
      <c r="DB6" s="454">
        <v>95.5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178339</v>
      </c>
      <c r="BO7" s="418"/>
      <c r="BP7" s="418"/>
      <c r="BQ7" s="418"/>
      <c r="BR7" s="418"/>
      <c r="BS7" s="418"/>
      <c r="BT7" s="418"/>
      <c r="BU7" s="419"/>
      <c r="BV7" s="417">
        <v>193882</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23430234</v>
      </c>
      <c r="CU7" s="418"/>
      <c r="CV7" s="418"/>
      <c r="CW7" s="418"/>
      <c r="CX7" s="418"/>
      <c r="CY7" s="418"/>
      <c r="CZ7" s="418"/>
      <c r="DA7" s="419"/>
      <c r="DB7" s="417">
        <v>24559397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1261351</v>
      </c>
      <c r="BO8" s="418"/>
      <c r="BP8" s="418"/>
      <c r="BQ8" s="418"/>
      <c r="BR8" s="418"/>
      <c r="BS8" s="418"/>
      <c r="BT8" s="418"/>
      <c r="BU8" s="419"/>
      <c r="BV8" s="417">
        <v>1004013</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53615</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257338</v>
      </c>
      <c r="BO9" s="418"/>
      <c r="BP9" s="418"/>
      <c r="BQ9" s="418"/>
      <c r="BR9" s="418"/>
      <c r="BS9" s="418"/>
      <c r="BT9" s="418"/>
      <c r="BU9" s="419"/>
      <c r="BV9" s="417">
        <v>33654</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23.5</v>
      </c>
      <c r="CU9" s="415"/>
      <c r="CV9" s="415"/>
      <c r="CW9" s="415"/>
      <c r="CX9" s="415"/>
      <c r="CY9" s="415"/>
      <c r="CZ9" s="415"/>
      <c r="DA9" s="416"/>
      <c r="DB9" s="414">
        <v>23.4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56605</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4457</v>
      </c>
      <c r="BO10" s="418"/>
      <c r="BP10" s="418"/>
      <c r="BQ10" s="418"/>
      <c r="BR10" s="418"/>
      <c r="BS10" s="418"/>
      <c r="BT10" s="418"/>
      <c r="BU10" s="419"/>
      <c r="BV10" s="417">
        <v>34189</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v>1250052</v>
      </c>
      <c r="BO11" s="418"/>
      <c r="BP11" s="418"/>
      <c r="BQ11" s="418"/>
      <c r="BR11" s="418"/>
      <c r="BS11" s="418"/>
      <c r="BT11" s="418"/>
      <c r="BU11" s="419"/>
      <c r="BV11" s="417">
        <v>843504</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53995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53490</v>
      </c>
      <c r="S13" s="499"/>
      <c r="T13" s="499"/>
      <c r="U13" s="499"/>
      <c r="V13" s="500"/>
      <c r="W13" s="433" t="s">
        <v>123</v>
      </c>
      <c r="X13" s="434"/>
      <c r="Y13" s="434"/>
      <c r="Z13" s="434"/>
      <c r="AA13" s="434"/>
      <c r="AB13" s="424"/>
      <c r="AC13" s="468">
        <v>3085</v>
      </c>
      <c r="AD13" s="469"/>
      <c r="AE13" s="469"/>
      <c r="AF13" s="469"/>
      <c r="AG13" s="508"/>
      <c r="AH13" s="468">
        <v>3376</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1511847</v>
      </c>
      <c r="BO13" s="418"/>
      <c r="BP13" s="418"/>
      <c r="BQ13" s="418"/>
      <c r="BR13" s="418"/>
      <c r="BS13" s="418"/>
      <c r="BT13" s="418"/>
      <c r="BU13" s="419"/>
      <c r="BV13" s="417">
        <v>911347</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7.8</v>
      </c>
      <c r="CU13" s="415"/>
      <c r="CV13" s="415"/>
      <c r="CW13" s="415"/>
      <c r="CX13" s="415"/>
      <c r="CY13" s="415"/>
      <c r="CZ13" s="415"/>
      <c r="DA13" s="416"/>
      <c r="DB13" s="414">
        <v>9.3000000000000007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54622</v>
      </c>
      <c r="S14" s="499"/>
      <c r="T14" s="499"/>
      <c r="U14" s="499"/>
      <c r="V14" s="500"/>
      <c r="W14" s="407"/>
      <c r="X14" s="408"/>
      <c r="Y14" s="408"/>
      <c r="Z14" s="408"/>
      <c r="AA14" s="408"/>
      <c r="AB14" s="397"/>
      <c r="AC14" s="501">
        <v>12.2</v>
      </c>
      <c r="AD14" s="502"/>
      <c r="AE14" s="502"/>
      <c r="AF14" s="502"/>
      <c r="AG14" s="503"/>
      <c r="AH14" s="501">
        <v>12.8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47.8</v>
      </c>
      <c r="CU14" s="513"/>
      <c r="CV14" s="513"/>
      <c r="CW14" s="513"/>
      <c r="CX14" s="513"/>
      <c r="CY14" s="513"/>
      <c r="CZ14" s="513"/>
      <c r="DA14" s="514"/>
      <c r="DB14" s="512">
        <v>49.1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54144</v>
      </c>
      <c r="S15" s="499"/>
      <c r="T15" s="499"/>
      <c r="U15" s="499"/>
      <c r="V15" s="500"/>
      <c r="W15" s="433" t="s">
        <v>129</v>
      </c>
      <c r="X15" s="434"/>
      <c r="Y15" s="434"/>
      <c r="Z15" s="434"/>
      <c r="AA15" s="434"/>
      <c r="AB15" s="424"/>
      <c r="AC15" s="468">
        <v>5727</v>
      </c>
      <c r="AD15" s="469"/>
      <c r="AE15" s="469"/>
      <c r="AF15" s="469"/>
      <c r="AG15" s="508"/>
      <c r="AH15" s="468">
        <v>6144</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6344677</v>
      </c>
      <c r="BO15" s="381"/>
      <c r="BP15" s="381"/>
      <c r="BQ15" s="381"/>
      <c r="BR15" s="381"/>
      <c r="BS15" s="381"/>
      <c r="BT15" s="381"/>
      <c r="BU15" s="382"/>
      <c r="BV15" s="380">
        <v>6296933</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22.7</v>
      </c>
      <c r="AD16" s="502"/>
      <c r="AE16" s="502"/>
      <c r="AF16" s="502"/>
      <c r="AG16" s="503"/>
      <c r="AH16" s="501">
        <v>23.3</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19242357</v>
      </c>
      <c r="BO16" s="418"/>
      <c r="BP16" s="418"/>
      <c r="BQ16" s="418"/>
      <c r="BR16" s="418"/>
      <c r="BS16" s="418"/>
      <c r="BT16" s="418"/>
      <c r="BU16" s="419"/>
      <c r="BV16" s="417">
        <v>19002073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16409</v>
      </c>
      <c r="AD17" s="469"/>
      <c r="AE17" s="469"/>
      <c r="AF17" s="469"/>
      <c r="AG17" s="508"/>
      <c r="AH17" s="468">
        <v>16846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7988818</v>
      </c>
      <c r="BO17" s="418"/>
      <c r="BP17" s="418"/>
      <c r="BQ17" s="418"/>
      <c r="BR17" s="418"/>
      <c r="BS17" s="418"/>
      <c r="BT17" s="418"/>
      <c r="BU17" s="419"/>
      <c r="BV17" s="417">
        <v>7929398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778.14</v>
      </c>
      <c r="M18" s="530"/>
      <c r="N18" s="530"/>
      <c r="O18" s="530"/>
      <c r="P18" s="530"/>
      <c r="Q18" s="530"/>
      <c r="R18" s="531"/>
      <c r="S18" s="531"/>
      <c r="T18" s="531"/>
      <c r="U18" s="531"/>
      <c r="V18" s="532"/>
      <c r="W18" s="435"/>
      <c r="X18" s="436"/>
      <c r="Y18" s="436"/>
      <c r="Z18" s="436"/>
      <c r="AA18" s="436"/>
      <c r="AB18" s="427"/>
      <c r="AC18" s="533">
        <v>65.099999999999994</v>
      </c>
      <c r="AD18" s="534"/>
      <c r="AE18" s="534"/>
      <c r="AF18" s="534"/>
      <c r="AG18" s="535"/>
      <c r="AH18" s="533">
        <v>63.9</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22115929</v>
      </c>
      <c r="BO18" s="418"/>
      <c r="BP18" s="418"/>
      <c r="BQ18" s="418"/>
      <c r="BR18" s="418"/>
      <c r="BS18" s="418"/>
      <c r="BT18" s="418"/>
      <c r="BU18" s="419"/>
      <c r="BV18" s="417">
        <v>22429047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69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27856459</v>
      </c>
      <c r="BO19" s="418"/>
      <c r="BP19" s="418"/>
      <c r="BQ19" s="418"/>
      <c r="BR19" s="418"/>
      <c r="BS19" s="418"/>
      <c r="BT19" s="418"/>
      <c r="BU19" s="419"/>
      <c r="BV19" s="417">
        <v>28449883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21376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50820825</v>
      </c>
      <c r="BO23" s="418"/>
      <c r="BP23" s="418"/>
      <c r="BQ23" s="418"/>
      <c r="BR23" s="418"/>
      <c r="BS23" s="418"/>
      <c r="BT23" s="418"/>
      <c r="BU23" s="419"/>
      <c r="BV23" s="417">
        <v>52819056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9000</v>
      </c>
      <c r="R24" s="469"/>
      <c r="S24" s="469"/>
      <c r="T24" s="469"/>
      <c r="U24" s="469"/>
      <c r="V24" s="508"/>
      <c r="W24" s="563"/>
      <c r="X24" s="551"/>
      <c r="Y24" s="552"/>
      <c r="Z24" s="467" t="s">
        <v>153</v>
      </c>
      <c r="AA24" s="447"/>
      <c r="AB24" s="447"/>
      <c r="AC24" s="447"/>
      <c r="AD24" s="447"/>
      <c r="AE24" s="447"/>
      <c r="AF24" s="447"/>
      <c r="AG24" s="448"/>
      <c r="AH24" s="468">
        <v>472</v>
      </c>
      <c r="AI24" s="469"/>
      <c r="AJ24" s="469"/>
      <c r="AK24" s="469"/>
      <c r="AL24" s="508"/>
      <c r="AM24" s="468">
        <v>1590640</v>
      </c>
      <c r="AN24" s="469"/>
      <c r="AO24" s="469"/>
      <c r="AP24" s="469"/>
      <c r="AQ24" s="469"/>
      <c r="AR24" s="508"/>
      <c r="AS24" s="468">
        <v>3370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37306118</v>
      </c>
      <c r="BO24" s="418"/>
      <c r="BP24" s="418"/>
      <c r="BQ24" s="418"/>
      <c r="BR24" s="418"/>
      <c r="BS24" s="418"/>
      <c r="BT24" s="418"/>
      <c r="BU24" s="419"/>
      <c r="BV24" s="417">
        <v>37176837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7300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5617682</v>
      </c>
      <c r="BO25" s="381"/>
      <c r="BP25" s="381"/>
      <c r="BQ25" s="381"/>
      <c r="BR25" s="381"/>
      <c r="BS25" s="381"/>
      <c r="BT25" s="381"/>
      <c r="BU25" s="382"/>
      <c r="BV25" s="380">
        <v>5802402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6400</v>
      </c>
      <c r="R26" s="469"/>
      <c r="S26" s="469"/>
      <c r="T26" s="469"/>
      <c r="U26" s="469"/>
      <c r="V26" s="508"/>
      <c r="W26" s="563"/>
      <c r="X26" s="551"/>
      <c r="Y26" s="552"/>
      <c r="Z26" s="467" t="s">
        <v>159</v>
      </c>
      <c r="AA26" s="573"/>
      <c r="AB26" s="573"/>
      <c r="AC26" s="573"/>
      <c r="AD26" s="573"/>
      <c r="AE26" s="573"/>
      <c r="AF26" s="573"/>
      <c r="AG26" s="574"/>
      <c r="AH26" s="468">
        <v>21</v>
      </c>
      <c r="AI26" s="469"/>
      <c r="AJ26" s="469"/>
      <c r="AK26" s="469"/>
      <c r="AL26" s="508"/>
      <c r="AM26" s="468">
        <v>77616</v>
      </c>
      <c r="AN26" s="469"/>
      <c r="AO26" s="469"/>
      <c r="AP26" s="469"/>
      <c r="AQ26" s="469"/>
      <c r="AR26" s="508"/>
      <c r="AS26" s="468">
        <v>3696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4540</v>
      </c>
      <c r="R27" s="469"/>
      <c r="S27" s="469"/>
      <c r="T27" s="469"/>
      <c r="U27" s="469"/>
      <c r="V27" s="508"/>
      <c r="W27" s="563"/>
      <c r="X27" s="551"/>
      <c r="Y27" s="552"/>
      <c r="Z27" s="467" t="s">
        <v>162</v>
      </c>
      <c r="AA27" s="447"/>
      <c r="AB27" s="447"/>
      <c r="AC27" s="447"/>
      <c r="AD27" s="447"/>
      <c r="AE27" s="447"/>
      <c r="AF27" s="447"/>
      <c r="AG27" s="448"/>
      <c r="AH27" s="468">
        <v>8</v>
      </c>
      <c r="AI27" s="469"/>
      <c r="AJ27" s="469"/>
      <c r="AK27" s="469"/>
      <c r="AL27" s="508"/>
      <c r="AM27" s="468">
        <v>32200</v>
      </c>
      <c r="AN27" s="469"/>
      <c r="AO27" s="469"/>
      <c r="AP27" s="469"/>
      <c r="AQ27" s="469"/>
      <c r="AR27" s="508"/>
      <c r="AS27" s="468">
        <v>4025</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658327</v>
      </c>
      <c r="BO27" s="587"/>
      <c r="BP27" s="587"/>
      <c r="BQ27" s="587"/>
      <c r="BR27" s="587"/>
      <c r="BS27" s="587"/>
      <c r="BT27" s="587"/>
      <c r="BU27" s="588"/>
      <c r="BV27" s="586">
        <v>658197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4070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4179831</v>
      </c>
      <c r="BO28" s="381"/>
      <c r="BP28" s="381"/>
      <c r="BQ28" s="381"/>
      <c r="BR28" s="381"/>
      <c r="BS28" s="381"/>
      <c r="BT28" s="381"/>
      <c r="BU28" s="382"/>
      <c r="BV28" s="380">
        <v>4175374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24</v>
      </c>
      <c r="M29" s="469"/>
      <c r="N29" s="469"/>
      <c r="O29" s="469"/>
      <c r="P29" s="508"/>
      <c r="Q29" s="468">
        <v>3710</v>
      </c>
      <c r="R29" s="469"/>
      <c r="S29" s="469"/>
      <c r="T29" s="469"/>
      <c r="U29" s="469"/>
      <c r="V29" s="508"/>
      <c r="W29" s="564"/>
      <c r="X29" s="565"/>
      <c r="Y29" s="566"/>
      <c r="Z29" s="467" t="s">
        <v>169</v>
      </c>
      <c r="AA29" s="447"/>
      <c r="AB29" s="447"/>
      <c r="AC29" s="447"/>
      <c r="AD29" s="447"/>
      <c r="AE29" s="447"/>
      <c r="AF29" s="447"/>
      <c r="AG29" s="448"/>
      <c r="AH29" s="468">
        <v>480</v>
      </c>
      <c r="AI29" s="469"/>
      <c r="AJ29" s="469"/>
      <c r="AK29" s="469"/>
      <c r="AL29" s="508"/>
      <c r="AM29" s="468">
        <v>1622840</v>
      </c>
      <c r="AN29" s="469"/>
      <c r="AO29" s="469"/>
      <c r="AP29" s="469"/>
      <c r="AQ29" s="469"/>
      <c r="AR29" s="508"/>
      <c r="AS29" s="468">
        <v>3381</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260277</v>
      </c>
      <c r="BO29" s="418"/>
      <c r="BP29" s="418"/>
      <c r="BQ29" s="418"/>
      <c r="BR29" s="418"/>
      <c r="BS29" s="418"/>
      <c r="BT29" s="418"/>
      <c r="BU29" s="419"/>
      <c r="BV29" s="417">
        <v>360269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11757647</v>
      </c>
      <c r="BO30" s="587"/>
      <c r="BP30" s="587"/>
      <c r="BQ30" s="587"/>
      <c r="BR30" s="587"/>
      <c r="BS30" s="587"/>
      <c r="BT30" s="587"/>
      <c r="BU30" s="588"/>
      <c r="BV30" s="586">
        <v>11605728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備北地区消防組合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 xml:space="preserve">三次国際交流協会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診療所特別会計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広島県後期高齢者医療広域連合（一般会計）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三次市観光協会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農業集落排水事業特別会計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広島県後期高齢者医療広域連合（特別会計）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 xml:space="preserve">広島三次ワイナリー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 xml:space="preserve">君田トエンティワン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19</v>
      </c>
      <c r="CP38" s="598"/>
      <c r="CQ38" s="599" t="str">
        <f>IF('各会計、関係団体の財政状況及び健全化判断比率'!BS11="","",'各会計、関係団体の財政状況及び健全化判断比率'!BS11)</f>
        <v xml:space="preserve">布野特産センター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20</v>
      </c>
      <c r="CP39" s="598"/>
      <c r="CQ39" s="599" t="str">
        <f>IF('各会計、関係団体の財政状況及び健全化判断比率'!BS12="","",'各会計、関係団体の財政状況及び健全化判断比率'!BS12)</f>
        <v>吉舎食品</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21</v>
      </c>
      <c r="CP40" s="598"/>
      <c r="CQ40" s="599" t="str">
        <f>IF('各会計、関係団体の財政状況及び健全化判断比率'!BS13="","",'各会計、関係団体の財政状況及び健全化判断比率'!BS13)</f>
        <v xml:space="preserve">奥田元宋・小由女美術館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22</v>
      </c>
      <c r="CP41" s="598"/>
      <c r="CQ41" s="599" t="str">
        <f>IF('各会計、関係団体の財政状況及び健全化判断比率'!BS14="","",'各会計、関係団体の財政状況及び健全化判断比率'!BS14)</f>
        <v xml:space="preserve">三次ケーブルビジョン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23</v>
      </c>
      <c r="CP42" s="598"/>
      <c r="CQ42" s="599" t="str">
        <f>IF('各会計、関係団体の財政状況及び健全化判断比率'!BS15="","",'各会計、関係団体の財政状況及び健全化判断比率'!BS15)</f>
        <v>みわ３７５</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24</v>
      </c>
      <c r="CP43" s="598"/>
      <c r="CQ43" s="599" t="str">
        <f>IF('各会計、関係団体の財政状況及び健全化判断比率'!BS16="","",'各会計、関係団体の財政状況及び健全化判断比率'!BS16)</f>
        <v>暮らしサポートみよし</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533</v>
      </c>
      <c r="D34" s="1184"/>
      <c r="E34" s="1185"/>
      <c r="F34" s="32">
        <v>15.67</v>
      </c>
      <c r="G34" s="33">
        <v>17.600000000000001</v>
      </c>
      <c r="H34" s="33">
        <v>20.64</v>
      </c>
      <c r="I34" s="33">
        <v>19.760000000000002</v>
      </c>
      <c r="J34" s="34">
        <v>16.260000000000002</v>
      </c>
      <c r="K34" s="22"/>
      <c r="L34" s="22"/>
      <c r="M34" s="22"/>
      <c r="N34" s="22"/>
      <c r="O34" s="22"/>
      <c r="P34" s="22"/>
    </row>
    <row r="35" spans="1:16" ht="39" customHeight="1" x14ac:dyDescent="0.15">
      <c r="A35" s="22"/>
      <c r="B35" s="35"/>
      <c r="C35" s="1178" t="s">
        <v>534</v>
      </c>
      <c r="D35" s="1179"/>
      <c r="E35" s="1180"/>
      <c r="F35" s="36">
        <v>6.31</v>
      </c>
      <c r="G35" s="37">
        <v>5.96</v>
      </c>
      <c r="H35" s="37">
        <v>5.73</v>
      </c>
      <c r="I35" s="37">
        <v>5.41</v>
      </c>
      <c r="J35" s="38">
        <v>5.54</v>
      </c>
      <c r="K35" s="22"/>
      <c r="L35" s="22"/>
      <c r="M35" s="22"/>
      <c r="N35" s="22"/>
      <c r="O35" s="22"/>
      <c r="P35" s="22"/>
    </row>
    <row r="36" spans="1:16" ht="39" customHeight="1" x14ac:dyDescent="0.15">
      <c r="A36" s="22"/>
      <c r="B36" s="35"/>
      <c r="C36" s="1178" t="s">
        <v>535</v>
      </c>
      <c r="D36" s="1179"/>
      <c r="E36" s="1180"/>
      <c r="F36" s="36">
        <v>4.24</v>
      </c>
      <c r="G36" s="37">
        <v>3.55</v>
      </c>
      <c r="H36" s="37">
        <v>3.84</v>
      </c>
      <c r="I36" s="37">
        <v>4.05</v>
      </c>
      <c r="J36" s="38">
        <v>5.35</v>
      </c>
      <c r="K36" s="22"/>
      <c r="L36" s="22"/>
      <c r="M36" s="22"/>
      <c r="N36" s="22"/>
      <c r="O36" s="22"/>
      <c r="P36" s="22"/>
    </row>
    <row r="37" spans="1:16" ht="39" customHeight="1" x14ac:dyDescent="0.15">
      <c r="A37" s="22"/>
      <c r="B37" s="35"/>
      <c r="C37" s="1178" t="s">
        <v>536</v>
      </c>
      <c r="D37" s="1179"/>
      <c r="E37" s="1180"/>
      <c r="F37" s="36">
        <v>0.24</v>
      </c>
      <c r="G37" s="37">
        <v>0.22</v>
      </c>
      <c r="H37" s="37">
        <v>0.27</v>
      </c>
      <c r="I37" s="37">
        <v>0.48</v>
      </c>
      <c r="J37" s="38">
        <v>0.6</v>
      </c>
      <c r="K37" s="22"/>
      <c r="L37" s="22"/>
      <c r="M37" s="22"/>
      <c r="N37" s="22"/>
      <c r="O37" s="22"/>
      <c r="P37" s="22"/>
    </row>
    <row r="38" spans="1:16" ht="39" customHeight="1" x14ac:dyDescent="0.15">
      <c r="A38" s="22"/>
      <c r="B38" s="35"/>
      <c r="C38" s="1178" t="s">
        <v>537</v>
      </c>
      <c r="D38" s="1179"/>
      <c r="E38" s="1180"/>
      <c r="F38" s="36">
        <v>2.83</v>
      </c>
      <c r="G38" s="37">
        <v>0.46</v>
      </c>
      <c r="H38" s="37">
        <v>0.28000000000000003</v>
      </c>
      <c r="I38" s="37">
        <v>0.11</v>
      </c>
      <c r="J38" s="38">
        <v>0.3</v>
      </c>
      <c r="K38" s="22"/>
      <c r="L38" s="22"/>
      <c r="M38" s="22"/>
      <c r="N38" s="22"/>
      <c r="O38" s="22"/>
      <c r="P38" s="22"/>
    </row>
    <row r="39" spans="1:16" ht="39" customHeight="1" x14ac:dyDescent="0.15">
      <c r="A39" s="22"/>
      <c r="B39" s="35"/>
      <c r="C39" s="1178" t="s">
        <v>538</v>
      </c>
      <c r="D39" s="1179"/>
      <c r="E39" s="1180"/>
      <c r="F39" s="36">
        <v>0</v>
      </c>
      <c r="G39" s="37">
        <v>0</v>
      </c>
      <c r="H39" s="37">
        <v>0</v>
      </c>
      <c r="I39" s="37">
        <v>0</v>
      </c>
      <c r="J39" s="38">
        <v>0.21</v>
      </c>
      <c r="K39" s="22"/>
      <c r="L39" s="22"/>
      <c r="M39" s="22"/>
      <c r="N39" s="22"/>
      <c r="O39" s="22"/>
      <c r="P39" s="22"/>
    </row>
    <row r="40" spans="1:16" ht="39" customHeight="1" x14ac:dyDescent="0.15">
      <c r="A40" s="22"/>
      <c r="B40" s="35"/>
      <c r="C40" s="1178" t="s">
        <v>539</v>
      </c>
      <c r="D40" s="1179"/>
      <c r="E40" s="1180"/>
      <c r="F40" s="36">
        <v>0.06</v>
      </c>
      <c r="G40" s="37">
        <v>0.05</v>
      </c>
      <c r="H40" s="37">
        <v>0.06</v>
      </c>
      <c r="I40" s="37">
        <v>0.06</v>
      </c>
      <c r="J40" s="38">
        <v>0.06</v>
      </c>
      <c r="K40" s="22"/>
      <c r="L40" s="22"/>
      <c r="M40" s="22"/>
      <c r="N40" s="22"/>
      <c r="O40" s="22"/>
      <c r="P40" s="22"/>
    </row>
    <row r="41" spans="1:16" ht="39" customHeight="1" x14ac:dyDescent="0.15">
      <c r="A41" s="22"/>
      <c r="B41" s="35"/>
      <c r="C41" s="1178" t="s">
        <v>540</v>
      </c>
      <c r="D41" s="1179"/>
      <c r="E41" s="1180"/>
      <c r="F41" s="36">
        <v>0.04</v>
      </c>
      <c r="G41" s="37">
        <v>0.04</v>
      </c>
      <c r="H41" s="37">
        <v>0.08</v>
      </c>
      <c r="I41" s="37">
        <v>0.03</v>
      </c>
      <c r="J41" s="38">
        <v>0.03</v>
      </c>
      <c r="K41" s="22"/>
      <c r="L41" s="22"/>
      <c r="M41" s="22"/>
      <c r="N41" s="22"/>
      <c r="O41" s="22"/>
      <c r="P41" s="22"/>
    </row>
    <row r="42" spans="1:16" ht="39" customHeight="1" x14ac:dyDescent="0.15">
      <c r="A42" s="22"/>
      <c r="B42" s="39"/>
      <c r="C42" s="1178" t="s">
        <v>541</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542</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7559</v>
      </c>
      <c r="L45" s="60">
        <v>7528</v>
      </c>
      <c r="M45" s="60">
        <v>7127</v>
      </c>
      <c r="N45" s="60">
        <v>6468</v>
      </c>
      <c r="O45" s="61">
        <v>5982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1024</v>
      </c>
      <c r="L48" s="64">
        <v>1069</v>
      </c>
      <c r="M48" s="64">
        <v>1265</v>
      </c>
      <c r="N48" s="64">
        <v>1308</v>
      </c>
      <c r="O48" s="65">
        <v>1469</v>
      </c>
      <c r="P48" s="48"/>
      <c r="Q48" s="48"/>
      <c r="R48" s="48"/>
      <c r="S48" s="48"/>
      <c r="T48" s="48"/>
      <c r="U48" s="48"/>
    </row>
    <row r="49" spans="1:21" ht="30.75" customHeight="1" x14ac:dyDescent="0.15">
      <c r="A49" s="48"/>
      <c r="B49" s="1196"/>
      <c r="C49" s="1197"/>
      <c r="D49" s="62"/>
      <c r="E49" s="1188" t="s">
        <v>16</v>
      </c>
      <c r="F49" s="1188"/>
      <c r="G49" s="1188"/>
      <c r="H49" s="1188"/>
      <c r="I49" s="1188"/>
      <c r="J49" s="1189"/>
      <c r="K49" s="63">
        <v>7</v>
      </c>
      <c r="L49" s="64">
        <v>7</v>
      </c>
      <c r="M49" s="64">
        <v>7</v>
      </c>
      <c r="N49" s="64">
        <v>7</v>
      </c>
      <c r="O49" s="65">
        <v>8</v>
      </c>
      <c r="P49" s="48"/>
      <c r="Q49" s="48"/>
      <c r="R49" s="48"/>
      <c r="S49" s="48"/>
      <c r="T49" s="48"/>
      <c r="U49" s="48"/>
    </row>
    <row r="50" spans="1:21" ht="30.75" customHeight="1" x14ac:dyDescent="0.15">
      <c r="A50" s="48"/>
      <c r="B50" s="1196"/>
      <c r="C50" s="1197"/>
      <c r="D50" s="62"/>
      <c r="E50" s="1188" t="s">
        <v>17</v>
      </c>
      <c r="F50" s="1188"/>
      <c r="G50" s="1188"/>
      <c r="H50" s="1188"/>
      <c r="I50" s="1188"/>
      <c r="J50" s="1189"/>
      <c r="K50" s="63">
        <v>88</v>
      </c>
      <c r="L50" s="64">
        <v>77</v>
      </c>
      <c r="M50" s="64">
        <v>64</v>
      </c>
      <c r="N50" s="64">
        <v>55</v>
      </c>
      <c r="O50" s="65">
        <v>53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6269</v>
      </c>
      <c r="L52" s="64">
        <v>6481</v>
      </c>
      <c r="M52" s="64">
        <v>6767</v>
      </c>
      <c r="N52" s="64">
        <v>6515</v>
      </c>
      <c r="O52" s="65">
        <v>6274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2409</v>
      </c>
      <c r="L53" s="69">
        <v>2200</v>
      </c>
      <c r="M53" s="69">
        <v>1696</v>
      </c>
      <c r="N53" s="69">
        <v>1323</v>
      </c>
      <c r="O53" s="70">
        <v>1238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02" t="s">
        <v>24</v>
      </c>
      <c r="C41" s="1203"/>
      <c r="D41" s="81"/>
      <c r="E41" s="1208" t="s">
        <v>25</v>
      </c>
      <c r="F41" s="1208"/>
      <c r="G41" s="1208"/>
      <c r="H41" s="1209"/>
      <c r="I41" s="82">
        <v>60451</v>
      </c>
      <c r="J41" s="83">
        <v>59691</v>
      </c>
      <c r="K41" s="83">
        <v>59562</v>
      </c>
      <c r="L41" s="83">
        <v>58339</v>
      </c>
      <c r="M41" s="84">
        <v>56078</v>
      </c>
    </row>
    <row r="42" spans="2:13" ht="27.75" customHeight="1" x14ac:dyDescent="0.15">
      <c r="B42" s="1204"/>
      <c r="C42" s="1205"/>
      <c r="D42" s="85"/>
      <c r="E42" s="1210" t="s">
        <v>26</v>
      </c>
      <c r="F42" s="1210"/>
      <c r="G42" s="1210"/>
      <c r="H42" s="1211"/>
      <c r="I42" s="86">
        <v>415</v>
      </c>
      <c r="J42" s="87">
        <v>359</v>
      </c>
      <c r="K42" s="87">
        <v>310</v>
      </c>
      <c r="L42" s="87">
        <v>266</v>
      </c>
      <c r="M42" s="88">
        <v>222</v>
      </c>
    </row>
    <row r="43" spans="2:13" ht="27.75" customHeight="1" x14ac:dyDescent="0.15">
      <c r="B43" s="1204"/>
      <c r="C43" s="1205"/>
      <c r="D43" s="85"/>
      <c r="E43" s="1210" t="s">
        <v>27</v>
      </c>
      <c r="F43" s="1210"/>
      <c r="G43" s="1210"/>
      <c r="H43" s="1211"/>
      <c r="I43" s="86">
        <v>13920</v>
      </c>
      <c r="J43" s="87">
        <v>13701</v>
      </c>
      <c r="K43" s="87">
        <v>14709</v>
      </c>
      <c r="L43" s="87">
        <v>15568</v>
      </c>
      <c r="M43" s="88">
        <v>16091</v>
      </c>
    </row>
    <row r="44" spans="2:13" ht="27.75" customHeight="1" x14ac:dyDescent="0.15">
      <c r="B44" s="1204"/>
      <c r="C44" s="1205"/>
      <c r="D44" s="85"/>
      <c r="E44" s="1210" t="s">
        <v>28</v>
      </c>
      <c r="F44" s="1210"/>
      <c r="G44" s="1210"/>
      <c r="H44" s="1211"/>
      <c r="I44" s="86">
        <v>45</v>
      </c>
      <c r="J44" s="87">
        <v>41</v>
      </c>
      <c r="K44" s="87">
        <v>36</v>
      </c>
      <c r="L44" s="87">
        <v>29</v>
      </c>
      <c r="M44" s="88">
        <v>22</v>
      </c>
    </row>
    <row r="45" spans="2:13" ht="27.75" customHeight="1" x14ac:dyDescent="0.15">
      <c r="B45" s="1204"/>
      <c r="C45" s="1205"/>
      <c r="D45" s="85"/>
      <c r="E45" s="1210" t="s">
        <v>29</v>
      </c>
      <c r="F45" s="1210"/>
      <c r="G45" s="1210"/>
      <c r="H45" s="1211"/>
      <c r="I45" s="86">
        <v>6447</v>
      </c>
      <c r="J45" s="87">
        <v>6735</v>
      </c>
      <c r="K45" s="87">
        <v>6449</v>
      </c>
      <c r="L45" s="87">
        <v>6178</v>
      </c>
      <c r="M45" s="88">
        <v>5861</v>
      </c>
    </row>
    <row r="46" spans="2:13" ht="27.75" customHeight="1" x14ac:dyDescent="0.15">
      <c r="B46" s="1204"/>
      <c r="C46" s="1205"/>
      <c r="D46" s="89"/>
      <c r="E46" s="1210" t="s">
        <v>30</v>
      </c>
      <c r="F46" s="1210"/>
      <c r="G46" s="1210"/>
      <c r="H46" s="1211"/>
      <c r="I46" s="86">
        <v>8</v>
      </c>
      <c r="J46" s="87">
        <v>6</v>
      </c>
      <c r="K46" s="87">
        <v>4</v>
      </c>
      <c r="L46" s="87">
        <v>2</v>
      </c>
      <c r="M46" s="88">
        <v>1</v>
      </c>
    </row>
    <row r="47" spans="2:13" ht="27.75" customHeight="1" x14ac:dyDescent="0.15">
      <c r="B47" s="1204"/>
      <c r="C47" s="1205"/>
      <c r="D47" s="90"/>
      <c r="E47" s="1212" t="s">
        <v>31</v>
      </c>
      <c r="F47" s="1213"/>
      <c r="G47" s="1213"/>
      <c r="H47" s="1214"/>
      <c r="I47" s="86" t="s">
        <v>488</v>
      </c>
      <c r="J47" s="87" t="s">
        <v>488</v>
      </c>
      <c r="K47" s="87" t="s">
        <v>488</v>
      </c>
      <c r="L47" s="87" t="s">
        <v>488</v>
      </c>
      <c r="M47" s="88" t="s">
        <v>488</v>
      </c>
    </row>
    <row r="48" spans="2:13" ht="27.75" customHeight="1" x14ac:dyDescent="0.15">
      <c r="B48" s="1204"/>
      <c r="C48" s="1205"/>
      <c r="D48" s="85"/>
      <c r="E48" s="1210" t="s">
        <v>32</v>
      </c>
      <c r="F48" s="1210"/>
      <c r="G48" s="1210"/>
      <c r="H48" s="1211"/>
      <c r="I48" s="86" t="s">
        <v>488</v>
      </c>
      <c r="J48" s="87" t="s">
        <v>488</v>
      </c>
      <c r="K48" s="87" t="s">
        <v>488</v>
      </c>
      <c r="L48" s="87" t="s">
        <v>488</v>
      </c>
      <c r="M48" s="88" t="s">
        <v>488</v>
      </c>
    </row>
    <row r="49" spans="2:13" ht="27.75" customHeight="1" x14ac:dyDescent="0.15">
      <c r="B49" s="1206"/>
      <c r="C49" s="1207"/>
      <c r="D49" s="85"/>
      <c r="E49" s="1210" t="s">
        <v>33</v>
      </c>
      <c r="F49" s="1210"/>
      <c r="G49" s="1210"/>
      <c r="H49" s="1211"/>
      <c r="I49" s="86" t="s">
        <v>488</v>
      </c>
      <c r="J49" s="87" t="s">
        <v>488</v>
      </c>
      <c r="K49" s="87" t="s">
        <v>488</v>
      </c>
      <c r="L49" s="87" t="s">
        <v>488</v>
      </c>
      <c r="M49" s="88" t="s">
        <v>488</v>
      </c>
    </row>
    <row r="50" spans="2:13" ht="27.75" customHeight="1" x14ac:dyDescent="0.15">
      <c r="B50" s="1215" t="s">
        <v>34</v>
      </c>
      <c r="C50" s="1216"/>
      <c r="D50" s="91"/>
      <c r="E50" s="1210" t="s">
        <v>35</v>
      </c>
      <c r="F50" s="1210"/>
      <c r="G50" s="1210"/>
      <c r="H50" s="1211"/>
      <c r="I50" s="86">
        <v>10882</v>
      </c>
      <c r="J50" s="87">
        <v>12936</v>
      </c>
      <c r="K50" s="87">
        <v>11858</v>
      </c>
      <c r="L50" s="87">
        <v>13132</v>
      </c>
      <c r="M50" s="88">
        <v>13087</v>
      </c>
    </row>
    <row r="51" spans="2:13" ht="27.75" customHeight="1" x14ac:dyDescent="0.15">
      <c r="B51" s="1204"/>
      <c r="C51" s="1205"/>
      <c r="D51" s="85"/>
      <c r="E51" s="1210" t="s">
        <v>36</v>
      </c>
      <c r="F51" s="1210"/>
      <c r="G51" s="1210"/>
      <c r="H51" s="1211"/>
      <c r="I51" s="86">
        <v>4806</v>
      </c>
      <c r="J51" s="87">
        <v>4318</v>
      </c>
      <c r="K51" s="87">
        <v>4316</v>
      </c>
      <c r="L51" s="87">
        <v>3817</v>
      </c>
      <c r="M51" s="88">
        <v>4013</v>
      </c>
    </row>
    <row r="52" spans="2:13" ht="27.75" customHeight="1" x14ac:dyDescent="0.15">
      <c r="B52" s="1206"/>
      <c r="C52" s="1207"/>
      <c r="D52" s="85"/>
      <c r="E52" s="1210" t="s">
        <v>37</v>
      </c>
      <c r="F52" s="1210"/>
      <c r="G52" s="1210"/>
      <c r="H52" s="1211"/>
      <c r="I52" s="86">
        <v>52797</v>
      </c>
      <c r="J52" s="87">
        <v>53967</v>
      </c>
      <c r="K52" s="87">
        <v>55263</v>
      </c>
      <c r="L52" s="87">
        <v>54356</v>
      </c>
      <c r="M52" s="88">
        <v>52760</v>
      </c>
    </row>
    <row r="53" spans="2:13" ht="27.75" customHeight="1" thickBot="1" x14ac:dyDescent="0.2">
      <c r="B53" s="1217" t="s">
        <v>21</v>
      </c>
      <c r="C53" s="1218"/>
      <c r="D53" s="92"/>
      <c r="E53" s="1219" t="s">
        <v>38</v>
      </c>
      <c r="F53" s="1219"/>
      <c r="G53" s="1219"/>
      <c r="H53" s="1220"/>
      <c r="I53" s="93">
        <v>12802</v>
      </c>
      <c r="J53" s="94">
        <v>9310</v>
      </c>
      <c r="K53" s="94">
        <v>9632</v>
      </c>
      <c r="L53" s="94">
        <v>9076</v>
      </c>
      <c r="M53" s="95">
        <v>8415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30"/>
      <c r="H50" s="1231"/>
      <c r="I50" s="1231"/>
      <c r="J50" s="1232"/>
      <c r="K50" s="356" t="s">
        <v>528</v>
      </c>
      <c r="L50" s="356" t="s">
        <v>529</v>
      </c>
      <c r="M50" s="356" t="s">
        <v>530</v>
      </c>
      <c r="N50" s="356" t="s">
        <v>531</v>
      </c>
      <c r="O50" s="356" t="s">
        <v>532</v>
      </c>
    </row>
    <row r="51" spans="1:17" x14ac:dyDescent="0.15">
      <c r="B51" s="250"/>
      <c r="C51" s="246"/>
      <c r="D51" s="246"/>
      <c r="E51" s="246"/>
      <c r="F51" s="246"/>
      <c r="G51" s="1233" t="s">
        <v>564</v>
      </c>
      <c r="H51" s="1234"/>
      <c r="I51" s="1239" t="s">
        <v>565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567</v>
      </c>
      <c r="H55" s="1245"/>
      <c r="I55" s="1243" t="s">
        <v>565</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21" t="s">
        <v>571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30"/>
      <c r="H72" s="1231"/>
      <c r="I72" s="1231"/>
      <c r="J72" s="1232"/>
      <c r="K72" s="356" t="s">
        <v>528</v>
      </c>
      <c r="L72" s="356" t="s">
        <v>529</v>
      </c>
      <c r="M72" s="356" t="s">
        <v>530</v>
      </c>
      <c r="N72" s="356" t="s">
        <v>531</v>
      </c>
      <c r="O72" s="356" t="s">
        <v>532</v>
      </c>
    </row>
    <row r="73" spans="2:30" x14ac:dyDescent="0.15">
      <c r="B73" s="250"/>
      <c r="C73" s="246"/>
      <c r="D73" s="246"/>
      <c r="E73" s="246"/>
      <c r="F73" s="246"/>
      <c r="G73" s="1233" t="s">
        <v>564</v>
      </c>
      <c r="H73" s="1234"/>
      <c r="I73" s="1239" t="s">
        <v>565</v>
      </c>
      <c r="J73" s="1239"/>
      <c r="K73" s="1253">
        <v>69.599999999999994</v>
      </c>
      <c r="L73" s="1253">
        <v>49.6</v>
      </c>
      <c r="M73" s="1242">
        <v>52.5</v>
      </c>
      <c r="N73" s="1242">
        <v>49.1</v>
      </c>
      <c r="O73" s="1242">
        <v>47.8</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570</v>
      </c>
      <c r="J75" s="1243"/>
      <c r="K75" s="1254">
        <v>13.1</v>
      </c>
      <c r="L75" s="1254">
        <v>12.6</v>
      </c>
      <c r="M75" s="1254">
        <v>11.3</v>
      </c>
      <c r="N75" s="1254">
        <v>9.3000000000000007</v>
      </c>
      <c r="O75" s="1254">
        <v>7.8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567</v>
      </c>
      <c r="H77" s="1245"/>
      <c r="I77" s="1243" t="s">
        <v>565</v>
      </c>
      <c r="J77" s="1243"/>
      <c r="K77" s="1253">
        <v>58.2</v>
      </c>
      <c r="L77" s="1253">
        <v>50.3</v>
      </c>
      <c r="M77" s="1242">
        <v>45.9</v>
      </c>
      <c r="N77" s="1242">
        <v>39</v>
      </c>
      <c r="O77" s="1242">
        <v>32.5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570</v>
      </c>
      <c r="J79" s="1252"/>
      <c r="K79" s="1256">
        <v>10.3</v>
      </c>
      <c r="L79" s="1256">
        <v>9.6</v>
      </c>
      <c r="M79" s="1256">
        <v>8.8000000000000007</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110944</v>
      </c>
      <c r="E3" s="118"/>
      <c r="F3" s="119">
        <v>50880</v>
      </c>
      <c r="G3" s="120"/>
      <c r="H3" s="121"/>
    </row>
    <row r="4" spans="1:8" x14ac:dyDescent="0.15">
      <c r="A4" s="122"/>
      <c r="B4" s="123"/>
      <c r="C4" s="124"/>
      <c r="D4" s="125">
        <v>48621</v>
      </c>
      <c r="E4" s="126"/>
      <c r="F4" s="127">
        <v>26879</v>
      </c>
      <c r="G4" s="128"/>
      <c r="H4" s="129"/>
    </row>
    <row r="5" spans="1:8" x14ac:dyDescent="0.15">
      <c r="A5" s="110" t="s">
        <v>522</v>
      </c>
      <c r="B5" s="115"/>
      <c r="C5" s="116"/>
      <c r="D5" s="117">
        <v>166760</v>
      </c>
      <c r="E5" s="118"/>
      <c r="F5" s="119">
        <v>63956</v>
      </c>
      <c r="G5" s="120"/>
      <c r="H5" s="121"/>
    </row>
    <row r="6" spans="1:8" x14ac:dyDescent="0.15">
      <c r="A6" s="122"/>
      <c r="B6" s="123"/>
      <c r="C6" s="124"/>
      <c r="D6" s="125">
        <v>74709</v>
      </c>
      <c r="E6" s="126"/>
      <c r="F6" s="127">
        <v>29239</v>
      </c>
      <c r="G6" s="128"/>
      <c r="H6" s="129"/>
    </row>
    <row r="7" spans="1:8" x14ac:dyDescent="0.15">
      <c r="A7" s="110" t="s">
        <v>523</v>
      </c>
      <c r="B7" s="115"/>
      <c r="C7" s="116"/>
      <c r="D7" s="117">
        <v>191276</v>
      </c>
      <c r="E7" s="118"/>
      <c r="F7" s="119">
        <v>66255</v>
      </c>
      <c r="G7" s="120"/>
      <c r="H7" s="121"/>
    </row>
    <row r="8" spans="1:8" x14ac:dyDescent="0.15">
      <c r="A8" s="122"/>
      <c r="B8" s="123"/>
      <c r="C8" s="124"/>
      <c r="D8" s="125">
        <v>130476</v>
      </c>
      <c r="E8" s="126"/>
      <c r="F8" s="127">
        <v>31822</v>
      </c>
      <c r="G8" s="128"/>
      <c r="H8" s="129"/>
    </row>
    <row r="9" spans="1:8" x14ac:dyDescent="0.15">
      <c r="A9" s="110" t="s">
        <v>524</v>
      </c>
      <c r="B9" s="115"/>
      <c r="C9" s="116"/>
      <c r="D9" s="117">
        <v>96986</v>
      </c>
      <c r="E9" s="118"/>
      <c r="F9" s="119">
        <v>92247</v>
      </c>
      <c r="G9" s="120"/>
      <c r="H9" s="121"/>
    </row>
    <row r="10" spans="1:8" x14ac:dyDescent="0.15">
      <c r="A10" s="122"/>
      <c r="B10" s="123"/>
      <c r="C10" s="124"/>
      <c r="D10" s="125">
        <v>62926</v>
      </c>
      <c r="E10" s="126"/>
      <c r="F10" s="127">
        <v>37204</v>
      </c>
      <c r="G10" s="128"/>
      <c r="H10" s="129"/>
    </row>
    <row r="11" spans="1:8" x14ac:dyDescent="0.15">
      <c r="A11" s="110" t="s">
        <v>525</v>
      </c>
      <c r="B11" s="115"/>
      <c r="C11" s="116"/>
      <c r="D11" s="117">
        <v>90464</v>
      </c>
      <c r="E11" s="118"/>
      <c r="F11" s="119">
        <v>67319</v>
      </c>
      <c r="G11" s="120"/>
      <c r="H11" s="121"/>
    </row>
    <row r="12" spans="1:8" x14ac:dyDescent="0.15">
      <c r="A12" s="122"/>
      <c r="B12" s="123"/>
      <c r="C12" s="130"/>
      <c r="D12" s="125">
        <v>59312</v>
      </c>
      <c r="E12" s="126"/>
      <c r="F12" s="127">
        <v>38101</v>
      </c>
      <c r="G12" s="128"/>
      <c r="H12" s="129"/>
    </row>
    <row r="13" spans="1:8" x14ac:dyDescent="0.15">
      <c r="A13" s="110"/>
      <c r="B13" s="115"/>
      <c r="C13" s="131"/>
      <c r="D13" s="132">
        <v>131286</v>
      </c>
      <c r="E13" s="133"/>
      <c r="F13" s="134">
        <v>68131</v>
      </c>
      <c r="G13" s="135"/>
      <c r="H13" s="121"/>
    </row>
    <row r="14" spans="1:8" x14ac:dyDescent="0.15">
      <c r="A14" s="122"/>
      <c r="B14" s="123"/>
      <c r="C14" s="124"/>
      <c r="D14" s="125">
        <v>75209</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4.28</v>
      </c>
      <c r="C19" s="136">
        <f>ROUND(VALUE(SUBSTITUTE(実質収支比率等に係る経年分析!G$48,"▲","-")),2)</f>
        <v>3.6</v>
      </c>
      <c r="D19" s="136">
        <f>ROUND(VALUE(SUBSTITUTE(実質収支比率等に係る経年分析!H$48,"▲","-")),2)</f>
        <v>3.93</v>
      </c>
      <c r="E19" s="136">
        <f>ROUND(VALUE(SUBSTITUTE(実質収支比率等に係る経年分析!I$48,"▲","-")),2)</f>
        <v>4.09</v>
      </c>
      <c r="F19" s="136">
        <f>ROUND(VALUE(SUBSTITUTE(実質収支比率等に係る経年分析!J$48,"▲","-")),2)</f>
        <v>5.38</v>
      </c>
    </row>
    <row r="20" spans="1:11" x14ac:dyDescent="0.15">
      <c r="A20" s="136" t="s">
        <v>43</v>
      </c>
      <c r="B20" s="136">
        <f>ROUND(VALUE(SUBSTITUTE(実質収支比率等に係る経年分析!F$47,"▲","-")),2)</f>
        <v>15.93</v>
      </c>
      <c r="C20" s="136">
        <f>ROUND(VALUE(SUBSTITUTE(実質収支比率等に係る経年分析!G$47,"▲","-")),2)</f>
        <v>16.63</v>
      </c>
      <c r="D20" s="136">
        <f>ROUND(VALUE(SUBSTITUTE(実質収支比率等に係る経年分析!H$47,"▲","-")),2)</f>
        <v>16.79</v>
      </c>
      <c r="E20" s="136">
        <f>ROUND(VALUE(SUBSTITUTE(実質収支比率等に係る経年分析!I$47,"▲","-")),2)</f>
        <v>17</v>
      </c>
      <c r="F20" s="136">
        <f>ROUND(VALUE(SUBSTITUTE(実質収支比率等に係る経年分析!J$47,"▲","-")),2)</f>
        <v>17.84</v>
      </c>
    </row>
    <row r="21" spans="1:11" x14ac:dyDescent="0.15">
      <c r="A21" s="136" t="s">
        <v>44</v>
      </c>
      <c r="B21" s="136">
        <f>IF(ISNUMBER(VALUE(SUBSTITUTE(実質収支比率等に係る経年分析!F$49,"▲","-"))),ROUND(VALUE(SUBSTITUTE(実質収支比率等に係る経年分析!F$49,"▲","-")),2),NA())</f>
        <v>3.19</v>
      </c>
      <c r="C21" s="136">
        <f>IF(ISNUMBER(VALUE(SUBSTITUTE(実質収支比率等に係る経年分析!G$49,"▲","-"))),ROUND(VALUE(SUBSTITUTE(実質収支比率等に係る経年分析!G$49,"▲","-")),2),NA())</f>
        <v>6.35</v>
      </c>
      <c r="D21" s="136">
        <f>IF(ISNUMBER(VALUE(SUBSTITUTE(実質収支比率等に係る経年分析!H$49,"▲","-"))),ROUND(VALUE(SUBSTITUTE(実質収支比率等に係る経年分析!H$49,"▲","-")),2),NA())</f>
        <v>8.3699999999999992</v>
      </c>
      <c r="E21" s="136">
        <f>IF(ISNUMBER(VALUE(SUBSTITUTE(実質収支比率等に係る経年分析!I$49,"▲","-"))),ROUND(VALUE(SUBSTITUTE(実質収支比率等に係る経年分析!I$49,"▲","-")),2),NA())</f>
        <v>3.71</v>
      </c>
      <c r="F21" s="136">
        <f>IF(ISNUMBER(VALUE(SUBSTITUTE(実質収支比率等に係る経年分析!J$49,"▲","-"))),ROUND(VALUE(SUBSTITUTE(実質収支比率等に係る経年分析!J$49,"▲","-")),2),NA())</f>
        <v>6.45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2.83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5.54</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17.600000000000001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19.760000000000002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16.260000000000002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6269</v>
      </c>
      <c r="E42" s="138"/>
      <c r="F42" s="138"/>
      <c r="G42" s="138">
        <f>'実質公債費比率（分子）の構造'!L$52</f>
        <v>6481</v>
      </c>
      <c r="H42" s="138"/>
      <c r="I42" s="138"/>
      <c r="J42" s="138">
        <f>'実質公債費比率（分子）の構造'!M$52</f>
        <v>6767</v>
      </c>
      <c r="K42" s="138"/>
      <c r="L42" s="138"/>
      <c r="M42" s="138">
        <f>'実質公債費比率（分子）の構造'!N$52</f>
        <v>6515</v>
      </c>
      <c r="N42" s="138"/>
      <c r="O42" s="138"/>
      <c r="P42" s="138">
        <f>'実質公債費比率（分子）の構造'!O$52</f>
        <v>6274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88</v>
      </c>
      <c r="C44" s="138"/>
      <c r="D44" s="138"/>
      <c r="E44" s="138">
        <f>'実質公債費比率（分子）の構造'!L$50</f>
        <v>77</v>
      </c>
      <c r="F44" s="138"/>
      <c r="G44" s="138"/>
      <c r="H44" s="138">
        <f>'実質公債費比率（分子）の構造'!M$50</f>
        <v>64</v>
      </c>
      <c r="I44" s="138"/>
      <c r="J44" s="138"/>
      <c r="K44" s="138">
        <f>'実質公債費比率（分子）の構造'!N$50</f>
        <v>55</v>
      </c>
      <c r="L44" s="138"/>
      <c r="M44" s="138"/>
      <c r="N44" s="138">
        <f>'実質公債費比率（分子）の構造'!O$50</f>
        <v>53</v>
      </c>
      <c r="O44" s="138"/>
      <c r="P44" s="138"/>
    </row>
    <row r="45" spans="1:16" x14ac:dyDescent="0.15">
      <c r="A45" s="138" t="s">
        <v>54</v>
      </c>
      <c r="B45" s="138">
        <f>'実質公債費比率（分子）の構造'!K$49</f>
        <v>7</v>
      </c>
      <c r="C45" s="138"/>
      <c r="D45" s="138"/>
      <c r="E45" s="138">
        <f>'実質公債費比率（分子）の構造'!L$49</f>
        <v>7</v>
      </c>
      <c r="F45" s="138"/>
      <c r="G45" s="138"/>
      <c r="H45" s="138">
        <f>'実質公債費比率（分子）の構造'!M$49</f>
        <v>7</v>
      </c>
      <c r="I45" s="138"/>
      <c r="J45" s="138"/>
      <c r="K45" s="138">
        <f>'実質公債費比率（分子）の構造'!N$49</f>
        <v>7</v>
      </c>
      <c r="L45" s="138"/>
      <c r="M45" s="138"/>
      <c r="N45" s="138">
        <f>'実質公債費比率（分子）の構造'!O$49</f>
        <v>8</v>
      </c>
      <c r="O45" s="138"/>
      <c r="P45" s="138"/>
    </row>
    <row r="46" spans="1:16" x14ac:dyDescent="0.15">
      <c r="A46" s="138" t="s">
        <v>55</v>
      </c>
      <c r="B46" s="138">
        <f>'実質公債費比率（分子）の構造'!K$48</f>
        <v>1024</v>
      </c>
      <c r="C46" s="138"/>
      <c r="D46" s="138"/>
      <c r="E46" s="138">
        <f>'実質公債費比率（分子）の構造'!L$48</f>
        <v>1069</v>
      </c>
      <c r="F46" s="138"/>
      <c r="G46" s="138"/>
      <c r="H46" s="138">
        <f>'実質公債費比率（分子）の構造'!M$48</f>
        <v>1265</v>
      </c>
      <c r="I46" s="138"/>
      <c r="J46" s="138"/>
      <c r="K46" s="138">
        <f>'実質公債費比率（分子）の構造'!N$48</f>
        <v>1308</v>
      </c>
      <c r="L46" s="138"/>
      <c r="M46" s="138"/>
      <c r="N46" s="138">
        <f>'実質公債費比率（分子）の構造'!O$48</f>
        <v>1469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7559</v>
      </c>
      <c r="C49" s="138"/>
      <c r="D49" s="138"/>
      <c r="E49" s="138">
        <f>'実質公債費比率（分子）の構造'!L$45</f>
        <v>7528</v>
      </c>
      <c r="F49" s="138"/>
      <c r="G49" s="138"/>
      <c r="H49" s="138">
        <f>'実質公債費比率（分子）の構造'!M$45</f>
        <v>7127</v>
      </c>
      <c r="I49" s="138"/>
      <c r="J49" s="138"/>
      <c r="K49" s="138">
        <f>'実質公債費比率（分子）の構造'!N$45</f>
        <v>6468</v>
      </c>
      <c r="L49" s="138"/>
      <c r="M49" s="138"/>
      <c r="N49" s="138">
        <f>'実質公債費比率（分子）の構造'!O$45</f>
        <v>5982</v>
      </c>
      <c r="O49" s="138"/>
      <c r="P49" s="138"/>
    </row>
    <row r="50" spans="1:16" x14ac:dyDescent="0.15">
      <c r="A50" s="138" t="s">
        <v>58</v>
      </c>
      <c r="B50" s="138" t="e">
        <f>NA()</f>
        <v>#N/A</v>
      </c>
      <c r="C50" s="138">
        <f>IF(ISNUMBER('実質公債費比率（分子）の構造'!K$53),'実質公債費比率（分子）の構造'!K$53,NA())</f>
        <v>2409</v>
      </c>
      <c r="D50" s="138" t="e">
        <f>NA()</f>
        <v>#N/A</v>
      </c>
      <c r="E50" s="138" t="e">
        <f>NA()</f>
        <v>#N/A</v>
      </c>
      <c r="F50" s="138">
        <f>IF(ISNUMBER('実質公債費比率（分子）の構造'!L$53),'実質公債費比率（分子）の構造'!L$53,NA())</f>
        <v>2200</v>
      </c>
      <c r="G50" s="138" t="e">
        <f>NA()</f>
        <v>#N/A</v>
      </c>
      <c r="H50" s="138" t="e">
        <f>NA()</f>
        <v>#N/A</v>
      </c>
      <c r="I50" s="138">
        <f>IF(ISNUMBER('実質公債費比率（分子）の構造'!M$53),'実質公債費比率（分子）の構造'!M$53,NA())</f>
        <v>1696</v>
      </c>
      <c r="J50" s="138" t="e">
        <f>NA()</f>
        <v>#N/A</v>
      </c>
      <c r="K50" s="138" t="e">
        <f>NA()</f>
        <v>#N/A</v>
      </c>
      <c r="L50" s="138">
        <f>IF(ISNUMBER('実質公債費比率（分子）の構造'!N$53),'実質公債費比率（分子）の構造'!N$53,NA())</f>
        <v>1323</v>
      </c>
      <c r="M50" s="138" t="e">
        <f>NA()</f>
        <v>#N/A</v>
      </c>
      <c r="N50" s="138" t="e">
        <f>NA()</f>
        <v>#N/A</v>
      </c>
      <c r="O50" s="138">
        <f>IF(ISNUMBER('実質公債費比率（分子）の構造'!O$53),'実質公債費比率（分子）の構造'!O$53,NA())</f>
        <v>1238</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52797</v>
      </c>
      <c r="E56" s="137"/>
      <c r="F56" s="137"/>
      <c r="G56" s="137">
        <f>'将来負担比率（分子）の構造'!J$52</f>
        <v>53967</v>
      </c>
      <c r="H56" s="137"/>
      <c r="I56" s="137"/>
      <c r="J56" s="137">
        <f>'将来負担比率（分子）の構造'!K$52</f>
        <v>55263</v>
      </c>
      <c r="K56" s="137"/>
      <c r="L56" s="137"/>
      <c r="M56" s="137">
        <f>'将来負担比率（分子）の構造'!L$52</f>
        <v>54356</v>
      </c>
      <c r="N56" s="137"/>
      <c r="O56" s="137"/>
      <c r="P56" s="137">
        <f>'将来負担比率（分子）の構造'!M$52</f>
        <v>52760</v>
      </c>
    </row>
    <row r="57" spans="1:16" x14ac:dyDescent="0.15">
      <c r="A57" s="137" t="s">
        <v>36</v>
      </c>
      <c r="B57" s="137"/>
      <c r="C57" s="137"/>
      <c r="D57" s="137">
        <f>'将来負担比率（分子）の構造'!I$51</f>
        <v>4806</v>
      </c>
      <c r="E57" s="137"/>
      <c r="F57" s="137"/>
      <c r="G57" s="137">
        <f>'将来負担比率（分子）の構造'!J$51</f>
        <v>4318</v>
      </c>
      <c r="H57" s="137"/>
      <c r="I57" s="137"/>
      <c r="J57" s="137">
        <f>'将来負担比率（分子）の構造'!K$51</f>
        <v>4316</v>
      </c>
      <c r="K57" s="137"/>
      <c r="L57" s="137"/>
      <c r="M57" s="137">
        <f>'将来負担比率（分子）の構造'!L$51</f>
        <v>3817</v>
      </c>
      <c r="N57" s="137"/>
      <c r="O57" s="137"/>
      <c r="P57" s="137">
        <f>'将来負担比率（分子）の構造'!M$51</f>
        <v>4013</v>
      </c>
    </row>
    <row r="58" spans="1:16" x14ac:dyDescent="0.15">
      <c r="A58" s="137" t="s">
        <v>35</v>
      </c>
      <c r="B58" s="137"/>
      <c r="C58" s="137"/>
      <c r="D58" s="137">
        <f>'将来負担比率（分子）の構造'!I$50</f>
        <v>10882</v>
      </c>
      <c r="E58" s="137"/>
      <c r="F58" s="137"/>
      <c r="G58" s="137">
        <f>'将来負担比率（分子）の構造'!J$50</f>
        <v>12936</v>
      </c>
      <c r="H58" s="137"/>
      <c r="I58" s="137"/>
      <c r="J58" s="137">
        <f>'将来負担比率（分子）の構造'!K$50</f>
        <v>11858</v>
      </c>
      <c r="K58" s="137"/>
      <c r="L58" s="137"/>
      <c r="M58" s="137">
        <f>'将来負担比率（分子）の構造'!L$50</f>
        <v>13132</v>
      </c>
      <c r="N58" s="137"/>
      <c r="O58" s="137"/>
      <c r="P58" s="137">
        <f>'将来負担比率（分子）の構造'!M$50</f>
        <v>13087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8</v>
      </c>
      <c r="C61" s="137"/>
      <c r="D61" s="137"/>
      <c r="E61" s="137">
        <f>'将来負担比率（分子）の構造'!J$46</f>
        <v>6</v>
      </c>
      <c r="F61" s="137"/>
      <c r="G61" s="137"/>
      <c r="H61" s="137">
        <f>'将来負担比率（分子）の構造'!K$46</f>
        <v>4</v>
      </c>
      <c r="I61" s="137"/>
      <c r="J61" s="137"/>
      <c r="K61" s="137">
        <f>'将来負担比率（分子）の構造'!L$46</f>
        <v>2</v>
      </c>
      <c r="L61" s="137"/>
      <c r="M61" s="137"/>
      <c r="N61" s="137">
        <f>'将来負担比率（分子）の構造'!M$46</f>
        <v>1</v>
      </c>
      <c r="O61" s="137"/>
      <c r="P61" s="137"/>
    </row>
    <row r="62" spans="1:16" x14ac:dyDescent="0.15">
      <c r="A62" s="137" t="s">
        <v>29</v>
      </c>
      <c r="B62" s="137">
        <f>'将来負担比率（分子）の構造'!I$45</f>
        <v>6447</v>
      </c>
      <c r="C62" s="137"/>
      <c r="D62" s="137"/>
      <c r="E62" s="137">
        <f>'将来負担比率（分子）の構造'!J$45</f>
        <v>6735</v>
      </c>
      <c r="F62" s="137"/>
      <c r="G62" s="137"/>
      <c r="H62" s="137">
        <f>'将来負担比率（分子）の構造'!K$45</f>
        <v>6449</v>
      </c>
      <c r="I62" s="137"/>
      <c r="J62" s="137"/>
      <c r="K62" s="137">
        <f>'将来負担比率（分子）の構造'!L$45</f>
        <v>6178</v>
      </c>
      <c r="L62" s="137"/>
      <c r="M62" s="137"/>
      <c r="N62" s="137">
        <f>'将来負担比率（分子）の構造'!M$45</f>
        <v>5861</v>
      </c>
      <c r="O62" s="137"/>
      <c r="P62" s="137"/>
    </row>
    <row r="63" spans="1:16" x14ac:dyDescent="0.15">
      <c r="A63" s="137" t="s">
        <v>28</v>
      </c>
      <c r="B63" s="137">
        <f>'将来負担比率（分子）の構造'!I$44</f>
        <v>45</v>
      </c>
      <c r="C63" s="137"/>
      <c r="D63" s="137"/>
      <c r="E63" s="137">
        <f>'将来負担比率（分子）の構造'!J$44</f>
        <v>41</v>
      </c>
      <c r="F63" s="137"/>
      <c r="G63" s="137"/>
      <c r="H63" s="137">
        <f>'将来負担比率（分子）の構造'!K$44</f>
        <v>36</v>
      </c>
      <c r="I63" s="137"/>
      <c r="J63" s="137"/>
      <c r="K63" s="137">
        <f>'将来負担比率（分子）の構造'!L$44</f>
        <v>29</v>
      </c>
      <c r="L63" s="137"/>
      <c r="M63" s="137"/>
      <c r="N63" s="137">
        <f>'将来負担比率（分子）の構造'!M$44</f>
        <v>22</v>
      </c>
      <c r="O63" s="137"/>
      <c r="P63" s="137"/>
    </row>
    <row r="64" spans="1:16" x14ac:dyDescent="0.15">
      <c r="A64" s="137" t="s">
        <v>27</v>
      </c>
      <c r="B64" s="137">
        <f>'将来負担比率（分子）の構造'!I$43</f>
        <v>13920</v>
      </c>
      <c r="C64" s="137"/>
      <c r="D64" s="137"/>
      <c r="E64" s="137">
        <f>'将来負担比率（分子）の構造'!J$43</f>
        <v>13701</v>
      </c>
      <c r="F64" s="137"/>
      <c r="G64" s="137"/>
      <c r="H64" s="137">
        <f>'将来負担比率（分子）の構造'!K$43</f>
        <v>14709</v>
      </c>
      <c r="I64" s="137"/>
      <c r="J64" s="137"/>
      <c r="K64" s="137">
        <f>'将来負担比率（分子）の構造'!L$43</f>
        <v>15568</v>
      </c>
      <c r="L64" s="137"/>
      <c r="M64" s="137"/>
      <c r="N64" s="137">
        <f>'将来負担比率（分子）の構造'!M$43</f>
        <v>16091</v>
      </c>
      <c r="O64" s="137"/>
      <c r="P64" s="137"/>
    </row>
    <row r="65" spans="1:16" x14ac:dyDescent="0.15">
      <c r="A65" s="137" t="s">
        <v>26</v>
      </c>
      <c r="B65" s="137">
        <f>'将来負担比率（分子）の構造'!I$42</f>
        <v>415</v>
      </c>
      <c r="C65" s="137"/>
      <c r="D65" s="137"/>
      <c r="E65" s="137">
        <f>'将来負担比率（分子）の構造'!J$42</f>
        <v>359</v>
      </c>
      <c r="F65" s="137"/>
      <c r="G65" s="137"/>
      <c r="H65" s="137">
        <f>'将来負担比率（分子）の構造'!K$42</f>
        <v>310</v>
      </c>
      <c r="I65" s="137"/>
      <c r="J65" s="137"/>
      <c r="K65" s="137">
        <f>'将来負担比率（分子）の構造'!L$42</f>
        <v>266</v>
      </c>
      <c r="L65" s="137"/>
      <c r="M65" s="137"/>
      <c r="N65" s="137">
        <f>'将来負担比率（分子）の構造'!M$42</f>
        <v>222</v>
      </c>
      <c r="O65" s="137"/>
      <c r="P65" s="137"/>
    </row>
    <row r="66" spans="1:16" x14ac:dyDescent="0.15">
      <c r="A66" s="137" t="s">
        <v>25</v>
      </c>
      <c r="B66" s="137">
        <f>'将来負担比率（分子）の構造'!I$41</f>
        <v>60451</v>
      </c>
      <c r="C66" s="137"/>
      <c r="D66" s="137"/>
      <c r="E66" s="137">
        <f>'将来負担比率（分子）の構造'!J$41</f>
        <v>59691</v>
      </c>
      <c r="F66" s="137"/>
      <c r="G66" s="137"/>
      <c r="H66" s="137">
        <f>'将来負担比率（分子）の構造'!K$41</f>
        <v>59562</v>
      </c>
      <c r="I66" s="137"/>
      <c r="J66" s="137"/>
      <c r="K66" s="137">
        <f>'将来負担比率（分子）の構造'!L$41</f>
        <v>58339</v>
      </c>
      <c r="L66" s="137"/>
      <c r="M66" s="137"/>
      <c r="N66" s="137">
        <f>'将来負担比率（分子）の構造'!M$41</f>
        <v>56078</v>
      </c>
      <c r="O66" s="137"/>
      <c r="P66" s="137"/>
    </row>
    <row r="67" spans="1:16" x14ac:dyDescent="0.15">
      <c r="A67" s="137" t="s">
        <v>62</v>
      </c>
      <c r="B67" s="137" t="e">
        <f>NA()</f>
        <v>#N/A</v>
      </c>
      <c r="C67" s="137">
        <f>IF(ISNUMBER('将来負担比率（分子）の構造'!I$53), IF('将来負担比率（分子）の構造'!I$53 &lt; 0, 0, '将来負担比率（分子）の構造'!I$53), NA())</f>
        <v>12802</v>
      </c>
      <c r="D67" s="137" t="e">
        <f>NA()</f>
        <v>#N/A</v>
      </c>
      <c r="E67" s="137" t="e">
        <f>NA()</f>
        <v>#N/A</v>
      </c>
      <c r="F67" s="137">
        <f>IF(ISNUMBER('将来負担比率（分子）の構造'!J$53), IF('将来負担比率（分子）の構造'!J$53 &lt; 0, 0, '将来負担比率（分子）の構造'!J$53), NA())</f>
        <v>9310</v>
      </c>
      <c r="G67" s="137" t="e">
        <f>NA()</f>
        <v>#N/A</v>
      </c>
      <c r="H67" s="137" t="e">
        <f>NA()</f>
        <v>#N/A</v>
      </c>
      <c r="I67" s="137">
        <f>IF(ISNUMBER('将来負担比率（分子）の構造'!K$53), IF('将来負担比率（分子）の構造'!K$53 &lt; 0, 0, '将来負担比率（分子）の構造'!K$53), NA())</f>
        <v>9632</v>
      </c>
      <c r="J67" s="137" t="e">
        <f>NA()</f>
        <v>#N/A</v>
      </c>
      <c r="K67" s="137" t="e">
        <f>NA()</f>
        <v>#N/A</v>
      </c>
      <c r="L67" s="137">
        <f>IF(ISNUMBER('将来負担比率（分子）の構造'!L$53), IF('将来負担比率（分子）の構造'!L$53 &lt; 0, 0, '将来負担比率（分子）の構造'!L$53), NA())</f>
        <v>9076</v>
      </c>
      <c r="M67" s="137" t="e">
        <f>NA()</f>
        <v>#N/A</v>
      </c>
      <c r="N67" s="137" t="e">
        <f>NA()</f>
        <v>#N/A</v>
      </c>
      <c r="O67" s="137">
        <f>IF(ISNUMBER('将来負担比率（分子）の構造'!M$53), IF('将来負担比率（分子）の構造'!M$53 &lt; 0, 0, '将来負担比率（分子）の構造'!M$53), NA())</f>
        <v>8415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6812226</v>
      </c>
      <c r="S5" s="615"/>
      <c r="T5" s="615"/>
      <c r="U5" s="615"/>
      <c r="V5" s="615"/>
      <c r="W5" s="615"/>
      <c r="X5" s="615"/>
      <c r="Y5" s="616"/>
      <c r="Z5" s="617">
        <v>17.399999999999999</v>
      </c>
      <c r="AA5" s="617"/>
      <c r="AB5" s="617"/>
      <c r="AC5" s="617"/>
      <c r="AD5" s="618">
        <v>6518385</v>
      </c>
      <c r="AE5" s="618"/>
      <c r="AF5" s="618"/>
      <c r="AG5" s="618"/>
      <c r="AH5" s="618"/>
      <c r="AI5" s="618"/>
      <c r="AJ5" s="618"/>
      <c r="AK5" s="618"/>
      <c r="AL5" s="619">
        <v>28.9</v>
      </c>
      <c r="AM5" s="620"/>
      <c r="AN5" s="620"/>
      <c r="AO5" s="621"/>
      <c r="AP5" s="611" t="s">
        <v>208</v>
      </c>
      <c r="AQ5" s="612"/>
      <c r="AR5" s="612"/>
      <c r="AS5" s="612"/>
      <c r="AT5" s="612"/>
      <c r="AU5" s="612"/>
      <c r="AV5" s="612"/>
      <c r="AW5" s="612"/>
      <c r="AX5" s="612"/>
      <c r="AY5" s="612"/>
      <c r="AZ5" s="612"/>
      <c r="BA5" s="612"/>
      <c r="BB5" s="612"/>
      <c r="BC5" s="612"/>
      <c r="BD5" s="612"/>
      <c r="BE5" s="612"/>
      <c r="BF5" s="613"/>
      <c r="BG5" s="625">
        <v>6513562</v>
      </c>
      <c r="BH5" s="626"/>
      <c r="BI5" s="626"/>
      <c r="BJ5" s="626"/>
      <c r="BK5" s="626"/>
      <c r="BL5" s="626"/>
      <c r="BM5" s="626"/>
      <c r="BN5" s="627"/>
      <c r="BO5" s="628">
        <v>95.6</v>
      </c>
      <c r="BP5" s="628"/>
      <c r="BQ5" s="628"/>
      <c r="BR5" s="628"/>
      <c r="BS5" s="629">
        <v>69928</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431049</v>
      </c>
      <c r="S6" s="626"/>
      <c r="T6" s="626"/>
      <c r="U6" s="626"/>
      <c r="V6" s="626"/>
      <c r="W6" s="626"/>
      <c r="X6" s="626"/>
      <c r="Y6" s="627"/>
      <c r="Z6" s="628">
        <v>1.1000000000000001</v>
      </c>
      <c r="AA6" s="628"/>
      <c r="AB6" s="628"/>
      <c r="AC6" s="628"/>
      <c r="AD6" s="629">
        <v>431049</v>
      </c>
      <c r="AE6" s="629"/>
      <c r="AF6" s="629"/>
      <c r="AG6" s="629"/>
      <c r="AH6" s="629"/>
      <c r="AI6" s="629"/>
      <c r="AJ6" s="629"/>
      <c r="AK6" s="629"/>
      <c r="AL6" s="630">
        <v>1.9</v>
      </c>
      <c r="AM6" s="631"/>
      <c r="AN6" s="631"/>
      <c r="AO6" s="632"/>
      <c r="AP6" s="622" t="s">
        <v>213</v>
      </c>
      <c r="AQ6" s="623"/>
      <c r="AR6" s="623"/>
      <c r="AS6" s="623"/>
      <c r="AT6" s="623"/>
      <c r="AU6" s="623"/>
      <c r="AV6" s="623"/>
      <c r="AW6" s="623"/>
      <c r="AX6" s="623"/>
      <c r="AY6" s="623"/>
      <c r="AZ6" s="623"/>
      <c r="BA6" s="623"/>
      <c r="BB6" s="623"/>
      <c r="BC6" s="623"/>
      <c r="BD6" s="623"/>
      <c r="BE6" s="623"/>
      <c r="BF6" s="624"/>
      <c r="BG6" s="625">
        <v>6513562</v>
      </c>
      <c r="BH6" s="626"/>
      <c r="BI6" s="626"/>
      <c r="BJ6" s="626"/>
      <c r="BK6" s="626"/>
      <c r="BL6" s="626"/>
      <c r="BM6" s="626"/>
      <c r="BN6" s="627"/>
      <c r="BO6" s="628">
        <v>95.6</v>
      </c>
      <c r="BP6" s="628"/>
      <c r="BQ6" s="628"/>
      <c r="BR6" s="628"/>
      <c r="BS6" s="629">
        <v>69928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282511</v>
      </c>
      <c r="CS6" s="626"/>
      <c r="CT6" s="626"/>
      <c r="CU6" s="626"/>
      <c r="CV6" s="626"/>
      <c r="CW6" s="626"/>
      <c r="CX6" s="626"/>
      <c r="CY6" s="627"/>
      <c r="CZ6" s="628">
        <v>0.7</v>
      </c>
      <c r="DA6" s="628"/>
      <c r="DB6" s="628"/>
      <c r="DC6" s="628"/>
      <c r="DD6" s="634">
        <v>1160</v>
      </c>
      <c r="DE6" s="626"/>
      <c r="DF6" s="626"/>
      <c r="DG6" s="626"/>
      <c r="DH6" s="626"/>
      <c r="DI6" s="626"/>
      <c r="DJ6" s="626"/>
      <c r="DK6" s="626"/>
      <c r="DL6" s="626"/>
      <c r="DM6" s="626"/>
      <c r="DN6" s="626"/>
      <c r="DO6" s="626"/>
      <c r="DP6" s="627"/>
      <c r="DQ6" s="634">
        <v>282467</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6510</v>
      </c>
      <c r="S7" s="626"/>
      <c r="T7" s="626"/>
      <c r="U7" s="626"/>
      <c r="V7" s="626"/>
      <c r="W7" s="626"/>
      <c r="X7" s="626"/>
      <c r="Y7" s="627"/>
      <c r="Z7" s="628">
        <v>0</v>
      </c>
      <c r="AA7" s="628"/>
      <c r="AB7" s="628"/>
      <c r="AC7" s="628"/>
      <c r="AD7" s="629">
        <v>6510</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2712848</v>
      </c>
      <c r="BH7" s="626"/>
      <c r="BI7" s="626"/>
      <c r="BJ7" s="626"/>
      <c r="BK7" s="626"/>
      <c r="BL7" s="626"/>
      <c r="BM7" s="626"/>
      <c r="BN7" s="627"/>
      <c r="BO7" s="628">
        <v>39.799999999999997</v>
      </c>
      <c r="BP7" s="628"/>
      <c r="BQ7" s="628"/>
      <c r="BR7" s="628"/>
      <c r="BS7" s="629">
        <v>69928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5424173</v>
      </c>
      <c r="CS7" s="626"/>
      <c r="CT7" s="626"/>
      <c r="CU7" s="626"/>
      <c r="CV7" s="626"/>
      <c r="CW7" s="626"/>
      <c r="CX7" s="626"/>
      <c r="CY7" s="627"/>
      <c r="CZ7" s="628">
        <v>14.4</v>
      </c>
      <c r="DA7" s="628"/>
      <c r="DB7" s="628"/>
      <c r="DC7" s="628"/>
      <c r="DD7" s="634">
        <v>590071</v>
      </c>
      <c r="DE7" s="626"/>
      <c r="DF7" s="626"/>
      <c r="DG7" s="626"/>
      <c r="DH7" s="626"/>
      <c r="DI7" s="626"/>
      <c r="DJ7" s="626"/>
      <c r="DK7" s="626"/>
      <c r="DL7" s="626"/>
      <c r="DM7" s="626"/>
      <c r="DN7" s="626"/>
      <c r="DO7" s="626"/>
      <c r="DP7" s="627"/>
      <c r="DQ7" s="634">
        <v>4322459</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20880</v>
      </c>
      <c r="S8" s="626"/>
      <c r="T8" s="626"/>
      <c r="U8" s="626"/>
      <c r="V8" s="626"/>
      <c r="W8" s="626"/>
      <c r="X8" s="626"/>
      <c r="Y8" s="627"/>
      <c r="Z8" s="628">
        <v>0.1</v>
      </c>
      <c r="AA8" s="628"/>
      <c r="AB8" s="628"/>
      <c r="AC8" s="628"/>
      <c r="AD8" s="629">
        <v>20880</v>
      </c>
      <c r="AE8" s="629"/>
      <c r="AF8" s="629"/>
      <c r="AG8" s="629"/>
      <c r="AH8" s="629"/>
      <c r="AI8" s="629"/>
      <c r="AJ8" s="629"/>
      <c r="AK8" s="629"/>
      <c r="AL8" s="630">
        <v>0.1</v>
      </c>
      <c r="AM8" s="631"/>
      <c r="AN8" s="631"/>
      <c r="AO8" s="632"/>
      <c r="AP8" s="622" t="s">
        <v>219</v>
      </c>
      <c r="AQ8" s="623"/>
      <c r="AR8" s="623"/>
      <c r="AS8" s="623"/>
      <c r="AT8" s="623"/>
      <c r="AU8" s="623"/>
      <c r="AV8" s="623"/>
      <c r="AW8" s="623"/>
      <c r="AX8" s="623"/>
      <c r="AY8" s="623"/>
      <c r="AZ8" s="623"/>
      <c r="BA8" s="623"/>
      <c r="BB8" s="623"/>
      <c r="BC8" s="623"/>
      <c r="BD8" s="623"/>
      <c r="BE8" s="623"/>
      <c r="BF8" s="624"/>
      <c r="BG8" s="625">
        <v>87370</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10144610</v>
      </c>
      <c r="CS8" s="626"/>
      <c r="CT8" s="626"/>
      <c r="CU8" s="626"/>
      <c r="CV8" s="626"/>
      <c r="CW8" s="626"/>
      <c r="CX8" s="626"/>
      <c r="CY8" s="627"/>
      <c r="CZ8" s="628">
        <v>26.9</v>
      </c>
      <c r="DA8" s="628"/>
      <c r="DB8" s="628"/>
      <c r="DC8" s="628"/>
      <c r="DD8" s="634">
        <v>414614</v>
      </c>
      <c r="DE8" s="626"/>
      <c r="DF8" s="626"/>
      <c r="DG8" s="626"/>
      <c r="DH8" s="626"/>
      <c r="DI8" s="626"/>
      <c r="DJ8" s="626"/>
      <c r="DK8" s="626"/>
      <c r="DL8" s="626"/>
      <c r="DM8" s="626"/>
      <c r="DN8" s="626"/>
      <c r="DO8" s="626"/>
      <c r="DP8" s="627"/>
      <c r="DQ8" s="634">
        <v>5951714</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11405</v>
      </c>
      <c r="S9" s="626"/>
      <c r="T9" s="626"/>
      <c r="U9" s="626"/>
      <c r="V9" s="626"/>
      <c r="W9" s="626"/>
      <c r="X9" s="626"/>
      <c r="Y9" s="627"/>
      <c r="Z9" s="628">
        <v>0</v>
      </c>
      <c r="AA9" s="628"/>
      <c r="AB9" s="628"/>
      <c r="AC9" s="628"/>
      <c r="AD9" s="629">
        <v>11405</v>
      </c>
      <c r="AE9" s="629"/>
      <c r="AF9" s="629"/>
      <c r="AG9" s="629"/>
      <c r="AH9" s="629"/>
      <c r="AI9" s="629"/>
      <c r="AJ9" s="629"/>
      <c r="AK9" s="629"/>
      <c r="AL9" s="630">
        <v>0.1</v>
      </c>
      <c r="AM9" s="631"/>
      <c r="AN9" s="631"/>
      <c r="AO9" s="632"/>
      <c r="AP9" s="622" t="s">
        <v>222</v>
      </c>
      <c r="AQ9" s="623"/>
      <c r="AR9" s="623"/>
      <c r="AS9" s="623"/>
      <c r="AT9" s="623"/>
      <c r="AU9" s="623"/>
      <c r="AV9" s="623"/>
      <c r="AW9" s="623"/>
      <c r="AX9" s="623"/>
      <c r="AY9" s="623"/>
      <c r="AZ9" s="623"/>
      <c r="BA9" s="623"/>
      <c r="BB9" s="623"/>
      <c r="BC9" s="623"/>
      <c r="BD9" s="623"/>
      <c r="BE9" s="623"/>
      <c r="BF9" s="624"/>
      <c r="BG9" s="625">
        <v>2096183</v>
      </c>
      <c r="BH9" s="626"/>
      <c r="BI9" s="626"/>
      <c r="BJ9" s="626"/>
      <c r="BK9" s="626"/>
      <c r="BL9" s="626"/>
      <c r="BM9" s="626"/>
      <c r="BN9" s="627"/>
      <c r="BO9" s="628">
        <v>30.8</v>
      </c>
      <c r="BP9" s="628"/>
      <c r="BQ9" s="628"/>
      <c r="BR9" s="628"/>
      <c r="BS9" s="634" t="s">
        <v>112</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2641705</v>
      </c>
      <c r="CS9" s="626"/>
      <c r="CT9" s="626"/>
      <c r="CU9" s="626"/>
      <c r="CV9" s="626"/>
      <c r="CW9" s="626"/>
      <c r="CX9" s="626"/>
      <c r="CY9" s="627"/>
      <c r="CZ9" s="628">
        <v>7</v>
      </c>
      <c r="DA9" s="628"/>
      <c r="DB9" s="628"/>
      <c r="DC9" s="628"/>
      <c r="DD9" s="634">
        <v>390595</v>
      </c>
      <c r="DE9" s="626"/>
      <c r="DF9" s="626"/>
      <c r="DG9" s="626"/>
      <c r="DH9" s="626"/>
      <c r="DI9" s="626"/>
      <c r="DJ9" s="626"/>
      <c r="DK9" s="626"/>
      <c r="DL9" s="626"/>
      <c r="DM9" s="626"/>
      <c r="DN9" s="626"/>
      <c r="DO9" s="626"/>
      <c r="DP9" s="627"/>
      <c r="DQ9" s="634">
        <v>1986408</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990802</v>
      </c>
      <c r="S10" s="626"/>
      <c r="T10" s="626"/>
      <c r="U10" s="626"/>
      <c r="V10" s="626"/>
      <c r="W10" s="626"/>
      <c r="X10" s="626"/>
      <c r="Y10" s="627"/>
      <c r="Z10" s="628">
        <v>2.5</v>
      </c>
      <c r="AA10" s="628"/>
      <c r="AB10" s="628"/>
      <c r="AC10" s="628"/>
      <c r="AD10" s="629">
        <v>990802</v>
      </c>
      <c r="AE10" s="629"/>
      <c r="AF10" s="629"/>
      <c r="AG10" s="629"/>
      <c r="AH10" s="629"/>
      <c r="AI10" s="629"/>
      <c r="AJ10" s="629"/>
      <c r="AK10" s="629"/>
      <c r="AL10" s="630">
        <v>4.4000000000000004</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176545</v>
      </c>
      <c r="BH10" s="626"/>
      <c r="BI10" s="626"/>
      <c r="BJ10" s="626"/>
      <c r="BK10" s="626"/>
      <c r="BL10" s="626"/>
      <c r="BM10" s="626"/>
      <c r="BN10" s="627"/>
      <c r="BO10" s="628">
        <v>2.6</v>
      </c>
      <c r="BP10" s="628"/>
      <c r="BQ10" s="628"/>
      <c r="BR10" s="628"/>
      <c r="BS10" s="634" t="s">
        <v>112</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200377</v>
      </c>
      <c r="CS10" s="626"/>
      <c r="CT10" s="626"/>
      <c r="CU10" s="626"/>
      <c r="CV10" s="626"/>
      <c r="CW10" s="626"/>
      <c r="CX10" s="626"/>
      <c r="CY10" s="627"/>
      <c r="CZ10" s="628">
        <v>0.5</v>
      </c>
      <c r="DA10" s="628"/>
      <c r="DB10" s="628"/>
      <c r="DC10" s="628"/>
      <c r="DD10" s="634">
        <v>2609</v>
      </c>
      <c r="DE10" s="626"/>
      <c r="DF10" s="626"/>
      <c r="DG10" s="626"/>
      <c r="DH10" s="626"/>
      <c r="DI10" s="626"/>
      <c r="DJ10" s="626"/>
      <c r="DK10" s="626"/>
      <c r="DL10" s="626"/>
      <c r="DM10" s="626"/>
      <c r="DN10" s="626"/>
      <c r="DO10" s="626"/>
      <c r="DP10" s="627"/>
      <c r="DQ10" s="634">
        <v>27768</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v>9301</v>
      </c>
      <c r="S11" s="626"/>
      <c r="T11" s="626"/>
      <c r="U11" s="626"/>
      <c r="V11" s="626"/>
      <c r="W11" s="626"/>
      <c r="X11" s="626"/>
      <c r="Y11" s="627"/>
      <c r="Z11" s="628">
        <v>0</v>
      </c>
      <c r="AA11" s="628"/>
      <c r="AB11" s="628"/>
      <c r="AC11" s="628"/>
      <c r="AD11" s="629">
        <v>9301</v>
      </c>
      <c r="AE11" s="629"/>
      <c r="AF11" s="629"/>
      <c r="AG11" s="629"/>
      <c r="AH11" s="629"/>
      <c r="AI11" s="629"/>
      <c r="AJ11" s="629"/>
      <c r="AK11" s="629"/>
      <c r="AL11" s="630">
        <v>0</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352750</v>
      </c>
      <c r="BH11" s="626"/>
      <c r="BI11" s="626"/>
      <c r="BJ11" s="626"/>
      <c r="BK11" s="626"/>
      <c r="BL11" s="626"/>
      <c r="BM11" s="626"/>
      <c r="BN11" s="627"/>
      <c r="BO11" s="628">
        <v>5.2</v>
      </c>
      <c r="BP11" s="628"/>
      <c r="BQ11" s="628"/>
      <c r="BR11" s="628"/>
      <c r="BS11" s="634">
        <v>69928</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2711892</v>
      </c>
      <c r="CS11" s="626"/>
      <c r="CT11" s="626"/>
      <c r="CU11" s="626"/>
      <c r="CV11" s="626"/>
      <c r="CW11" s="626"/>
      <c r="CX11" s="626"/>
      <c r="CY11" s="627"/>
      <c r="CZ11" s="628">
        <v>7.2</v>
      </c>
      <c r="DA11" s="628"/>
      <c r="DB11" s="628"/>
      <c r="DC11" s="628"/>
      <c r="DD11" s="634">
        <v>723520</v>
      </c>
      <c r="DE11" s="626"/>
      <c r="DF11" s="626"/>
      <c r="DG11" s="626"/>
      <c r="DH11" s="626"/>
      <c r="DI11" s="626"/>
      <c r="DJ11" s="626"/>
      <c r="DK11" s="626"/>
      <c r="DL11" s="626"/>
      <c r="DM11" s="626"/>
      <c r="DN11" s="626"/>
      <c r="DO11" s="626"/>
      <c r="DP11" s="627"/>
      <c r="DQ11" s="634">
        <v>1275652</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3243928</v>
      </c>
      <c r="BH12" s="626"/>
      <c r="BI12" s="626"/>
      <c r="BJ12" s="626"/>
      <c r="BK12" s="626"/>
      <c r="BL12" s="626"/>
      <c r="BM12" s="626"/>
      <c r="BN12" s="627"/>
      <c r="BO12" s="628">
        <v>47.6</v>
      </c>
      <c r="BP12" s="628"/>
      <c r="BQ12" s="628"/>
      <c r="BR12" s="628"/>
      <c r="BS12" s="634" t="s">
        <v>112</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1089826</v>
      </c>
      <c r="CS12" s="626"/>
      <c r="CT12" s="626"/>
      <c r="CU12" s="626"/>
      <c r="CV12" s="626"/>
      <c r="CW12" s="626"/>
      <c r="CX12" s="626"/>
      <c r="CY12" s="627"/>
      <c r="CZ12" s="628">
        <v>2.9</v>
      </c>
      <c r="DA12" s="628"/>
      <c r="DB12" s="628"/>
      <c r="DC12" s="628"/>
      <c r="DD12" s="634">
        <v>64394</v>
      </c>
      <c r="DE12" s="626"/>
      <c r="DF12" s="626"/>
      <c r="DG12" s="626"/>
      <c r="DH12" s="626"/>
      <c r="DI12" s="626"/>
      <c r="DJ12" s="626"/>
      <c r="DK12" s="626"/>
      <c r="DL12" s="626"/>
      <c r="DM12" s="626"/>
      <c r="DN12" s="626"/>
      <c r="DO12" s="626"/>
      <c r="DP12" s="627"/>
      <c r="DQ12" s="634">
        <v>398224</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101801</v>
      </c>
      <c r="S13" s="626"/>
      <c r="T13" s="626"/>
      <c r="U13" s="626"/>
      <c r="V13" s="626"/>
      <c r="W13" s="626"/>
      <c r="X13" s="626"/>
      <c r="Y13" s="627"/>
      <c r="Z13" s="628">
        <v>0.3</v>
      </c>
      <c r="AA13" s="628"/>
      <c r="AB13" s="628"/>
      <c r="AC13" s="628"/>
      <c r="AD13" s="629">
        <v>101801</v>
      </c>
      <c r="AE13" s="629"/>
      <c r="AF13" s="629"/>
      <c r="AG13" s="629"/>
      <c r="AH13" s="629"/>
      <c r="AI13" s="629"/>
      <c r="AJ13" s="629"/>
      <c r="AK13" s="629"/>
      <c r="AL13" s="630">
        <v>0.5</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3214200</v>
      </c>
      <c r="BH13" s="626"/>
      <c r="BI13" s="626"/>
      <c r="BJ13" s="626"/>
      <c r="BK13" s="626"/>
      <c r="BL13" s="626"/>
      <c r="BM13" s="626"/>
      <c r="BN13" s="627"/>
      <c r="BO13" s="628">
        <v>47.2</v>
      </c>
      <c r="BP13" s="628"/>
      <c r="BQ13" s="628"/>
      <c r="BR13" s="628"/>
      <c r="BS13" s="634" t="s">
        <v>112</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4589294</v>
      </c>
      <c r="CS13" s="626"/>
      <c r="CT13" s="626"/>
      <c r="CU13" s="626"/>
      <c r="CV13" s="626"/>
      <c r="CW13" s="626"/>
      <c r="CX13" s="626"/>
      <c r="CY13" s="627"/>
      <c r="CZ13" s="628">
        <v>12.2</v>
      </c>
      <c r="DA13" s="628"/>
      <c r="DB13" s="628"/>
      <c r="DC13" s="628"/>
      <c r="DD13" s="634">
        <v>2269244</v>
      </c>
      <c r="DE13" s="626"/>
      <c r="DF13" s="626"/>
      <c r="DG13" s="626"/>
      <c r="DH13" s="626"/>
      <c r="DI13" s="626"/>
      <c r="DJ13" s="626"/>
      <c r="DK13" s="626"/>
      <c r="DL13" s="626"/>
      <c r="DM13" s="626"/>
      <c r="DN13" s="626"/>
      <c r="DO13" s="626"/>
      <c r="DP13" s="627"/>
      <c r="DQ13" s="634">
        <v>2487177</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184033</v>
      </c>
      <c r="BH14" s="626"/>
      <c r="BI14" s="626"/>
      <c r="BJ14" s="626"/>
      <c r="BK14" s="626"/>
      <c r="BL14" s="626"/>
      <c r="BM14" s="626"/>
      <c r="BN14" s="627"/>
      <c r="BO14" s="628">
        <v>2.7</v>
      </c>
      <c r="BP14" s="628"/>
      <c r="BQ14" s="628"/>
      <c r="BR14" s="628"/>
      <c r="BS14" s="634" t="s">
        <v>112</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1269973</v>
      </c>
      <c r="CS14" s="626"/>
      <c r="CT14" s="626"/>
      <c r="CU14" s="626"/>
      <c r="CV14" s="626"/>
      <c r="CW14" s="626"/>
      <c r="CX14" s="626"/>
      <c r="CY14" s="627"/>
      <c r="CZ14" s="628">
        <v>3.4</v>
      </c>
      <c r="DA14" s="628"/>
      <c r="DB14" s="628"/>
      <c r="DC14" s="628"/>
      <c r="DD14" s="634">
        <v>51426</v>
      </c>
      <c r="DE14" s="626"/>
      <c r="DF14" s="626"/>
      <c r="DG14" s="626"/>
      <c r="DH14" s="626"/>
      <c r="DI14" s="626"/>
      <c r="DJ14" s="626"/>
      <c r="DK14" s="626"/>
      <c r="DL14" s="626"/>
      <c r="DM14" s="626"/>
      <c r="DN14" s="626"/>
      <c r="DO14" s="626"/>
      <c r="DP14" s="627"/>
      <c r="DQ14" s="634">
        <v>1133476</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22057</v>
      </c>
      <c r="S15" s="626"/>
      <c r="T15" s="626"/>
      <c r="U15" s="626"/>
      <c r="V15" s="626"/>
      <c r="W15" s="626"/>
      <c r="X15" s="626"/>
      <c r="Y15" s="627"/>
      <c r="Z15" s="628">
        <v>0.1</v>
      </c>
      <c r="AA15" s="628"/>
      <c r="AB15" s="628"/>
      <c r="AC15" s="628"/>
      <c r="AD15" s="629">
        <v>22057</v>
      </c>
      <c r="AE15" s="629"/>
      <c r="AF15" s="629"/>
      <c r="AG15" s="629"/>
      <c r="AH15" s="629"/>
      <c r="AI15" s="629"/>
      <c r="AJ15" s="629"/>
      <c r="AK15" s="629"/>
      <c r="AL15" s="630">
        <v>0.1</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372753</v>
      </c>
      <c r="BH15" s="626"/>
      <c r="BI15" s="626"/>
      <c r="BJ15" s="626"/>
      <c r="BK15" s="626"/>
      <c r="BL15" s="626"/>
      <c r="BM15" s="626"/>
      <c r="BN15" s="627"/>
      <c r="BO15" s="628">
        <v>5.5</v>
      </c>
      <c r="BP15" s="628"/>
      <c r="BQ15" s="628"/>
      <c r="BR15" s="628"/>
      <c r="BS15" s="634" t="s">
        <v>112</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2497373</v>
      </c>
      <c r="CS15" s="626"/>
      <c r="CT15" s="626"/>
      <c r="CU15" s="626"/>
      <c r="CV15" s="626"/>
      <c r="CW15" s="626"/>
      <c r="CX15" s="626"/>
      <c r="CY15" s="627"/>
      <c r="CZ15" s="628">
        <v>6.6</v>
      </c>
      <c r="DA15" s="628"/>
      <c r="DB15" s="628"/>
      <c r="DC15" s="628"/>
      <c r="DD15" s="634">
        <v>376973</v>
      </c>
      <c r="DE15" s="626"/>
      <c r="DF15" s="626"/>
      <c r="DG15" s="626"/>
      <c r="DH15" s="626"/>
      <c r="DI15" s="626"/>
      <c r="DJ15" s="626"/>
      <c r="DK15" s="626"/>
      <c r="DL15" s="626"/>
      <c r="DM15" s="626"/>
      <c r="DN15" s="626"/>
      <c r="DO15" s="626"/>
      <c r="DP15" s="627"/>
      <c r="DQ15" s="634">
        <v>1936500</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16292260</v>
      </c>
      <c r="S16" s="626"/>
      <c r="T16" s="626"/>
      <c r="U16" s="626"/>
      <c r="V16" s="626"/>
      <c r="W16" s="626"/>
      <c r="X16" s="626"/>
      <c r="Y16" s="627"/>
      <c r="Z16" s="628">
        <v>41.6</v>
      </c>
      <c r="AA16" s="628"/>
      <c r="AB16" s="628"/>
      <c r="AC16" s="628"/>
      <c r="AD16" s="629">
        <v>14412203</v>
      </c>
      <c r="AE16" s="629"/>
      <c r="AF16" s="629"/>
      <c r="AG16" s="629"/>
      <c r="AH16" s="629"/>
      <c r="AI16" s="629"/>
      <c r="AJ16" s="629"/>
      <c r="AK16" s="629"/>
      <c r="AL16" s="630">
        <v>63.9</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174426</v>
      </c>
      <c r="CS16" s="626"/>
      <c r="CT16" s="626"/>
      <c r="CU16" s="626"/>
      <c r="CV16" s="626"/>
      <c r="CW16" s="626"/>
      <c r="CX16" s="626"/>
      <c r="CY16" s="627"/>
      <c r="CZ16" s="628">
        <v>0.5</v>
      </c>
      <c r="DA16" s="628"/>
      <c r="DB16" s="628"/>
      <c r="DC16" s="628"/>
      <c r="DD16" s="634" t="s">
        <v>112</v>
      </c>
      <c r="DE16" s="626"/>
      <c r="DF16" s="626"/>
      <c r="DG16" s="626"/>
      <c r="DH16" s="626"/>
      <c r="DI16" s="626"/>
      <c r="DJ16" s="626"/>
      <c r="DK16" s="626"/>
      <c r="DL16" s="626"/>
      <c r="DM16" s="626"/>
      <c r="DN16" s="626"/>
      <c r="DO16" s="626"/>
      <c r="DP16" s="627"/>
      <c r="DQ16" s="634">
        <v>69239</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14412203</v>
      </c>
      <c r="S17" s="626"/>
      <c r="T17" s="626"/>
      <c r="U17" s="626"/>
      <c r="V17" s="626"/>
      <c r="W17" s="626"/>
      <c r="X17" s="626"/>
      <c r="Y17" s="627"/>
      <c r="Z17" s="628">
        <v>36.799999999999997</v>
      </c>
      <c r="AA17" s="628"/>
      <c r="AB17" s="628"/>
      <c r="AC17" s="628"/>
      <c r="AD17" s="629">
        <v>14412203</v>
      </c>
      <c r="AE17" s="629"/>
      <c r="AF17" s="629"/>
      <c r="AG17" s="629"/>
      <c r="AH17" s="629"/>
      <c r="AI17" s="629"/>
      <c r="AJ17" s="629"/>
      <c r="AK17" s="629"/>
      <c r="AL17" s="630">
        <v>63.9</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6682562</v>
      </c>
      <c r="CS17" s="626"/>
      <c r="CT17" s="626"/>
      <c r="CU17" s="626"/>
      <c r="CV17" s="626"/>
      <c r="CW17" s="626"/>
      <c r="CX17" s="626"/>
      <c r="CY17" s="627"/>
      <c r="CZ17" s="628">
        <v>17.7</v>
      </c>
      <c r="DA17" s="628"/>
      <c r="DB17" s="628"/>
      <c r="DC17" s="628"/>
      <c r="DD17" s="634" t="s">
        <v>112</v>
      </c>
      <c r="DE17" s="626"/>
      <c r="DF17" s="626"/>
      <c r="DG17" s="626"/>
      <c r="DH17" s="626"/>
      <c r="DI17" s="626"/>
      <c r="DJ17" s="626"/>
      <c r="DK17" s="626"/>
      <c r="DL17" s="626"/>
      <c r="DM17" s="626"/>
      <c r="DN17" s="626"/>
      <c r="DO17" s="626"/>
      <c r="DP17" s="627"/>
      <c r="DQ17" s="634">
        <v>6545685</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1880057</v>
      </c>
      <c r="S18" s="626"/>
      <c r="T18" s="626"/>
      <c r="U18" s="626"/>
      <c r="V18" s="626"/>
      <c r="W18" s="626"/>
      <c r="X18" s="626"/>
      <c r="Y18" s="627"/>
      <c r="Z18" s="628">
        <v>4.8</v>
      </c>
      <c r="AA18" s="628"/>
      <c r="AB18" s="628"/>
      <c r="AC18" s="628"/>
      <c r="AD18" s="629" t="s">
        <v>112</v>
      </c>
      <c r="AE18" s="629"/>
      <c r="AF18" s="629"/>
      <c r="AG18" s="629"/>
      <c r="AH18" s="629"/>
      <c r="AI18" s="629"/>
      <c r="AJ18" s="629"/>
      <c r="AK18" s="629"/>
      <c r="AL18" s="630" t="s">
        <v>112</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298664</v>
      </c>
      <c r="BH19" s="626"/>
      <c r="BI19" s="626"/>
      <c r="BJ19" s="626"/>
      <c r="BK19" s="626"/>
      <c r="BL19" s="626"/>
      <c r="BM19" s="626"/>
      <c r="BN19" s="627"/>
      <c r="BO19" s="628">
        <v>4.4000000000000004</v>
      </c>
      <c r="BP19" s="628"/>
      <c r="BQ19" s="628"/>
      <c r="BR19" s="628"/>
      <c r="BS19" s="634" t="s">
        <v>112</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24698291</v>
      </c>
      <c r="S20" s="626"/>
      <c r="T20" s="626"/>
      <c r="U20" s="626"/>
      <c r="V20" s="626"/>
      <c r="W20" s="626"/>
      <c r="X20" s="626"/>
      <c r="Y20" s="627"/>
      <c r="Z20" s="628">
        <v>63.1</v>
      </c>
      <c r="AA20" s="628"/>
      <c r="AB20" s="628"/>
      <c r="AC20" s="628"/>
      <c r="AD20" s="629">
        <v>22524393</v>
      </c>
      <c r="AE20" s="629"/>
      <c r="AF20" s="629"/>
      <c r="AG20" s="629"/>
      <c r="AH20" s="629"/>
      <c r="AI20" s="629"/>
      <c r="AJ20" s="629"/>
      <c r="AK20" s="629"/>
      <c r="AL20" s="630">
        <v>99.9</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298664</v>
      </c>
      <c r="BH20" s="626"/>
      <c r="BI20" s="626"/>
      <c r="BJ20" s="626"/>
      <c r="BK20" s="626"/>
      <c r="BL20" s="626"/>
      <c r="BM20" s="626"/>
      <c r="BN20" s="627"/>
      <c r="BO20" s="628">
        <v>4.4000000000000004</v>
      </c>
      <c r="BP20" s="628"/>
      <c r="BQ20" s="628"/>
      <c r="BR20" s="628"/>
      <c r="BS20" s="634" t="s">
        <v>112</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37708722</v>
      </c>
      <c r="CS20" s="626"/>
      <c r="CT20" s="626"/>
      <c r="CU20" s="626"/>
      <c r="CV20" s="626"/>
      <c r="CW20" s="626"/>
      <c r="CX20" s="626"/>
      <c r="CY20" s="627"/>
      <c r="CZ20" s="628">
        <v>100</v>
      </c>
      <c r="DA20" s="628"/>
      <c r="DB20" s="628"/>
      <c r="DC20" s="628"/>
      <c r="DD20" s="634">
        <v>4884606</v>
      </c>
      <c r="DE20" s="626"/>
      <c r="DF20" s="626"/>
      <c r="DG20" s="626"/>
      <c r="DH20" s="626"/>
      <c r="DI20" s="626"/>
      <c r="DJ20" s="626"/>
      <c r="DK20" s="626"/>
      <c r="DL20" s="626"/>
      <c r="DM20" s="626"/>
      <c r="DN20" s="626"/>
      <c r="DO20" s="626"/>
      <c r="DP20" s="627"/>
      <c r="DQ20" s="634">
        <v>26416769</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13497</v>
      </c>
      <c r="S21" s="626"/>
      <c r="T21" s="626"/>
      <c r="U21" s="626"/>
      <c r="V21" s="626"/>
      <c r="W21" s="626"/>
      <c r="X21" s="626"/>
      <c r="Y21" s="627"/>
      <c r="Z21" s="628">
        <v>0</v>
      </c>
      <c r="AA21" s="628"/>
      <c r="AB21" s="628"/>
      <c r="AC21" s="628"/>
      <c r="AD21" s="629">
        <v>13497</v>
      </c>
      <c r="AE21" s="629"/>
      <c r="AF21" s="629"/>
      <c r="AG21" s="629"/>
      <c r="AH21" s="629"/>
      <c r="AI21" s="629"/>
      <c r="AJ21" s="629"/>
      <c r="AK21" s="629"/>
      <c r="AL21" s="630">
        <v>0.1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4823</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169830</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466490</v>
      </c>
      <c r="S23" s="626"/>
      <c r="T23" s="626"/>
      <c r="U23" s="626"/>
      <c r="V23" s="626"/>
      <c r="W23" s="626"/>
      <c r="X23" s="626"/>
      <c r="Y23" s="627"/>
      <c r="Z23" s="628">
        <v>1.2</v>
      </c>
      <c r="AA23" s="628"/>
      <c r="AB23" s="628"/>
      <c r="AC23" s="628"/>
      <c r="AD23" s="629">
        <v>7827</v>
      </c>
      <c r="AE23" s="629"/>
      <c r="AF23" s="629"/>
      <c r="AG23" s="629"/>
      <c r="AH23" s="629"/>
      <c r="AI23" s="629"/>
      <c r="AJ23" s="629"/>
      <c r="AK23" s="629"/>
      <c r="AL23" s="630">
        <v>0</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v>293841</v>
      </c>
      <c r="BH23" s="626"/>
      <c r="BI23" s="626"/>
      <c r="BJ23" s="626"/>
      <c r="BK23" s="626"/>
      <c r="BL23" s="626"/>
      <c r="BM23" s="626"/>
      <c r="BN23" s="627"/>
      <c r="BO23" s="628">
        <v>4.3</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78095</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15678832</v>
      </c>
      <c r="CS24" s="615"/>
      <c r="CT24" s="615"/>
      <c r="CU24" s="615"/>
      <c r="CV24" s="615"/>
      <c r="CW24" s="615"/>
      <c r="CX24" s="615"/>
      <c r="CY24" s="616"/>
      <c r="CZ24" s="652">
        <v>41.6</v>
      </c>
      <c r="DA24" s="653"/>
      <c r="DB24" s="653"/>
      <c r="DC24" s="654"/>
      <c r="DD24" s="651">
        <v>12445497</v>
      </c>
      <c r="DE24" s="615"/>
      <c r="DF24" s="615"/>
      <c r="DG24" s="615"/>
      <c r="DH24" s="615"/>
      <c r="DI24" s="615"/>
      <c r="DJ24" s="615"/>
      <c r="DK24" s="616"/>
      <c r="DL24" s="651">
        <v>10953184</v>
      </c>
      <c r="DM24" s="615"/>
      <c r="DN24" s="615"/>
      <c r="DO24" s="615"/>
      <c r="DP24" s="615"/>
      <c r="DQ24" s="615"/>
      <c r="DR24" s="615"/>
      <c r="DS24" s="615"/>
      <c r="DT24" s="615"/>
      <c r="DU24" s="615"/>
      <c r="DV24" s="616"/>
      <c r="DW24" s="619">
        <v>46.5</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3403001</v>
      </c>
      <c r="S25" s="626"/>
      <c r="T25" s="626"/>
      <c r="U25" s="626"/>
      <c r="V25" s="626"/>
      <c r="W25" s="626"/>
      <c r="X25" s="626"/>
      <c r="Y25" s="627"/>
      <c r="Z25" s="628">
        <v>8.6999999999999993</v>
      </c>
      <c r="AA25" s="628"/>
      <c r="AB25" s="628"/>
      <c r="AC25" s="628"/>
      <c r="AD25" s="629" t="s">
        <v>112</v>
      </c>
      <c r="AE25" s="629"/>
      <c r="AF25" s="629"/>
      <c r="AG25" s="629"/>
      <c r="AH25" s="629"/>
      <c r="AI25" s="629"/>
      <c r="AJ25" s="629"/>
      <c r="AK25" s="629"/>
      <c r="AL25" s="630" t="s">
        <v>112</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4794765</v>
      </c>
      <c r="CS25" s="657"/>
      <c r="CT25" s="657"/>
      <c r="CU25" s="657"/>
      <c r="CV25" s="657"/>
      <c r="CW25" s="657"/>
      <c r="CX25" s="657"/>
      <c r="CY25" s="658"/>
      <c r="CZ25" s="659">
        <v>12.7</v>
      </c>
      <c r="DA25" s="660"/>
      <c r="DB25" s="660"/>
      <c r="DC25" s="661"/>
      <c r="DD25" s="634">
        <v>4458658</v>
      </c>
      <c r="DE25" s="657"/>
      <c r="DF25" s="657"/>
      <c r="DG25" s="657"/>
      <c r="DH25" s="657"/>
      <c r="DI25" s="657"/>
      <c r="DJ25" s="657"/>
      <c r="DK25" s="658"/>
      <c r="DL25" s="634">
        <v>4219757</v>
      </c>
      <c r="DM25" s="657"/>
      <c r="DN25" s="657"/>
      <c r="DO25" s="657"/>
      <c r="DP25" s="657"/>
      <c r="DQ25" s="657"/>
      <c r="DR25" s="657"/>
      <c r="DS25" s="657"/>
      <c r="DT25" s="657"/>
      <c r="DU25" s="657"/>
      <c r="DV25" s="658"/>
      <c r="DW25" s="630">
        <v>17.899999999999999</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2993281</v>
      </c>
      <c r="CS26" s="626"/>
      <c r="CT26" s="626"/>
      <c r="CU26" s="626"/>
      <c r="CV26" s="626"/>
      <c r="CW26" s="626"/>
      <c r="CX26" s="626"/>
      <c r="CY26" s="627"/>
      <c r="CZ26" s="659">
        <v>7.9</v>
      </c>
      <c r="DA26" s="660"/>
      <c r="DB26" s="660"/>
      <c r="DC26" s="661"/>
      <c r="DD26" s="634">
        <v>2675699</v>
      </c>
      <c r="DE26" s="626"/>
      <c r="DF26" s="626"/>
      <c r="DG26" s="626"/>
      <c r="DH26" s="626"/>
      <c r="DI26" s="626"/>
      <c r="DJ26" s="626"/>
      <c r="DK26" s="627"/>
      <c r="DL26" s="634" t="s">
        <v>278</v>
      </c>
      <c r="DM26" s="626"/>
      <c r="DN26" s="626"/>
      <c r="DO26" s="626"/>
      <c r="DP26" s="626"/>
      <c r="DQ26" s="626"/>
      <c r="DR26" s="626"/>
      <c r="DS26" s="626"/>
      <c r="DT26" s="626"/>
      <c r="DU26" s="626"/>
      <c r="DV26" s="627"/>
      <c r="DW26" s="630" t="s">
        <v>278</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2572740</v>
      </c>
      <c r="S27" s="626"/>
      <c r="T27" s="626"/>
      <c r="U27" s="626"/>
      <c r="V27" s="626"/>
      <c r="W27" s="626"/>
      <c r="X27" s="626"/>
      <c r="Y27" s="627"/>
      <c r="Z27" s="628">
        <v>6.6</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6812226</v>
      </c>
      <c r="BH27" s="626"/>
      <c r="BI27" s="626"/>
      <c r="BJ27" s="626"/>
      <c r="BK27" s="626"/>
      <c r="BL27" s="626"/>
      <c r="BM27" s="626"/>
      <c r="BN27" s="627"/>
      <c r="BO27" s="628">
        <v>100</v>
      </c>
      <c r="BP27" s="628"/>
      <c r="BQ27" s="628"/>
      <c r="BR27" s="628"/>
      <c r="BS27" s="634">
        <v>69928</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4201505</v>
      </c>
      <c r="CS27" s="657"/>
      <c r="CT27" s="657"/>
      <c r="CU27" s="657"/>
      <c r="CV27" s="657"/>
      <c r="CW27" s="657"/>
      <c r="CX27" s="657"/>
      <c r="CY27" s="658"/>
      <c r="CZ27" s="659">
        <v>11.1</v>
      </c>
      <c r="DA27" s="660"/>
      <c r="DB27" s="660"/>
      <c r="DC27" s="661"/>
      <c r="DD27" s="634">
        <v>1441154</v>
      </c>
      <c r="DE27" s="657"/>
      <c r="DF27" s="657"/>
      <c r="DG27" s="657"/>
      <c r="DH27" s="657"/>
      <c r="DI27" s="657"/>
      <c r="DJ27" s="657"/>
      <c r="DK27" s="658"/>
      <c r="DL27" s="634">
        <v>1437794</v>
      </c>
      <c r="DM27" s="657"/>
      <c r="DN27" s="657"/>
      <c r="DO27" s="657"/>
      <c r="DP27" s="657"/>
      <c r="DQ27" s="657"/>
      <c r="DR27" s="657"/>
      <c r="DS27" s="657"/>
      <c r="DT27" s="657"/>
      <c r="DU27" s="657"/>
      <c r="DV27" s="658"/>
      <c r="DW27" s="630">
        <v>6.1</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180363</v>
      </c>
      <c r="S28" s="626"/>
      <c r="T28" s="626"/>
      <c r="U28" s="626"/>
      <c r="V28" s="626"/>
      <c r="W28" s="626"/>
      <c r="X28" s="626"/>
      <c r="Y28" s="627"/>
      <c r="Z28" s="628">
        <v>0.5</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6682562</v>
      </c>
      <c r="CS28" s="626"/>
      <c r="CT28" s="626"/>
      <c r="CU28" s="626"/>
      <c r="CV28" s="626"/>
      <c r="CW28" s="626"/>
      <c r="CX28" s="626"/>
      <c r="CY28" s="627"/>
      <c r="CZ28" s="659">
        <v>17.7</v>
      </c>
      <c r="DA28" s="660"/>
      <c r="DB28" s="660"/>
      <c r="DC28" s="661"/>
      <c r="DD28" s="634">
        <v>6545685</v>
      </c>
      <c r="DE28" s="626"/>
      <c r="DF28" s="626"/>
      <c r="DG28" s="626"/>
      <c r="DH28" s="626"/>
      <c r="DI28" s="626"/>
      <c r="DJ28" s="626"/>
      <c r="DK28" s="627"/>
      <c r="DL28" s="634">
        <v>5295633</v>
      </c>
      <c r="DM28" s="626"/>
      <c r="DN28" s="626"/>
      <c r="DO28" s="626"/>
      <c r="DP28" s="626"/>
      <c r="DQ28" s="626"/>
      <c r="DR28" s="626"/>
      <c r="DS28" s="626"/>
      <c r="DT28" s="626"/>
      <c r="DU28" s="626"/>
      <c r="DV28" s="627"/>
      <c r="DW28" s="630">
        <v>22.5</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105505</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6682448</v>
      </c>
      <c r="CS29" s="657"/>
      <c r="CT29" s="657"/>
      <c r="CU29" s="657"/>
      <c r="CV29" s="657"/>
      <c r="CW29" s="657"/>
      <c r="CX29" s="657"/>
      <c r="CY29" s="658"/>
      <c r="CZ29" s="659">
        <v>17.7</v>
      </c>
      <c r="DA29" s="660"/>
      <c r="DB29" s="660"/>
      <c r="DC29" s="661"/>
      <c r="DD29" s="634">
        <v>6545571</v>
      </c>
      <c r="DE29" s="657"/>
      <c r="DF29" s="657"/>
      <c r="DG29" s="657"/>
      <c r="DH29" s="657"/>
      <c r="DI29" s="657"/>
      <c r="DJ29" s="657"/>
      <c r="DK29" s="658"/>
      <c r="DL29" s="634">
        <v>5295519</v>
      </c>
      <c r="DM29" s="657"/>
      <c r="DN29" s="657"/>
      <c r="DO29" s="657"/>
      <c r="DP29" s="657"/>
      <c r="DQ29" s="657"/>
      <c r="DR29" s="657"/>
      <c r="DS29" s="657"/>
      <c r="DT29" s="657"/>
      <c r="DU29" s="657"/>
      <c r="DV29" s="658"/>
      <c r="DW29" s="630">
        <v>22.5</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1156037</v>
      </c>
      <c r="S30" s="626"/>
      <c r="T30" s="626"/>
      <c r="U30" s="626"/>
      <c r="V30" s="626"/>
      <c r="W30" s="626"/>
      <c r="X30" s="626"/>
      <c r="Y30" s="627"/>
      <c r="Z30" s="628">
        <v>3</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97.1</v>
      </c>
      <c r="BN30" s="684"/>
      <c r="BO30" s="684"/>
      <c r="BP30" s="684"/>
      <c r="BQ30" s="685"/>
      <c r="BR30" s="683">
        <v>99.4</v>
      </c>
      <c r="BS30" s="684"/>
      <c r="BT30" s="684"/>
      <c r="BU30" s="684"/>
      <c r="BV30" s="684"/>
      <c r="BW30" s="684"/>
      <c r="BX30" s="620">
        <v>96.7</v>
      </c>
      <c r="BY30" s="684"/>
      <c r="BZ30" s="684"/>
      <c r="CA30" s="684"/>
      <c r="CB30" s="685"/>
      <c r="CD30" s="688"/>
      <c r="CE30" s="689"/>
      <c r="CF30" s="639" t="s">
        <v>291</v>
      </c>
      <c r="CG30" s="640"/>
      <c r="CH30" s="640"/>
      <c r="CI30" s="640"/>
      <c r="CJ30" s="640"/>
      <c r="CK30" s="640"/>
      <c r="CL30" s="640"/>
      <c r="CM30" s="640"/>
      <c r="CN30" s="640"/>
      <c r="CO30" s="640"/>
      <c r="CP30" s="640"/>
      <c r="CQ30" s="641"/>
      <c r="CR30" s="625">
        <v>6405744</v>
      </c>
      <c r="CS30" s="626"/>
      <c r="CT30" s="626"/>
      <c r="CU30" s="626"/>
      <c r="CV30" s="626"/>
      <c r="CW30" s="626"/>
      <c r="CX30" s="626"/>
      <c r="CY30" s="627"/>
      <c r="CZ30" s="659">
        <v>17</v>
      </c>
      <c r="DA30" s="660"/>
      <c r="DB30" s="660"/>
      <c r="DC30" s="661"/>
      <c r="DD30" s="634">
        <v>6268867</v>
      </c>
      <c r="DE30" s="626"/>
      <c r="DF30" s="626"/>
      <c r="DG30" s="626"/>
      <c r="DH30" s="626"/>
      <c r="DI30" s="626"/>
      <c r="DJ30" s="626"/>
      <c r="DK30" s="627"/>
      <c r="DL30" s="634">
        <v>5018815</v>
      </c>
      <c r="DM30" s="626"/>
      <c r="DN30" s="626"/>
      <c r="DO30" s="626"/>
      <c r="DP30" s="626"/>
      <c r="DQ30" s="626"/>
      <c r="DR30" s="626"/>
      <c r="DS30" s="626"/>
      <c r="DT30" s="626"/>
      <c r="DU30" s="626"/>
      <c r="DV30" s="627"/>
      <c r="DW30" s="630">
        <v>21.3</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1197895</v>
      </c>
      <c r="S31" s="626"/>
      <c r="T31" s="626"/>
      <c r="U31" s="626"/>
      <c r="V31" s="626"/>
      <c r="W31" s="626"/>
      <c r="X31" s="626"/>
      <c r="Y31" s="627"/>
      <c r="Z31" s="628">
        <v>3.1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57"/>
      <c r="BI31" s="657"/>
      <c r="BJ31" s="657"/>
      <c r="BK31" s="657"/>
      <c r="BL31" s="657"/>
      <c r="BM31" s="631">
        <v>96.9</v>
      </c>
      <c r="BN31" s="681"/>
      <c r="BO31" s="681"/>
      <c r="BP31" s="681"/>
      <c r="BQ31" s="682"/>
      <c r="BR31" s="680">
        <v>99.2</v>
      </c>
      <c r="BS31" s="657"/>
      <c r="BT31" s="657"/>
      <c r="BU31" s="657"/>
      <c r="BV31" s="657"/>
      <c r="BW31" s="657"/>
      <c r="BX31" s="631">
        <v>96.5</v>
      </c>
      <c r="BY31" s="681"/>
      <c r="BZ31" s="681"/>
      <c r="CA31" s="681"/>
      <c r="CB31" s="682"/>
      <c r="CD31" s="688"/>
      <c r="CE31" s="689"/>
      <c r="CF31" s="639" t="s">
        <v>295</v>
      </c>
      <c r="CG31" s="640"/>
      <c r="CH31" s="640"/>
      <c r="CI31" s="640"/>
      <c r="CJ31" s="640"/>
      <c r="CK31" s="640"/>
      <c r="CL31" s="640"/>
      <c r="CM31" s="640"/>
      <c r="CN31" s="640"/>
      <c r="CO31" s="640"/>
      <c r="CP31" s="640"/>
      <c r="CQ31" s="641"/>
      <c r="CR31" s="625">
        <v>276704</v>
      </c>
      <c r="CS31" s="657"/>
      <c r="CT31" s="657"/>
      <c r="CU31" s="657"/>
      <c r="CV31" s="657"/>
      <c r="CW31" s="657"/>
      <c r="CX31" s="657"/>
      <c r="CY31" s="658"/>
      <c r="CZ31" s="659">
        <v>0.7</v>
      </c>
      <c r="DA31" s="660"/>
      <c r="DB31" s="660"/>
      <c r="DC31" s="661"/>
      <c r="DD31" s="634">
        <v>276704</v>
      </c>
      <c r="DE31" s="657"/>
      <c r="DF31" s="657"/>
      <c r="DG31" s="657"/>
      <c r="DH31" s="657"/>
      <c r="DI31" s="657"/>
      <c r="DJ31" s="657"/>
      <c r="DK31" s="658"/>
      <c r="DL31" s="634">
        <v>276704</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699155</v>
      </c>
      <c r="S32" s="626"/>
      <c r="T32" s="626"/>
      <c r="U32" s="626"/>
      <c r="V32" s="626"/>
      <c r="W32" s="626"/>
      <c r="X32" s="626"/>
      <c r="Y32" s="627"/>
      <c r="Z32" s="628">
        <v>1.8</v>
      </c>
      <c r="AA32" s="628"/>
      <c r="AB32" s="628"/>
      <c r="AC32" s="628"/>
      <c r="AD32" s="629">
        <v>1797</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99.4</v>
      </c>
      <c r="BH32" s="693"/>
      <c r="BI32" s="693"/>
      <c r="BJ32" s="693"/>
      <c r="BK32" s="693"/>
      <c r="BL32" s="693"/>
      <c r="BM32" s="694">
        <v>97.1</v>
      </c>
      <c r="BN32" s="693"/>
      <c r="BO32" s="693"/>
      <c r="BP32" s="693"/>
      <c r="BQ32" s="695"/>
      <c r="BR32" s="692">
        <v>99.5</v>
      </c>
      <c r="BS32" s="693"/>
      <c r="BT32" s="693"/>
      <c r="BU32" s="693"/>
      <c r="BV32" s="693"/>
      <c r="BW32" s="693"/>
      <c r="BX32" s="694">
        <v>96.7</v>
      </c>
      <c r="BY32" s="693"/>
      <c r="BZ32" s="693"/>
      <c r="CA32" s="693"/>
      <c r="CB32" s="695"/>
      <c r="CD32" s="690"/>
      <c r="CE32" s="691"/>
      <c r="CF32" s="639" t="s">
        <v>298</v>
      </c>
      <c r="CG32" s="640"/>
      <c r="CH32" s="640"/>
      <c r="CI32" s="640"/>
      <c r="CJ32" s="640"/>
      <c r="CK32" s="640"/>
      <c r="CL32" s="640"/>
      <c r="CM32" s="640"/>
      <c r="CN32" s="640"/>
      <c r="CO32" s="640"/>
      <c r="CP32" s="640"/>
      <c r="CQ32" s="641"/>
      <c r="CR32" s="625">
        <v>114</v>
      </c>
      <c r="CS32" s="626"/>
      <c r="CT32" s="626"/>
      <c r="CU32" s="626"/>
      <c r="CV32" s="626"/>
      <c r="CW32" s="626"/>
      <c r="CX32" s="626"/>
      <c r="CY32" s="627"/>
      <c r="CZ32" s="659">
        <v>0</v>
      </c>
      <c r="DA32" s="660"/>
      <c r="DB32" s="660"/>
      <c r="DC32" s="661"/>
      <c r="DD32" s="634">
        <v>114</v>
      </c>
      <c r="DE32" s="626"/>
      <c r="DF32" s="626"/>
      <c r="DG32" s="626"/>
      <c r="DH32" s="626"/>
      <c r="DI32" s="626"/>
      <c r="DJ32" s="626"/>
      <c r="DK32" s="627"/>
      <c r="DL32" s="634">
        <v>114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4407513</v>
      </c>
      <c r="S33" s="626"/>
      <c r="T33" s="626"/>
      <c r="U33" s="626"/>
      <c r="V33" s="626"/>
      <c r="W33" s="626"/>
      <c r="X33" s="626"/>
      <c r="Y33" s="627"/>
      <c r="Z33" s="628">
        <v>11.3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16970858</v>
      </c>
      <c r="CS33" s="657"/>
      <c r="CT33" s="657"/>
      <c r="CU33" s="657"/>
      <c r="CV33" s="657"/>
      <c r="CW33" s="657"/>
      <c r="CX33" s="657"/>
      <c r="CY33" s="658"/>
      <c r="CZ33" s="659">
        <v>45</v>
      </c>
      <c r="DA33" s="660"/>
      <c r="DB33" s="660"/>
      <c r="DC33" s="661"/>
      <c r="DD33" s="634">
        <v>13092766</v>
      </c>
      <c r="DE33" s="657"/>
      <c r="DF33" s="657"/>
      <c r="DG33" s="657"/>
      <c r="DH33" s="657"/>
      <c r="DI33" s="657"/>
      <c r="DJ33" s="657"/>
      <c r="DK33" s="658"/>
      <c r="DL33" s="634">
        <v>11162745</v>
      </c>
      <c r="DM33" s="657"/>
      <c r="DN33" s="657"/>
      <c r="DO33" s="657"/>
      <c r="DP33" s="657"/>
      <c r="DQ33" s="657"/>
      <c r="DR33" s="657"/>
      <c r="DS33" s="657"/>
      <c r="DT33" s="657"/>
      <c r="DU33" s="657"/>
      <c r="DV33" s="658"/>
      <c r="DW33" s="630">
        <v>47.3</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5791110</v>
      </c>
      <c r="CS34" s="626"/>
      <c r="CT34" s="626"/>
      <c r="CU34" s="626"/>
      <c r="CV34" s="626"/>
      <c r="CW34" s="626"/>
      <c r="CX34" s="626"/>
      <c r="CY34" s="627"/>
      <c r="CZ34" s="659">
        <v>15.4</v>
      </c>
      <c r="DA34" s="660"/>
      <c r="DB34" s="660"/>
      <c r="DC34" s="661"/>
      <c r="DD34" s="634">
        <v>4683905</v>
      </c>
      <c r="DE34" s="626"/>
      <c r="DF34" s="626"/>
      <c r="DG34" s="626"/>
      <c r="DH34" s="626"/>
      <c r="DI34" s="626"/>
      <c r="DJ34" s="626"/>
      <c r="DK34" s="627"/>
      <c r="DL34" s="634">
        <v>4213747</v>
      </c>
      <c r="DM34" s="626"/>
      <c r="DN34" s="626"/>
      <c r="DO34" s="626"/>
      <c r="DP34" s="626"/>
      <c r="DQ34" s="626"/>
      <c r="DR34" s="626"/>
      <c r="DS34" s="626"/>
      <c r="DT34" s="626"/>
      <c r="DU34" s="626"/>
      <c r="DV34" s="627"/>
      <c r="DW34" s="630">
        <v>17.899999999999999</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1029213</v>
      </c>
      <c r="S35" s="626"/>
      <c r="T35" s="626"/>
      <c r="U35" s="626"/>
      <c r="V35" s="626"/>
      <c r="W35" s="626"/>
      <c r="X35" s="626"/>
      <c r="Y35" s="627"/>
      <c r="Z35" s="628">
        <v>2.6</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5025265</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71111</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793994</v>
      </c>
      <c r="CS35" s="657"/>
      <c r="CT35" s="657"/>
      <c r="CU35" s="657"/>
      <c r="CV35" s="657"/>
      <c r="CW35" s="657"/>
      <c r="CX35" s="657"/>
      <c r="CY35" s="658"/>
      <c r="CZ35" s="659">
        <v>2.1</v>
      </c>
      <c r="DA35" s="660"/>
      <c r="DB35" s="660"/>
      <c r="DC35" s="661"/>
      <c r="DD35" s="634">
        <v>703425</v>
      </c>
      <c r="DE35" s="657"/>
      <c r="DF35" s="657"/>
      <c r="DG35" s="657"/>
      <c r="DH35" s="657"/>
      <c r="DI35" s="657"/>
      <c r="DJ35" s="657"/>
      <c r="DK35" s="658"/>
      <c r="DL35" s="634">
        <v>703219</v>
      </c>
      <c r="DM35" s="657"/>
      <c r="DN35" s="657"/>
      <c r="DO35" s="657"/>
      <c r="DP35" s="657"/>
      <c r="DQ35" s="657"/>
      <c r="DR35" s="657"/>
      <c r="DS35" s="657"/>
      <c r="DT35" s="657"/>
      <c r="DU35" s="657"/>
      <c r="DV35" s="658"/>
      <c r="DW35" s="630">
        <v>3</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39148412</v>
      </c>
      <c r="S36" s="698"/>
      <c r="T36" s="698"/>
      <c r="U36" s="698"/>
      <c r="V36" s="698"/>
      <c r="W36" s="698"/>
      <c r="X36" s="698"/>
      <c r="Y36" s="699"/>
      <c r="Z36" s="700">
        <v>100</v>
      </c>
      <c r="AA36" s="700"/>
      <c r="AB36" s="700"/>
      <c r="AC36" s="700"/>
      <c r="AD36" s="701">
        <v>22547514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1498496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-298412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4033254</v>
      </c>
      <c r="CS36" s="626"/>
      <c r="CT36" s="626"/>
      <c r="CU36" s="626"/>
      <c r="CV36" s="626"/>
      <c r="CW36" s="626"/>
      <c r="CX36" s="626"/>
      <c r="CY36" s="627"/>
      <c r="CZ36" s="659">
        <v>10.7</v>
      </c>
      <c r="DA36" s="660"/>
      <c r="DB36" s="660"/>
      <c r="DC36" s="661"/>
      <c r="DD36" s="634">
        <v>2866750</v>
      </c>
      <c r="DE36" s="626"/>
      <c r="DF36" s="626"/>
      <c r="DG36" s="626"/>
      <c r="DH36" s="626"/>
      <c r="DI36" s="626"/>
      <c r="DJ36" s="626"/>
      <c r="DK36" s="627"/>
      <c r="DL36" s="634">
        <v>2202937</v>
      </c>
      <c r="DM36" s="626"/>
      <c r="DN36" s="626"/>
      <c r="DO36" s="626"/>
      <c r="DP36" s="626"/>
      <c r="DQ36" s="626"/>
      <c r="DR36" s="626"/>
      <c r="DS36" s="626"/>
      <c r="DT36" s="626"/>
      <c r="DU36" s="626"/>
      <c r="DV36" s="627"/>
      <c r="DW36" s="630">
        <v>9.3000000000000007</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366498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7290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996225</v>
      </c>
      <c r="CS37" s="657"/>
      <c r="CT37" s="657"/>
      <c r="CU37" s="657"/>
      <c r="CV37" s="657"/>
      <c r="CW37" s="657"/>
      <c r="CX37" s="657"/>
      <c r="CY37" s="658"/>
      <c r="CZ37" s="659">
        <v>2.6</v>
      </c>
      <c r="DA37" s="660"/>
      <c r="DB37" s="660"/>
      <c r="DC37" s="661"/>
      <c r="DD37" s="634">
        <v>959469</v>
      </c>
      <c r="DE37" s="657"/>
      <c r="DF37" s="657"/>
      <c r="DG37" s="657"/>
      <c r="DH37" s="657"/>
      <c r="DI37" s="657"/>
      <c r="DJ37" s="657"/>
      <c r="DK37" s="658"/>
      <c r="DL37" s="634">
        <v>924305</v>
      </c>
      <c r="DM37" s="657"/>
      <c r="DN37" s="657"/>
      <c r="DO37" s="657"/>
      <c r="DP37" s="657"/>
      <c r="DQ37" s="657"/>
      <c r="DR37" s="657"/>
      <c r="DS37" s="657"/>
      <c r="DT37" s="657"/>
      <c r="DU37" s="657"/>
      <c r="DV37" s="658"/>
      <c r="DW37" s="630">
        <v>3.9</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287962</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10884</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4585771</v>
      </c>
      <c r="CS38" s="626"/>
      <c r="CT38" s="626"/>
      <c r="CU38" s="626"/>
      <c r="CV38" s="626"/>
      <c r="CW38" s="626"/>
      <c r="CX38" s="626"/>
      <c r="CY38" s="627"/>
      <c r="CZ38" s="659">
        <v>12.2</v>
      </c>
      <c r="DA38" s="660"/>
      <c r="DB38" s="660"/>
      <c r="DC38" s="661"/>
      <c r="DD38" s="634">
        <v>4225856</v>
      </c>
      <c r="DE38" s="626"/>
      <c r="DF38" s="626"/>
      <c r="DG38" s="626"/>
      <c r="DH38" s="626"/>
      <c r="DI38" s="626"/>
      <c r="DJ38" s="626"/>
      <c r="DK38" s="627"/>
      <c r="DL38" s="634">
        <v>4042842</v>
      </c>
      <c r="DM38" s="626"/>
      <c r="DN38" s="626"/>
      <c r="DO38" s="626"/>
      <c r="DP38" s="626"/>
      <c r="DQ38" s="626"/>
      <c r="DR38" s="626"/>
      <c r="DS38" s="626"/>
      <c r="DT38" s="626"/>
      <c r="DU38" s="626"/>
      <c r="DV38" s="627"/>
      <c r="DW38" s="630">
        <v>17.100000000000001</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151532</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87</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1211663</v>
      </c>
      <c r="CS39" s="657"/>
      <c r="CT39" s="657"/>
      <c r="CU39" s="657"/>
      <c r="CV39" s="657"/>
      <c r="CW39" s="657"/>
      <c r="CX39" s="657"/>
      <c r="CY39" s="658"/>
      <c r="CZ39" s="659">
        <v>3.2</v>
      </c>
      <c r="DA39" s="660"/>
      <c r="DB39" s="660"/>
      <c r="DC39" s="661"/>
      <c r="DD39" s="634">
        <v>612749</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541093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555066</v>
      </c>
      <c r="CS40" s="626"/>
      <c r="CT40" s="626"/>
      <c r="CU40" s="626"/>
      <c r="CV40" s="626"/>
      <c r="CW40" s="626"/>
      <c r="CX40" s="626"/>
      <c r="CY40" s="627"/>
      <c r="CZ40" s="659">
        <v>1.5</v>
      </c>
      <c r="DA40" s="660"/>
      <c r="DB40" s="660"/>
      <c r="DC40" s="661"/>
      <c r="DD40" s="634">
        <v>81</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2179684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383</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5059032</v>
      </c>
      <c r="CS42" s="626"/>
      <c r="CT42" s="626"/>
      <c r="CU42" s="626"/>
      <c r="CV42" s="626"/>
      <c r="CW42" s="626"/>
      <c r="CX42" s="626"/>
      <c r="CY42" s="627"/>
      <c r="CZ42" s="659">
        <v>13.4</v>
      </c>
      <c r="DA42" s="708"/>
      <c r="DB42" s="708"/>
      <c r="DC42" s="709"/>
      <c r="DD42" s="634">
        <v>878506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88237</v>
      </c>
      <c r="CS43" s="657"/>
      <c r="CT43" s="657"/>
      <c r="CU43" s="657"/>
      <c r="CV43" s="657"/>
      <c r="CW43" s="657"/>
      <c r="CX43" s="657"/>
      <c r="CY43" s="658"/>
      <c r="CZ43" s="659">
        <v>0.2</v>
      </c>
      <c r="DA43" s="660"/>
      <c r="DB43" s="660"/>
      <c r="DC43" s="661"/>
      <c r="DD43" s="634">
        <v>63839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4884606</v>
      </c>
      <c r="CS44" s="626"/>
      <c r="CT44" s="626"/>
      <c r="CU44" s="626"/>
      <c r="CV44" s="626"/>
      <c r="CW44" s="626"/>
      <c r="CX44" s="626"/>
      <c r="CY44" s="627"/>
      <c r="CZ44" s="659">
        <v>13</v>
      </c>
      <c r="DA44" s="708"/>
      <c r="DB44" s="708"/>
      <c r="DC44" s="709"/>
      <c r="DD44" s="634">
        <v>809267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1651414</v>
      </c>
      <c r="CS45" s="657"/>
      <c r="CT45" s="657"/>
      <c r="CU45" s="657"/>
      <c r="CV45" s="657"/>
      <c r="CW45" s="657"/>
      <c r="CX45" s="657"/>
      <c r="CY45" s="658"/>
      <c r="CZ45" s="659">
        <v>4.4000000000000004</v>
      </c>
      <c r="DA45" s="660"/>
      <c r="DB45" s="660"/>
      <c r="DC45" s="661"/>
      <c r="DD45" s="634">
        <v>58398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3202569</v>
      </c>
      <c r="CS46" s="626"/>
      <c r="CT46" s="626"/>
      <c r="CU46" s="626"/>
      <c r="CV46" s="626"/>
      <c r="CW46" s="626"/>
      <c r="CX46" s="626"/>
      <c r="CY46" s="627"/>
      <c r="CZ46" s="659">
        <v>8.5</v>
      </c>
      <c r="DA46" s="708"/>
      <c r="DB46" s="708"/>
      <c r="DC46" s="709"/>
      <c r="DD46" s="634">
        <v>749497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174426</v>
      </c>
      <c r="CS47" s="657"/>
      <c r="CT47" s="657"/>
      <c r="CU47" s="657"/>
      <c r="CV47" s="657"/>
      <c r="CW47" s="657"/>
      <c r="CX47" s="657"/>
      <c r="CY47" s="658"/>
      <c r="CZ47" s="659">
        <v>0.5</v>
      </c>
      <c r="DA47" s="660"/>
      <c r="DB47" s="660"/>
      <c r="DC47" s="661"/>
      <c r="DD47" s="634">
        <v>69239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37708722</v>
      </c>
      <c r="CS49" s="693"/>
      <c r="CT49" s="693"/>
      <c r="CU49" s="693"/>
      <c r="CV49" s="693"/>
      <c r="CW49" s="693"/>
      <c r="CX49" s="693"/>
      <c r="CY49" s="720"/>
      <c r="CZ49" s="721">
        <v>100</v>
      </c>
      <c r="DA49" s="722"/>
      <c r="DB49" s="722"/>
      <c r="DC49" s="723"/>
      <c r="DD49" s="724">
        <v>26416769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2" t="s">
        <v>343</v>
      </c>
      <c r="DK2" s="783"/>
      <c r="DL2" s="783"/>
      <c r="DM2" s="783"/>
      <c r="DN2" s="783"/>
      <c r="DO2" s="784"/>
      <c r="DP2" s="202"/>
      <c r="DQ2" s="782" t="s">
        <v>344</v>
      </c>
      <c r="DR2" s="783"/>
      <c r="DS2" s="783"/>
      <c r="DT2" s="783"/>
      <c r="DU2" s="783"/>
      <c r="DV2" s="783"/>
      <c r="DW2" s="783"/>
      <c r="DX2" s="783"/>
      <c r="DY2" s="783"/>
      <c r="DZ2" s="78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85" t="s">
        <v>345</v>
      </c>
      <c r="B4" s="785"/>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5"/>
      <c r="AI4" s="785"/>
      <c r="AJ4" s="785"/>
      <c r="AK4" s="785"/>
      <c r="AL4" s="785"/>
      <c r="AM4" s="785"/>
      <c r="AN4" s="785"/>
      <c r="AO4" s="785"/>
      <c r="AP4" s="785"/>
      <c r="AQ4" s="785"/>
      <c r="AR4" s="785"/>
      <c r="AS4" s="785"/>
      <c r="AT4" s="785"/>
      <c r="AU4" s="785"/>
      <c r="AV4" s="785"/>
      <c r="AW4" s="785"/>
      <c r="AX4" s="785"/>
      <c r="AY4" s="785"/>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3" t="s">
        <v>347</v>
      </c>
      <c r="B5" s="764"/>
      <c r="C5" s="764"/>
      <c r="D5" s="764"/>
      <c r="E5" s="764"/>
      <c r="F5" s="764"/>
      <c r="G5" s="764"/>
      <c r="H5" s="764"/>
      <c r="I5" s="764"/>
      <c r="J5" s="764"/>
      <c r="K5" s="764"/>
      <c r="L5" s="764"/>
      <c r="M5" s="764"/>
      <c r="N5" s="764"/>
      <c r="O5" s="764"/>
      <c r="P5" s="765"/>
      <c r="Q5" s="740" t="s">
        <v>348</v>
      </c>
      <c r="R5" s="741"/>
      <c r="S5" s="741"/>
      <c r="T5" s="741"/>
      <c r="U5" s="742"/>
      <c r="V5" s="740" t="s">
        <v>349</v>
      </c>
      <c r="W5" s="741"/>
      <c r="X5" s="741"/>
      <c r="Y5" s="741"/>
      <c r="Z5" s="742"/>
      <c r="AA5" s="740" t="s">
        <v>350</v>
      </c>
      <c r="AB5" s="741"/>
      <c r="AC5" s="741"/>
      <c r="AD5" s="741"/>
      <c r="AE5" s="741"/>
      <c r="AF5" s="786" t="s">
        <v>351</v>
      </c>
      <c r="AG5" s="741"/>
      <c r="AH5" s="741"/>
      <c r="AI5" s="741"/>
      <c r="AJ5" s="752"/>
      <c r="AK5" s="741" t="s">
        <v>352</v>
      </c>
      <c r="AL5" s="741"/>
      <c r="AM5" s="741"/>
      <c r="AN5" s="741"/>
      <c r="AO5" s="742"/>
      <c r="AP5" s="740" t="s">
        <v>353</v>
      </c>
      <c r="AQ5" s="741"/>
      <c r="AR5" s="741"/>
      <c r="AS5" s="741"/>
      <c r="AT5" s="742"/>
      <c r="AU5" s="740" t="s">
        <v>354</v>
      </c>
      <c r="AV5" s="741"/>
      <c r="AW5" s="741"/>
      <c r="AX5" s="741"/>
      <c r="AY5" s="752"/>
      <c r="AZ5" s="209"/>
      <c r="BA5" s="209"/>
      <c r="BB5" s="209"/>
      <c r="BC5" s="209"/>
      <c r="BD5" s="209"/>
      <c r="BE5" s="210"/>
      <c r="BF5" s="210"/>
      <c r="BG5" s="210"/>
      <c r="BH5" s="210"/>
      <c r="BI5" s="210"/>
      <c r="BJ5" s="210"/>
      <c r="BK5" s="210"/>
      <c r="BL5" s="210"/>
      <c r="BM5" s="210"/>
      <c r="BN5" s="210"/>
      <c r="BO5" s="210"/>
      <c r="BP5" s="210"/>
      <c r="BQ5" s="763" t="s">
        <v>355</v>
      </c>
      <c r="BR5" s="764"/>
      <c r="BS5" s="764"/>
      <c r="BT5" s="764"/>
      <c r="BU5" s="764"/>
      <c r="BV5" s="764"/>
      <c r="BW5" s="764"/>
      <c r="BX5" s="764"/>
      <c r="BY5" s="764"/>
      <c r="BZ5" s="764"/>
      <c r="CA5" s="764"/>
      <c r="CB5" s="764"/>
      <c r="CC5" s="764"/>
      <c r="CD5" s="764"/>
      <c r="CE5" s="764"/>
      <c r="CF5" s="764"/>
      <c r="CG5" s="765"/>
      <c r="CH5" s="740" t="s">
        <v>356</v>
      </c>
      <c r="CI5" s="741"/>
      <c r="CJ5" s="741"/>
      <c r="CK5" s="741"/>
      <c r="CL5" s="742"/>
      <c r="CM5" s="740" t="s">
        <v>357</v>
      </c>
      <c r="CN5" s="741"/>
      <c r="CO5" s="741"/>
      <c r="CP5" s="741"/>
      <c r="CQ5" s="742"/>
      <c r="CR5" s="740" t="s">
        <v>358</v>
      </c>
      <c r="CS5" s="741"/>
      <c r="CT5" s="741"/>
      <c r="CU5" s="741"/>
      <c r="CV5" s="742"/>
      <c r="CW5" s="740" t="s">
        <v>359</v>
      </c>
      <c r="CX5" s="741"/>
      <c r="CY5" s="741"/>
      <c r="CZ5" s="741"/>
      <c r="DA5" s="742"/>
      <c r="DB5" s="740" t="s">
        <v>360</v>
      </c>
      <c r="DC5" s="741"/>
      <c r="DD5" s="741"/>
      <c r="DE5" s="741"/>
      <c r="DF5" s="742"/>
      <c r="DG5" s="746" t="s">
        <v>361</v>
      </c>
      <c r="DH5" s="747"/>
      <c r="DI5" s="747"/>
      <c r="DJ5" s="747"/>
      <c r="DK5" s="748"/>
      <c r="DL5" s="746" t="s">
        <v>362</v>
      </c>
      <c r="DM5" s="747"/>
      <c r="DN5" s="747"/>
      <c r="DO5" s="747"/>
      <c r="DP5" s="748"/>
      <c r="DQ5" s="740" t="s">
        <v>363</v>
      </c>
      <c r="DR5" s="741"/>
      <c r="DS5" s="741"/>
      <c r="DT5" s="741"/>
      <c r="DU5" s="742"/>
      <c r="DV5" s="740" t="s">
        <v>354</v>
      </c>
      <c r="DW5" s="741"/>
      <c r="DX5" s="741"/>
      <c r="DY5" s="741"/>
      <c r="DZ5" s="752"/>
      <c r="EA5" s="207"/>
    </row>
    <row r="6" spans="1:131" s="208" customFormat="1" ht="26.25" customHeight="1" thickBot="1" x14ac:dyDescent="0.2">
      <c r="A6" s="766"/>
      <c r="B6" s="767"/>
      <c r="C6" s="767"/>
      <c r="D6" s="767"/>
      <c r="E6" s="767"/>
      <c r="F6" s="767"/>
      <c r="G6" s="767"/>
      <c r="H6" s="767"/>
      <c r="I6" s="767"/>
      <c r="J6" s="767"/>
      <c r="K6" s="767"/>
      <c r="L6" s="767"/>
      <c r="M6" s="767"/>
      <c r="N6" s="767"/>
      <c r="O6" s="767"/>
      <c r="P6" s="768"/>
      <c r="Q6" s="743"/>
      <c r="R6" s="744"/>
      <c r="S6" s="744"/>
      <c r="T6" s="744"/>
      <c r="U6" s="745"/>
      <c r="V6" s="743"/>
      <c r="W6" s="744"/>
      <c r="X6" s="744"/>
      <c r="Y6" s="744"/>
      <c r="Z6" s="745"/>
      <c r="AA6" s="743"/>
      <c r="AB6" s="744"/>
      <c r="AC6" s="744"/>
      <c r="AD6" s="744"/>
      <c r="AE6" s="744"/>
      <c r="AF6" s="787"/>
      <c r="AG6" s="744"/>
      <c r="AH6" s="744"/>
      <c r="AI6" s="744"/>
      <c r="AJ6" s="753"/>
      <c r="AK6" s="744"/>
      <c r="AL6" s="744"/>
      <c r="AM6" s="744"/>
      <c r="AN6" s="744"/>
      <c r="AO6" s="745"/>
      <c r="AP6" s="743"/>
      <c r="AQ6" s="744"/>
      <c r="AR6" s="744"/>
      <c r="AS6" s="744"/>
      <c r="AT6" s="745"/>
      <c r="AU6" s="743"/>
      <c r="AV6" s="744"/>
      <c r="AW6" s="744"/>
      <c r="AX6" s="744"/>
      <c r="AY6" s="753"/>
      <c r="AZ6" s="205"/>
      <c r="BA6" s="205"/>
      <c r="BB6" s="205"/>
      <c r="BC6" s="205"/>
      <c r="BD6" s="205"/>
      <c r="BE6" s="206"/>
      <c r="BF6" s="206"/>
      <c r="BG6" s="206"/>
      <c r="BH6" s="206"/>
      <c r="BI6" s="206"/>
      <c r="BJ6" s="206"/>
      <c r="BK6" s="206"/>
      <c r="BL6" s="206"/>
      <c r="BM6" s="206"/>
      <c r="BN6" s="206"/>
      <c r="BO6" s="206"/>
      <c r="BP6" s="206"/>
      <c r="BQ6" s="766"/>
      <c r="BR6" s="767"/>
      <c r="BS6" s="767"/>
      <c r="BT6" s="767"/>
      <c r="BU6" s="767"/>
      <c r="BV6" s="767"/>
      <c r="BW6" s="767"/>
      <c r="BX6" s="767"/>
      <c r="BY6" s="767"/>
      <c r="BZ6" s="767"/>
      <c r="CA6" s="767"/>
      <c r="CB6" s="767"/>
      <c r="CC6" s="767"/>
      <c r="CD6" s="767"/>
      <c r="CE6" s="767"/>
      <c r="CF6" s="767"/>
      <c r="CG6" s="768"/>
      <c r="CH6" s="743"/>
      <c r="CI6" s="744"/>
      <c r="CJ6" s="744"/>
      <c r="CK6" s="744"/>
      <c r="CL6" s="745"/>
      <c r="CM6" s="743"/>
      <c r="CN6" s="744"/>
      <c r="CO6" s="744"/>
      <c r="CP6" s="744"/>
      <c r="CQ6" s="745"/>
      <c r="CR6" s="743"/>
      <c r="CS6" s="744"/>
      <c r="CT6" s="744"/>
      <c r="CU6" s="744"/>
      <c r="CV6" s="745"/>
      <c r="CW6" s="743"/>
      <c r="CX6" s="744"/>
      <c r="CY6" s="744"/>
      <c r="CZ6" s="744"/>
      <c r="DA6" s="745"/>
      <c r="DB6" s="743"/>
      <c r="DC6" s="744"/>
      <c r="DD6" s="744"/>
      <c r="DE6" s="744"/>
      <c r="DF6" s="745"/>
      <c r="DG6" s="749"/>
      <c r="DH6" s="750"/>
      <c r="DI6" s="750"/>
      <c r="DJ6" s="750"/>
      <c r="DK6" s="751"/>
      <c r="DL6" s="749"/>
      <c r="DM6" s="750"/>
      <c r="DN6" s="750"/>
      <c r="DO6" s="750"/>
      <c r="DP6" s="751"/>
      <c r="DQ6" s="743"/>
      <c r="DR6" s="744"/>
      <c r="DS6" s="744"/>
      <c r="DT6" s="744"/>
      <c r="DU6" s="745"/>
      <c r="DV6" s="743"/>
      <c r="DW6" s="744"/>
      <c r="DX6" s="744"/>
      <c r="DY6" s="744"/>
      <c r="DZ6" s="753"/>
      <c r="EA6" s="207"/>
    </row>
    <row r="7" spans="1:131" s="208" customFormat="1" ht="26.25" customHeight="1" thickTop="1" x14ac:dyDescent="0.15">
      <c r="A7" s="211">
        <v>1</v>
      </c>
      <c r="B7" s="754" t="s">
        <v>364</v>
      </c>
      <c r="C7" s="755"/>
      <c r="D7" s="755"/>
      <c r="E7" s="755"/>
      <c r="F7" s="755"/>
      <c r="G7" s="755"/>
      <c r="H7" s="755"/>
      <c r="I7" s="755"/>
      <c r="J7" s="755"/>
      <c r="K7" s="755"/>
      <c r="L7" s="755"/>
      <c r="M7" s="755"/>
      <c r="N7" s="755"/>
      <c r="O7" s="755"/>
      <c r="P7" s="756"/>
      <c r="Q7" s="757">
        <v>39435</v>
      </c>
      <c r="R7" s="758"/>
      <c r="S7" s="758"/>
      <c r="T7" s="758"/>
      <c r="U7" s="758"/>
      <c r="V7" s="758">
        <v>38003</v>
      </c>
      <c r="W7" s="758"/>
      <c r="X7" s="758"/>
      <c r="Y7" s="758"/>
      <c r="Z7" s="758"/>
      <c r="AA7" s="758">
        <v>1432</v>
      </c>
      <c r="AB7" s="758"/>
      <c r="AC7" s="758"/>
      <c r="AD7" s="758"/>
      <c r="AE7" s="759"/>
      <c r="AF7" s="760">
        <v>1254</v>
      </c>
      <c r="AG7" s="761"/>
      <c r="AH7" s="761"/>
      <c r="AI7" s="761"/>
      <c r="AJ7" s="762"/>
      <c r="AK7" s="803">
        <v>1155</v>
      </c>
      <c r="AL7" s="804"/>
      <c r="AM7" s="804"/>
      <c r="AN7" s="804"/>
      <c r="AO7" s="804"/>
      <c r="AP7" s="804">
        <v>56078</v>
      </c>
      <c r="AQ7" s="804"/>
      <c r="AR7" s="804"/>
      <c r="AS7" s="804"/>
      <c r="AT7" s="804"/>
      <c r="AU7" s="805"/>
      <c r="AV7" s="805"/>
      <c r="AW7" s="805"/>
      <c r="AX7" s="805"/>
      <c r="AY7" s="806"/>
      <c r="AZ7" s="205"/>
      <c r="BA7" s="205"/>
      <c r="BB7" s="205"/>
      <c r="BC7" s="205"/>
      <c r="BD7" s="205"/>
      <c r="BE7" s="206"/>
      <c r="BF7" s="206"/>
      <c r="BG7" s="206"/>
      <c r="BH7" s="206"/>
      <c r="BI7" s="206"/>
      <c r="BJ7" s="206"/>
      <c r="BK7" s="206"/>
      <c r="BL7" s="206"/>
      <c r="BM7" s="206"/>
      <c r="BN7" s="206"/>
      <c r="BO7" s="206"/>
      <c r="BP7" s="206"/>
      <c r="BQ7" s="212">
        <v>1</v>
      </c>
      <c r="BR7" s="213"/>
      <c r="BS7" s="791" t="s">
        <v>544</v>
      </c>
      <c r="BT7" s="792"/>
      <c r="BU7" s="792"/>
      <c r="BV7" s="792"/>
      <c r="BW7" s="792"/>
      <c r="BX7" s="792"/>
      <c r="BY7" s="792"/>
      <c r="BZ7" s="792"/>
      <c r="CA7" s="792"/>
      <c r="CB7" s="792"/>
      <c r="CC7" s="792"/>
      <c r="CD7" s="792"/>
      <c r="CE7" s="792"/>
      <c r="CF7" s="792"/>
      <c r="CG7" s="793"/>
      <c r="CH7" s="800">
        <v>0</v>
      </c>
      <c r="CI7" s="801"/>
      <c r="CJ7" s="801"/>
      <c r="CK7" s="801"/>
      <c r="CL7" s="802"/>
      <c r="CM7" s="800">
        <v>86</v>
      </c>
      <c r="CN7" s="801"/>
      <c r="CO7" s="801"/>
      <c r="CP7" s="801"/>
      <c r="CQ7" s="802"/>
      <c r="CR7" s="800">
        <v>17</v>
      </c>
      <c r="CS7" s="801"/>
      <c r="CT7" s="801"/>
      <c r="CU7" s="801"/>
      <c r="CV7" s="802"/>
      <c r="CW7" s="800">
        <v>3</v>
      </c>
      <c r="CX7" s="801"/>
      <c r="CY7" s="801"/>
      <c r="CZ7" s="801"/>
      <c r="DA7" s="802"/>
      <c r="DB7" s="800" t="s">
        <v>488</v>
      </c>
      <c r="DC7" s="801"/>
      <c r="DD7" s="801"/>
      <c r="DE7" s="801"/>
      <c r="DF7" s="802"/>
      <c r="DG7" s="800" t="s">
        <v>488</v>
      </c>
      <c r="DH7" s="801"/>
      <c r="DI7" s="801"/>
      <c r="DJ7" s="801"/>
      <c r="DK7" s="802"/>
      <c r="DL7" s="800" t="s">
        <v>488</v>
      </c>
      <c r="DM7" s="801"/>
      <c r="DN7" s="801"/>
      <c r="DO7" s="801"/>
      <c r="DP7" s="802"/>
      <c r="DQ7" s="800" t="s">
        <v>488</v>
      </c>
      <c r="DR7" s="801"/>
      <c r="DS7" s="801"/>
      <c r="DT7" s="801"/>
      <c r="DU7" s="802"/>
      <c r="DV7" s="788" t="s">
        <v>488</v>
      </c>
      <c r="DW7" s="789"/>
      <c r="DX7" s="789"/>
      <c r="DY7" s="789"/>
      <c r="DZ7" s="790"/>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t="s">
        <v>543</v>
      </c>
      <c r="AB8" s="779"/>
      <c r="AC8" s="779"/>
      <c r="AD8" s="779"/>
      <c r="AE8" s="794"/>
      <c r="AF8" s="795" t="s">
        <v>112</v>
      </c>
      <c r="AG8" s="796"/>
      <c r="AH8" s="796"/>
      <c r="AI8" s="796"/>
      <c r="AJ8" s="797"/>
      <c r="AK8" s="798" t="s">
        <v>543</v>
      </c>
      <c r="AL8" s="799"/>
      <c r="AM8" s="799"/>
      <c r="AN8" s="799"/>
      <c r="AO8" s="799"/>
      <c r="AP8" s="799" t="s">
        <v>543</v>
      </c>
      <c r="AQ8" s="799"/>
      <c r="AR8" s="799"/>
      <c r="AS8" s="799"/>
      <c r="AT8" s="799"/>
      <c r="AU8" s="780"/>
      <c r="AV8" s="780"/>
      <c r="AW8" s="780"/>
      <c r="AX8" s="780"/>
      <c r="AY8" s="781"/>
      <c r="AZ8" s="205"/>
      <c r="BA8" s="205"/>
      <c r="BB8" s="205"/>
      <c r="BC8" s="205"/>
      <c r="BD8" s="205"/>
      <c r="BE8" s="206"/>
      <c r="BF8" s="206"/>
      <c r="BG8" s="206"/>
      <c r="BH8" s="206"/>
      <c r="BI8" s="206"/>
      <c r="BJ8" s="206"/>
      <c r="BK8" s="206"/>
      <c r="BL8" s="206"/>
      <c r="BM8" s="206"/>
      <c r="BN8" s="206"/>
      <c r="BO8" s="206"/>
      <c r="BP8" s="206"/>
      <c r="BQ8" s="215">
        <v>2</v>
      </c>
      <c r="BR8" s="216"/>
      <c r="BS8" s="737" t="s">
        <v>545</v>
      </c>
      <c r="BT8" s="738"/>
      <c r="BU8" s="738"/>
      <c r="BV8" s="738"/>
      <c r="BW8" s="738"/>
      <c r="BX8" s="738"/>
      <c r="BY8" s="738"/>
      <c r="BZ8" s="738"/>
      <c r="CA8" s="738"/>
      <c r="CB8" s="738"/>
      <c r="CC8" s="738"/>
      <c r="CD8" s="738"/>
      <c r="CE8" s="738"/>
      <c r="CF8" s="738"/>
      <c r="CG8" s="739"/>
      <c r="CH8" s="769">
        <v>5</v>
      </c>
      <c r="CI8" s="770"/>
      <c r="CJ8" s="770"/>
      <c r="CK8" s="770"/>
      <c r="CL8" s="771"/>
      <c r="CM8" s="769">
        <v>4</v>
      </c>
      <c r="CN8" s="770"/>
      <c r="CO8" s="770"/>
      <c r="CP8" s="770"/>
      <c r="CQ8" s="771"/>
      <c r="CR8" s="769">
        <v>3</v>
      </c>
      <c r="CS8" s="770"/>
      <c r="CT8" s="770"/>
      <c r="CU8" s="770"/>
      <c r="CV8" s="771"/>
      <c r="CW8" s="769">
        <v>41</v>
      </c>
      <c r="CX8" s="770"/>
      <c r="CY8" s="770"/>
      <c r="CZ8" s="770"/>
      <c r="DA8" s="771"/>
      <c r="DB8" s="769" t="s">
        <v>488</v>
      </c>
      <c r="DC8" s="770"/>
      <c r="DD8" s="770"/>
      <c r="DE8" s="770"/>
      <c r="DF8" s="771"/>
      <c r="DG8" s="769" t="s">
        <v>488</v>
      </c>
      <c r="DH8" s="770"/>
      <c r="DI8" s="770"/>
      <c r="DJ8" s="770"/>
      <c r="DK8" s="771"/>
      <c r="DL8" s="769" t="s">
        <v>488</v>
      </c>
      <c r="DM8" s="770"/>
      <c r="DN8" s="770"/>
      <c r="DO8" s="770"/>
      <c r="DP8" s="771"/>
      <c r="DQ8" s="769" t="s">
        <v>488</v>
      </c>
      <c r="DR8" s="770"/>
      <c r="DS8" s="770"/>
      <c r="DT8" s="770"/>
      <c r="DU8" s="771"/>
      <c r="DV8" s="772" t="s">
        <v>488</v>
      </c>
      <c r="DW8" s="773"/>
      <c r="DX8" s="773"/>
      <c r="DY8" s="773"/>
      <c r="DZ8" s="774"/>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94"/>
      <c r="AF9" s="795"/>
      <c r="AG9" s="796"/>
      <c r="AH9" s="796"/>
      <c r="AI9" s="796"/>
      <c r="AJ9" s="797"/>
      <c r="AK9" s="798"/>
      <c r="AL9" s="799"/>
      <c r="AM9" s="799"/>
      <c r="AN9" s="799"/>
      <c r="AO9" s="799"/>
      <c r="AP9" s="799"/>
      <c r="AQ9" s="799"/>
      <c r="AR9" s="799"/>
      <c r="AS9" s="799"/>
      <c r="AT9" s="799"/>
      <c r="AU9" s="780"/>
      <c r="AV9" s="780"/>
      <c r="AW9" s="780"/>
      <c r="AX9" s="780"/>
      <c r="AY9" s="781"/>
      <c r="AZ9" s="205"/>
      <c r="BA9" s="205"/>
      <c r="BB9" s="205"/>
      <c r="BC9" s="205"/>
      <c r="BD9" s="205"/>
      <c r="BE9" s="206"/>
      <c r="BF9" s="206"/>
      <c r="BG9" s="206"/>
      <c r="BH9" s="206"/>
      <c r="BI9" s="206"/>
      <c r="BJ9" s="206"/>
      <c r="BK9" s="206"/>
      <c r="BL9" s="206"/>
      <c r="BM9" s="206"/>
      <c r="BN9" s="206"/>
      <c r="BO9" s="206"/>
      <c r="BP9" s="206"/>
      <c r="BQ9" s="215">
        <v>3</v>
      </c>
      <c r="BR9" s="216"/>
      <c r="BS9" s="737" t="s">
        <v>546</v>
      </c>
      <c r="BT9" s="738"/>
      <c r="BU9" s="738"/>
      <c r="BV9" s="738"/>
      <c r="BW9" s="738"/>
      <c r="BX9" s="738"/>
      <c r="BY9" s="738"/>
      <c r="BZ9" s="738"/>
      <c r="CA9" s="738"/>
      <c r="CB9" s="738"/>
      <c r="CC9" s="738"/>
      <c r="CD9" s="738"/>
      <c r="CE9" s="738"/>
      <c r="CF9" s="738"/>
      <c r="CG9" s="739"/>
      <c r="CH9" s="769">
        <v>38</v>
      </c>
      <c r="CI9" s="770"/>
      <c r="CJ9" s="770"/>
      <c r="CK9" s="770"/>
      <c r="CL9" s="771"/>
      <c r="CM9" s="769">
        <v>469</v>
      </c>
      <c r="CN9" s="770"/>
      <c r="CO9" s="770"/>
      <c r="CP9" s="770"/>
      <c r="CQ9" s="771"/>
      <c r="CR9" s="769">
        <v>100</v>
      </c>
      <c r="CS9" s="770"/>
      <c r="CT9" s="770"/>
      <c r="CU9" s="770"/>
      <c r="CV9" s="771"/>
      <c r="CW9" s="769" t="s">
        <v>555</v>
      </c>
      <c r="CX9" s="770"/>
      <c r="CY9" s="770"/>
      <c r="CZ9" s="770"/>
      <c r="DA9" s="771"/>
      <c r="DB9" s="769" t="s">
        <v>488</v>
      </c>
      <c r="DC9" s="770"/>
      <c r="DD9" s="770"/>
      <c r="DE9" s="770"/>
      <c r="DF9" s="771"/>
      <c r="DG9" s="769" t="s">
        <v>488</v>
      </c>
      <c r="DH9" s="770"/>
      <c r="DI9" s="770"/>
      <c r="DJ9" s="770"/>
      <c r="DK9" s="771"/>
      <c r="DL9" s="769" t="s">
        <v>488</v>
      </c>
      <c r="DM9" s="770"/>
      <c r="DN9" s="770"/>
      <c r="DO9" s="770"/>
      <c r="DP9" s="771"/>
      <c r="DQ9" s="769" t="s">
        <v>488</v>
      </c>
      <c r="DR9" s="770"/>
      <c r="DS9" s="770"/>
      <c r="DT9" s="770"/>
      <c r="DU9" s="771"/>
      <c r="DV9" s="772" t="s">
        <v>488</v>
      </c>
      <c r="DW9" s="773"/>
      <c r="DX9" s="773"/>
      <c r="DY9" s="773"/>
      <c r="DZ9" s="774"/>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94"/>
      <c r="AF10" s="795"/>
      <c r="AG10" s="796"/>
      <c r="AH10" s="796"/>
      <c r="AI10" s="796"/>
      <c r="AJ10" s="797"/>
      <c r="AK10" s="798"/>
      <c r="AL10" s="799"/>
      <c r="AM10" s="799"/>
      <c r="AN10" s="799"/>
      <c r="AO10" s="799"/>
      <c r="AP10" s="799"/>
      <c r="AQ10" s="799"/>
      <c r="AR10" s="799"/>
      <c r="AS10" s="799"/>
      <c r="AT10" s="799"/>
      <c r="AU10" s="780"/>
      <c r="AV10" s="780"/>
      <c r="AW10" s="780"/>
      <c r="AX10" s="780"/>
      <c r="AY10" s="781"/>
      <c r="AZ10" s="205"/>
      <c r="BA10" s="205"/>
      <c r="BB10" s="205"/>
      <c r="BC10" s="205"/>
      <c r="BD10" s="205"/>
      <c r="BE10" s="206"/>
      <c r="BF10" s="206"/>
      <c r="BG10" s="206"/>
      <c r="BH10" s="206"/>
      <c r="BI10" s="206"/>
      <c r="BJ10" s="206"/>
      <c r="BK10" s="206"/>
      <c r="BL10" s="206"/>
      <c r="BM10" s="206"/>
      <c r="BN10" s="206"/>
      <c r="BO10" s="206"/>
      <c r="BP10" s="206"/>
      <c r="BQ10" s="215">
        <v>4</v>
      </c>
      <c r="BR10" s="216"/>
      <c r="BS10" s="737" t="s">
        <v>547</v>
      </c>
      <c r="BT10" s="738"/>
      <c r="BU10" s="738"/>
      <c r="BV10" s="738"/>
      <c r="BW10" s="738"/>
      <c r="BX10" s="738"/>
      <c r="BY10" s="738"/>
      <c r="BZ10" s="738"/>
      <c r="CA10" s="738"/>
      <c r="CB10" s="738"/>
      <c r="CC10" s="738"/>
      <c r="CD10" s="738"/>
      <c r="CE10" s="738"/>
      <c r="CF10" s="738"/>
      <c r="CG10" s="739"/>
      <c r="CH10" s="769">
        <v>6</v>
      </c>
      <c r="CI10" s="770"/>
      <c r="CJ10" s="770"/>
      <c r="CK10" s="770"/>
      <c r="CL10" s="771"/>
      <c r="CM10" s="769">
        <v>131</v>
      </c>
      <c r="CN10" s="770"/>
      <c r="CO10" s="770"/>
      <c r="CP10" s="770"/>
      <c r="CQ10" s="771"/>
      <c r="CR10" s="769">
        <v>24</v>
      </c>
      <c r="CS10" s="770"/>
      <c r="CT10" s="770"/>
      <c r="CU10" s="770"/>
      <c r="CV10" s="771"/>
      <c r="CW10" s="769" t="s">
        <v>488</v>
      </c>
      <c r="CX10" s="770"/>
      <c r="CY10" s="770"/>
      <c r="CZ10" s="770"/>
      <c r="DA10" s="771"/>
      <c r="DB10" s="769" t="s">
        <v>488</v>
      </c>
      <c r="DC10" s="770"/>
      <c r="DD10" s="770"/>
      <c r="DE10" s="770"/>
      <c r="DF10" s="771"/>
      <c r="DG10" s="769" t="s">
        <v>488</v>
      </c>
      <c r="DH10" s="770"/>
      <c r="DI10" s="770"/>
      <c r="DJ10" s="770"/>
      <c r="DK10" s="771"/>
      <c r="DL10" s="769" t="s">
        <v>488</v>
      </c>
      <c r="DM10" s="770"/>
      <c r="DN10" s="770"/>
      <c r="DO10" s="770"/>
      <c r="DP10" s="771"/>
      <c r="DQ10" s="769" t="s">
        <v>488</v>
      </c>
      <c r="DR10" s="770"/>
      <c r="DS10" s="770"/>
      <c r="DT10" s="770"/>
      <c r="DU10" s="771"/>
      <c r="DV10" s="772" t="s">
        <v>488</v>
      </c>
      <c r="DW10" s="773"/>
      <c r="DX10" s="773"/>
      <c r="DY10" s="773"/>
      <c r="DZ10" s="774"/>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94"/>
      <c r="AF11" s="795"/>
      <c r="AG11" s="796"/>
      <c r="AH11" s="796"/>
      <c r="AI11" s="796"/>
      <c r="AJ11" s="797"/>
      <c r="AK11" s="798"/>
      <c r="AL11" s="799"/>
      <c r="AM11" s="799"/>
      <c r="AN11" s="799"/>
      <c r="AO11" s="799"/>
      <c r="AP11" s="799"/>
      <c r="AQ11" s="799"/>
      <c r="AR11" s="799"/>
      <c r="AS11" s="799"/>
      <c r="AT11" s="799"/>
      <c r="AU11" s="780"/>
      <c r="AV11" s="780"/>
      <c r="AW11" s="780"/>
      <c r="AX11" s="780"/>
      <c r="AY11" s="781"/>
      <c r="AZ11" s="205"/>
      <c r="BA11" s="205"/>
      <c r="BB11" s="205"/>
      <c r="BC11" s="205"/>
      <c r="BD11" s="205"/>
      <c r="BE11" s="206"/>
      <c r="BF11" s="206"/>
      <c r="BG11" s="206"/>
      <c r="BH11" s="206"/>
      <c r="BI11" s="206"/>
      <c r="BJ11" s="206"/>
      <c r="BK11" s="206"/>
      <c r="BL11" s="206"/>
      <c r="BM11" s="206"/>
      <c r="BN11" s="206"/>
      <c r="BO11" s="206"/>
      <c r="BP11" s="206"/>
      <c r="BQ11" s="215">
        <v>5</v>
      </c>
      <c r="BR11" s="216"/>
      <c r="BS11" s="737" t="s">
        <v>548</v>
      </c>
      <c r="BT11" s="738"/>
      <c r="BU11" s="738"/>
      <c r="BV11" s="738"/>
      <c r="BW11" s="738"/>
      <c r="BX11" s="738"/>
      <c r="BY11" s="738"/>
      <c r="BZ11" s="738"/>
      <c r="CA11" s="738"/>
      <c r="CB11" s="738"/>
      <c r="CC11" s="738"/>
      <c r="CD11" s="738"/>
      <c r="CE11" s="738"/>
      <c r="CF11" s="738"/>
      <c r="CG11" s="739"/>
      <c r="CH11" s="769">
        <v>3</v>
      </c>
      <c r="CI11" s="770"/>
      <c r="CJ11" s="770"/>
      <c r="CK11" s="770"/>
      <c r="CL11" s="771"/>
      <c r="CM11" s="769">
        <v>63</v>
      </c>
      <c r="CN11" s="770"/>
      <c r="CO11" s="770"/>
      <c r="CP11" s="770"/>
      <c r="CQ11" s="771"/>
      <c r="CR11" s="769">
        <v>13</v>
      </c>
      <c r="CS11" s="770"/>
      <c r="CT11" s="770"/>
      <c r="CU11" s="770"/>
      <c r="CV11" s="771"/>
      <c r="CW11" s="769" t="s">
        <v>488</v>
      </c>
      <c r="CX11" s="770"/>
      <c r="CY11" s="770"/>
      <c r="CZ11" s="770"/>
      <c r="DA11" s="771"/>
      <c r="DB11" s="769" t="s">
        <v>488</v>
      </c>
      <c r="DC11" s="770"/>
      <c r="DD11" s="770"/>
      <c r="DE11" s="770"/>
      <c r="DF11" s="771"/>
      <c r="DG11" s="769" t="s">
        <v>488</v>
      </c>
      <c r="DH11" s="770"/>
      <c r="DI11" s="770"/>
      <c r="DJ11" s="770"/>
      <c r="DK11" s="771"/>
      <c r="DL11" s="769" t="s">
        <v>488</v>
      </c>
      <c r="DM11" s="770"/>
      <c r="DN11" s="770"/>
      <c r="DO11" s="770"/>
      <c r="DP11" s="771"/>
      <c r="DQ11" s="769" t="s">
        <v>488</v>
      </c>
      <c r="DR11" s="770"/>
      <c r="DS11" s="770"/>
      <c r="DT11" s="770"/>
      <c r="DU11" s="771"/>
      <c r="DV11" s="772" t="s">
        <v>488</v>
      </c>
      <c r="DW11" s="773"/>
      <c r="DX11" s="773"/>
      <c r="DY11" s="773"/>
      <c r="DZ11" s="774"/>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94"/>
      <c r="AF12" s="795"/>
      <c r="AG12" s="796"/>
      <c r="AH12" s="796"/>
      <c r="AI12" s="796"/>
      <c r="AJ12" s="797"/>
      <c r="AK12" s="798"/>
      <c r="AL12" s="799"/>
      <c r="AM12" s="799"/>
      <c r="AN12" s="799"/>
      <c r="AO12" s="799"/>
      <c r="AP12" s="799"/>
      <c r="AQ12" s="799"/>
      <c r="AR12" s="799"/>
      <c r="AS12" s="799"/>
      <c r="AT12" s="799"/>
      <c r="AU12" s="780"/>
      <c r="AV12" s="780"/>
      <c r="AW12" s="780"/>
      <c r="AX12" s="780"/>
      <c r="AY12" s="781"/>
      <c r="AZ12" s="205"/>
      <c r="BA12" s="205"/>
      <c r="BB12" s="205"/>
      <c r="BC12" s="205"/>
      <c r="BD12" s="205"/>
      <c r="BE12" s="206"/>
      <c r="BF12" s="206"/>
      <c r="BG12" s="206"/>
      <c r="BH12" s="206"/>
      <c r="BI12" s="206"/>
      <c r="BJ12" s="206"/>
      <c r="BK12" s="206"/>
      <c r="BL12" s="206"/>
      <c r="BM12" s="206"/>
      <c r="BN12" s="206"/>
      <c r="BO12" s="206"/>
      <c r="BP12" s="206"/>
      <c r="BQ12" s="215">
        <v>6</v>
      </c>
      <c r="BR12" s="216"/>
      <c r="BS12" s="737" t="s">
        <v>549</v>
      </c>
      <c r="BT12" s="738"/>
      <c r="BU12" s="738"/>
      <c r="BV12" s="738"/>
      <c r="BW12" s="738"/>
      <c r="BX12" s="738"/>
      <c r="BY12" s="738"/>
      <c r="BZ12" s="738"/>
      <c r="CA12" s="738"/>
      <c r="CB12" s="738"/>
      <c r="CC12" s="738"/>
      <c r="CD12" s="738"/>
      <c r="CE12" s="738"/>
      <c r="CF12" s="738"/>
      <c r="CG12" s="739"/>
      <c r="CH12" s="769">
        <v>-4</v>
      </c>
      <c r="CI12" s="770"/>
      <c r="CJ12" s="770"/>
      <c r="CK12" s="770"/>
      <c r="CL12" s="771"/>
      <c r="CM12" s="769">
        <v>83</v>
      </c>
      <c r="CN12" s="770"/>
      <c r="CO12" s="770"/>
      <c r="CP12" s="770"/>
      <c r="CQ12" s="771"/>
      <c r="CR12" s="769">
        <v>6</v>
      </c>
      <c r="CS12" s="770"/>
      <c r="CT12" s="770"/>
      <c r="CU12" s="770"/>
      <c r="CV12" s="771"/>
      <c r="CW12" s="769">
        <v>1</v>
      </c>
      <c r="CX12" s="770"/>
      <c r="CY12" s="770"/>
      <c r="CZ12" s="770"/>
      <c r="DA12" s="771"/>
      <c r="DB12" s="769" t="s">
        <v>488</v>
      </c>
      <c r="DC12" s="770"/>
      <c r="DD12" s="770"/>
      <c r="DE12" s="770"/>
      <c r="DF12" s="771"/>
      <c r="DG12" s="769" t="s">
        <v>488</v>
      </c>
      <c r="DH12" s="770"/>
      <c r="DI12" s="770"/>
      <c r="DJ12" s="770"/>
      <c r="DK12" s="771"/>
      <c r="DL12" s="769" t="s">
        <v>488</v>
      </c>
      <c r="DM12" s="770"/>
      <c r="DN12" s="770"/>
      <c r="DO12" s="770"/>
      <c r="DP12" s="771"/>
      <c r="DQ12" s="769" t="s">
        <v>488</v>
      </c>
      <c r="DR12" s="770"/>
      <c r="DS12" s="770"/>
      <c r="DT12" s="770"/>
      <c r="DU12" s="771"/>
      <c r="DV12" s="772" t="s">
        <v>488</v>
      </c>
      <c r="DW12" s="773"/>
      <c r="DX12" s="773"/>
      <c r="DY12" s="773"/>
      <c r="DZ12" s="774"/>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94"/>
      <c r="AF13" s="795"/>
      <c r="AG13" s="796"/>
      <c r="AH13" s="796"/>
      <c r="AI13" s="796"/>
      <c r="AJ13" s="797"/>
      <c r="AK13" s="798"/>
      <c r="AL13" s="799"/>
      <c r="AM13" s="799"/>
      <c r="AN13" s="799"/>
      <c r="AO13" s="799"/>
      <c r="AP13" s="799"/>
      <c r="AQ13" s="799"/>
      <c r="AR13" s="799"/>
      <c r="AS13" s="799"/>
      <c r="AT13" s="799"/>
      <c r="AU13" s="780"/>
      <c r="AV13" s="780"/>
      <c r="AW13" s="780"/>
      <c r="AX13" s="780"/>
      <c r="AY13" s="781"/>
      <c r="AZ13" s="205"/>
      <c r="BA13" s="205"/>
      <c r="BB13" s="205"/>
      <c r="BC13" s="205"/>
      <c r="BD13" s="205"/>
      <c r="BE13" s="206"/>
      <c r="BF13" s="206"/>
      <c r="BG13" s="206"/>
      <c r="BH13" s="206"/>
      <c r="BI13" s="206"/>
      <c r="BJ13" s="206"/>
      <c r="BK13" s="206"/>
      <c r="BL13" s="206"/>
      <c r="BM13" s="206"/>
      <c r="BN13" s="206"/>
      <c r="BO13" s="206"/>
      <c r="BP13" s="206"/>
      <c r="BQ13" s="215">
        <v>7</v>
      </c>
      <c r="BR13" s="216"/>
      <c r="BS13" s="737" t="s">
        <v>550</v>
      </c>
      <c r="BT13" s="738"/>
      <c r="BU13" s="738"/>
      <c r="BV13" s="738"/>
      <c r="BW13" s="738"/>
      <c r="BX13" s="738"/>
      <c r="BY13" s="738"/>
      <c r="BZ13" s="738"/>
      <c r="CA13" s="738"/>
      <c r="CB13" s="738"/>
      <c r="CC13" s="738"/>
      <c r="CD13" s="738"/>
      <c r="CE13" s="738"/>
      <c r="CF13" s="738"/>
      <c r="CG13" s="739"/>
      <c r="CH13" s="769">
        <v>9</v>
      </c>
      <c r="CI13" s="770"/>
      <c r="CJ13" s="770"/>
      <c r="CK13" s="770"/>
      <c r="CL13" s="771"/>
      <c r="CM13" s="769">
        <v>257</v>
      </c>
      <c r="CN13" s="770"/>
      <c r="CO13" s="770"/>
      <c r="CP13" s="770"/>
      <c r="CQ13" s="771"/>
      <c r="CR13" s="769">
        <v>333</v>
      </c>
      <c r="CS13" s="770"/>
      <c r="CT13" s="770"/>
      <c r="CU13" s="770"/>
      <c r="CV13" s="771"/>
      <c r="CW13" s="769">
        <v>19</v>
      </c>
      <c r="CX13" s="770"/>
      <c r="CY13" s="770"/>
      <c r="CZ13" s="770"/>
      <c r="DA13" s="771"/>
      <c r="DB13" s="769" t="s">
        <v>488</v>
      </c>
      <c r="DC13" s="770"/>
      <c r="DD13" s="770"/>
      <c r="DE13" s="770"/>
      <c r="DF13" s="771"/>
      <c r="DG13" s="769" t="s">
        <v>488</v>
      </c>
      <c r="DH13" s="770"/>
      <c r="DI13" s="770"/>
      <c r="DJ13" s="770"/>
      <c r="DK13" s="771"/>
      <c r="DL13" s="769" t="s">
        <v>488</v>
      </c>
      <c r="DM13" s="770"/>
      <c r="DN13" s="770"/>
      <c r="DO13" s="770"/>
      <c r="DP13" s="771"/>
      <c r="DQ13" s="769" t="s">
        <v>488</v>
      </c>
      <c r="DR13" s="770"/>
      <c r="DS13" s="770"/>
      <c r="DT13" s="770"/>
      <c r="DU13" s="771"/>
      <c r="DV13" s="772" t="s">
        <v>488</v>
      </c>
      <c r="DW13" s="773"/>
      <c r="DX13" s="773"/>
      <c r="DY13" s="773"/>
      <c r="DZ13" s="774"/>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94"/>
      <c r="AF14" s="795"/>
      <c r="AG14" s="796"/>
      <c r="AH14" s="796"/>
      <c r="AI14" s="796"/>
      <c r="AJ14" s="797"/>
      <c r="AK14" s="798"/>
      <c r="AL14" s="799"/>
      <c r="AM14" s="799"/>
      <c r="AN14" s="799"/>
      <c r="AO14" s="799"/>
      <c r="AP14" s="799"/>
      <c r="AQ14" s="799"/>
      <c r="AR14" s="799"/>
      <c r="AS14" s="799"/>
      <c r="AT14" s="799"/>
      <c r="AU14" s="780"/>
      <c r="AV14" s="780"/>
      <c r="AW14" s="780"/>
      <c r="AX14" s="780"/>
      <c r="AY14" s="781"/>
      <c r="AZ14" s="205"/>
      <c r="BA14" s="205"/>
      <c r="BB14" s="205"/>
      <c r="BC14" s="205"/>
      <c r="BD14" s="205"/>
      <c r="BE14" s="206"/>
      <c r="BF14" s="206"/>
      <c r="BG14" s="206"/>
      <c r="BH14" s="206"/>
      <c r="BI14" s="206"/>
      <c r="BJ14" s="206"/>
      <c r="BK14" s="206"/>
      <c r="BL14" s="206"/>
      <c r="BM14" s="206"/>
      <c r="BN14" s="206"/>
      <c r="BO14" s="206"/>
      <c r="BP14" s="206"/>
      <c r="BQ14" s="215">
        <v>8</v>
      </c>
      <c r="BR14" s="216"/>
      <c r="BS14" s="737" t="s">
        <v>551</v>
      </c>
      <c r="BT14" s="738"/>
      <c r="BU14" s="738"/>
      <c r="BV14" s="738"/>
      <c r="BW14" s="738"/>
      <c r="BX14" s="738"/>
      <c r="BY14" s="738"/>
      <c r="BZ14" s="738"/>
      <c r="CA14" s="738"/>
      <c r="CB14" s="738"/>
      <c r="CC14" s="738"/>
      <c r="CD14" s="738"/>
      <c r="CE14" s="738"/>
      <c r="CF14" s="738"/>
      <c r="CG14" s="739"/>
      <c r="CH14" s="769">
        <v>39</v>
      </c>
      <c r="CI14" s="770"/>
      <c r="CJ14" s="770"/>
      <c r="CK14" s="770"/>
      <c r="CL14" s="771"/>
      <c r="CM14" s="769">
        <v>363</v>
      </c>
      <c r="CN14" s="770"/>
      <c r="CO14" s="770"/>
      <c r="CP14" s="770"/>
      <c r="CQ14" s="771"/>
      <c r="CR14" s="769">
        <v>75</v>
      </c>
      <c r="CS14" s="770"/>
      <c r="CT14" s="770"/>
      <c r="CU14" s="770"/>
      <c r="CV14" s="771"/>
      <c r="CW14" s="769" t="s">
        <v>488</v>
      </c>
      <c r="CX14" s="770"/>
      <c r="CY14" s="770"/>
      <c r="CZ14" s="770"/>
      <c r="DA14" s="771"/>
      <c r="DB14" s="769" t="s">
        <v>488</v>
      </c>
      <c r="DC14" s="770"/>
      <c r="DD14" s="770"/>
      <c r="DE14" s="770"/>
      <c r="DF14" s="771"/>
      <c r="DG14" s="769" t="s">
        <v>488</v>
      </c>
      <c r="DH14" s="770"/>
      <c r="DI14" s="770"/>
      <c r="DJ14" s="770"/>
      <c r="DK14" s="771"/>
      <c r="DL14" s="769" t="s">
        <v>488</v>
      </c>
      <c r="DM14" s="770"/>
      <c r="DN14" s="770"/>
      <c r="DO14" s="770"/>
      <c r="DP14" s="771"/>
      <c r="DQ14" s="769" t="s">
        <v>488</v>
      </c>
      <c r="DR14" s="770"/>
      <c r="DS14" s="770"/>
      <c r="DT14" s="770"/>
      <c r="DU14" s="771"/>
      <c r="DV14" s="772" t="s">
        <v>488</v>
      </c>
      <c r="DW14" s="773"/>
      <c r="DX14" s="773"/>
      <c r="DY14" s="773"/>
      <c r="DZ14" s="774"/>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94"/>
      <c r="AF15" s="795"/>
      <c r="AG15" s="796"/>
      <c r="AH15" s="796"/>
      <c r="AI15" s="796"/>
      <c r="AJ15" s="797"/>
      <c r="AK15" s="798"/>
      <c r="AL15" s="799"/>
      <c r="AM15" s="799"/>
      <c r="AN15" s="799"/>
      <c r="AO15" s="799"/>
      <c r="AP15" s="799"/>
      <c r="AQ15" s="799"/>
      <c r="AR15" s="799"/>
      <c r="AS15" s="799"/>
      <c r="AT15" s="799"/>
      <c r="AU15" s="780"/>
      <c r="AV15" s="780"/>
      <c r="AW15" s="780"/>
      <c r="AX15" s="780"/>
      <c r="AY15" s="781"/>
      <c r="AZ15" s="205"/>
      <c r="BA15" s="205"/>
      <c r="BB15" s="205"/>
      <c r="BC15" s="205"/>
      <c r="BD15" s="205"/>
      <c r="BE15" s="206"/>
      <c r="BF15" s="206"/>
      <c r="BG15" s="206"/>
      <c r="BH15" s="206"/>
      <c r="BI15" s="206"/>
      <c r="BJ15" s="206"/>
      <c r="BK15" s="206"/>
      <c r="BL15" s="206"/>
      <c r="BM15" s="206"/>
      <c r="BN15" s="206"/>
      <c r="BO15" s="206"/>
      <c r="BP15" s="206"/>
      <c r="BQ15" s="215">
        <v>9</v>
      </c>
      <c r="BR15" s="216"/>
      <c r="BS15" s="737" t="s">
        <v>552</v>
      </c>
      <c r="BT15" s="738"/>
      <c r="BU15" s="738"/>
      <c r="BV15" s="738"/>
      <c r="BW15" s="738"/>
      <c r="BX15" s="738"/>
      <c r="BY15" s="738"/>
      <c r="BZ15" s="738"/>
      <c r="CA15" s="738"/>
      <c r="CB15" s="738"/>
      <c r="CC15" s="738"/>
      <c r="CD15" s="738"/>
      <c r="CE15" s="738"/>
      <c r="CF15" s="738"/>
      <c r="CG15" s="739"/>
      <c r="CH15" s="769">
        <v>-10</v>
      </c>
      <c r="CI15" s="770"/>
      <c r="CJ15" s="770"/>
      <c r="CK15" s="770"/>
      <c r="CL15" s="771"/>
      <c r="CM15" s="769">
        <v>0</v>
      </c>
      <c r="CN15" s="770"/>
      <c r="CO15" s="770"/>
      <c r="CP15" s="770"/>
      <c r="CQ15" s="771"/>
      <c r="CR15" s="769">
        <v>1</v>
      </c>
      <c r="CS15" s="770"/>
      <c r="CT15" s="770"/>
      <c r="CU15" s="770"/>
      <c r="CV15" s="771"/>
      <c r="CW15" s="769">
        <v>14</v>
      </c>
      <c r="CX15" s="770"/>
      <c r="CY15" s="770"/>
      <c r="CZ15" s="770"/>
      <c r="DA15" s="771"/>
      <c r="DB15" s="769" t="s">
        <v>488</v>
      </c>
      <c r="DC15" s="770"/>
      <c r="DD15" s="770"/>
      <c r="DE15" s="770"/>
      <c r="DF15" s="771"/>
      <c r="DG15" s="769" t="s">
        <v>488</v>
      </c>
      <c r="DH15" s="770"/>
      <c r="DI15" s="770"/>
      <c r="DJ15" s="770"/>
      <c r="DK15" s="771"/>
      <c r="DL15" s="769" t="s">
        <v>488</v>
      </c>
      <c r="DM15" s="770"/>
      <c r="DN15" s="770"/>
      <c r="DO15" s="770"/>
      <c r="DP15" s="771"/>
      <c r="DQ15" s="769" t="s">
        <v>488</v>
      </c>
      <c r="DR15" s="770"/>
      <c r="DS15" s="770"/>
      <c r="DT15" s="770"/>
      <c r="DU15" s="771"/>
      <c r="DV15" s="772" t="s">
        <v>488</v>
      </c>
      <c r="DW15" s="773"/>
      <c r="DX15" s="773"/>
      <c r="DY15" s="773"/>
      <c r="DZ15" s="774"/>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94"/>
      <c r="AF16" s="795"/>
      <c r="AG16" s="796"/>
      <c r="AH16" s="796"/>
      <c r="AI16" s="796"/>
      <c r="AJ16" s="797"/>
      <c r="AK16" s="798"/>
      <c r="AL16" s="799"/>
      <c r="AM16" s="799"/>
      <c r="AN16" s="799"/>
      <c r="AO16" s="799"/>
      <c r="AP16" s="799"/>
      <c r="AQ16" s="799"/>
      <c r="AR16" s="799"/>
      <c r="AS16" s="799"/>
      <c r="AT16" s="799"/>
      <c r="AU16" s="780"/>
      <c r="AV16" s="780"/>
      <c r="AW16" s="780"/>
      <c r="AX16" s="780"/>
      <c r="AY16" s="781"/>
      <c r="AZ16" s="205"/>
      <c r="BA16" s="205"/>
      <c r="BB16" s="205"/>
      <c r="BC16" s="205"/>
      <c r="BD16" s="205"/>
      <c r="BE16" s="206"/>
      <c r="BF16" s="206"/>
      <c r="BG16" s="206"/>
      <c r="BH16" s="206"/>
      <c r="BI16" s="206"/>
      <c r="BJ16" s="206"/>
      <c r="BK16" s="206"/>
      <c r="BL16" s="206"/>
      <c r="BM16" s="206"/>
      <c r="BN16" s="206"/>
      <c r="BO16" s="206"/>
      <c r="BP16" s="206"/>
      <c r="BQ16" s="215">
        <v>10</v>
      </c>
      <c r="BR16" s="216"/>
      <c r="BS16" s="737" t="s">
        <v>553</v>
      </c>
      <c r="BT16" s="738"/>
      <c r="BU16" s="738"/>
      <c r="BV16" s="738"/>
      <c r="BW16" s="738"/>
      <c r="BX16" s="738"/>
      <c r="BY16" s="738"/>
      <c r="BZ16" s="738"/>
      <c r="CA16" s="738"/>
      <c r="CB16" s="738"/>
      <c r="CC16" s="738"/>
      <c r="CD16" s="738"/>
      <c r="CE16" s="738"/>
      <c r="CF16" s="738"/>
      <c r="CG16" s="739"/>
      <c r="CH16" s="769">
        <v>4</v>
      </c>
      <c r="CI16" s="770"/>
      <c r="CJ16" s="770"/>
      <c r="CK16" s="770"/>
      <c r="CL16" s="771"/>
      <c r="CM16" s="769">
        <v>90</v>
      </c>
      <c r="CN16" s="770"/>
      <c r="CO16" s="770"/>
      <c r="CP16" s="770"/>
      <c r="CQ16" s="771"/>
      <c r="CR16" s="769">
        <v>30</v>
      </c>
      <c r="CS16" s="770"/>
      <c r="CT16" s="770"/>
      <c r="CU16" s="770"/>
      <c r="CV16" s="771"/>
      <c r="CW16" s="769" t="s">
        <v>488</v>
      </c>
      <c r="CX16" s="770"/>
      <c r="CY16" s="770"/>
      <c r="CZ16" s="770"/>
      <c r="DA16" s="771"/>
      <c r="DB16" s="769" t="s">
        <v>488</v>
      </c>
      <c r="DC16" s="770"/>
      <c r="DD16" s="770"/>
      <c r="DE16" s="770"/>
      <c r="DF16" s="771"/>
      <c r="DG16" s="769" t="s">
        <v>488</v>
      </c>
      <c r="DH16" s="770"/>
      <c r="DI16" s="770"/>
      <c r="DJ16" s="770"/>
      <c r="DK16" s="771"/>
      <c r="DL16" s="769" t="s">
        <v>488</v>
      </c>
      <c r="DM16" s="770"/>
      <c r="DN16" s="770"/>
      <c r="DO16" s="770"/>
      <c r="DP16" s="771"/>
      <c r="DQ16" s="769" t="s">
        <v>488</v>
      </c>
      <c r="DR16" s="770"/>
      <c r="DS16" s="770"/>
      <c r="DT16" s="770"/>
      <c r="DU16" s="771"/>
      <c r="DV16" s="772" t="s">
        <v>488</v>
      </c>
      <c r="DW16" s="773"/>
      <c r="DX16" s="773"/>
      <c r="DY16" s="773"/>
      <c r="DZ16" s="774"/>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94"/>
      <c r="AF17" s="795"/>
      <c r="AG17" s="796"/>
      <c r="AH17" s="796"/>
      <c r="AI17" s="796"/>
      <c r="AJ17" s="797"/>
      <c r="AK17" s="798"/>
      <c r="AL17" s="799"/>
      <c r="AM17" s="799"/>
      <c r="AN17" s="799"/>
      <c r="AO17" s="799"/>
      <c r="AP17" s="799"/>
      <c r="AQ17" s="799"/>
      <c r="AR17" s="799"/>
      <c r="AS17" s="799"/>
      <c r="AT17" s="799"/>
      <c r="AU17" s="780"/>
      <c r="AV17" s="780"/>
      <c r="AW17" s="780"/>
      <c r="AX17" s="780"/>
      <c r="AY17" s="781"/>
      <c r="AZ17" s="205"/>
      <c r="BA17" s="205"/>
      <c r="BB17" s="205"/>
      <c r="BC17" s="205"/>
      <c r="BD17" s="205"/>
      <c r="BE17" s="206"/>
      <c r="BF17" s="206"/>
      <c r="BG17" s="206"/>
      <c r="BH17" s="206"/>
      <c r="BI17" s="206"/>
      <c r="BJ17" s="206"/>
      <c r="BK17" s="206"/>
      <c r="BL17" s="206"/>
      <c r="BM17" s="206"/>
      <c r="BN17" s="206"/>
      <c r="BO17" s="206"/>
      <c r="BP17" s="206"/>
      <c r="BQ17" s="215">
        <v>11</v>
      </c>
      <c r="BR17" s="216"/>
      <c r="BS17" s="737" t="s">
        <v>554</v>
      </c>
      <c r="BT17" s="738"/>
      <c r="BU17" s="738"/>
      <c r="BV17" s="738"/>
      <c r="BW17" s="738"/>
      <c r="BX17" s="738"/>
      <c r="BY17" s="738"/>
      <c r="BZ17" s="738"/>
      <c r="CA17" s="738"/>
      <c r="CB17" s="738"/>
      <c r="CC17" s="738"/>
      <c r="CD17" s="738"/>
      <c r="CE17" s="738"/>
      <c r="CF17" s="738"/>
      <c r="CG17" s="739"/>
      <c r="CH17" s="769">
        <v>1</v>
      </c>
      <c r="CI17" s="770"/>
      <c r="CJ17" s="770"/>
      <c r="CK17" s="770"/>
      <c r="CL17" s="771"/>
      <c r="CM17" s="769">
        <v>27</v>
      </c>
      <c r="CN17" s="770"/>
      <c r="CO17" s="770"/>
      <c r="CP17" s="770"/>
      <c r="CQ17" s="771"/>
      <c r="CR17" s="769">
        <v>20</v>
      </c>
      <c r="CS17" s="770"/>
      <c r="CT17" s="770"/>
      <c r="CU17" s="770"/>
      <c r="CV17" s="771"/>
      <c r="CW17" s="769" t="s">
        <v>488</v>
      </c>
      <c r="CX17" s="770"/>
      <c r="CY17" s="770"/>
      <c r="CZ17" s="770"/>
      <c r="DA17" s="771"/>
      <c r="DB17" s="769" t="s">
        <v>488</v>
      </c>
      <c r="DC17" s="770"/>
      <c r="DD17" s="770"/>
      <c r="DE17" s="770"/>
      <c r="DF17" s="771"/>
      <c r="DG17" s="769" t="s">
        <v>488</v>
      </c>
      <c r="DH17" s="770"/>
      <c r="DI17" s="770"/>
      <c r="DJ17" s="770"/>
      <c r="DK17" s="771"/>
      <c r="DL17" s="769" t="s">
        <v>488</v>
      </c>
      <c r="DM17" s="770"/>
      <c r="DN17" s="770"/>
      <c r="DO17" s="770"/>
      <c r="DP17" s="771"/>
      <c r="DQ17" s="769" t="s">
        <v>488</v>
      </c>
      <c r="DR17" s="770"/>
      <c r="DS17" s="770"/>
      <c r="DT17" s="770"/>
      <c r="DU17" s="771"/>
      <c r="DV17" s="772" t="s">
        <v>488</v>
      </c>
      <c r="DW17" s="773"/>
      <c r="DX17" s="773"/>
      <c r="DY17" s="773"/>
      <c r="DZ17" s="774"/>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94"/>
      <c r="AF18" s="795"/>
      <c r="AG18" s="796"/>
      <c r="AH18" s="796"/>
      <c r="AI18" s="796"/>
      <c r="AJ18" s="797"/>
      <c r="AK18" s="798"/>
      <c r="AL18" s="799"/>
      <c r="AM18" s="799"/>
      <c r="AN18" s="799"/>
      <c r="AO18" s="799"/>
      <c r="AP18" s="799"/>
      <c r="AQ18" s="799"/>
      <c r="AR18" s="799"/>
      <c r="AS18" s="799"/>
      <c r="AT18" s="799"/>
      <c r="AU18" s="780"/>
      <c r="AV18" s="780"/>
      <c r="AW18" s="780"/>
      <c r="AX18" s="780"/>
      <c r="AY18" s="781"/>
      <c r="AZ18" s="205"/>
      <c r="BA18" s="205"/>
      <c r="BB18" s="205"/>
      <c r="BC18" s="205"/>
      <c r="BD18" s="205"/>
      <c r="BE18" s="206"/>
      <c r="BF18" s="206"/>
      <c r="BG18" s="206"/>
      <c r="BH18" s="206"/>
      <c r="BI18" s="206"/>
      <c r="BJ18" s="206"/>
      <c r="BK18" s="206"/>
      <c r="BL18" s="206"/>
      <c r="BM18" s="206"/>
      <c r="BN18" s="206"/>
      <c r="BO18" s="206"/>
      <c r="BP18" s="206"/>
      <c r="BQ18" s="215">
        <v>12</v>
      </c>
      <c r="BR18" s="216"/>
      <c r="BS18" s="737"/>
      <c r="BT18" s="738"/>
      <c r="BU18" s="738"/>
      <c r="BV18" s="738"/>
      <c r="BW18" s="738"/>
      <c r="BX18" s="738"/>
      <c r="BY18" s="738"/>
      <c r="BZ18" s="738"/>
      <c r="CA18" s="738"/>
      <c r="CB18" s="738"/>
      <c r="CC18" s="738"/>
      <c r="CD18" s="738"/>
      <c r="CE18" s="738"/>
      <c r="CF18" s="738"/>
      <c r="CG18" s="739"/>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94"/>
      <c r="AF19" s="795"/>
      <c r="AG19" s="796"/>
      <c r="AH19" s="796"/>
      <c r="AI19" s="796"/>
      <c r="AJ19" s="797"/>
      <c r="AK19" s="798"/>
      <c r="AL19" s="799"/>
      <c r="AM19" s="799"/>
      <c r="AN19" s="799"/>
      <c r="AO19" s="799"/>
      <c r="AP19" s="799"/>
      <c r="AQ19" s="799"/>
      <c r="AR19" s="799"/>
      <c r="AS19" s="799"/>
      <c r="AT19" s="799"/>
      <c r="AU19" s="780"/>
      <c r="AV19" s="780"/>
      <c r="AW19" s="780"/>
      <c r="AX19" s="780"/>
      <c r="AY19" s="781"/>
      <c r="AZ19" s="205"/>
      <c r="BA19" s="205"/>
      <c r="BB19" s="205"/>
      <c r="BC19" s="205"/>
      <c r="BD19" s="205"/>
      <c r="BE19" s="206"/>
      <c r="BF19" s="206"/>
      <c r="BG19" s="206"/>
      <c r="BH19" s="206"/>
      <c r="BI19" s="206"/>
      <c r="BJ19" s="206"/>
      <c r="BK19" s="206"/>
      <c r="BL19" s="206"/>
      <c r="BM19" s="206"/>
      <c r="BN19" s="206"/>
      <c r="BO19" s="206"/>
      <c r="BP19" s="206"/>
      <c r="BQ19" s="215">
        <v>13</v>
      </c>
      <c r="BR19" s="216"/>
      <c r="BS19" s="737"/>
      <c r="BT19" s="738"/>
      <c r="BU19" s="738"/>
      <c r="BV19" s="738"/>
      <c r="BW19" s="738"/>
      <c r="BX19" s="738"/>
      <c r="BY19" s="738"/>
      <c r="BZ19" s="738"/>
      <c r="CA19" s="738"/>
      <c r="CB19" s="738"/>
      <c r="CC19" s="738"/>
      <c r="CD19" s="738"/>
      <c r="CE19" s="738"/>
      <c r="CF19" s="738"/>
      <c r="CG19" s="739"/>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94"/>
      <c r="AF20" s="795"/>
      <c r="AG20" s="796"/>
      <c r="AH20" s="796"/>
      <c r="AI20" s="796"/>
      <c r="AJ20" s="797"/>
      <c r="AK20" s="798"/>
      <c r="AL20" s="799"/>
      <c r="AM20" s="799"/>
      <c r="AN20" s="799"/>
      <c r="AO20" s="799"/>
      <c r="AP20" s="799"/>
      <c r="AQ20" s="799"/>
      <c r="AR20" s="799"/>
      <c r="AS20" s="799"/>
      <c r="AT20" s="799"/>
      <c r="AU20" s="780"/>
      <c r="AV20" s="780"/>
      <c r="AW20" s="780"/>
      <c r="AX20" s="780"/>
      <c r="AY20" s="781"/>
      <c r="AZ20" s="205"/>
      <c r="BA20" s="205"/>
      <c r="BB20" s="205"/>
      <c r="BC20" s="205"/>
      <c r="BD20" s="205"/>
      <c r="BE20" s="206"/>
      <c r="BF20" s="206"/>
      <c r="BG20" s="206"/>
      <c r="BH20" s="206"/>
      <c r="BI20" s="206"/>
      <c r="BJ20" s="206"/>
      <c r="BK20" s="206"/>
      <c r="BL20" s="206"/>
      <c r="BM20" s="206"/>
      <c r="BN20" s="206"/>
      <c r="BO20" s="206"/>
      <c r="BP20" s="206"/>
      <c r="BQ20" s="215">
        <v>14</v>
      </c>
      <c r="BR20" s="216"/>
      <c r="BS20" s="737"/>
      <c r="BT20" s="738"/>
      <c r="BU20" s="738"/>
      <c r="BV20" s="738"/>
      <c r="BW20" s="738"/>
      <c r="BX20" s="738"/>
      <c r="BY20" s="738"/>
      <c r="BZ20" s="738"/>
      <c r="CA20" s="738"/>
      <c r="CB20" s="738"/>
      <c r="CC20" s="738"/>
      <c r="CD20" s="738"/>
      <c r="CE20" s="738"/>
      <c r="CF20" s="738"/>
      <c r="CG20" s="739"/>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94"/>
      <c r="AF21" s="795"/>
      <c r="AG21" s="796"/>
      <c r="AH21" s="796"/>
      <c r="AI21" s="796"/>
      <c r="AJ21" s="797"/>
      <c r="AK21" s="798"/>
      <c r="AL21" s="799"/>
      <c r="AM21" s="799"/>
      <c r="AN21" s="799"/>
      <c r="AO21" s="799"/>
      <c r="AP21" s="799"/>
      <c r="AQ21" s="799"/>
      <c r="AR21" s="799"/>
      <c r="AS21" s="799"/>
      <c r="AT21" s="799"/>
      <c r="AU21" s="780"/>
      <c r="AV21" s="780"/>
      <c r="AW21" s="780"/>
      <c r="AX21" s="780"/>
      <c r="AY21" s="781"/>
      <c r="AZ21" s="205"/>
      <c r="BA21" s="205"/>
      <c r="BB21" s="205"/>
      <c r="BC21" s="205"/>
      <c r="BD21" s="205"/>
      <c r="BE21" s="206"/>
      <c r="BF21" s="206"/>
      <c r="BG21" s="206"/>
      <c r="BH21" s="206"/>
      <c r="BI21" s="206"/>
      <c r="BJ21" s="206"/>
      <c r="BK21" s="206"/>
      <c r="BL21" s="206"/>
      <c r="BM21" s="206"/>
      <c r="BN21" s="206"/>
      <c r="BO21" s="206"/>
      <c r="BP21" s="206"/>
      <c r="BQ21" s="215">
        <v>15</v>
      </c>
      <c r="BR21" s="216"/>
      <c r="BS21" s="737"/>
      <c r="BT21" s="738"/>
      <c r="BU21" s="738"/>
      <c r="BV21" s="738"/>
      <c r="BW21" s="738"/>
      <c r="BX21" s="738"/>
      <c r="BY21" s="738"/>
      <c r="BZ21" s="738"/>
      <c r="CA21" s="738"/>
      <c r="CB21" s="738"/>
      <c r="CC21" s="738"/>
      <c r="CD21" s="738"/>
      <c r="CE21" s="738"/>
      <c r="CF21" s="738"/>
      <c r="CG21" s="739"/>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95"/>
      <c r="AG22" s="796"/>
      <c r="AH22" s="796"/>
      <c r="AI22" s="796"/>
      <c r="AJ22" s="797"/>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37"/>
      <c r="BT22" s="738"/>
      <c r="BU22" s="738"/>
      <c r="BV22" s="738"/>
      <c r="BW22" s="738"/>
      <c r="BX22" s="738"/>
      <c r="BY22" s="738"/>
      <c r="BZ22" s="738"/>
      <c r="CA22" s="738"/>
      <c r="CB22" s="738"/>
      <c r="CC22" s="738"/>
      <c r="CD22" s="738"/>
      <c r="CE22" s="738"/>
      <c r="CF22" s="738"/>
      <c r="CG22" s="739"/>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39157</v>
      </c>
      <c r="R23" s="814"/>
      <c r="S23" s="814"/>
      <c r="T23" s="814"/>
      <c r="U23" s="814"/>
      <c r="V23" s="814">
        <v>37725</v>
      </c>
      <c r="W23" s="814"/>
      <c r="X23" s="814"/>
      <c r="Y23" s="814"/>
      <c r="Z23" s="814"/>
      <c r="AA23" s="814">
        <v>1432</v>
      </c>
      <c r="AB23" s="814"/>
      <c r="AC23" s="814"/>
      <c r="AD23" s="814"/>
      <c r="AE23" s="815"/>
      <c r="AF23" s="816">
        <v>1254</v>
      </c>
      <c r="AG23" s="814"/>
      <c r="AH23" s="814"/>
      <c r="AI23" s="814"/>
      <c r="AJ23" s="817"/>
      <c r="AK23" s="818"/>
      <c r="AL23" s="819"/>
      <c r="AM23" s="819"/>
      <c r="AN23" s="819"/>
      <c r="AO23" s="819"/>
      <c r="AP23" s="814">
        <v>56078</v>
      </c>
      <c r="AQ23" s="814"/>
      <c r="AR23" s="814"/>
      <c r="AS23" s="814"/>
      <c r="AT23" s="814"/>
      <c r="AU23" s="820"/>
      <c r="AV23" s="820"/>
      <c r="AW23" s="820"/>
      <c r="AX23" s="820"/>
      <c r="AY23" s="821"/>
      <c r="AZ23" s="829" t="s">
        <v>369</v>
      </c>
      <c r="BA23" s="830"/>
      <c r="BB23" s="830"/>
      <c r="BC23" s="830"/>
      <c r="BD23" s="831"/>
      <c r="BE23" s="206"/>
      <c r="BF23" s="206"/>
      <c r="BG23" s="206"/>
      <c r="BH23" s="206"/>
      <c r="BI23" s="206"/>
      <c r="BJ23" s="206"/>
      <c r="BK23" s="206"/>
      <c r="BL23" s="206"/>
      <c r="BM23" s="206"/>
      <c r="BN23" s="206"/>
      <c r="BO23" s="206"/>
      <c r="BP23" s="206"/>
      <c r="BQ23" s="215">
        <v>17</v>
      </c>
      <c r="BR23" s="216"/>
      <c r="BS23" s="737"/>
      <c r="BT23" s="738"/>
      <c r="BU23" s="738"/>
      <c r="BV23" s="738"/>
      <c r="BW23" s="738"/>
      <c r="BX23" s="738"/>
      <c r="BY23" s="738"/>
      <c r="BZ23" s="738"/>
      <c r="CA23" s="738"/>
      <c r="CB23" s="738"/>
      <c r="CC23" s="738"/>
      <c r="CD23" s="738"/>
      <c r="CE23" s="738"/>
      <c r="CF23" s="738"/>
      <c r="CG23" s="739"/>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37"/>
      <c r="BT24" s="738"/>
      <c r="BU24" s="738"/>
      <c r="BV24" s="738"/>
      <c r="BW24" s="738"/>
      <c r="BX24" s="738"/>
      <c r="BY24" s="738"/>
      <c r="BZ24" s="738"/>
      <c r="CA24" s="738"/>
      <c r="CB24" s="738"/>
      <c r="CC24" s="738"/>
      <c r="CD24" s="738"/>
      <c r="CE24" s="738"/>
      <c r="CF24" s="738"/>
      <c r="CG24" s="739"/>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7"/>
    </row>
    <row r="25" spans="1:131" s="200" customFormat="1" ht="26.25" customHeight="1" thickBot="1" x14ac:dyDescent="0.2">
      <c r="A25" s="785" t="s">
        <v>371</v>
      </c>
      <c r="B25" s="785"/>
      <c r="C25" s="785"/>
      <c r="D25" s="785"/>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5"/>
      <c r="BC25" s="785"/>
      <c r="BD25" s="785"/>
      <c r="BE25" s="785"/>
      <c r="BF25" s="785"/>
      <c r="BG25" s="785"/>
      <c r="BH25" s="785"/>
      <c r="BI25" s="785"/>
      <c r="BJ25" s="205"/>
      <c r="BK25" s="205"/>
      <c r="BL25" s="205"/>
      <c r="BM25" s="205"/>
      <c r="BN25" s="205"/>
      <c r="BO25" s="218"/>
      <c r="BP25" s="218"/>
      <c r="BQ25" s="215">
        <v>19</v>
      </c>
      <c r="BR25" s="216"/>
      <c r="BS25" s="737"/>
      <c r="BT25" s="738"/>
      <c r="BU25" s="738"/>
      <c r="BV25" s="738"/>
      <c r="BW25" s="738"/>
      <c r="BX25" s="738"/>
      <c r="BY25" s="738"/>
      <c r="BZ25" s="738"/>
      <c r="CA25" s="738"/>
      <c r="CB25" s="738"/>
      <c r="CC25" s="738"/>
      <c r="CD25" s="738"/>
      <c r="CE25" s="738"/>
      <c r="CF25" s="738"/>
      <c r="CG25" s="739"/>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9"/>
    </row>
    <row r="26" spans="1:131" s="200" customFormat="1" ht="26.25" customHeight="1" x14ac:dyDescent="0.15">
      <c r="A26" s="763" t="s">
        <v>347</v>
      </c>
      <c r="B26" s="764"/>
      <c r="C26" s="764"/>
      <c r="D26" s="764"/>
      <c r="E26" s="764"/>
      <c r="F26" s="764"/>
      <c r="G26" s="764"/>
      <c r="H26" s="764"/>
      <c r="I26" s="764"/>
      <c r="J26" s="764"/>
      <c r="K26" s="764"/>
      <c r="L26" s="764"/>
      <c r="M26" s="764"/>
      <c r="N26" s="764"/>
      <c r="O26" s="764"/>
      <c r="P26" s="765"/>
      <c r="Q26" s="740" t="s">
        <v>372</v>
      </c>
      <c r="R26" s="741"/>
      <c r="S26" s="741"/>
      <c r="T26" s="741"/>
      <c r="U26" s="742"/>
      <c r="V26" s="740" t="s">
        <v>373</v>
      </c>
      <c r="W26" s="741"/>
      <c r="X26" s="741"/>
      <c r="Y26" s="741"/>
      <c r="Z26" s="742"/>
      <c r="AA26" s="740" t="s">
        <v>374</v>
      </c>
      <c r="AB26" s="741"/>
      <c r="AC26" s="741"/>
      <c r="AD26" s="741"/>
      <c r="AE26" s="741"/>
      <c r="AF26" s="832" t="s">
        <v>375</v>
      </c>
      <c r="AG26" s="833"/>
      <c r="AH26" s="833"/>
      <c r="AI26" s="833"/>
      <c r="AJ26" s="834"/>
      <c r="AK26" s="741" t="s">
        <v>376</v>
      </c>
      <c r="AL26" s="741"/>
      <c r="AM26" s="741"/>
      <c r="AN26" s="741"/>
      <c r="AO26" s="742"/>
      <c r="AP26" s="740" t="s">
        <v>377</v>
      </c>
      <c r="AQ26" s="741"/>
      <c r="AR26" s="741"/>
      <c r="AS26" s="741"/>
      <c r="AT26" s="742"/>
      <c r="AU26" s="740" t="s">
        <v>378</v>
      </c>
      <c r="AV26" s="741"/>
      <c r="AW26" s="741"/>
      <c r="AX26" s="741"/>
      <c r="AY26" s="742"/>
      <c r="AZ26" s="740" t="s">
        <v>379</v>
      </c>
      <c r="BA26" s="741"/>
      <c r="BB26" s="741"/>
      <c r="BC26" s="741"/>
      <c r="BD26" s="742"/>
      <c r="BE26" s="740" t="s">
        <v>354</v>
      </c>
      <c r="BF26" s="741"/>
      <c r="BG26" s="741"/>
      <c r="BH26" s="741"/>
      <c r="BI26" s="752"/>
      <c r="BJ26" s="205"/>
      <c r="BK26" s="205"/>
      <c r="BL26" s="205"/>
      <c r="BM26" s="205"/>
      <c r="BN26" s="205"/>
      <c r="BO26" s="218"/>
      <c r="BP26" s="218"/>
      <c r="BQ26" s="215">
        <v>20</v>
      </c>
      <c r="BR26" s="216"/>
      <c r="BS26" s="737"/>
      <c r="BT26" s="738"/>
      <c r="BU26" s="738"/>
      <c r="BV26" s="738"/>
      <c r="BW26" s="738"/>
      <c r="BX26" s="738"/>
      <c r="BY26" s="738"/>
      <c r="BZ26" s="738"/>
      <c r="CA26" s="738"/>
      <c r="CB26" s="738"/>
      <c r="CC26" s="738"/>
      <c r="CD26" s="738"/>
      <c r="CE26" s="738"/>
      <c r="CF26" s="738"/>
      <c r="CG26" s="739"/>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9"/>
    </row>
    <row r="27" spans="1:131" s="200" customFormat="1" ht="26.25" customHeight="1" thickBot="1" x14ac:dyDescent="0.2">
      <c r="A27" s="766"/>
      <c r="B27" s="767"/>
      <c r="C27" s="767"/>
      <c r="D27" s="767"/>
      <c r="E27" s="767"/>
      <c r="F27" s="767"/>
      <c r="G27" s="767"/>
      <c r="H27" s="767"/>
      <c r="I27" s="767"/>
      <c r="J27" s="767"/>
      <c r="K27" s="767"/>
      <c r="L27" s="767"/>
      <c r="M27" s="767"/>
      <c r="N27" s="767"/>
      <c r="O27" s="767"/>
      <c r="P27" s="768"/>
      <c r="Q27" s="743"/>
      <c r="R27" s="744"/>
      <c r="S27" s="744"/>
      <c r="T27" s="744"/>
      <c r="U27" s="745"/>
      <c r="V27" s="743"/>
      <c r="W27" s="744"/>
      <c r="X27" s="744"/>
      <c r="Y27" s="744"/>
      <c r="Z27" s="745"/>
      <c r="AA27" s="743"/>
      <c r="AB27" s="744"/>
      <c r="AC27" s="744"/>
      <c r="AD27" s="744"/>
      <c r="AE27" s="744"/>
      <c r="AF27" s="835"/>
      <c r="AG27" s="836"/>
      <c r="AH27" s="836"/>
      <c r="AI27" s="836"/>
      <c r="AJ27" s="837"/>
      <c r="AK27" s="744"/>
      <c r="AL27" s="744"/>
      <c r="AM27" s="744"/>
      <c r="AN27" s="744"/>
      <c r="AO27" s="745"/>
      <c r="AP27" s="743"/>
      <c r="AQ27" s="744"/>
      <c r="AR27" s="744"/>
      <c r="AS27" s="744"/>
      <c r="AT27" s="745"/>
      <c r="AU27" s="743"/>
      <c r="AV27" s="744"/>
      <c r="AW27" s="744"/>
      <c r="AX27" s="744"/>
      <c r="AY27" s="745"/>
      <c r="AZ27" s="743"/>
      <c r="BA27" s="744"/>
      <c r="BB27" s="744"/>
      <c r="BC27" s="744"/>
      <c r="BD27" s="745"/>
      <c r="BE27" s="743"/>
      <c r="BF27" s="744"/>
      <c r="BG27" s="744"/>
      <c r="BH27" s="744"/>
      <c r="BI27" s="753"/>
      <c r="BJ27" s="205"/>
      <c r="BK27" s="205"/>
      <c r="BL27" s="205"/>
      <c r="BM27" s="205"/>
      <c r="BN27" s="205"/>
      <c r="BO27" s="218"/>
      <c r="BP27" s="218"/>
      <c r="BQ27" s="215">
        <v>21</v>
      </c>
      <c r="BR27" s="216"/>
      <c r="BS27" s="737"/>
      <c r="BT27" s="738"/>
      <c r="BU27" s="738"/>
      <c r="BV27" s="738"/>
      <c r="BW27" s="738"/>
      <c r="BX27" s="738"/>
      <c r="BY27" s="738"/>
      <c r="BZ27" s="738"/>
      <c r="CA27" s="738"/>
      <c r="CB27" s="738"/>
      <c r="CC27" s="738"/>
      <c r="CD27" s="738"/>
      <c r="CE27" s="738"/>
      <c r="CF27" s="738"/>
      <c r="CG27" s="739"/>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9"/>
    </row>
    <row r="28" spans="1:131" s="200" customFormat="1" ht="26.25" customHeight="1" thickTop="1" x14ac:dyDescent="0.15">
      <c r="A28" s="219">
        <v>1</v>
      </c>
      <c r="B28" s="754" t="s">
        <v>380</v>
      </c>
      <c r="C28" s="755"/>
      <c r="D28" s="755"/>
      <c r="E28" s="755"/>
      <c r="F28" s="755"/>
      <c r="G28" s="755"/>
      <c r="H28" s="755"/>
      <c r="I28" s="755"/>
      <c r="J28" s="755"/>
      <c r="K28" s="755"/>
      <c r="L28" s="755"/>
      <c r="M28" s="755"/>
      <c r="N28" s="755"/>
      <c r="O28" s="755"/>
      <c r="P28" s="756"/>
      <c r="Q28" s="842">
        <v>6722</v>
      </c>
      <c r="R28" s="843"/>
      <c r="S28" s="843"/>
      <c r="T28" s="843"/>
      <c r="U28" s="843"/>
      <c r="V28" s="843">
        <v>6651</v>
      </c>
      <c r="W28" s="843"/>
      <c r="X28" s="843"/>
      <c r="Y28" s="843"/>
      <c r="Z28" s="843"/>
      <c r="AA28" s="843">
        <v>71</v>
      </c>
      <c r="AB28" s="843"/>
      <c r="AC28" s="843"/>
      <c r="AD28" s="843"/>
      <c r="AE28" s="844"/>
      <c r="AF28" s="845">
        <v>71</v>
      </c>
      <c r="AG28" s="843"/>
      <c r="AH28" s="843"/>
      <c r="AI28" s="843"/>
      <c r="AJ28" s="846"/>
      <c r="AK28" s="847">
        <v>658</v>
      </c>
      <c r="AL28" s="838"/>
      <c r="AM28" s="838"/>
      <c r="AN28" s="838"/>
      <c r="AO28" s="838"/>
      <c r="AP28" s="838" t="s">
        <v>488</v>
      </c>
      <c r="AQ28" s="838"/>
      <c r="AR28" s="838"/>
      <c r="AS28" s="838"/>
      <c r="AT28" s="838"/>
      <c r="AU28" s="838" t="s">
        <v>488</v>
      </c>
      <c r="AV28" s="838"/>
      <c r="AW28" s="838"/>
      <c r="AX28" s="838"/>
      <c r="AY28" s="838"/>
      <c r="AZ28" s="839" t="s">
        <v>488</v>
      </c>
      <c r="BA28" s="839"/>
      <c r="BB28" s="839"/>
      <c r="BC28" s="839"/>
      <c r="BD28" s="839"/>
      <c r="BE28" s="840"/>
      <c r="BF28" s="840"/>
      <c r="BG28" s="840"/>
      <c r="BH28" s="840"/>
      <c r="BI28" s="841"/>
      <c r="BJ28" s="205"/>
      <c r="BK28" s="205"/>
      <c r="BL28" s="205"/>
      <c r="BM28" s="205"/>
      <c r="BN28" s="205"/>
      <c r="BO28" s="218"/>
      <c r="BP28" s="218"/>
      <c r="BQ28" s="215">
        <v>22</v>
      </c>
      <c r="BR28" s="216"/>
      <c r="BS28" s="737"/>
      <c r="BT28" s="738"/>
      <c r="BU28" s="738"/>
      <c r="BV28" s="738"/>
      <c r="BW28" s="738"/>
      <c r="BX28" s="738"/>
      <c r="BY28" s="738"/>
      <c r="BZ28" s="738"/>
      <c r="CA28" s="738"/>
      <c r="CB28" s="738"/>
      <c r="CC28" s="738"/>
      <c r="CD28" s="738"/>
      <c r="CE28" s="738"/>
      <c r="CF28" s="738"/>
      <c r="CG28" s="739"/>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188</v>
      </c>
      <c r="R29" s="779"/>
      <c r="S29" s="779"/>
      <c r="T29" s="779"/>
      <c r="U29" s="779"/>
      <c r="V29" s="779">
        <v>181</v>
      </c>
      <c r="W29" s="779"/>
      <c r="X29" s="779"/>
      <c r="Y29" s="779"/>
      <c r="Z29" s="779"/>
      <c r="AA29" s="779">
        <v>7</v>
      </c>
      <c r="AB29" s="779"/>
      <c r="AC29" s="779"/>
      <c r="AD29" s="779"/>
      <c r="AE29" s="794"/>
      <c r="AF29" s="795">
        <v>7</v>
      </c>
      <c r="AG29" s="796"/>
      <c r="AH29" s="796"/>
      <c r="AI29" s="796"/>
      <c r="AJ29" s="797"/>
      <c r="AK29" s="850">
        <v>66</v>
      </c>
      <c r="AL29" s="851"/>
      <c r="AM29" s="851"/>
      <c r="AN29" s="851"/>
      <c r="AO29" s="851"/>
      <c r="AP29" s="851">
        <v>35</v>
      </c>
      <c r="AQ29" s="851"/>
      <c r="AR29" s="851"/>
      <c r="AS29" s="851"/>
      <c r="AT29" s="851"/>
      <c r="AU29" s="851" t="s">
        <v>488</v>
      </c>
      <c r="AV29" s="851"/>
      <c r="AW29" s="851"/>
      <c r="AX29" s="851"/>
      <c r="AY29" s="851"/>
      <c r="AZ29" s="852" t="s">
        <v>488</v>
      </c>
      <c r="BA29" s="852"/>
      <c r="BB29" s="852"/>
      <c r="BC29" s="852"/>
      <c r="BD29" s="852"/>
      <c r="BE29" s="848"/>
      <c r="BF29" s="848"/>
      <c r="BG29" s="848"/>
      <c r="BH29" s="848"/>
      <c r="BI29" s="849"/>
      <c r="BJ29" s="205"/>
      <c r="BK29" s="205"/>
      <c r="BL29" s="205"/>
      <c r="BM29" s="205"/>
      <c r="BN29" s="205"/>
      <c r="BO29" s="218"/>
      <c r="BP29" s="218"/>
      <c r="BQ29" s="215">
        <v>23</v>
      </c>
      <c r="BR29" s="216"/>
      <c r="BS29" s="737"/>
      <c r="BT29" s="738"/>
      <c r="BU29" s="738"/>
      <c r="BV29" s="738"/>
      <c r="BW29" s="738"/>
      <c r="BX29" s="738"/>
      <c r="BY29" s="738"/>
      <c r="BZ29" s="738"/>
      <c r="CA29" s="738"/>
      <c r="CB29" s="738"/>
      <c r="CC29" s="738"/>
      <c r="CD29" s="738"/>
      <c r="CE29" s="738"/>
      <c r="CF29" s="738"/>
      <c r="CG29" s="739"/>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7185</v>
      </c>
      <c r="R30" s="779"/>
      <c r="S30" s="779"/>
      <c r="T30" s="779"/>
      <c r="U30" s="779"/>
      <c r="V30" s="779">
        <v>7043</v>
      </c>
      <c r="W30" s="779"/>
      <c r="X30" s="779"/>
      <c r="Y30" s="779"/>
      <c r="Z30" s="779"/>
      <c r="AA30" s="779">
        <v>142</v>
      </c>
      <c r="AB30" s="779"/>
      <c r="AC30" s="779"/>
      <c r="AD30" s="779"/>
      <c r="AE30" s="794"/>
      <c r="AF30" s="795">
        <v>142</v>
      </c>
      <c r="AG30" s="796"/>
      <c r="AH30" s="796"/>
      <c r="AI30" s="796"/>
      <c r="AJ30" s="797"/>
      <c r="AK30" s="850">
        <v>1006</v>
      </c>
      <c r="AL30" s="851"/>
      <c r="AM30" s="851"/>
      <c r="AN30" s="851"/>
      <c r="AO30" s="851"/>
      <c r="AP30" s="851" t="s">
        <v>488</v>
      </c>
      <c r="AQ30" s="851"/>
      <c r="AR30" s="851"/>
      <c r="AS30" s="851"/>
      <c r="AT30" s="851"/>
      <c r="AU30" s="851" t="s">
        <v>488</v>
      </c>
      <c r="AV30" s="851"/>
      <c r="AW30" s="851"/>
      <c r="AX30" s="851"/>
      <c r="AY30" s="851"/>
      <c r="AZ30" s="852" t="s">
        <v>488</v>
      </c>
      <c r="BA30" s="852"/>
      <c r="BB30" s="852"/>
      <c r="BC30" s="852"/>
      <c r="BD30" s="852"/>
      <c r="BE30" s="848"/>
      <c r="BF30" s="848"/>
      <c r="BG30" s="848"/>
      <c r="BH30" s="848"/>
      <c r="BI30" s="849"/>
      <c r="BJ30" s="205"/>
      <c r="BK30" s="205"/>
      <c r="BL30" s="205"/>
      <c r="BM30" s="205"/>
      <c r="BN30" s="205"/>
      <c r="BO30" s="218"/>
      <c r="BP30" s="218"/>
      <c r="BQ30" s="215">
        <v>24</v>
      </c>
      <c r="BR30" s="216"/>
      <c r="BS30" s="737"/>
      <c r="BT30" s="738"/>
      <c r="BU30" s="738"/>
      <c r="BV30" s="738"/>
      <c r="BW30" s="738"/>
      <c r="BX30" s="738"/>
      <c r="BY30" s="738"/>
      <c r="BZ30" s="738"/>
      <c r="CA30" s="738"/>
      <c r="CB30" s="738"/>
      <c r="CC30" s="738"/>
      <c r="CD30" s="738"/>
      <c r="CE30" s="738"/>
      <c r="CF30" s="738"/>
      <c r="CG30" s="739"/>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773</v>
      </c>
      <c r="R31" s="779"/>
      <c r="S31" s="779"/>
      <c r="T31" s="779"/>
      <c r="U31" s="779"/>
      <c r="V31" s="779">
        <v>758</v>
      </c>
      <c r="W31" s="779"/>
      <c r="X31" s="779"/>
      <c r="Y31" s="779"/>
      <c r="Z31" s="779"/>
      <c r="AA31" s="779">
        <v>15</v>
      </c>
      <c r="AB31" s="779"/>
      <c r="AC31" s="779"/>
      <c r="AD31" s="779"/>
      <c r="AE31" s="794"/>
      <c r="AF31" s="795">
        <v>15</v>
      </c>
      <c r="AG31" s="796"/>
      <c r="AH31" s="796"/>
      <c r="AI31" s="796"/>
      <c r="AJ31" s="797"/>
      <c r="AK31" s="850">
        <v>241</v>
      </c>
      <c r="AL31" s="851"/>
      <c r="AM31" s="851"/>
      <c r="AN31" s="851"/>
      <c r="AO31" s="851"/>
      <c r="AP31" s="851" t="s">
        <v>488</v>
      </c>
      <c r="AQ31" s="851"/>
      <c r="AR31" s="851"/>
      <c r="AS31" s="851"/>
      <c r="AT31" s="851"/>
      <c r="AU31" s="851" t="s">
        <v>488</v>
      </c>
      <c r="AV31" s="851"/>
      <c r="AW31" s="851"/>
      <c r="AX31" s="851"/>
      <c r="AY31" s="851"/>
      <c r="AZ31" s="852" t="s">
        <v>488</v>
      </c>
      <c r="BA31" s="852"/>
      <c r="BB31" s="852"/>
      <c r="BC31" s="852"/>
      <c r="BD31" s="852"/>
      <c r="BE31" s="848"/>
      <c r="BF31" s="848"/>
      <c r="BG31" s="848"/>
      <c r="BH31" s="848"/>
      <c r="BI31" s="849"/>
      <c r="BJ31" s="205"/>
      <c r="BK31" s="205"/>
      <c r="BL31" s="205"/>
      <c r="BM31" s="205"/>
      <c r="BN31" s="205"/>
      <c r="BO31" s="218"/>
      <c r="BP31" s="218"/>
      <c r="BQ31" s="215">
        <v>25</v>
      </c>
      <c r="BR31" s="216"/>
      <c r="BS31" s="737"/>
      <c r="BT31" s="738"/>
      <c r="BU31" s="738"/>
      <c r="BV31" s="738"/>
      <c r="BW31" s="738"/>
      <c r="BX31" s="738"/>
      <c r="BY31" s="738"/>
      <c r="BZ31" s="738"/>
      <c r="CA31" s="738"/>
      <c r="CB31" s="738"/>
      <c r="CC31" s="738"/>
      <c r="CD31" s="738"/>
      <c r="CE31" s="738"/>
      <c r="CF31" s="738"/>
      <c r="CG31" s="739"/>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1065</v>
      </c>
      <c r="R32" s="779"/>
      <c r="S32" s="779"/>
      <c r="T32" s="779"/>
      <c r="U32" s="779"/>
      <c r="V32" s="779">
        <v>1103</v>
      </c>
      <c r="W32" s="779"/>
      <c r="X32" s="779"/>
      <c r="Y32" s="779"/>
      <c r="Z32" s="779"/>
      <c r="AA32" s="779">
        <v>-38</v>
      </c>
      <c r="AB32" s="779"/>
      <c r="AC32" s="779"/>
      <c r="AD32" s="779"/>
      <c r="AE32" s="794"/>
      <c r="AF32" s="795">
        <v>1300</v>
      </c>
      <c r="AG32" s="796"/>
      <c r="AH32" s="796"/>
      <c r="AI32" s="796"/>
      <c r="AJ32" s="797"/>
      <c r="AK32" s="850" t="s">
        <v>488</v>
      </c>
      <c r="AL32" s="851"/>
      <c r="AM32" s="851"/>
      <c r="AN32" s="851"/>
      <c r="AO32" s="851"/>
      <c r="AP32" s="851">
        <v>6003</v>
      </c>
      <c r="AQ32" s="851"/>
      <c r="AR32" s="851"/>
      <c r="AS32" s="851"/>
      <c r="AT32" s="851"/>
      <c r="AU32" s="851">
        <v>792</v>
      </c>
      <c r="AV32" s="851"/>
      <c r="AW32" s="851"/>
      <c r="AX32" s="851"/>
      <c r="AY32" s="851"/>
      <c r="AZ32" s="852" t="s">
        <v>488</v>
      </c>
      <c r="BA32" s="852"/>
      <c r="BB32" s="852"/>
      <c r="BC32" s="852"/>
      <c r="BD32" s="852"/>
      <c r="BE32" s="848" t="s">
        <v>385</v>
      </c>
      <c r="BF32" s="848"/>
      <c r="BG32" s="848"/>
      <c r="BH32" s="848"/>
      <c r="BI32" s="849"/>
      <c r="BJ32" s="205"/>
      <c r="BK32" s="205"/>
      <c r="BL32" s="205"/>
      <c r="BM32" s="205"/>
      <c r="BN32" s="205"/>
      <c r="BO32" s="218"/>
      <c r="BP32" s="218"/>
      <c r="BQ32" s="215">
        <v>26</v>
      </c>
      <c r="BR32" s="216"/>
      <c r="BS32" s="737"/>
      <c r="BT32" s="738"/>
      <c r="BU32" s="738"/>
      <c r="BV32" s="738"/>
      <c r="BW32" s="738"/>
      <c r="BX32" s="738"/>
      <c r="BY32" s="738"/>
      <c r="BZ32" s="738"/>
      <c r="CA32" s="738"/>
      <c r="CB32" s="738"/>
      <c r="CC32" s="738"/>
      <c r="CD32" s="738"/>
      <c r="CE32" s="738"/>
      <c r="CF32" s="738"/>
      <c r="CG32" s="739"/>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8644</v>
      </c>
      <c r="R33" s="779"/>
      <c r="S33" s="779"/>
      <c r="T33" s="779"/>
      <c r="U33" s="779"/>
      <c r="V33" s="779">
        <v>8538</v>
      </c>
      <c r="W33" s="779"/>
      <c r="X33" s="779"/>
      <c r="Y33" s="779"/>
      <c r="Z33" s="779"/>
      <c r="AA33" s="779">
        <v>106</v>
      </c>
      <c r="AB33" s="779"/>
      <c r="AC33" s="779"/>
      <c r="AD33" s="779"/>
      <c r="AE33" s="794"/>
      <c r="AF33" s="795">
        <v>3812</v>
      </c>
      <c r="AG33" s="796"/>
      <c r="AH33" s="796"/>
      <c r="AI33" s="796"/>
      <c r="AJ33" s="797"/>
      <c r="AK33" s="850">
        <v>1</v>
      </c>
      <c r="AL33" s="851"/>
      <c r="AM33" s="851"/>
      <c r="AN33" s="851"/>
      <c r="AO33" s="851"/>
      <c r="AP33" s="851">
        <v>4038</v>
      </c>
      <c r="AQ33" s="851"/>
      <c r="AR33" s="851"/>
      <c r="AS33" s="851"/>
      <c r="AT33" s="851"/>
      <c r="AU33" s="851">
        <v>1236</v>
      </c>
      <c r="AV33" s="851"/>
      <c r="AW33" s="851"/>
      <c r="AX33" s="851"/>
      <c r="AY33" s="851"/>
      <c r="AZ33" s="852" t="s">
        <v>488</v>
      </c>
      <c r="BA33" s="852"/>
      <c r="BB33" s="852"/>
      <c r="BC33" s="852"/>
      <c r="BD33" s="852"/>
      <c r="BE33" s="848" t="s">
        <v>385</v>
      </c>
      <c r="BF33" s="848"/>
      <c r="BG33" s="848"/>
      <c r="BH33" s="848"/>
      <c r="BI33" s="849"/>
      <c r="BJ33" s="205"/>
      <c r="BK33" s="205"/>
      <c r="BL33" s="205"/>
      <c r="BM33" s="205"/>
      <c r="BN33" s="205"/>
      <c r="BO33" s="218"/>
      <c r="BP33" s="218"/>
      <c r="BQ33" s="215">
        <v>27</v>
      </c>
      <c r="BR33" s="216"/>
      <c r="BS33" s="737"/>
      <c r="BT33" s="738"/>
      <c r="BU33" s="738"/>
      <c r="BV33" s="738"/>
      <c r="BW33" s="738"/>
      <c r="BX33" s="738"/>
      <c r="BY33" s="738"/>
      <c r="BZ33" s="738"/>
      <c r="CA33" s="738"/>
      <c r="CB33" s="738"/>
      <c r="CC33" s="738"/>
      <c r="CD33" s="738"/>
      <c r="CE33" s="738"/>
      <c r="CF33" s="738"/>
      <c r="CG33" s="739"/>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754</v>
      </c>
      <c r="R34" s="779"/>
      <c r="S34" s="779"/>
      <c r="T34" s="779"/>
      <c r="U34" s="779"/>
      <c r="V34" s="779">
        <v>705</v>
      </c>
      <c r="W34" s="779"/>
      <c r="X34" s="779"/>
      <c r="Y34" s="779"/>
      <c r="Z34" s="779"/>
      <c r="AA34" s="779">
        <v>49</v>
      </c>
      <c r="AB34" s="779"/>
      <c r="AC34" s="779"/>
      <c r="AD34" s="779"/>
      <c r="AE34" s="794"/>
      <c r="AF34" s="795">
        <v>50</v>
      </c>
      <c r="AG34" s="796"/>
      <c r="AH34" s="796"/>
      <c r="AI34" s="796"/>
      <c r="AJ34" s="797"/>
      <c r="AK34" s="850">
        <v>366</v>
      </c>
      <c r="AL34" s="851"/>
      <c r="AM34" s="851"/>
      <c r="AN34" s="851"/>
      <c r="AO34" s="851"/>
      <c r="AP34" s="851">
        <v>3464</v>
      </c>
      <c r="AQ34" s="851"/>
      <c r="AR34" s="851"/>
      <c r="AS34" s="851"/>
      <c r="AT34" s="851"/>
      <c r="AU34" s="851">
        <v>1992</v>
      </c>
      <c r="AV34" s="851"/>
      <c r="AW34" s="851"/>
      <c r="AX34" s="851"/>
      <c r="AY34" s="851"/>
      <c r="AZ34" s="852" t="s">
        <v>488</v>
      </c>
      <c r="BA34" s="852"/>
      <c r="BB34" s="852"/>
      <c r="BC34" s="852"/>
      <c r="BD34" s="852"/>
      <c r="BE34" s="848" t="s">
        <v>388</v>
      </c>
      <c r="BF34" s="848"/>
      <c r="BG34" s="848"/>
      <c r="BH34" s="848"/>
      <c r="BI34" s="849"/>
      <c r="BJ34" s="205"/>
      <c r="BK34" s="205"/>
      <c r="BL34" s="205"/>
      <c r="BM34" s="205"/>
      <c r="BN34" s="205"/>
      <c r="BO34" s="218"/>
      <c r="BP34" s="218"/>
      <c r="BQ34" s="215">
        <v>28</v>
      </c>
      <c r="BR34" s="216"/>
      <c r="BS34" s="737"/>
      <c r="BT34" s="738"/>
      <c r="BU34" s="738"/>
      <c r="BV34" s="738"/>
      <c r="BW34" s="738"/>
      <c r="BX34" s="738"/>
      <c r="BY34" s="738"/>
      <c r="BZ34" s="738"/>
      <c r="CA34" s="738"/>
      <c r="CB34" s="738"/>
      <c r="CC34" s="738"/>
      <c r="CD34" s="738"/>
      <c r="CE34" s="738"/>
      <c r="CF34" s="738"/>
      <c r="CG34" s="739"/>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1545</v>
      </c>
      <c r="R35" s="779"/>
      <c r="S35" s="779"/>
      <c r="T35" s="779"/>
      <c r="U35" s="779"/>
      <c r="V35" s="779">
        <v>1544</v>
      </c>
      <c r="W35" s="779"/>
      <c r="X35" s="779"/>
      <c r="Y35" s="779"/>
      <c r="Z35" s="779"/>
      <c r="AA35" s="779">
        <v>1</v>
      </c>
      <c r="AB35" s="779"/>
      <c r="AC35" s="779"/>
      <c r="AD35" s="779"/>
      <c r="AE35" s="794"/>
      <c r="AF35" s="795" t="s">
        <v>112</v>
      </c>
      <c r="AG35" s="796"/>
      <c r="AH35" s="796"/>
      <c r="AI35" s="796"/>
      <c r="AJ35" s="797"/>
      <c r="AK35" s="850">
        <v>821</v>
      </c>
      <c r="AL35" s="851"/>
      <c r="AM35" s="851"/>
      <c r="AN35" s="851"/>
      <c r="AO35" s="851"/>
      <c r="AP35" s="851">
        <v>9798</v>
      </c>
      <c r="AQ35" s="851"/>
      <c r="AR35" s="851"/>
      <c r="AS35" s="851"/>
      <c r="AT35" s="851"/>
      <c r="AU35" s="851">
        <v>8848</v>
      </c>
      <c r="AV35" s="851"/>
      <c r="AW35" s="851"/>
      <c r="AX35" s="851"/>
      <c r="AY35" s="851"/>
      <c r="AZ35" s="852" t="s">
        <v>488</v>
      </c>
      <c r="BA35" s="852"/>
      <c r="BB35" s="852"/>
      <c r="BC35" s="852"/>
      <c r="BD35" s="852"/>
      <c r="BE35" s="848" t="s">
        <v>388</v>
      </c>
      <c r="BF35" s="848"/>
      <c r="BG35" s="848"/>
      <c r="BH35" s="848"/>
      <c r="BI35" s="849"/>
      <c r="BJ35" s="205"/>
      <c r="BK35" s="205"/>
      <c r="BL35" s="205"/>
      <c r="BM35" s="205"/>
      <c r="BN35" s="205"/>
      <c r="BO35" s="218"/>
      <c r="BP35" s="218"/>
      <c r="BQ35" s="215">
        <v>29</v>
      </c>
      <c r="BR35" s="216"/>
      <c r="BS35" s="737"/>
      <c r="BT35" s="738"/>
      <c r="BU35" s="738"/>
      <c r="BV35" s="738"/>
      <c r="BW35" s="738"/>
      <c r="BX35" s="738"/>
      <c r="BY35" s="738"/>
      <c r="BZ35" s="738"/>
      <c r="CA35" s="738"/>
      <c r="CB35" s="738"/>
      <c r="CC35" s="738"/>
      <c r="CD35" s="738"/>
      <c r="CE35" s="738"/>
      <c r="CF35" s="738"/>
      <c r="CG35" s="739"/>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9"/>
    </row>
    <row r="36" spans="1:131" s="200" customFormat="1" ht="26.25" customHeight="1" x14ac:dyDescent="0.15">
      <c r="A36" s="219">
        <v>9</v>
      </c>
      <c r="B36" s="775" t="s">
        <v>390</v>
      </c>
      <c r="C36" s="776"/>
      <c r="D36" s="776"/>
      <c r="E36" s="776"/>
      <c r="F36" s="776"/>
      <c r="G36" s="776"/>
      <c r="H36" s="776"/>
      <c r="I36" s="776"/>
      <c r="J36" s="776"/>
      <c r="K36" s="776"/>
      <c r="L36" s="776"/>
      <c r="M36" s="776"/>
      <c r="N36" s="776"/>
      <c r="O36" s="776"/>
      <c r="P36" s="777"/>
      <c r="Q36" s="778">
        <v>602</v>
      </c>
      <c r="R36" s="779"/>
      <c r="S36" s="779"/>
      <c r="T36" s="779"/>
      <c r="U36" s="779"/>
      <c r="V36" s="779">
        <v>602</v>
      </c>
      <c r="W36" s="779"/>
      <c r="X36" s="779"/>
      <c r="Y36" s="779"/>
      <c r="Z36" s="779"/>
      <c r="AA36" s="779" t="s">
        <v>488</v>
      </c>
      <c r="AB36" s="779"/>
      <c r="AC36" s="779"/>
      <c r="AD36" s="779"/>
      <c r="AE36" s="794"/>
      <c r="AF36" s="795" t="s">
        <v>112</v>
      </c>
      <c r="AG36" s="796"/>
      <c r="AH36" s="796"/>
      <c r="AI36" s="796"/>
      <c r="AJ36" s="797"/>
      <c r="AK36" s="850">
        <v>391</v>
      </c>
      <c r="AL36" s="851"/>
      <c r="AM36" s="851"/>
      <c r="AN36" s="851"/>
      <c r="AO36" s="851"/>
      <c r="AP36" s="851">
        <v>3585</v>
      </c>
      <c r="AQ36" s="851"/>
      <c r="AR36" s="851"/>
      <c r="AS36" s="851"/>
      <c r="AT36" s="851"/>
      <c r="AU36" s="851">
        <v>3223</v>
      </c>
      <c r="AV36" s="851"/>
      <c r="AW36" s="851"/>
      <c r="AX36" s="851"/>
      <c r="AY36" s="851"/>
      <c r="AZ36" s="852" t="s">
        <v>488</v>
      </c>
      <c r="BA36" s="852"/>
      <c r="BB36" s="852"/>
      <c r="BC36" s="852"/>
      <c r="BD36" s="852"/>
      <c r="BE36" s="848" t="s">
        <v>388</v>
      </c>
      <c r="BF36" s="848"/>
      <c r="BG36" s="848"/>
      <c r="BH36" s="848"/>
      <c r="BI36" s="849"/>
      <c r="BJ36" s="205"/>
      <c r="BK36" s="205"/>
      <c r="BL36" s="205"/>
      <c r="BM36" s="205"/>
      <c r="BN36" s="205"/>
      <c r="BO36" s="218"/>
      <c r="BP36" s="218"/>
      <c r="BQ36" s="215">
        <v>30</v>
      </c>
      <c r="BR36" s="216"/>
      <c r="BS36" s="737"/>
      <c r="BT36" s="738"/>
      <c r="BU36" s="738"/>
      <c r="BV36" s="738"/>
      <c r="BW36" s="738"/>
      <c r="BX36" s="738"/>
      <c r="BY36" s="738"/>
      <c r="BZ36" s="738"/>
      <c r="CA36" s="738"/>
      <c r="CB36" s="738"/>
      <c r="CC36" s="738"/>
      <c r="CD36" s="738"/>
      <c r="CE36" s="738"/>
      <c r="CF36" s="738"/>
      <c r="CG36" s="739"/>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94"/>
      <c r="AF37" s="795"/>
      <c r="AG37" s="796"/>
      <c r="AH37" s="796"/>
      <c r="AI37" s="796"/>
      <c r="AJ37" s="797"/>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37"/>
      <c r="BT37" s="738"/>
      <c r="BU37" s="738"/>
      <c r="BV37" s="738"/>
      <c r="BW37" s="738"/>
      <c r="BX37" s="738"/>
      <c r="BY37" s="738"/>
      <c r="BZ37" s="738"/>
      <c r="CA37" s="738"/>
      <c r="CB37" s="738"/>
      <c r="CC37" s="738"/>
      <c r="CD37" s="738"/>
      <c r="CE37" s="738"/>
      <c r="CF37" s="738"/>
      <c r="CG37" s="739"/>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94"/>
      <c r="AF38" s="795"/>
      <c r="AG38" s="796"/>
      <c r="AH38" s="796"/>
      <c r="AI38" s="796"/>
      <c r="AJ38" s="797"/>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37"/>
      <c r="BT38" s="738"/>
      <c r="BU38" s="738"/>
      <c r="BV38" s="738"/>
      <c r="BW38" s="738"/>
      <c r="BX38" s="738"/>
      <c r="BY38" s="738"/>
      <c r="BZ38" s="738"/>
      <c r="CA38" s="738"/>
      <c r="CB38" s="738"/>
      <c r="CC38" s="738"/>
      <c r="CD38" s="738"/>
      <c r="CE38" s="738"/>
      <c r="CF38" s="738"/>
      <c r="CG38" s="739"/>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94"/>
      <c r="AF39" s="795"/>
      <c r="AG39" s="796"/>
      <c r="AH39" s="796"/>
      <c r="AI39" s="796"/>
      <c r="AJ39" s="797"/>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37"/>
      <c r="BT39" s="738"/>
      <c r="BU39" s="738"/>
      <c r="BV39" s="738"/>
      <c r="BW39" s="738"/>
      <c r="BX39" s="738"/>
      <c r="BY39" s="738"/>
      <c r="BZ39" s="738"/>
      <c r="CA39" s="738"/>
      <c r="CB39" s="738"/>
      <c r="CC39" s="738"/>
      <c r="CD39" s="738"/>
      <c r="CE39" s="738"/>
      <c r="CF39" s="738"/>
      <c r="CG39" s="739"/>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94"/>
      <c r="AF40" s="795"/>
      <c r="AG40" s="796"/>
      <c r="AH40" s="796"/>
      <c r="AI40" s="796"/>
      <c r="AJ40" s="797"/>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37"/>
      <c r="BT40" s="738"/>
      <c r="BU40" s="738"/>
      <c r="BV40" s="738"/>
      <c r="BW40" s="738"/>
      <c r="BX40" s="738"/>
      <c r="BY40" s="738"/>
      <c r="BZ40" s="738"/>
      <c r="CA40" s="738"/>
      <c r="CB40" s="738"/>
      <c r="CC40" s="738"/>
      <c r="CD40" s="738"/>
      <c r="CE40" s="738"/>
      <c r="CF40" s="738"/>
      <c r="CG40" s="739"/>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94"/>
      <c r="AF41" s="795"/>
      <c r="AG41" s="796"/>
      <c r="AH41" s="796"/>
      <c r="AI41" s="796"/>
      <c r="AJ41" s="797"/>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37"/>
      <c r="BT41" s="738"/>
      <c r="BU41" s="738"/>
      <c r="BV41" s="738"/>
      <c r="BW41" s="738"/>
      <c r="BX41" s="738"/>
      <c r="BY41" s="738"/>
      <c r="BZ41" s="738"/>
      <c r="CA41" s="738"/>
      <c r="CB41" s="738"/>
      <c r="CC41" s="738"/>
      <c r="CD41" s="738"/>
      <c r="CE41" s="738"/>
      <c r="CF41" s="738"/>
      <c r="CG41" s="739"/>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94"/>
      <c r="AF42" s="795"/>
      <c r="AG42" s="796"/>
      <c r="AH42" s="796"/>
      <c r="AI42" s="796"/>
      <c r="AJ42" s="797"/>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37"/>
      <c r="BT42" s="738"/>
      <c r="BU42" s="738"/>
      <c r="BV42" s="738"/>
      <c r="BW42" s="738"/>
      <c r="BX42" s="738"/>
      <c r="BY42" s="738"/>
      <c r="BZ42" s="738"/>
      <c r="CA42" s="738"/>
      <c r="CB42" s="738"/>
      <c r="CC42" s="738"/>
      <c r="CD42" s="738"/>
      <c r="CE42" s="738"/>
      <c r="CF42" s="738"/>
      <c r="CG42" s="739"/>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94"/>
      <c r="AF43" s="795"/>
      <c r="AG43" s="796"/>
      <c r="AH43" s="796"/>
      <c r="AI43" s="796"/>
      <c r="AJ43" s="797"/>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37"/>
      <c r="BT43" s="738"/>
      <c r="BU43" s="738"/>
      <c r="BV43" s="738"/>
      <c r="BW43" s="738"/>
      <c r="BX43" s="738"/>
      <c r="BY43" s="738"/>
      <c r="BZ43" s="738"/>
      <c r="CA43" s="738"/>
      <c r="CB43" s="738"/>
      <c r="CC43" s="738"/>
      <c r="CD43" s="738"/>
      <c r="CE43" s="738"/>
      <c r="CF43" s="738"/>
      <c r="CG43" s="739"/>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94"/>
      <c r="AF44" s="795"/>
      <c r="AG44" s="796"/>
      <c r="AH44" s="796"/>
      <c r="AI44" s="796"/>
      <c r="AJ44" s="797"/>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37"/>
      <c r="BT44" s="738"/>
      <c r="BU44" s="738"/>
      <c r="BV44" s="738"/>
      <c r="BW44" s="738"/>
      <c r="BX44" s="738"/>
      <c r="BY44" s="738"/>
      <c r="BZ44" s="738"/>
      <c r="CA44" s="738"/>
      <c r="CB44" s="738"/>
      <c r="CC44" s="738"/>
      <c r="CD44" s="738"/>
      <c r="CE44" s="738"/>
      <c r="CF44" s="738"/>
      <c r="CG44" s="739"/>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94"/>
      <c r="AF45" s="795"/>
      <c r="AG45" s="796"/>
      <c r="AH45" s="796"/>
      <c r="AI45" s="796"/>
      <c r="AJ45" s="797"/>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37"/>
      <c r="BT45" s="738"/>
      <c r="BU45" s="738"/>
      <c r="BV45" s="738"/>
      <c r="BW45" s="738"/>
      <c r="BX45" s="738"/>
      <c r="BY45" s="738"/>
      <c r="BZ45" s="738"/>
      <c r="CA45" s="738"/>
      <c r="CB45" s="738"/>
      <c r="CC45" s="738"/>
      <c r="CD45" s="738"/>
      <c r="CE45" s="738"/>
      <c r="CF45" s="738"/>
      <c r="CG45" s="739"/>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94"/>
      <c r="AF46" s="795"/>
      <c r="AG46" s="796"/>
      <c r="AH46" s="796"/>
      <c r="AI46" s="796"/>
      <c r="AJ46" s="797"/>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37"/>
      <c r="BT46" s="738"/>
      <c r="BU46" s="738"/>
      <c r="BV46" s="738"/>
      <c r="BW46" s="738"/>
      <c r="BX46" s="738"/>
      <c r="BY46" s="738"/>
      <c r="BZ46" s="738"/>
      <c r="CA46" s="738"/>
      <c r="CB46" s="738"/>
      <c r="CC46" s="738"/>
      <c r="CD46" s="738"/>
      <c r="CE46" s="738"/>
      <c r="CF46" s="738"/>
      <c r="CG46" s="739"/>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94"/>
      <c r="AF47" s="795"/>
      <c r="AG47" s="796"/>
      <c r="AH47" s="796"/>
      <c r="AI47" s="796"/>
      <c r="AJ47" s="797"/>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37"/>
      <c r="BT47" s="738"/>
      <c r="BU47" s="738"/>
      <c r="BV47" s="738"/>
      <c r="BW47" s="738"/>
      <c r="BX47" s="738"/>
      <c r="BY47" s="738"/>
      <c r="BZ47" s="738"/>
      <c r="CA47" s="738"/>
      <c r="CB47" s="738"/>
      <c r="CC47" s="738"/>
      <c r="CD47" s="738"/>
      <c r="CE47" s="738"/>
      <c r="CF47" s="738"/>
      <c r="CG47" s="739"/>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94"/>
      <c r="AF48" s="795"/>
      <c r="AG48" s="796"/>
      <c r="AH48" s="796"/>
      <c r="AI48" s="796"/>
      <c r="AJ48" s="797"/>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37"/>
      <c r="BT48" s="738"/>
      <c r="BU48" s="738"/>
      <c r="BV48" s="738"/>
      <c r="BW48" s="738"/>
      <c r="BX48" s="738"/>
      <c r="BY48" s="738"/>
      <c r="BZ48" s="738"/>
      <c r="CA48" s="738"/>
      <c r="CB48" s="738"/>
      <c r="CC48" s="738"/>
      <c r="CD48" s="738"/>
      <c r="CE48" s="738"/>
      <c r="CF48" s="738"/>
      <c r="CG48" s="739"/>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94"/>
      <c r="AF49" s="795"/>
      <c r="AG49" s="796"/>
      <c r="AH49" s="796"/>
      <c r="AI49" s="796"/>
      <c r="AJ49" s="797"/>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37"/>
      <c r="BT49" s="738"/>
      <c r="BU49" s="738"/>
      <c r="BV49" s="738"/>
      <c r="BW49" s="738"/>
      <c r="BX49" s="738"/>
      <c r="BY49" s="738"/>
      <c r="BZ49" s="738"/>
      <c r="CA49" s="738"/>
      <c r="CB49" s="738"/>
      <c r="CC49" s="738"/>
      <c r="CD49" s="738"/>
      <c r="CE49" s="738"/>
      <c r="CF49" s="738"/>
      <c r="CG49" s="739"/>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95"/>
      <c r="AG50" s="796"/>
      <c r="AH50" s="796"/>
      <c r="AI50" s="796"/>
      <c r="AJ50" s="797"/>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37"/>
      <c r="BT50" s="738"/>
      <c r="BU50" s="738"/>
      <c r="BV50" s="738"/>
      <c r="BW50" s="738"/>
      <c r="BX50" s="738"/>
      <c r="BY50" s="738"/>
      <c r="BZ50" s="738"/>
      <c r="CA50" s="738"/>
      <c r="CB50" s="738"/>
      <c r="CC50" s="738"/>
      <c r="CD50" s="738"/>
      <c r="CE50" s="738"/>
      <c r="CF50" s="738"/>
      <c r="CG50" s="739"/>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95"/>
      <c r="AG51" s="796"/>
      <c r="AH51" s="796"/>
      <c r="AI51" s="796"/>
      <c r="AJ51" s="797"/>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37"/>
      <c r="BT51" s="738"/>
      <c r="BU51" s="738"/>
      <c r="BV51" s="738"/>
      <c r="BW51" s="738"/>
      <c r="BX51" s="738"/>
      <c r="BY51" s="738"/>
      <c r="BZ51" s="738"/>
      <c r="CA51" s="738"/>
      <c r="CB51" s="738"/>
      <c r="CC51" s="738"/>
      <c r="CD51" s="738"/>
      <c r="CE51" s="738"/>
      <c r="CF51" s="738"/>
      <c r="CG51" s="739"/>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95"/>
      <c r="AG52" s="796"/>
      <c r="AH52" s="796"/>
      <c r="AI52" s="796"/>
      <c r="AJ52" s="797"/>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37"/>
      <c r="BT52" s="738"/>
      <c r="BU52" s="738"/>
      <c r="BV52" s="738"/>
      <c r="BW52" s="738"/>
      <c r="BX52" s="738"/>
      <c r="BY52" s="738"/>
      <c r="BZ52" s="738"/>
      <c r="CA52" s="738"/>
      <c r="CB52" s="738"/>
      <c r="CC52" s="738"/>
      <c r="CD52" s="738"/>
      <c r="CE52" s="738"/>
      <c r="CF52" s="738"/>
      <c r="CG52" s="739"/>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95"/>
      <c r="AG53" s="796"/>
      <c r="AH53" s="796"/>
      <c r="AI53" s="796"/>
      <c r="AJ53" s="797"/>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37"/>
      <c r="BT53" s="738"/>
      <c r="BU53" s="738"/>
      <c r="BV53" s="738"/>
      <c r="BW53" s="738"/>
      <c r="BX53" s="738"/>
      <c r="BY53" s="738"/>
      <c r="BZ53" s="738"/>
      <c r="CA53" s="738"/>
      <c r="CB53" s="738"/>
      <c r="CC53" s="738"/>
      <c r="CD53" s="738"/>
      <c r="CE53" s="738"/>
      <c r="CF53" s="738"/>
      <c r="CG53" s="739"/>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95"/>
      <c r="AG54" s="796"/>
      <c r="AH54" s="796"/>
      <c r="AI54" s="796"/>
      <c r="AJ54" s="797"/>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37"/>
      <c r="BT54" s="738"/>
      <c r="BU54" s="738"/>
      <c r="BV54" s="738"/>
      <c r="BW54" s="738"/>
      <c r="BX54" s="738"/>
      <c r="BY54" s="738"/>
      <c r="BZ54" s="738"/>
      <c r="CA54" s="738"/>
      <c r="CB54" s="738"/>
      <c r="CC54" s="738"/>
      <c r="CD54" s="738"/>
      <c r="CE54" s="738"/>
      <c r="CF54" s="738"/>
      <c r="CG54" s="739"/>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95"/>
      <c r="AG55" s="796"/>
      <c r="AH55" s="796"/>
      <c r="AI55" s="796"/>
      <c r="AJ55" s="797"/>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37"/>
      <c r="BT55" s="738"/>
      <c r="BU55" s="738"/>
      <c r="BV55" s="738"/>
      <c r="BW55" s="738"/>
      <c r="BX55" s="738"/>
      <c r="BY55" s="738"/>
      <c r="BZ55" s="738"/>
      <c r="CA55" s="738"/>
      <c r="CB55" s="738"/>
      <c r="CC55" s="738"/>
      <c r="CD55" s="738"/>
      <c r="CE55" s="738"/>
      <c r="CF55" s="738"/>
      <c r="CG55" s="739"/>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95"/>
      <c r="AG56" s="796"/>
      <c r="AH56" s="796"/>
      <c r="AI56" s="796"/>
      <c r="AJ56" s="797"/>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37"/>
      <c r="BT56" s="738"/>
      <c r="BU56" s="738"/>
      <c r="BV56" s="738"/>
      <c r="BW56" s="738"/>
      <c r="BX56" s="738"/>
      <c r="BY56" s="738"/>
      <c r="BZ56" s="738"/>
      <c r="CA56" s="738"/>
      <c r="CB56" s="738"/>
      <c r="CC56" s="738"/>
      <c r="CD56" s="738"/>
      <c r="CE56" s="738"/>
      <c r="CF56" s="738"/>
      <c r="CG56" s="739"/>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95"/>
      <c r="AG57" s="796"/>
      <c r="AH57" s="796"/>
      <c r="AI57" s="796"/>
      <c r="AJ57" s="797"/>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37"/>
      <c r="BT57" s="738"/>
      <c r="BU57" s="738"/>
      <c r="BV57" s="738"/>
      <c r="BW57" s="738"/>
      <c r="BX57" s="738"/>
      <c r="BY57" s="738"/>
      <c r="BZ57" s="738"/>
      <c r="CA57" s="738"/>
      <c r="CB57" s="738"/>
      <c r="CC57" s="738"/>
      <c r="CD57" s="738"/>
      <c r="CE57" s="738"/>
      <c r="CF57" s="738"/>
      <c r="CG57" s="739"/>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95"/>
      <c r="AG58" s="796"/>
      <c r="AH58" s="796"/>
      <c r="AI58" s="796"/>
      <c r="AJ58" s="797"/>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37"/>
      <c r="BT58" s="738"/>
      <c r="BU58" s="738"/>
      <c r="BV58" s="738"/>
      <c r="BW58" s="738"/>
      <c r="BX58" s="738"/>
      <c r="BY58" s="738"/>
      <c r="BZ58" s="738"/>
      <c r="CA58" s="738"/>
      <c r="CB58" s="738"/>
      <c r="CC58" s="738"/>
      <c r="CD58" s="738"/>
      <c r="CE58" s="738"/>
      <c r="CF58" s="738"/>
      <c r="CG58" s="739"/>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95"/>
      <c r="AG59" s="796"/>
      <c r="AH59" s="796"/>
      <c r="AI59" s="796"/>
      <c r="AJ59" s="797"/>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37"/>
      <c r="BT59" s="738"/>
      <c r="BU59" s="738"/>
      <c r="BV59" s="738"/>
      <c r="BW59" s="738"/>
      <c r="BX59" s="738"/>
      <c r="BY59" s="738"/>
      <c r="BZ59" s="738"/>
      <c r="CA59" s="738"/>
      <c r="CB59" s="738"/>
      <c r="CC59" s="738"/>
      <c r="CD59" s="738"/>
      <c r="CE59" s="738"/>
      <c r="CF59" s="738"/>
      <c r="CG59" s="739"/>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95"/>
      <c r="AG60" s="796"/>
      <c r="AH60" s="796"/>
      <c r="AI60" s="796"/>
      <c r="AJ60" s="797"/>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37"/>
      <c r="BT60" s="738"/>
      <c r="BU60" s="738"/>
      <c r="BV60" s="738"/>
      <c r="BW60" s="738"/>
      <c r="BX60" s="738"/>
      <c r="BY60" s="738"/>
      <c r="BZ60" s="738"/>
      <c r="CA60" s="738"/>
      <c r="CB60" s="738"/>
      <c r="CC60" s="738"/>
      <c r="CD60" s="738"/>
      <c r="CE60" s="738"/>
      <c r="CF60" s="738"/>
      <c r="CG60" s="739"/>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95"/>
      <c r="AG61" s="796"/>
      <c r="AH61" s="796"/>
      <c r="AI61" s="796"/>
      <c r="AJ61" s="797"/>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37"/>
      <c r="BT61" s="738"/>
      <c r="BU61" s="738"/>
      <c r="BV61" s="738"/>
      <c r="BW61" s="738"/>
      <c r="BX61" s="738"/>
      <c r="BY61" s="738"/>
      <c r="BZ61" s="738"/>
      <c r="CA61" s="738"/>
      <c r="CB61" s="738"/>
      <c r="CC61" s="738"/>
      <c r="CD61" s="738"/>
      <c r="CE61" s="738"/>
      <c r="CF61" s="738"/>
      <c r="CG61" s="739"/>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95"/>
      <c r="AG62" s="796"/>
      <c r="AH62" s="796"/>
      <c r="AI62" s="796"/>
      <c r="AJ62" s="797"/>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37"/>
      <c r="BT62" s="738"/>
      <c r="BU62" s="738"/>
      <c r="BV62" s="738"/>
      <c r="BW62" s="738"/>
      <c r="BX62" s="738"/>
      <c r="BY62" s="738"/>
      <c r="BZ62" s="738"/>
      <c r="CA62" s="738"/>
      <c r="CB62" s="738"/>
      <c r="CC62" s="738"/>
      <c r="CD62" s="738"/>
      <c r="CE62" s="738"/>
      <c r="CF62" s="738"/>
      <c r="CG62" s="739"/>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9"/>
    </row>
    <row r="63" spans="1:131" s="200" customFormat="1" ht="26.25" customHeight="1" thickBot="1" x14ac:dyDescent="0.2">
      <c r="A63" s="217" t="s">
        <v>367</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5396</v>
      </c>
      <c r="AG63" s="862"/>
      <c r="AH63" s="862"/>
      <c r="AI63" s="862"/>
      <c r="AJ63" s="863"/>
      <c r="AK63" s="864"/>
      <c r="AL63" s="859"/>
      <c r="AM63" s="859"/>
      <c r="AN63" s="859"/>
      <c r="AO63" s="859"/>
      <c r="AP63" s="862">
        <v>26923</v>
      </c>
      <c r="AQ63" s="862"/>
      <c r="AR63" s="862"/>
      <c r="AS63" s="862"/>
      <c r="AT63" s="862"/>
      <c r="AU63" s="862">
        <v>16091</v>
      </c>
      <c r="AV63" s="862"/>
      <c r="AW63" s="862"/>
      <c r="AX63" s="862"/>
      <c r="AY63" s="862"/>
      <c r="AZ63" s="866"/>
      <c r="BA63" s="866"/>
      <c r="BB63" s="866"/>
      <c r="BC63" s="866"/>
      <c r="BD63" s="866"/>
      <c r="BE63" s="867"/>
      <c r="BF63" s="867"/>
      <c r="BG63" s="867"/>
      <c r="BH63" s="867"/>
      <c r="BI63" s="868"/>
      <c r="BJ63" s="869" t="s">
        <v>393</v>
      </c>
      <c r="BK63" s="870"/>
      <c r="BL63" s="870"/>
      <c r="BM63" s="870"/>
      <c r="BN63" s="871"/>
      <c r="BO63" s="218"/>
      <c r="BP63" s="218"/>
      <c r="BQ63" s="215">
        <v>57</v>
      </c>
      <c r="BR63" s="216"/>
      <c r="BS63" s="737"/>
      <c r="BT63" s="738"/>
      <c r="BU63" s="738"/>
      <c r="BV63" s="738"/>
      <c r="BW63" s="738"/>
      <c r="BX63" s="738"/>
      <c r="BY63" s="738"/>
      <c r="BZ63" s="738"/>
      <c r="CA63" s="738"/>
      <c r="CB63" s="738"/>
      <c r="CC63" s="738"/>
      <c r="CD63" s="738"/>
      <c r="CE63" s="738"/>
      <c r="CF63" s="738"/>
      <c r="CG63" s="739"/>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37"/>
      <c r="BT64" s="738"/>
      <c r="BU64" s="738"/>
      <c r="BV64" s="738"/>
      <c r="BW64" s="738"/>
      <c r="BX64" s="738"/>
      <c r="BY64" s="738"/>
      <c r="BZ64" s="738"/>
      <c r="CA64" s="738"/>
      <c r="CB64" s="738"/>
      <c r="CC64" s="738"/>
      <c r="CD64" s="738"/>
      <c r="CE64" s="738"/>
      <c r="CF64" s="738"/>
      <c r="CG64" s="739"/>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37"/>
      <c r="BT65" s="738"/>
      <c r="BU65" s="738"/>
      <c r="BV65" s="738"/>
      <c r="BW65" s="738"/>
      <c r="BX65" s="738"/>
      <c r="BY65" s="738"/>
      <c r="BZ65" s="738"/>
      <c r="CA65" s="738"/>
      <c r="CB65" s="738"/>
      <c r="CC65" s="738"/>
      <c r="CD65" s="738"/>
      <c r="CE65" s="738"/>
      <c r="CF65" s="738"/>
      <c r="CG65" s="739"/>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9"/>
    </row>
    <row r="66" spans="1:131" s="200" customFormat="1" ht="26.25" customHeight="1" x14ac:dyDescent="0.15">
      <c r="A66" s="763" t="s">
        <v>395</v>
      </c>
      <c r="B66" s="764"/>
      <c r="C66" s="764"/>
      <c r="D66" s="764"/>
      <c r="E66" s="764"/>
      <c r="F66" s="764"/>
      <c r="G66" s="764"/>
      <c r="H66" s="764"/>
      <c r="I66" s="764"/>
      <c r="J66" s="764"/>
      <c r="K66" s="764"/>
      <c r="L66" s="764"/>
      <c r="M66" s="764"/>
      <c r="N66" s="764"/>
      <c r="O66" s="764"/>
      <c r="P66" s="765"/>
      <c r="Q66" s="740" t="s">
        <v>396</v>
      </c>
      <c r="R66" s="741"/>
      <c r="S66" s="741"/>
      <c r="T66" s="741"/>
      <c r="U66" s="742"/>
      <c r="V66" s="740" t="s">
        <v>397</v>
      </c>
      <c r="W66" s="741"/>
      <c r="X66" s="741"/>
      <c r="Y66" s="741"/>
      <c r="Z66" s="742"/>
      <c r="AA66" s="740" t="s">
        <v>398</v>
      </c>
      <c r="AB66" s="741"/>
      <c r="AC66" s="741"/>
      <c r="AD66" s="741"/>
      <c r="AE66" s="742"/>
      <c r="AF66" s="883" t="s">
        <v>399</v>
      </c>
      <c r="AG66" s="833"/>
      <c r="AH66" s="833"/>
      <c r="AI66" s="833"/>
      <c r="AJ66" s="884"/>
      <c r="AK66" s="740" t="s">
        <v>400</v>
      </c>
      <c r="AL66" s="764"/>
      <c r="AM66" s="764"/>
      <c r="AN66" s="764"/>
      <c r="AO66" s="765"/>
      <c r="AP66" s="740" t="s">
        <v>401</v>
      </c>
      <c r="AQ66" s="741"/>
      <c r="AR66" s="741"/>
      <c r="AS66" s="741"/>
      <c r="AT66" s="742"/>
      <c r="AU66" s="740" t="s">
        <v>402</v>
      </c>
      <c r="AV66" s="741"/>
      <c r="AW66" s="741"/>
      <c r="AX66" s="741"/>
      <c r="AY66" s="742"/>
      <c r="AZ66" s="740" t="s">
        <v>354</v>
      </c>
      <c r="BA66" s="741"/>
      <c r="BB66" s="741"/>
      <c r="BC66" s="741"/>
      <c r="BD66" s="752"/>
      <c r="BE66" s="218"/>
      <c r="BF66" s="218"/>
      <c r="BG66" s="218"/>
      <c r="BH66" s="218"/>
      <c r="BI66" s="218"/>
      <c r="BJ66" s="218"/>
      <c r="BK66" s="218"/>
      <c r="BL66" s="218"/>
      <c r="BM66" s="218"/>
      <c r="BN66" s="218"/>
      <c r="BO66" s="218"/>
      <c r="BP66" s="218"/>
      <c r="BQ66" s="215">
        <v>60</v>
      </c>
      <c r="BR66" s="220"/>
      <c r="BS66" s="878"/>
      <c r="BT66" s="879"/>
      <c r="BU66" s="879"/>
      <c r="BV66" s="879"/>
      <c r="BW66" s="879"/>
      <c r="BX66" s="879"/>
      <c r="BY66" s="879"/>
      <c r="BZ66" s="879"/>
      <c r="CA66" s="879"/>
      <c r="CB66" s="879"/>
      <c r="CC66" s="879"/>
      <c r="CD66" s="879"/>
      <c r="CE66" s="879"/>
      <c r="CF66" s="879"/>
      <c r="CG66" s="880"/>
      <c r="CH66" s="875"/>
      <c r="CI66" s="876"/>
      <c r="CJ66" s="876"/>
      <c r="CK66" s="876"/>
      <c r="CL66" s="877"/>
      <c r="CM66" s="875"/>
      <c r="CN66" s="876"/>
      <c r="CO66" s="876"/>
      <c r="CP66" s="876"/>
      <c r="CQ66" s="877"/>
      <c r="CR66" s="875"/>
      <c r="CS66" s="876"/>
      <c r="CT66" s="876"/>
      <c r="CU66" s="876"/>
      <c r="CV66" s="877"/>
      <c r="CW66" s="875"/>
      <c r="CX66" s="876"/>
      <c r="CY66" s="876"/>
      <c r="CZ66" s="876"/>
      <c r="DA66" s="877"/>
      <c r="DB66" s="875"/>
      <c r="DC66" s="876"/>
      <c r="DD66" s="876"/>
      <c r="DE66" s="876"/>
      <c r="DF66" s="877"/>
      <c r="DG66" s="875"/>
      <c r="DH66" s="876"/>
      <c r="DI66" s="876"/>
      <c r="DJ66" s="876"/>
      <c r="DK66" s="877"/>
      <c r="DL66" s="875"/>
      <c r="DM66" s="876"/>
      <c r="DN66" s="876"/>
      <c r="DO66" s="876"/>
      <c r="DP66" s="877"/>
      <c r="DQ66" s="875"/>
      <c r="DR66" s="876"/>
      <c r="DS66" s="876"/>
      <c r="DT66" s="876"/>
      <c r="DU66" s="877"/>
      <c r="DV66" s="872"/>
      <c r="DW66" s="873"/>
      <c r="DX66" s="873"/>
      <c r="DY66" s="873"/>
      <c r="DZ66" s="874"/>
      <c r="EA66" s="199"/>
    </row>
    <row r="67" spans="1:131" s="200" customFormat="1" ht="26.25" customHeight="1" thickBot="1" x14ac:dyDescent="0.2">
      <c r="A67" s="766"/>
      <c r="B67" s="767"/>
      <c r="C67" s="767"/>
      <c r="D67" s="767"/>
      <c r="E67" s="767"/>
      <c r="F67" s="767"/>
      <c r="G67" s="767"/>
      <c r="H67" s="767"/>
      <c r="I67" s="767"/>
      <c r="J67" s="767"/>
      <c r="K67" s="767"/>
      <c r="L67" s="767"/>
      <c r="M67" s="767"/>
      <c r="N67" s="767"/>
      <c r="O67" s="767"/>
      <c r="P67" s="768"/>
      <c r="Q67" s="743"/>
      <c r="R67" s="744"/>
      <c r="S67" s="744"/>
      <c r="T67" s="744"/>
      <c r="U67" s="745"/>
      <c r="V67" s="743"/>
      <c r="W67" s="744"/>
      <c r="X67" s="744"/>
      <c r="Y67" s="744"/>
      <c r="Z67" s="745"/>
      <c r="AA67" s="743"/>
      <c r="AB67" s="744"/>
      <c r="AC67" s="744"/>
      <c r="AD67" s="744"/>
      <c r="AE67" s="745"/>
      <c r="AF67" s="885"/>
      <c r="AG67" s="836"/>
      <c r="AH67" s="836"/>
      <c r="AI67" s="836"/>
      <c r="AJ67" s="886"/>
      <c r="AK67" s="887"/>
      <c r="AL67" s="767"/>
      <c r="AM67" s="767"/>
      <c r="AN67" s="767"/>
      <c r="AO67" s="768"/>
      <c r="AP67" s="743"/>
      <c r="AQ67" s="744"/>
      <c r="AR67" s="744"/>
      <c r="AS67" s="744"/>
      <c r="AT67" s="745"/>
      <c r="AU67" s="743"/>
      <c r="AV67" s="744"/>
      <c r="AW67" s="744"/>
      <c r="AX67" s="744"/>
      <c r="AY67" s="745"/>
      <c r="AZ67" s="743"/>
      <c r="BA67" s="744"/>
      <c r="BB67" s="744"/>
      <c r="BC67" s="744"/>
      <c r="BD67" s="753"/>
      <c r="BE67" s="218"/>
      <c r="BF67" s="218"/>
      <c r="BG67" s="218"/>
      <c r="BH67" s="218"/>
      <c r="BI67" s="218"/>
      <c r="BJ67" s="218"/>
      <c r="BK67" s="218"/>
      <c r="BL67" s="218"/>
      <c r="BM67" s="218"/>
      <c r="BN67" s="218"/>
      <c r="BO67" s="218"/>
      <c r="BP67" s="218"/>
      <c r="BQ67" s="215">
        <v>61</v>
      </c>
      <c r="BR67" s="220"/>
      <c r="BS67" s="878"/>
      <c r="BT67" s="879"/>
      <c r="BU67" s="879"/>
      <c r="BV67" s="879"/>
      <c r="BW67" s="879"/>
      <c r="BX67" s="879"/>
      <c r="BY67" s="879"/>
      <c r="BZ67" s="879"/>
      <c r="CA67" s="879"/>
      <c r="CB67" s="879"/>
      <c r="CC67" s="879"/>
      <c r="CD67" s="879"/>
      <c r="CE67" s="879"/>
      <c r="CF67" s="879"/>
      <c r="CG67" s="880"/>
      <c r="CH67" s="875"/>
      <c r="CI67" s="876"/>
      <c r="CJ67" s="876"/>
      <c r="CK67" s="876"/>
      <c r="CL67" s="877"/>
      <c r="CM67" s="875"/>
      <c r="CN67" s="876"/>
      <c r="CO67" s="876"/>
      <c r="CP67" s="876"/>
      <c r="CQ67" s="877"/>
      <c r="CR67" s="875"/>
      <c r="CS67" s="876"/>
      <c r="CT67" s="876"/>
      <c r="CU67" s="876"/>
      <c r="CV67" s="877"/>
      <c r="CW67" s="875"/>
      <c r="CX67" s="876"/>
      <c r="CY67" s="876"/>
      <c r="CZ67" s="876"/>
      <c r="DA67" s="877"/>
      <c r="DB67" s="875"/>
      <c r="DC67" s="876"/>
      <c r="DD67" s="876"/>
      <c r="DE67" s="876"/>
      <c r="DF67" s="877"/>
      <c r="DG67" s="875"/>
      <c r="DH67" s="876"/>
      <c r="DI67" s="876"/>
      <c r="DJ67" s="876"/>
      <c r="DK67" s="877"/>
      <c r="DL67" s="875"/>
      <c r="DM67" s="876"/>
      <c r="DN67" s="876"/>
      <c r="DO67" s="876"/>
      <c r="DP67" s="877"/>
      <c r="DQ67" s="875"/>
      <c r="DR67" s="876"/>
      <c r="DS67" s="876"/>
      <c r="DT67" s="876"/>
      <c r="DU67" s="877"/>
      <c r="DV67" s="872"/>
      <c r="DW67" s="873"/>
      <c r="DX67" s="873"/>
      <c r="DY67" s="873"/>
      <c r="DZ67" s="874"/>
      <c r="EA67" s="199"/>
    </row>
    <row r="68" spans="1:131" s="200" customFormat="1" ht="26.25" customHeight="1" thickTop="1" x14ac:dyDescent="0.15">
      <c r="A68" s="211">
        <v>1</v>
      </c>
      <c r="B68" s="888" t="s">
        <v>556</v>
      </c>
      <c r="C68" s="889"/>
      <c r="D68" s="889"/>
      <c r="E68" s="889"/>
      <c r="F68" s="889"/>
      <c r="G68" s="889"/>
      <c r="H68" s="889"/>
      <c r="I68" s="889"/>
      <c r="J68" s="889"/>
      <c r="K68" s="889"/>
      <c r="L68" s="889"/>
      <c r="M68" s="889"/>
      <c r="N68" s="889"/>
      <c r="O68" s="889"/>
      <c r="P68" s="890"/>
      <c r="Q68" s="881">
        <v>1926</v>
      </c>
      <c r="R68" s="882"/>
      <c r="S68" s="882"/>
      <c r="T68" s="882"/>
      <c r="U68" s="882"/>
      <c r="V68" s="882">
        <v>1908</v>
      </c>
      <c r="W68" s="882"/>
      <c r="X68" s="882"/>
      <c r="Y68" s="882"/>
      <c r="Z68" s="882"/>
      <c r="AA68" s="882">
        <v>18</v>
      </c>
      <c r="AB68" s="882"/>
      <c r="AC68" s="882"/>
      <c r="AD68" s="882"/>
      <c r="AE68" s="882"/>
      <c r="AF68" s="882">
        <v>18</v>
      </c>
      <c r="AG68" s="882"/>
      <c r="AH68" s="882"/>
      <c r="AI68" s="882"/>
      <c r="AJ68" s="882"/>
      <c r="AK68" s="882" t="s">
        <v>559</v>
      </c>
      <c r="AL68" s="882"/>
      <c r="AM68" s="882"/>
      <c r="AN68" s="882"/>
      <c r="AO68" s="882"/>
      <c r="AP68" s="882">
        <v>57</v>
      </c>
      <c r="AQ68" s="882"/>
      <c r="AR68" s="882"/>
      <c r="AS68" s="882"/>
      <c r="AT68" s="882"/>
      <c r="AU68" s="882">
        <v>22</v>
      </c>
      <c r="AV68" s="882"/>
      <c r="AW68" s="882"/>
      <c r="AX68" s="882"/>
      <c r="AY68" s="882"/>
      <c r="AZ68" s="894"/>
      <c r="BA68" s="894"/>
      <c r="BB68" s="894"/>
      <c r="BC68" s="894"/>
      <c r="BD68" s="895"/>
      <c r="BE68" s="218"/>
      <c r="BF68" s="218"/>
      <c r="BG68" s="218"/>
      <c r="BH68" s="218"/>
      <c r="BI68" s="218"/>
      <c r="BJ68" s="218"/>
      <c r="BK68" s="218"/>
      <c r="BL68" s="218"/>
      <c r="BM68" s="218"/>
      <c r="BN68" s="218"/>
      <c r="BO68" s="218"/>
      <c r="BP68" s="218"/>
      <c r="BQ68" s="215">
        <v>62</v>
      </c>
      <c r="BR68" s="220"/>
      <c r="BS68" s="878"/>
      <c r="BT68" s="879"/>
      <c r="BU68" s="879"/>
      <c r="BV68" s="879"/>
      <c r="BW68" s="879"/>
      <c r="BX68" s="879"/>
      <c r="BY68" s="879"/>
      <c r="BZ68" s="879"/>
      <c r="CA68" s="879"/>
      <c r="CB68" s="879"/>
      <c r="CC68" s="879"/>
      <c r="CD68" s="879"/>
      <c r="CE68" s="879"/>
      <c r="CF68" s="879"/>
      <c r="CG68" s="880"/>
      <c r="CH68" s="875"/>
      <c r="CI68" s="876"/>
      <c r="CJ68" s="876"/>
      <c r="CK68" s="876"/>
      <c r="CL68" s="877"/>
      <c r="CM68" s="875"/>
      <c r="CN68" s="876"/>
      <c r="CO68" s="876"/>
      <c r="CP68" s="876"/>
      <c r="CQ68" s="877"/>
      <c r="CR68" s="875"/>
      <c r="CS68" s="876"/>
      <c r="CT68" s="876"/>
      <c r="CU68" s="876"/>
      <c r="CV68" s="877"/>
      <c r="CW68" s="875"/>
      <c r="CX68" s="876"/>
      <c r="CY68" s="876"/>
      <c r="CZ68" s="876"/>
      <c r="DA68" s="877"/>
      <c r="DB68" s="875"/>
      <c r="DC68" s="876"/>
      <c r="DD68" s="876"/>
      <c r="DE68" s="876"/>
      <c r="DF68" s="877"/>
      <c r="DG68" s="875"/>
      <c r="DH68" s="876"/>
      <c r="DI68" s="876"/>
      <c r="DJ68" s="876"/>
      <c r="DK68" s="877"/>
      <c r="DL68" s="875"/>
      <c r="DM68" s="876"/>
      <c r="DN68" s="876"/>
      <c r="DO68" s="876"/>
      <c r="DP68" s="877"/>
      <c r="DQ68" s="875"/>
      <c r="DR68" s="876"/>
      <c r="DS68" s="876"/>
      <c r="DT68" s="876"/>
      <c r="DU68" s="877"/>
      <c r="DV68" s="872"/>
      <c r="DW68" s="873"/>
      <c r="DX68" s="873"/>
      <c r="DY68" s="873"/>
      <c r="DZ68" s="874"/>
      <c r="EA68" s="199"/>
    </row>
    <row r="69" spans="1:131" s="200" customFormat="1" ht="26.25" customHeight="1" x14ac:dyDescent="0.15">
      <c r="A69" s="214">
        <v>2</v>
      </c>
      <c r="B69" s="896" t="s">
        <v>557</v>
      </c>
      <c r="C69" s="897"/>
      <c r="D69" s="897"/>
      <c r="E69" s="897"/>
      <c r="F69" s="897"/>
      <c r="G69" s="897"/>
      <c r="H69" s="897"/>
      <c r="I69" s="897"/>
      <c r="J69" s="897"/>
      <c r="K69" s="897"/>
      <c r="L69" s="897"/>
      <c r="M69" s="897"/>
      <c r="N69" s="897"/>
      <c r="O69" s="897"/>
      <c r="P69" s="898"/>
      <c r="Q69" s="891">
        <v>1010</v>
      </c>
      <c r="R69" s="851"/>
      <c r="S69" s="851"/>
      <c r="T69" s="851"/>
      <c r="U69" s="851"/>
      <c r="V69" s="851">
        <v>1010</v>
      </c>
      <c r="W69" s="851"/>
      <c r="X69" s="851"/>
      <c r="Y69" s="851"/>
      <c r="Z69" s="851"/>
      <c r="AA69" s="851" t="s">
        <v>559</v>
      </c>
      <c r="AB69" s="851"/>
      <c r="AC69" s="851"/>
      <c r="AD69" s="851"/>
      <c r="AE69" s="851"/>
      <c r="AF69" s="851" t="s">
        <v>559</v>
      </c>
      <c r="AG69" s="851"/>
      <c r="AH69" s="851"/>
      <c r="AI69" s="851"/>
      <c r="AJ69" s="851"/>
      <c r="AK69" s="851" t="s">
        <v>559</v>
      </c>
      <c r="AL69" s="851"/>
      <c r="AM69" s="851"/>
      <c r="AN69" s="851"/>
      <c r="AO69" s="851"/>
      <c r="AP69" s="851" t="s">
        <v>488</v>
      </c>
      <c r="AQ69" s="851"/>
      <c r="AR69" s="851"/>
      <c r="AS69" s="851"/>
      <c r="AT69" s="851"/>
      <c r="AU69" s="851" t="s">
        <v>488</v>
      </c>
      <c r="AV69" s="851"/>
      <c r="AW69" s="851"/>
      <c r="AX69" s="851"/>
      <c r="AY69" s="851"/>
      <c r="AZ69" s="892"/>
      <c r="BA69" s="892"/>
      <c r="BB69" s="892"/>
      <c r="BC69" s="892"/>
      <c r="BD69" s="893"/>
      <c r="BE69" s="218"/>
      <c r="BF69" s="218"/>
      <c r="BG69" s="218"/>
      <c r="BH69" s="218"/>
      <c r="BI69" s="218"/>
      <c r="BJ69" s="218"/>
      <c r="BK69" s="218"/>
      <c r="BL69" s="218"/>
      <c r="BM69" s="218"/>
      <c r="BN69" s="218"/>
      <c r="BO69" s="218"/>
      <c r="BP69" s="218"/>
      <c r="BQ69" s="215">
        <v>63</v>
      </c>
      <c r="BR69" s="220"/>
      <c r="BS69" s="878"/>
      <c r="BT69" s="879"/>
      <c r="BU69" s="879"/>
      <c r="BV69" s="879"/>
      <c r="BW69" s="879"/>
      <c r="BX69" s="879"/>
      <c r="BY69" s="879"/>
      <c r="BZ69" s="879"/>
      <c r="CA69" s="879"/>
      <c r="CB69" s="879"/>
      <c r="CC69" s="879"/>
      <c r="CD69" s="879"/>
      <c r="CE69" s="879"/>
      <c r="CF69" s="879"/>
      <c r="CG69" s="880"/>
      <c r="CH69" s="875"/>
      <c r="CI69" s="876"/>
      <c r="CJ69" s="876"/>
      <c r="CK69" s="876"/>
      <c r="CL69" s="877"/>
      <c r="CM69" s="875"/>
      <c r="CN69" s="876"/>
      <c r="CO69" s="876"/>
      <c r="CP69" s="876"/>
      <c r="CQ69" s="877"/>
      <c r="CR69" s="875"/>
      <c r="CS69" s="876"/>
      <c r="CT69" s="876"/>
      <c r="CU69" s="876"/>
      <c r="CV69" s="877"/>
      <c r="CW69" s="875"/>
      <c r="CX69" s="876"/>
      <c r="CY69" s="876"/>
      <c r="CZ69" s="876"/>
      <c r="DA69" s="877"/>
      <c r="DB69" s="875"/>
      <c r="DC69" s="876"/>
      <c r="DD69" s="876"/>
      <c r="DE69" s="876"/>
      <c r="DF69" s="877"/>
      <c r="DG69" s="875"/>
      <c r="DH69" s="876"/>
      <c r="DI69" s="876"/>
      <c r="DJ69" s="876"/>
      <c r="DK69" s="877"/>
      <c r="DL69" s="875"/>
      <c r="DM69" s="876"/>
      <c r="DN69" s="876"/>
      <c r="DO69" s="876"/>
      <c r="DP69" s="877"/>
      <c r="DQ69" s="875"/>
      <c r="DR69" s="876"/>
      <c r="DS69" s="876"/>
      <c r="DT69" s="876"/>
      <c r="DU69" s="877"/>
      <c r="DV69" s="872"/>
      <c r="DW69" s="873"/>
      <c r="DX69" s="873"/>
      <c r="DY69" s="873"/>
      <c r="DZ69" s="874"/>
      <c r="EA69" s="199"/>
    </row>
    <row r="70" spans="1:131" s="200" customFormat="1" ht="26.25" customHeight="1" x14ac:dyDescent="0.15">
      <c r="A70" s="214">
        <v>3</v>
      </c>
      <c r="B70" s="896" t="s">
        <v>558</v>
      </c>
      <c r="C70" s="897"/>
      <c r="D70" s="897"/>
      <c r="E70" s="897"/>
      <c r="F70" s="897"/>
      <c r="G70" s="897"/>
      <c r="H70" s="897"/>
      <c r="I70" s="897"/>
      <c r="J70" s="897"/>
      <c r="K70" s="897"/>
      <c r="L70" s="897"/>
      <c r="M70" s="897"/>
      <c r="N70" s="897"/>
      <c r="O70" s="897"/>
      <c r="P70" s="898"/>
      <c r="Q70" s="891">
        <v>390063</v>
      </c>
      <c r="R70" s="851"/>
      <c r="S70" s="851"/>
      <c r="T70" s="851"/>
      <c r="U70" s="851"/>
      <c r="V70" s="851">
        <v>382629</v>
      </c>
      <c r="W70" s="851"/>
      <c r="X70" s="851"/>
      <c r="Y70" s="851"/>
      <c r="Z70" s="851"/>
      <c r="AA70" s="851">
        <v>7434</v>
      </c>
      <c r="AB70" s="851"/>
      <c r="AC70" s="851"/>
      <c r="AD70" s="851"/>
      <c r="AE70" s="851"/>
      <c r="AF70" s="851">
        <v>7434</v>
      </c>
      <c r="AG70" s="851"/>
      <c r="AH70" s="851"/>
      <c r="AI70" s="851"/>
      <c r="AJ70" s="851"/>
      <c r="AK70" s="851">
        <v>718</v>
      </c>
      <c r="AL70" s="851"/>
      <c r="AM70" s="851"/>
      <c r="AN70" s="851"/>
      <c r="AO70" s="851"/>
      <c r="AP70" s="851" t="s">
        <v>488</v>
      </c>
      <c r="AQ70" s="851"/>
      <c r="AR70" s="851"/>
      <c r="AS70" s="851"/>
      <c r="AT70" s="851"/>
      <c r="AU70" s="851" t="s">
        <v>488</v>
      </c>
      <c r="AV70" s="851"/>
      <c r="AW70" s="851"/>
      <c r="AX70" s="851"/>
      <c r="AY70" s="851"/>
      <c r="AZ70" s="892"/>
      <c r="BA70" s="892"/>
      <c r="BB70" s="892"/>
      <c r="BC70" s="892"/>
      <c r="BD70" s="893"/>
      <c r="BE70" s="218"/>
      <c r="BF70" s="218"/>
      <c r="BG70" s="218"/>
      <c r="BH70" s="218"/>
      <c r="BI70" s="218"/>
      <c r="BJ70" s="218"/>
      <c r="BK70" s="218"/>
      <c r="BL70" s="218"/>
      <c r="BM70" s="218"/>
      <c r="BN70" s="218"/>
      <c r="BO70" s="218"/>
      <c r="BP70" s="218"/>
      <c r="BQ70" s="215">
        <v>64</v>
      </c>
      <c r="BR70" s="220"/>
      <c r="BS70" s="878"/>
      <c r="BT70" s="879"/>
      <c r="BU70" s="879"/>
      <c r="BV70" s="879"/>
      <c r="BW70" s="879"/>
      <c r="BX70" s="879"/>
      <c r="BY70" s="879"/>
      <c r="BZ70" s="879"/>
      <c r="CA70" s="879"/>
      <c r="CB70" s="879"/>
      <c r="CC70" s="879"/>
      <c r="CD70" s="879"/>
      <c r="CE70" s="879"/>
      <c r="CF70" s="879"/>
      <c r="CG70" s="880"/>
      <c r="CH70" s="875"/>
      <c r="CI70" s="876"/>
      <c r="CJ70" s="876"/>
      <c r="CK70" s="876"/>
      <c r="CL70" s="877"/>
      <c r="CM70" s="875"/>
      <c r="CN70" s="876"/>
      <c r="CO70" s="876"/>
      <c r="CP70" s="876"/>
      <c r="CQ70" s="877"/>
      <c r="CR70" s="875"/>
      <c r="CS70" s="876"/>
      <c r="CT70" s="876"/>
      <c r="CU70" s="876"/>
      <c r="CV70" s="877"/>
      <c r="CW70" s="875"/>
      <c r="CX70" s="876"/>
      <c r="CY70" s="876"/>
      <c r="CZ70" s="876"/>
      <c r="DA70" s="877"/>
      <c r="DB70" s="875"/>
      <c r="DC70" s="876"/>
      <c r="DD70" s="876"/>
      <c r="DE70" s="876"/>
      <c r="DF70" s="877"/>
      <c r="DG70" s="875"/>
      <c r="DH70" s="876"/>
      <c r="DI70" s="876"/>
      <c r="DJ70" s="876"/>
      <c r="DK70" s="877"/>
      <c r="DL70" s="875"/>
      <c r="DM70" s="876"/>
      <c r="DN70" s="876"/>
      <c r="DO70" s="876"/>
      <c r="DP70" s="877"/>
      <c r="DQ70" s="875"/>
      <c r="DR70" s="876"/>
      <c r="DS70" s="876"/>
      <c r="DT70" s="876"/>
      <c r="DU70" s="877"/>
      <c r="DV70" s="872"/>
      <c r="DW70" s="873"/>
      <c r="DX70" s="873"/>
      <c r="DY70" s="873"/>
      <c r="DZ70" s="874"/>
      <c r="EA70" s="199"/>
    </row>
    <row r="71" spans="1:131" s="200" customFormat="1" ht="26.25" customHeight="1" x14ac:dyDescent="0.15">
      <c r="A71" s="214">
        <v>4</v>
      </c>
      <c r="B71" s="896"/>
      <c r="C71" s="897"/>
      <c r="D71" s="897"/>
      <c r="E71" s="897"/>
      <c r="F71" s="897"/>
      <c r="G71" s="897"/>
      <c r="H71" s="897"/>
      <c r="I71" s="897"/>
      <c r="J71" s="897"/>
      <c r="K71" s="897"/>
      <c r="L71" s="897"/>
      <c r="M71" s="897"/>
      <c r="N71" s="897"/>
      <c r="O71" s="897"/>
      <c r="P71" s="898"/>
      <c r="Q71" s="891"/>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2"/>
      <c r="BA71" s="892"/>
      <c r="BB71" s="892"/>
      <c r="BC71" s="892"/>
      <c r="BD71" s="893"/>
      <c r="BE71" s="218"/>
      <c r="BF71" s="218"/>
      <c r="BG71" s="218"/>
      <c r="BH71" s="218"/>
      <c r="BI71" s="218"/>
      <c r="BJ71" s="218"/>
      <c r="BK71" s="218"/>
      <c r="BL71" s="218"/>
      <c r="BM71" s="218"/>
      <c r="BN71" s="218"/>
      <c r="BO71" s="218"/>
      <c r="BP71" s="218"/>
      <c r="BQ71" s="215">
        <v>65</v>
      </c>
      <c r="BR71" s="220"/>
      <c r="BS71" s="878"/>
      <c r="BT71" s="879"/>
      <c r="BU71" s="879"/>
      <c r="BV71" s="879"/>
      <c r="BW71" s="879"/>
      <c r="BX71" s="879"/>
      <c r="BY71" s="879"/>
      <c r="BZ71" s="879"/>
      <c r="CA71" s="879"/>
      <c r="CB71" s="879"/>
      <c r="CC71" s="879"/>
      <c r="CD71" s="879"/>
      <c r="CE71" s="879"/>
      <c r="CF71" s="879"/>
      <c r="CG71" s="880"/>
      <c r="CH71" s="875"/>
      <c r="CI71" s="876"/>
      <c r="CJ71" s="876"/>
      <c r="CK71" s="876"/>
      <c r="CL71" s="877"/>
      <c r="CM71" s="875"/>
      <c r="CN71" s="876"/>
      <c r="CO71" s="876"/>
      <c r="CP71" s="876"/>
      <c r="CQ71" s="877"/>
      <c r="CR71" s="875"/>
      <c r="CS71" s="876"/>
      <c r="CT71" s="876"/>
      <c r="CU71" s="876"/>
      <c r="CV71" s="877"/>
      <c r="CW71" s="875"/>
      <c r="CX71" s="876"/>
      <c r="CY71" s="876"/>
      <c r="CZ71" s="876"/>
      <c r="DA71" s="877"/>
      <c r="DB71" s="875"/>
      <c r="DC71" s="876"/>
      <c r="DD71" s="876"/>
      <c r="DE71" s="876"/>
      <c r="DF71" s="877"/>
      <c r="DG71" s="875"/>
      <c r="DH71" s="876"/>
      <c r="DI71" s="876"/>
      <c r="DJ71" s="876"/>
      <c r="DK71" s="877"/>
      <c r="DL71" s="875"/>
      <c r="DM71" s="876"/>
      <c r="DN71" s="876"/>
      <c r="DO71" s="876"/>
      <c r="DP71" s="877"/>
      <c r="DQ71" s="875"/>
      <c r="DR71" s="876"/>
      <c r="DS71" s="876"/>
      <c r="DT71" s="876"/>
      <c r="DU71" s="877"/>
      <c r="DV71" s="872"/>
      <c r="DW71" s="873"/>
      <c r="DX71" s="873"/>
      <c r="DY71" s="873"/>
      <c r="DZ71" s="874"/>
      <c r="EA71" s="199"/>
    </row>
    <row r="72" spans="1:131" s="200" customFormat="1" ht="26.25" customHeight="1" x14ac:dyDescent="0.15">
      <c r="A72" s="214">
        <v>5</v>
      </c>
      <c r="B72" s="896"/>
      <c r="C72" s="897"/>
      <c r="D72" s="897"/>
      <c r="E72" s="897"/>
      <c r="F72" s="897"/>
      <c r="G72" s="897"/>
      <c r="H72" s="897"/>
      <c r="I72" s="897"/>
      <c r="J72" s="897"/>
      <c r="K72" s="897"/>
      <c r="L72" s="897"/>
      <c r="M72" s="897"/>
      <c r="N72" s="897"/>
      <c r="O72" s="897"/>
      <c r="P72" s="898"/>
      <c r="Q72" s="891"/>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2"/>
      <c r="BA72" s="892"/>
      <c r="BB72" s="892"/>
      <c r="BC72" s="892"/>
      <c r="BD72" s="893"/>
      <c r="BE72" s="218"/>
      <c r="BF72" s="218"/>
      <c r="BG72" s="218"/>
      <c r="BH72" s="218"/>
      <c r="BI72" s="218"/>
      <c r="BJ72" s="218"/>
      <c r="BK72" s="218"/>
      <c r="BL72" s="218"/>
      <c r="BM72" s="218"/>
      <c r="BN72" s="218"/>
      <c r="BO72" s="218"/>
      <c r="BP72" s="218"/>
      <c r="BQ72" s="215">
        <v>66</v>
      </c>
      <c r="BR72" s="220"/>
      <c r="BS72" s="878"/>
      <c r="BT72" s="879"/>
      <c r="BU72" s="879"/>
      <c r="BV72" s="879"/>
      <c r="BW72" s="879"/>
      <c r="BX72" s="879"/>
      <c r="BY72" s="879"/>
      <c r="BZ72" s="879"/>
      <c r="CA72" s="879"/>
      <c r="CB72" s="879"/>
      <c r="CC72" s="879"/>
      <c r="CD72" s="879"/>
      <c r="CE72" s="879"/>
      <c r="CF72" s="879"/>
      <c r="CG72" s="880"/>
      <c r="CH72" s="875"/>
      <c r="CI72" s="876"/>
      <c r="CJ72" s="876"/>
      <c r="CK72" s="876"/>
      <c r="CL72" s="877"/>
      <c r="CM72" s="875"/>
      <c r="CN72" s="876"/>
      <c r="CO72" s="876"/>
      <c r="CP72" s="876"/>
      <c r="CQ72" s="877"/>
      <c r="CR72" s="875"/>
      <c r="CS72" s="876"/>
      <c r="CT72" s="876"/>
      <c r="CU72" s="876"/>
      <c r="CV72" s="877"/>
      <c r="CW72" s="875"/>
      <c r="CX72" s="876"/>
      <c r="CY72" s="876"/>
      <c r="CZ72" s="876"/>
      <c r="DA72" s="877"/>
      <c r="DB72" s="875"/>
      <c r="DC72" s="876"/>
      <c r="DD72" s="876"/>
      <c r="DE72" s="876"/>
      <c r="DF72" s="877"/>
      <c r="DG72" s="875"/>
      <c r="DH72" s="876"/>
      <c r="DI72" s="876"/>
      <c r="DJ72" s="876"/>
      <c r="DK72" s="877"/>
      <c r="DL72" s="875"/>
      <c r="DM72" s="876"/>
      <c r="DN72" s="876"/>
      <c r="DO72" s="876"/>
      <c r="DP72" s="877"/>
      <c r="DQ72" s="875"/>
      <c r="DR72" s="876"/>
      <c r="DS72" s="876"/>
      <c r="DT72" s="876"/>
      <c r="DU72" s="877"/>
      <c r="DV72" s="872"/>
      <c r="DW72" s="873"/>
      <c r="DX72" s="873"/>
      <c r="DY72" s="873"/>
      <c r="DZ72" s="874"/>
      <c r="EA72" s="199"/>
    </row>
    <row r="73" spans="1:131" s="200" customFormat="1" ht="26.25" customHeight="1" x14ac:dyDescent="0.15">
      <c r="A73" s="214">
        <v>6</v>
      </c>
      <c r="B73" s="896"/>
      <c r="C73" s="897"/>
      <c r="D73" s="897"/>
      <c r="E73" s="897"/>
      <c r="F73" s="897"/>
      <c r="G73" s="897"/>
      <c r="H73" s="897"/>
      <c r="I73" s="897"/>
      <c r="J73" s="897"/>
      <c r="K73" s="897"/>
      <c r="L73" s="897"/>
      <c r="M73" s="897"/>
      <c r="N73" s="897"/>
      <c r="O73" s="897"/>
      <c r="P73" s="898"/>
      <c r="Q73" s="891"/>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2"/>
      <c r="BA73" s="892"/>
      <c r="BB73" s="892"/>
      <c r="BC73" s="892"/>
      <c r="BD73" s="893"/>
      <c r="BE73" s="218"/>
      <c r="BF73" s="218"/>
      <c r="BG73" s="218"/>
      <c r="BH73" s="218"/>
      <c r="BI73" s="218"/>
      <c r="BJ73" s="218"/>
      <c r="BK73" s="218"/>
      <c r="BL73" s="218"/>
      <c r="BM73" s="218"/>
      <c r="BN73" s="218"/>
      <c r="BO73" s="218"/>
      <c r="BP73" s="218"/>
      <c r="BQ73" s="215">
        <v>67</v>
      </c>
      <c r="BR73" s="220"/>
      <c r="BS73" s="878"/>
      <c r="BT73" s="879"/>
      <c r="BU73" s="879"/>
      <c r="BV73" s="879"/>
      <c r="BW73" s="879"/>
      <c r="BX73" s="879"/>
      <c r="BY73" s="879"/>
      <c r="BZ73" s="879"/>
      <c r="CA73" s="879"/>
      <c r="CB73" s="879"/>
      <c r="CC73" s="879"/>
      <c r="CD73" s="879"/>
      <c r="CE73" s="879"/>
      <c r="CF73" s="879"/>
      <c r="CG73" s="880"/>
      <c r="CH73" s="875"/>
      <c r="CI73" s="876"/>
      <c r="CJ73" s="876"/>
      <c r="CK73" s="876"/>
      <c r="CL73" s="877"/>
      <c r="CM73" s="875"/>
      <c r="CN73" s="876"/>
      <c r="CO73" s="876"/>
      <c r="CP73" s="876"/>
      <c r="CQ73" s="877"/>
      <c r="CR73" s="875"/>
      <c r="CS73" s="876"/>
      <c r="CT73" s="876"/>
      <c r="CU73" s="876"/>
      <c r="CV73" s="877"/>
      <c r="CW73" s="875"/>
      <c r="CX73" s="876"/>
      <c r="CY73" s="876"/>
      <c r="CZ73" s="876"/>
      <c r="DA73" s="877"/>
      <c r="DB73" s="875"/>
      <c r="DC73" s="876"/>
      <c r="DD73" s="876"/>
      <c r="DE73" s="876"/>
      <c r="DF73" s="877"/>
      <c r="DG73" s="875"/>
      <c r="DH73" s="876"/>
      <c r="DI73" s="876"/>
      <c r="DJ73" s="876"/>
      <c r="DK73" s="877"/>
      <c r="DL73" s="875"/>
      <c r="DM73" s="876"/>
      <c r="DN73" s="876"/>
      <c r="DO73" s="876"/>
      <c r="DP73" s="877"/>
      <c r="DQ73" s="875"/>
      <c r="DR73" s="876"/>
      <c r="DS73" s="876"/>
      <c r="DT73" s="876"/>
      <c r="DU73" s="877"/>
      <c r="DV73" s="872"/>
      <c r="DW73" s="873"/>
      <c r="DX73" s="873"/>
      <c r="DY73" s="873"/>
      <c r="DZ73" s="874"/>
      <c r="EA73" s="199"/>
    </row>
    <row r="74" spans="1:131" s="200" customFormat="1" ht="26.25" customHeight="1" x14ac:dyDescent="0.15">
      <c r="A74" s="214">
        <v>7</v>
      </c>
      <c r="B74" s="896"/>
      <c r="C74" s="897"/>
      <c r="D74" s="897"/>
      <c r="E74" s="897"/>
      <c r="F74" s="897"/>
      <c r="G74" s="897"/>
      <c r="H74" s="897"/>
      <c r="I74" s="897"/>
      <c r="J74" s="897"/>
      <c r="K74" s="897"/>
      <c r="L74" s="897"/>
      <c r="M74" s="897"/>
      <c r="N74" s="897"/>
      <c r="O74" s="897"/>
      <c r="P74" s="898"/>
      <c r="Q74" s="891"/>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2"/>
      <c r="BA74" s="892"/>
      <c r="BB74" s="892"/>
      <c r="BC74" s="892"/>
      <c r="BD74" s="893"/>
      <c r="BE74" s="218"/>
      <c r="BF74" s="218"/>
      <c r="BG74" s="218"/>
      <c r="BH74" s="218"/>
      <c r="BI74" s="218"/>
      <c r="BJ74" s="218"/>
      <c r="BK74" s="218"/>
      <c r="BL74" s="218"/>
      <c r="BM74" s="218"/>
      <c r="BN74" s="218"/>
      <c r="BO74" s="218"/>
      <c r="BP74" s="218"/>
      <c r="BQ74" s="215">
        <v>68</v>
      </c>
      <c r="BR74" s="220"/>
      <c r="BS74" s="878"/>
      <c r="BT74" s="879"/>
      <c r="BU74" s="879"/>
      <c r="BV74" s="879"/>
      <c r="BW74" s="879"/>
      <c r="BX74" s="879"/>
      <c r="BY74" s="879"/>
      <c r="BZ74" s="879"/>
      <c r="CA74" s="879"/>
      <c r="CB74" s="879"/>
      <c r="CC74" s="879"/>
      <c r="CD74" s="879"/>
      <c r="CE74" s="879"/>
      <c r="CF74" s="879"/>
      <c r="CG74" s="880"/>
      <c r="CH74" s="875"/>
      <c r="CI74" s="876"/>
      <c r="CJ74" s="876"/>
      <c r="CK74" s="876"/>
      <c r="CL74" s="877"/>
      <c r="CM74" s="875"/>
      <c r="CN74" s="876"/>
      <c r="CO74" s="876"/>
      <c r="CP74" s="876"/>
      <c r="CQ74" s="877"/>
      <c r="CR74" s="875"/>
      <c r="CS74" s="876"/>
      <c r="CT74" s="876"/>
      <c r="CU74" s="876"/>
      <c r="CV74" s="877"/>
      <c r="CW74" s="875"/>
      <c r="CX74" s="876"/>
      <c r="CY74" s="876"/>
      <c r="CZ74" s="876"/>
      <c r="DA74" s="877"/>
      <c r="DB74" s="875"/>
      <c r="DC74" s="876"/>
      <c r="DD74" s="876"/>
      <c r="DE74" s="876"/>
      <c r="DF74" s="877"/>
      <c r="DG74" s="875"/>
      <c r="DH74" s="876"/>
      <c r="DI74" s="876"/>
      <c r="DJ74" s="876"/>
      <c r="DK74" s="877"/>
      <c r="DL74" s="875"/>
      <c r="DM74" s="876"/>
      <c r="DN74" s="876"/>
      <c r="DO74" s="876"/>
      <c r="DP74" s="877"/>
      <c r="DQ74" s="875"/>
      <c r="DR74" s="876"/>
      <c r="DS74" s="876"/>
      <c r="DT74" s="876"/>
      <c r="DU74" s="877"/>
      <c r="DV74" s="872"/>
      <c r="DW74" s="873"/>
      <c r="DX74" s="873"/>
      <c r="DY74" s="873"/>
      <c r="DZ74" s="874"/>
      <c r="EA74" s="199"/>
    </row>
    <row r="75" spans="1:131" s="200" customFormat="1" ht="26.25" customHeight="1" x14ac:dyDescent="0.15">
      <c r="A75" s="214">
        <v>8</v>
      </c>
      <c r="B75" s="896"/>
      <c r="C75" s="897"/>
      <c r="D75" s="897"/>
      <c r="E75" s="897"/>
      <c r="F75" s="897"/>
      <c r="G75" s="897"/>
      <c r="H75" s="897"/>
      <c r="I75" s="897"/>
      <c r="J75" s="897"/>
      <c r="K75" s="897"/>
      <c r="L75" s="897"/>
      <c r="M75" s="897"/>
      <c r="N75" s="897"/>
      <c r="O75" s="897"/>
      <c r="P75" s="898"/>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2"/>
      <c r="BA75" s="892"/>
      <c r="BB75" s="892"/>
      <c r="BC75" s="892"/>
      <c r="BD75" s="893"/>
      <c r="BE75" s="218"/>
      <c r="BF75" s="218"/>
      <c r="BG75" s="218"/>
      <c r="BH75" s="218"/>
      <c r="BI75" s="218"/>
      <c r="BJ75" s="218"/>
      <c r="BK75" s="218"/>
      <c r="BL75" s="218"/>
      <c r="BM75" s="218"/>
      <c r="BN75" s="218"/>
      <c r="BO75" s="218"/>
      <c r="BP75" s="218"/>
      <c r="BQ75" s="215">
        <v>69</v>
      </c>
      <c r="BR75" s="220"/>
      <c r="BS75" s="878"/>
      <c r="BT75" s="879"/>
      <c r="BU75" s="879"/>
      <c r="BV75" s="879"/>
      <c r="BW75" s="879"/>
      <c r="BX75" s="879"/>
      <c r="BY75" s="879"/>
      <c r="BZ75" s="879"/>
      <c r="CA75" s="879"/>
      <c r="CB75" s="879"/>
      <c r="CC75" s="879"/>
      <c r="CD75" s="879"/>
      <c r="CE75" s="879"/>
      <c r="CF75" s="879"/>
      <c r="CG75" s="880"/>
      <c r="CH75" s="875"/>
      <c r="CI75" s="876"/>
      <c r="CJ75" s="876"/>
      <c r="CK75" s="876"/>
      <c r="CL75" s="877"/>
      <c r="CM75" s="875"/>
      <c r="CN75" s="876"/>
      <c r="CO75" s="876"/>
      <c r="CP75" s="876"/>
      <c r="CQ75" s="877"/>
      <c r="CR75" s="875"/>
      <c r="CS75" s="876"/>
      <c r="CT75" s="876"/>
      <c r="CU75" s="876"/>
      <c r="CV75" s="877"/>
      <c r="CW75" s="875"/>
      <c r="CX75" s="876"/>
      <c r="CY75" s="876"/>
      <c r="CZ75" s="876"/>
      <c r="DA75" s="877"/>
      <c r="DB75" s="875"/>
      <c r="DC75" s="876"/>
      <c r="DD75" s="876"/>
      <c r="DE75" s="876"/>
      <c r="DF75" s="877"/>
      <c r="DG75" s="875"/>
      <c r="DH75" s="876"/>
      <c r="DI75" s="876"/>
      <c r="DJ75" s="876"/>
      <c r="DK75" s="877"/>
      <c r="DL75" s="875"/>
      <c r="DM75" s="876"/>
      <c r="DN75" s="876"/>
      <c r="DO75" s="876"/>
      <c r="DP75" s="877"/>
      <c r="DQ75" s="875"/>
      <c r="DR75" s="876"/>
      <c r="DS75" s="876"/>
      <c r="DT75" s="876"/>
      <c r="DU75" s="877"/>
      <c r="DV75" s="872"/>
      <c r="DW75" s="873"/>
      <c r="DX75" s="873"/>
      <c r="DY75" s="873"/>
      <c r="DZ75" s="874"/>
      <c r="EA75" s="199"/>
    </row>
    <row r="76" spans="1:131" s="200" customFormat="1" ht="26.25" customHeight="1" x14ac:dyDescent="0.15">
      <c r="A76" s="214">
        <v>9</v>
      </c>
      <c r="B76" s="896"/>
      <c r="C76" s="897"/>
      <c r="D76" s="897"/>
      <c r="E76" s="897"/>
      <c r="F76" s="897"/>
      <c r="G76" s="897"/>
      <c r="H76" s="897"/>
      <c r="I76" s="897"/>
      <c r="J76" s="897"/>
      <c r="K76" s="897"/>
      <c r="L76" s="897"/>
      <c r="M76" s="897"/>
      <c r="N76" s="897"/>
      <c r="O76" s="897"/>
      <c r="P76" s="898"/>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2"/>
      <c r="BA76" s="892"/>
      <c r="BB76" s="892"/>
      <c r="BC76" s="892"/>
      <c r="BD76" s="893"/>
      <c r="BE76" s="218"/>
      <c r="BF76" s="218"/>
      <c r="BG76" s="218"/>
      <c r="BH76" s="218"/>
      <c r="BI76" s="218"/>
      <c r="BJ76" s="218"/>
      <c r="BK76" s="218"/>
      <c r="BL76" s="218"/>
      <c r="BM76" s="218"/>
      <c r="BN76" s="218"/>
      <c r="BO76" s="218"/>
      <c r="BP76" s="218"/>
      <c r="BQ76" s="215">
        <v>70</v>
      </c>
      <c r="BR76" s="220"/>
      <c r="BS76" s="878"/>
      <c r="BT76" s="879"/>
      <c r="BU76" s="879"/>
      <c r="BV76" s="879"/>
      <c r="BW76" s="879"/>
      <c r="BX76" s="879"/>
      <c r="BY76" s="879"/>
      <c r="BZ76" s="879"/>
      <c r="CA76" s="879"/>
      <c r="CB76" s="879"/>
      <c r="CC76" s="879"/>
      <c r="CD76" s="879"/>
      <c r="CE76" s="879"/>
      <c r="CF76" s="879"/>
      <c r="CG76" s="880"/>
      <c r="CH76" s="875"/>
      <c r="CI76" s="876"/>
      <c r="CJ76" s="876"/>
      <c r="CK76" s="876"/>
      <c r="CL76" s="877"/>
      <c r="CM76" s="875"/>
      <c r="CN76" s="876"/>
      <c r="CO76" s="876"/>
      <c r="CP76" s="876"/>
      <c r="CQ76" s="877"/>
      <c r="CR76" s="875"/>
      <c r="CS76" s="876"/>
      <c r="CT76" s="876"/>
      <c r="CU76" s="876"/>
      <c r="CV76" s="877"/>
      <c r="CW76" s="875"/>
      <c r="CX76" s="876"/>
      <c r="CY76" s="876"/>
      <c r="CZ76" s="876"/>
      <c r="DA76" s="877"/>
      <c r="DB76" s="875"/>
      <c r="DC76" s="876"/>
      <c r="DD76" s="876"/>
      <c r="DE76" s="876"/>
      <c r="DF76" s="877"/>
      <c r="DG76" s="875"/>
      <c r="DH76" s="876"/>
      <c r="DI76" s="876"/>
      <c r="DJ76" s="876"/>
      <c r="DK76" s="877"/>
      <c r="DL76" s="875"/>
      <c r="DM76" s="876"/>
      <c r="DN76" s="876"/>
      <c r="DO76" s="876"/>
      <c r="DP76" s="877"/>
      <c r="DQ76" s="875"/>
      <c r="DR76" s="876"/>
      <c r="DS76" s="876"/>
      <c r="DT76" s="876"/>
      <c r="DU76" s="877"/>
      <c r="DV76" s="872"/>
      <c r="DW76" s="873"/>
      <c r="DX76" s="873"/>
      <c r="DY76" s="873"/>
      <c r="DZ76" s="874"/>
      <c r="EA76" s="199"/>
    </row>
    <row r="77" spans="1:131" s="200" customFormat="1" ht="26.25" customHeight="1" x14ac:dyDescent="0.15">
      <c r="A77" s="214">
        <v>10</v>
      </c>
      <c r="B77" s="896"/>
      <c r="C77" s="897"/>
      <c r="D77" s="897"/>
      <c r="E77" s="897"/>
      <c r="F77" s="897"/>
      <c r="G77" s="897"/>
      <c r="H77" s="897"/>
      <c r="I77" s="897"/>
      <c r="J77" s="897"/>
      <c r="K77" s="897"/>
      <c r="L77" s="897"/>
      <c r="M77" s="897"/>
      <c r="N77" s="897"/>
      <c r="O77" s="897"/>
      <c r="P77" s="898"/>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2"/>
      <c r="BA77" s="892"/>
      <c r="BB77" s="892"/>
      <c r="BC77" s="892"/>
      <c r="BD77" s="893"/>
      <c r="BE77" s="218"/>
      <c r="BF77" s="218"/>
      <c r="BG77" s="218"/>
      <c r="BH77" s="218"/>
      <c r="BI77" s="218"/>
      <c r="BJ77" s="218"/>
      <c r="BK77" s="218"/>
      <c r="BL77" s="218"/>
      <c r="BM77" s="218"/>
      <c r="BN77" s="218"/>
      <c r="BO77" s="218"/>
      <c r="BP77" s="218"/>
      <c r="BQ77" s="215">
        <v>71</v>
      </c>
      <c r="BR77" s="220"/>
      <c r="BS77" s="878"/>
      <c r="BT77" s="879"/>
      <c r="BU77" s="879"/>
      <c r="BV77" s="879"/>
      <c r="BW77" s="879"/>
      <c r="BX77" s="879"/>
      <c r="BY77" s="879"/>
      <c r="BZ77" s="879"/>
      <c r="CA77" s="879"/>
      <c r="CB77" s="879"/>
      <c r="CC77" s="879"/>
      <c r="CD77" s="879"/>
      <c r="CE77" s="879"/>
      <c r="CF77" s="879"/>
      <c r="CG77" s="880"/>
      <c r="CH77" s="875"/>
      <c r="CI77" s="876"/>
      <c r="CJ77" s="876"/>
      <c r="CK77" s="876"/>
      <c r="CL77" s="877"/>
      <c r="CM77" s="875"/>
      <c r="CN77" s="876"/>
      <c r="CO77" s="876"/>
      <c r="CP77" s="876"/>
      <c r="CQ77" s="877"/>
      <c r="CR77" s="875"/>
      <c r="CS77" s="876"/>
      <c r="CT77" s="876"/>
      <c r="CU77" s="876"/>
      <c r="CV77" s="877"/>
      <c r="CW77" s="875"/>
      <c r="CX77" s="876"/>
      <c r="CY77" s="876"/>
      <c r="CZ77" s="876"/>
      <c r="DA77" s="877"/>
      <c r="DB77" s="875"/>
      <c r="DC77" s="876"/>
      <c r="DD77" s="876"/>
      <c r="DE77" s="876"/>
      <c r="DF77" s="877"/>
      <c r="DG77" s="875"/>
      <c r="DH77" s="876"/>
      <c r="DI77" s="876"/>
      <c r="DJ77" s="876"/>
      <c r="DK77" s="877"/>
      <c r="DL77" s="875"/>
      <c r="DM77" s="876"/>
      <c r="DN77" s="876"/>
      <c r="DO77" s="876"/>
      <c r="DP77" s="877"/>
      <c r="DQ77" s="875"/>
      <c r="DR77" s="876"/>
      <c r="DS77" s="876"/>
      <c r="DT77" s="876"/>
      <c r="DU77" s="877"/>
      <c r="DV77" s="872"/>
      <c r="DW77" s="873"/>
      <c r="DX77" s="873"/>
      <c r="DY77" s="873"/>
      <c r="DZ77" s="874"/>
      <c r="EA77" s="199"/>
    </row>
    <row r="78" spans="1:131" s="200" customFormat="1" ht="26.25" customHeight="1" x14ac:dyDescent="0.15">
      <c r="A78" s="214">
        <v>11</v>
      </c>
      <c r="B78" s="896"/>
      <c r="C78" s="897"/>
      <c r="D78" s="897"/>
      <c r="E78" s="897"/>
      <c r="F78" s="897"/>
      <c r="G78" s="897"/>
      <c r="H78" s="897"/>
      <c r="I78" s="897"/>
      <c r="J78" s="897"/>
      <c r="K78" s="897"/>
      <c r="L78" s="897"/>
      <c r="M78" s="897"/>
      <c r="N78" s="897"/>
      <c r="O78" s="897"/>
      <c r="P78" s="898"/>
      <c r="Q78" s="89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2"/>
      <c r="BA78" s="892"/>
      <c r="BB78" s="892"/>
      <c r="BC78" s="892"/>
      <c r="BD78" s="893"/>
      <c r="BE78" s="218"/>
      <c r="BF78" s="218"/>
      <c r="BG78" s="218"/>
      <c r="BH78" s="218"/>
      <c r="BI78" s="218"/>
      <c r="BJ78" s="221"/>
      <c r="BK78" s="221"/>
      <c r="BL78" s="221"/>
      <c r="BM78" s="221"/>
      <c r="BN78" s="221"/>
      <c r="BO78" s="218"/>
      <c r="BP78" s="218"/>
      <c r="BQ78" s="215">
        <v>72</v>
      </c>
      <c r="BR78" s="220"/>
      <c r="BS78" s="878"/>
      <c r="BT78" s="879"/>
      <c r="BU78" s="879"/>
      <c r="BV78" s="879"/>
      <c r="BW78" s="879"/>
      <c r="BX78" s="879"/>
      <c r="BY78" s="879"/>
      <c r="BZ78" s="879"/>
      <c r="CA78" s="879"/>
      <c r="CB78" s="879"/>
      <c r="CC78" s="879"/>
      <c r="CD78" s="879"/>
      <c r="CE78" s="879"/>
      <c r="CF78" s="879"/>
      <c r="CG78" s="880"/>
      <c r="CH78" s="875"/>
      <c r="CI78" s="876"/>
      <c r="CJ78" s="876"/>
      <c r="CK78" s="876"/>
      <c r="CL78" s="877"/>
      <c r="CM78" s="875"/>
      <c r="CN78" s="876"/>
      <c r="CO78" s="876"/>
      <c r="CP78" s="876"/>
      <c r="CQ78" s="877"/>
      <c r="CR78" s="875"/>
      <c r="CS78" s="876"/>
      <c r="CT78" s="876"/>
      <c r="CU78" s="876"/>
      <c r="CV78" s="877"/>
      <c r="CW78" s="875"/>
      <c r="CX78" s="876"/>
      <c r="CY78" s="876"/>
      <c r="CZ78" s="876"/>
      <c r="DA78" s="877"/>
      <c r="DB78" s="875"/>
      <c r="DC78" s="876"/>
      <c r="DD78" s="876"/>
      <c r="DE78" s="876"/>
      <c r="DF78" s="877"/>
      <c r="DG78" s="875"/>
      <c r="DH78" s="876"/>
      <c r="DI78" s="876"/>
      <c r="DJ78" s="876"/>
      <c r="DK78" s="877"/>
      <c r="DL78" s="875"/>
      <c r="DM78" s="876"/>
      <c r="DN78" s="876"/>
      <c r="DO78" s="876"/>
      <c r="DP78" s="877"/>
      <c r="DQ78" s="875"/>
      <c r="DR78" s="876"/>
      <c r="DS78" s="876"/>
      <c r="DT78" s="876"/>
      <c r="DU78" s="877"/>
      <c r="DV78" s="872"/>
      <c r="DW78" s="873"/>
      <c r="DX78" s="873"/>
      <c r="DY78" s="873"/>
      <c r="DZ78" s="874"/>
      <c r="EA78" s="199"/>
    </row>
    <row r="79" spans="1:131" s="200" customFormat="1" ht="26.25" customHeight="1" x14ac:dyDescent="0.15">
      <c r="A79" s="214">
        <v>12</v>
      </c>
      <c r="B79" s="896"/>
      <c r="C79" s="897"/>
      <c r="D79" s="897"/>
      <c r="E79" s="897"/>
      <c r="F79" s="897"/>
      <c r="G79" s="897"/>
      <c r="H79" s="897"/>
      <c r="I79" s="897"/>
      <c r="J79" s="897"/>
      <c r="K79" s="897"/>
      <c r="L79" s="897"/>
      <c r="M79" s="897"/>
      <c r="N79" s="897"/>
      <c r="O79" s="897"/>
      <c r="P79" s="898"/>
      <c r="Q79" s="89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2"/>
      <c r="BA79" s="892"/>
      <c r="BB79" s="892"/>
      <c r="BC79" s="892"/>
      <c r="BD79" s="893"/>
      <c r="BE79" s="218"/>
      <c r="BF79" s="218"/>
      <c r="BG79" s="218"/>
      <c r="BH79" s="218"/>
      <c r="BI79" s="218"/>
      <c r="BJ79" s="221"/>
      <c r="BK79" s="221"/>
      <c r="BL79" s="221"/>
      <c r="BM79" s="221"/>
      <c r="BN79" s="221"/>
      <c r="BO79" s="218"/>
      <c r="BP79" s="218"/>
      <c r="BQ79" s="215">
        <v>73</v>
      </c>
      <c r="BR79" s="220"/>
      <c r="BS79" s="878"/>
      <c r="BT79" s="879"/>
      <c r="BU79" s="879"/>
      <c r="BV79" s="879"/>
      <c r="BW79" s="879"/>
      <c r="BX79" s="879"/>
      <c r="BY79" s="879"/>
      <c r="BZ79" s="879"/>
      <c r="CA79" s="879"/>
      <c r="CB79" s="879"/>
      <c r="CC79" s="879"/>
      <c r="CD79" s="879"/>
      <c r="CE79" s="879"/>
      <c r="CF79" s="879"/>
      <c r="CG79" s="880"/>
      <c r="CH79" s="875"/>
      <c r="CI79" s="876"/>
      <c r="CJ79" s="876"/>
      <c r="CK79" s="876"/>
      <c r="CL79" s="877"/>
      <c r="CM79" s="875"/>
      <c r="CN79" s="876"/>
      <c r="CO79" s="876"/>
      <c r="CP79" s="876"/>
      <c r="CQ79" s="877"/>
      <c r="CR79" s="875"/>
      <c r="CS79" s="876"/>
      <c r="CT79" s="876"/>
      <c r="CU79" s="876"/>
      <c r="CV79" s="877"/>
      <c r="CW79" s="875"/>
      <c r="CX79" s="876"/>
      <c r="CY79" s="876"/>
      <c r="CZ79" s="876"/>
      <c r="DA79" s="877"/>
      <c r="DB79" s="875"/>
      <c r="DC79" s="876"/>
      <c r="DD79" s="876"/>
      <c r="DE79" s="876"/>
      <c r="DF79" s="877"/>
      <c r="DG79" s="875"/>
      <c r="DH79" s="876"/>
      <c r="DI79" s="876"/>
      <c r="DJ79" s="876"/>
      <c r="DK79" s="877"/>
      <c r="DL79" s="875"/>
      <c r="DM79" s="876"/>
      <c r="DN79" s="876"/>
      <c r="DO79" s="876"/>
      <c r="DP79" s="877"/>
      <c r="DQ79" s="875"/>
      <c r="DR79" s="876"/>
      <c r="DS79" s="876"/>
      <c r="DT79" s="876"/>
      <c r="DU79" s="877"/>
      <c r="DV79" s="872"/>
      <c r="DW79" s="873"/>
      <c r="DX79" s="873"/>
      <c r="DY79" s="873"/>
      <c r="DZ79" s="874"/>
      <c r="EA79" s="199"/>
    </row>
    <row r="80" spans="1:131" s="200" customFormat="1" ht="26.25" customHeight="1" x14ac:dyDescent="0.15">
      <c r="A80" s="214">
        <v>13</v>
      </c>
      <c r="B80" s="896"/>
      <c r="C80" s="897"/>
      <c r="D80" s="897"/>
      <c r="E80" s="897"/>
      <c r="F80" s="897"/>
      <c r="G80" s="897"/>
      <c r="H80" s="897"/>
      <c r="I80" s="897"/>
      <c r="J80" s="897"/>
      <c r="K80" s="897"/>
      <c r="L80" s="897"/>
      <c r="M80" s="897"/>
      <c r="N80" s="897"/>
      <c r="O80" s="897"/>
      <c r="P80" s="898"/>
      <c r="Q80" s="89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2"/>
      <c r="BA80" s="892"/>
      <c r="BB80" s="892"/>
      <c r="BC80" s="892"/>
      <c r="BD80" s="893"/>
      <c r="BE80" s="218"/>
      <c r="BF80" s="218"/>
      <c r="BG80" s="218"/>
      <c r="BH80" s="218"/>
      <c r="BI80" s="218"/>
      <c r="BJ80" s="218"/>
      <c r="BK80" s="218"/>
      <c r="BL80" s="218"/>
      <c r="BM80" s="218"/>
      <c r="BN80" s="218"/>
      <c r="BO80" s="218"/>
      <c r="BP80" s="218"/>
      <c r="BQ80" s="215">
        <v>74</v>
      </c>
      <c r="BR80" s="220"/>
      <c r="BS80" s="878"/>
      <c r="BT80" s="879"/>
      <c r="BU80" s="879"/>
      <c r="BV80" s="879"/>
      <c r="BW80" s="879"/>
      <c r="BX80" s="879"/>
      <c r="BY80" s="879"/>
      <c r="BZ80" s="879"/>
      <c r="CA80" s="879"/>
      <c r="CB80" s="879"/>
      <c r="CC80" s="879"/>
      <c r="CD80" s="879"/>
      <c r="CE80" s="879"/>
      <c r="CF80" s="879"/>
      <c r="CG80" s="880"/>
      <c r="CH80" s="875"/>
      <c r="CI80" s="876"/>
      <c r="CJ80" s="876"/>
      <c r="CK80" s="876"/>
      <c r="CL80" s="877"/>
      <c r="CM80" s="875"/>
      <c r="CN80" s="876"/>
      <c r="CO80" s="876"/>
      <c r="CP80" s="876"/>
      <c r="CQ80" s="877"/>
      <c r="CR80" s="875"/>
      <c r="CS80" s="876"/>
      <c r="CT80" s="876"/>
      <c r="CU80" s="876"/>
      <c r="CV80" s="877"/>
      <c r="CW80" s="875"/>
      <c r="CX80" s="876"/>
      <c r="CY80" s="876"/>
      <c r="CZ80" s="876"/>
      <c r="DA80" s="877"/>
      <c r="DB80" s="875"/>
      <c r="DC80" s="876"/>
      <c r="DD80" s="876"/>
      <c r="DE80" s="876"/>
      <c r="DF80" s="877"/>
      <c r="DG80" s="875"/>
      <c r="DH80" s="876"/>
      <c r="DI80" s="876"/>
      <c r="DJ80" s="876"/>
      <c r="DK80" s="877"/>
      <c r="DL80" s="875"/>
      <c r="DM80" s="876"/>
      <c r="DN80" s="876"/>
      <c r="DO80" s="876"/>
      <c r="DP80" s="877"/>
      <c r="DQ80" s="875"/>
      <c r="DR80" s="876"/>
      <c r="DS80" s="876"/>
      <c r="DT80" s="876"/>
      <c r="DU80" s="877"/>
      <c r="DV80" s="872"/>
      <c r="DW80" s="873"/>
      <c r="DX80" s="873"/>
      <c r="DY80" s="873"/>
      <c r="DZ80" s="874"/>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89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2"/>
      <c r="BA81" s="892"/>
      <c r="BB81" s="892"/>
      <c r="BC81" s="892"/>
      <c r="BD81" s="893"/>
      <c r="BE81" s="218"/>
      <c r="BF81" s="218"/>
      <c r="BG81" s="218"/>
      <c r="BH81" s="218"/>
      <c r="BI81" s="218"/>
      <c r="BJ81" s="218"/>
      <c r="BK81" s="218"/>
      <c r="BL81" s="218"/>
      <c r="BM81" s="218"/>
      <c r="BN81" s="218"/>
      <c r="BO81" s="218"/>
      <c r="BP81" s="218"/>
      <c r="BQ81" s="215">
        <v>75</v>
      </c>
      <c r="BR81" s="220"/>
      <c r="BS81" s="878"/>
      <c r="BT81" s="879"/>
      <c r="BU81" s="879"/>
      <c r="BV81" s="879"/>
      <c r="BW81" s="879"/>
      <c r="BX81" s="879"/>
      <c r="BY81" s="879"/>
      <c r="BZ81" s="879"/>
      <c r="CA81" s="879"/>
      <c r="CB81" s="879"/>
      <c r="CC81" s="879"/>
      <c r="CD81" s="879"/>
      <c r="CE81" s="879"/>
      <c r="CF81" s="879"/>
      <c r="CG81" s="880"/>
      <c r="CH81" s="875"/>
      <c r="CI81" s="876"/>
      <c r="CJ81" s="876"/>
      <c r="CK81" s="876"/>
      <c r="CL81" s="877"/>
      <c r="CM81" s="875"/>
      <c r="CN81" s="876"/>
      <c r="CO81" s="876"/>
      <c r="CP81" s="876"/>
      <c r="CQ81" s="877"/>
      <c r="CR81" s="875"/>
      <c r="CS81" s="876"/>
      <c r="CT81" s="876"/>
      <c r="CU81" s="876"/>
      <c r="CV81" s="877"/>
      <c r="CW81" s="875"/>
      <c r="CX81" s="876"/>
      <c r="CY81" s="876"/>
      <c r="CZ81" s="876"/>
      <c r="DA81" s="877"/>
      <c r="DB81" s="875"/>
      <c r="DC81" s="876"/>
      <c r="DD81" s="876"/>
      <c r="DE81" s="876"/>
      <c r="DF81" s="877"/>
      <c r="DG81" s="875"/>
      <c r="DH81" s="876"/>
      <c r="DI81" s="876"/>
      <c r="DJ81" s="876"/>
      <c r="DK81" s="877"/>
      <c r="DL81" s="875"/>
      <c r="DM81" s="876"/>
      <c r="DN81" s="876"/>
      <c r="DO81" s="876"/>
      <c r="DP81" s="877"/>
      <c r="DQ81" s="875"/>
      <c r="DR81" s="876"/>
      <c r="DS81" s="876"/>
      <c r="DT81" s="876"/>
      <c r="DU81" s="877"/>
      <c r="DV81" s="872"/>
      <c r="DW81" s="873"/>
      <c r="DX81" s="873"/>
      <c r="DY81" s="873"/>
      <c r="DZ81" s="874"/>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89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2"/>
      <c r="BA82" s="892"/>
      <c r="BB82" s="892"/>
      <c r="BC82" s="892"/>
      <c r="BD82" s="893"/>
      <c r="BE82" s="218"/>
      <c r="BF82" s="218"/>
      <c r="BG82" s="218"/>
      <c r="BH82" s="218"/>
      <c r="BI82" s="218"/>
      <c r="BJ82" s="218"/>
      <c r="BK82" s="218"/>
      <c r="BL82" s="218"/>
      <c r="BM82" s="218"/>
      <c r="BN82" s="218"/>
      <c r="BO82" s="218"/>
      <c r="BP82" s="218"/>
      <c r="BQ82" s="215">
        <v>76</v>
      </c>
      <c r="BR82" s="220"/>
      <c r="BS82" s="878"/>
      <c r="BT82" s="879"/>
      <c r="BU82" s="879"/>
      <c r="BV82" s="879"/>
      <c r="BW82" s="879"/>
      <c r="BX82" s="879"/>
      <c r="BY82" s="879"/>
      <c r="BZ82" s="879"/>
      <c r="CA82" s="879"/>
      <c r="CB82" s="879"/>
      <c r="CC82" s="879"/>
      <c r="CD82" s="879"/>
      <c r="CE82" s="879"/>
      <c r="CF82" s="879"/>
      <c r="CG82" s="880"/>
      <c r="CH82" s="875"/>
      <c r="CI82" s="876"/>
      <c r="CJ82" s="876"/>
      <c r="CK82" s="876"/>
      <c r="CL82" s="877"/>
      <c r="CM82" s="875"/>
      <c r="CN82" s="876"/>
      <c r="CO82" s="876"/>
      <c r="CP82" s="876"/>
      <c r="CQ82" s="877"/>
      <c r="CR82" s="875"/>
      <c r="CS82" s="876"/>
      <c r="CT82" s="876"/>
      <c r="CU82" s="876"/>
      <c r="CV82" s="877"/>
      <c r="CW82" s="875"/>
      <c r="CX82" s="876"/>
      <c r="CY82" s="876"/>
      <c r="CZ82" s="876"/>
      <c r="DA82" s="877"/>
      <c r="DB82" s="875"/>
      <c r="DC82" s="876"/>
      <c r="DD82" s="876"/>
      <c r="DE82" s="876"/>
      <c r="DF82" s="877"/>
      <c r="DG82" s="875"/>
      <c r="DH82" s="876"/>
      <c r="DI82" s="876"/>
      <c r="DJ82" s="876"/>
      <c r="DK82" s="877"/>
      <c r="DL82" s="875"/>
      <c r="DM82" s="876"/>
      <c r="DN82" s="876"/>
      <c r="DO82" s="876"/>
      <c r="DP82" s="877"/>
      <c r="DQ82" s="875"/>
      <c r="DR82" s="876"/>
      <c r="DS82" s="876"/>
      <c r="DT82" s="876"/>
      <c r="DU82" s="877"/>
      <c r="DV82" s="872"/>
      <c r="DW82" s="873"/>
      <c r="DX82" s="873"/>
      <c r="DY82" s="873"/>
      <c r="DZ82" s="874"/>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1"/>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2"/>
      <c r="BA83" s="892"/>
      <c r="BB83" s="892"/>
      <c r="BC83" s="892"/>
      <c r="BD83" s="893"/>
      <c r="BE83" s="218"/>
      <c r="BF83" s="218"/>
      <c r="BG83" s="218"/>
      <c r="BH83" s="218"/>
      <c r="BI83" s="218"/>
      <c r="BJ83" s="218"/>
      <c r="BK83" s="218"/>
      <c r="BL83" s="218"/>
      <c r="BM83" s="218"/>
      <c r="BN83" s="218"/>
      <c r="BO83" s="218"/>
      <c r="BP83" s="218"/>
      <c r="BQ83" s="215">
        <v>77</v>
      </c>
      <c r="BR83" s="220"/>
      <c r="BS83" s="878"/>
      <c r="BT83" s="879"/>
      <c r="BU83" s="879"/>
      <c r="BV83" s="879"/>
      <c r="BW83" s="879"/>
      <c r="BX83" s="879"/>
      <c r="BY83" s="879"/>
      <c r="BZ83" s="879"/>
      <c r="CA83" s="879"/>
      <c r="CB83" s="879"/>
      <c r="CC83" s="879"/>
      <c r="CD83" s="879"/>
      <c r="CE83" s="879"/>
      <c r="CF83" s="879"/>
      <c r="CG83" s="880"/>
      <c r="CH83" s="875"/>
      <c r="CI83" s="876"/>
      <c r="CJ83" s="876"/>
      <c r="CK83" s="876"/>
      <c r="CL83" s="877"/>
      <c r="CM83" s="875"/>
      <c r="CN83" s="876"/>
      <c r="CO83" s="876"/>
      <c r="CP83" s="876"/>
      <c r="CQ83" s="877"/>
      <c r="CR83" s="875"/>
      <c r="CS83" s="876"/>
      <c r="CT83" s="876"/>
      <c r="CU83" s="876"/>
      <c r="CV83" s="877"/>
      <c r="CW83" s="875"/>
      <c r="CX83" s="876"/>
      <c r="CY83" s="876"/>
      <c r="CZ83" s="876"/>
      <c r="DA83" s="877"/>
      <c r="DB83" s="875"/>
      <c r="DC83" s="876"/>
      <c r="DD83" s="876"/>
      <c r="DE83" s="876"/>
      <c r="DF83" s="877"/>
      <c r="DG83" s="875"/>
      <c r="DH83" s="876"/>
      <c r="DI83" s="876"/>
      <c r="DJ83" s="876"/>
      <c r="DK83" s="877"/>
      <c r="DL83" s="875"/>
      <c r="DM83" s="876"/>
      <c r="DN83" s="876"/>
      <c r="DO83" s="876"/>
      <c r="DP83" s="877"/>
      <c r="DQ83" s="875"/>
      <c r="DR83" s="876"/>
      <c r="DS83" s="876"/>
      <c r="DT83" s="876"/>
      <c r="DU83" s="877"/>
      <c r="DV83" s="872"/>
      <c r="DW83" s="873"/>
      <c r="DX83" s="873"/>
      <c r="DY83" s="873"/>
      <c r="DZ83" s="874"/>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2"/>
      <c r="BA84" s="892"/>
      <c r="BB84" s="892"/>
      <c r="BC84" s="892"/>
      <c r="BD84" s="893"/>
      <c r="BE84" s="218"/>
      <c r="BF84" s="218"/>
      <c r="BG84" s="218"/>
      <c r="BH84" s="218"/>
      <c r="BI84" s="218"/>
      <c r="BJ84" s="218"/>
      <c r="BK84" s="218"/>
      <c r="BL84" s="218"/>
      <c r="BM84" s="218"/>
      <c r="BN84" s="218"/>
      <c r="BO84" s="218"/>
      <c r="BP84" s="218"/>
      <c r="BQ84" s="215">
        <v>78</v>
      </c>
      <c r="BR84" s="220"/>
      <c r="BS84" s="878"/>
      <c r="BT84" s="879"/>
      <c r="BU84" s="879"/>
      <c r="BV84" s="879"/>
      <c r="BW84" s="879"/>
      <c r="BX84" s="879"/>
      <c r="BY84" s="879"/>
      <c r="BZ84" s="879"/>
      <c r="CA84" s="879"/>
      <c r="CB84" s="879"/>
      <c r="CC84" s="879"/>
      <c r="CD84" s="879"/>
      <c r="CE84" s="879"/>
      <c r="CF84" s="879"/>
      <c r="CG84" s="880"/>
      <c r="CH84" s="875"/>
      <c r="CI84" s="876"/>
      <c r="CJ84" s="876"/>
      <c r="CK84" s="876"/>
      <c r="CL84" s="877"/>
      <c r="CM84" s="875"/>
      <c r="CN84" s="876"/>
      <c r="CO84" s="876"/>
      <c r="CP84" s="876"/>
      <c r="CQ84" s="877"/>
      <c r="CR84" s="875"/>
      <c r="CS84" s="876"/>
      <c r="CT84" s="876"/>
      <c r="CU84" s="876"/>
      <c r="CV84" s="877"/>
      <c r="CW84" s="875"/>
      <c r="CX84" s="876"/>
      <c r="CY84" s="876"/>
      <c r="CZ84" s="876"/>
      <c r="DA84" s="877"/>
      <c r="DB84" s="875"/>
      <c r="DC84" s="876"/>
      <c r="DD84" s="876"/>
      <c r="DE84" s="876"/>
      <c r="DF84" s="877"/>
      <c r="DG84" s="875"/>
      <c r="DH84" s="876"/>
      <c r="DI84" s="876"/>
      <c r="DJ84" s="876"/>
      <c r="DK84" s="877"/>
      <c r="DL84" s="875"/>
      <c r="DM84" s="876"/>
      <c r="DN84" s="876"/>
      <c r="DO84" s="876"/>
      <c r="DP84" s="877"/>
      <c r="DQ84" s="875"/>
      <c r="DR84" s="876"/>
      <c r="DS84" s="876"/>
      <c r="DT84" s="876"/>
      <c r="DU84" s="877"/>
      <c r="DV84" s="872"/>
      <c r="DW84" s="873"/>
      <c r="DX84" s="873"/>
      <c r="DY84" s="873"/>
      <c r="DZ84" s="874"/>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2"/>
      <c r="BA85" s="892"/>
      <c r="BB85" s="892"/>
      <c r="BC85" s="892"/>
      <c r="BD85" s="893"/>
      <c r="BE85" s="218"/>
      <c r="BF85" s="218"/>
      <c r="BG85" s="218"/>
      <c r="BH85" s="218"/>
      <c r="BI85" s="218"/>
      <c r="BJ85" s="218"/>
      <c r="BK85" s="218"/>
      <c r="BL85" s="218"/>
      <c r="BM85" s="218"/>
      <c r="BN85" s="218"/>
      <c r="BO85" s="218"/>
      <c r="BP85" s="218"/>
      <c r="BQ85" s="215">
        <v>79</v>
      </c>
      <c r="BR85" s="220"/>
      <c r="BS85" s="878"/>
      <c r="BT85" s="879"/>
      <c r="BU85" s="879"/>
      <c r="BV85" s="879"/>
      <c r="BW85" s="879"/>
      <c r="BX85" s="879"/>
      <c r="BY85" s="879"/>
      <c r="BZ85" s="879"/>
      <c r="CA85" s="879"/>
      <c r="CB85" s="879"/>
      <c r="CC85" s="879"/>
      <c r="CD85" s="879"/>
      <c r="CE85" s="879"/>
      <c r="CF85" s="879"/>
      <c r="CG85" s="880"/>
      <c r="CH85" s="875"/>
      <c r="CI85" s="876"/>
      <c r="CJ85" s="876"/>
      <c r="CK85" s="876"/>
      <c r="CL85" s="877"/>
      <c r="CM85" s="875"/>
      <c r="CN85" s="876"/>
      <c r="CO85" s="876"/>
      <c r="CP85" s="876"/>
      <c r="CQ85" s="877"/>
      <c r="CR85" s="875"/>
      <c r="CS85" s="876"/>
      <c r="CT85" s="876"/>
      <c r="CU85" s="876"/>
      <c r="CV85" s="877"/>
      <c r="CW85" s="875"/>
      <c r="CX85" s="876"/>
      <c r="CY85" s="876"/>
      <c r="CZ85" s="876"/>
      <c r="DA85" s="877"/>
      <c r="DB85" s="875"/>
      <c r="DC85" s="876"/>
      <c r="DD85" s="876"/>
      <c r="DE85" s="876"/>
      <c r="DF85" s="877"/>
      <c r="DG85" s="875"/>
      <c r="DH85" s="876"/>
      <c r="DI85" s="876"/>
      <c r="DJ85" s="876"/>
      <c r="DK85" s="877"/>
      <c r="DL85" s="875"/>
      <c r="DM85" s="876"/>
      <c r="DN85" s="876"/>
      <c r="DO85" s="876"/>
      <c r="DP85" s="877"/>
      <c r="DQ85" s="875"/>
      <c r="DR85" s="876"/>
      <c r="DS85" s="876"/>
      <c r="DT85" s="876"/>
      <c r="DU85" s="877"/>
      <c r="DV85" s="872"/>
      <c r="DW85" s="873"/>
      <c r="DX85" s="873"/>
      <c r="DY85" s="873"/>
      <c r="DZ85" s="874"/>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2"/>
      <c r="BA86" s="892"/>
      <c r="BB86" s="892"/>
      <c r="BC86" s="892"/>
      <c r="BD86" s="893"/>
      <c r="BE86" s="218"/>
      <c r="BF86" s="218"/>
      <c r="BG86" s="218"/>
      <c r="BH86" s="218"/>
      <c r="BI86" s="218"/>
      <c r="BJ86" s="218"/>
      <c r="BK86" s="218"/>
      <c r="BL86" s="218"/>
      <c r="BM86" s="218"/>
      <c r="BN86" s="218"/>
      <c r="BO86" s="218"/>
      <c r="BP86" s="218"/>
      <c r="BQ86" s="215">
        <v>80</v>
      </c>
      <c r="BR86" s="220"/>
      <c r="BS86" s="878"/>
      <c r="BT86" s="879"/>
      <c r="BU86" s="879"/>
      <c r="BV86" s="879"/>
      <c r="BW86" s="879"/>
      <c r="BX86" s="879"/>
      <c r="BY86" s="879"/>
      <c r="BZ86" s="879"/>
      <c r="CA86" s="879"/>
      <c r="CB86" s="879"/>
      <c r="CC86" s="879"/>
      <c r="CD86" s="879"/>
      <c r="CE86" s="879"/>
      <c r="CF86" s="879"/>
      <c r="CG86" s="880"/>
      <c r="CH86" s="875"/>
      <c r="CI86" s="876"/>
      <c r="CJ86" s="876"/>
      <c r="CK86" s="876"/>
      <c r="CL86" s="877"/>
      <c r="CM86" s="875"/>
      <c r="CN86" s="876"/>
      <c r="CO86" s="876"/>
      <c r="CP86" s="876"/>
      <c r="CQ86" s="877"/>
      <c r="CR86" s="875"/>
      <c r="CS86" s="876"/>
      <c r="CT86" s="876"/>
      <c r="CU86" s="876"/>
      <c r="CV86" s="877"/>
      <c r="CW86" s="875"/>
      <c r="CX86" s="876"/>
      <c r="CY86" s="876"/>
      <c r="CZ86" s="876"/>
      <c r="DA86" s="877"/>
      <c r="DB86" s="875"/>
      <c r="DC86" s="876"/>
      <c r="DD86" s="876"/>
      <c r="DE86" s="876"/>
      <c r="DF86" s="877"/>
      <c r="DG86" s="875"/>
      <c r="DH86" s="876"/>
      <c r="DI86" s="876"/>
      <c r="DJ86" s="876"/>
      <c r="DK86" s="877"/>
      <c r="DL86" s="875"/>
      <c r="DM86" s="876"/>
      <c r="DN86" s="876"/>
      <c r="DO86" s="876"/>
      <c r="DP86" s="877"/>
      <c r="DQ86" s="875"/>
      <c r="DR86" s="876"/>
      <c r="DS86" s="876"/>
      <c r="DT86" s="876"/>
      <c r="DU86" s="877"/>
      <c r="DV86" s="872"/>
      <c r="DW86" s="873"/>
      <c r="DX86" s="873"/>
      <c r="DY86" s="873"/>
      <c r="DZ86" s="874"/>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78"/>
      <c r="BT87" s="879"/>
      <c r="BU87" s="879"/>
      <c r="BV87" s="879"/>
      <c r="BW87" s="879"/>
      <c r="BX87" s="879"/>
      <c r="BY87" s="879"/>
      <c r="BZ87" s="879"/>
      <c r="CA87" s="879"/>
      <c r="CB87" s="879"/>
      <c r="CC87" s="879"/>
      <c r="CD87" s="879"/>
      <c r="CE87" s="879"/>
      <c r="CF87" s="879"/>
      <c r="CG87" s="880"/>
      <c r="CH87" s="875"/>
      <c r="CI87" s="876"/>
      <c r="CJ87" s="876"/>
      <c r="CK87" s="876"/>
      <c r="CL87" s="877"/>
      <c r="CM87" s="875"/>
      <c r="CN87" s="876"/>
      <c r="CO87" s="876"/>
      <c r="CP87" s="876"/>
      <c r="CQ87" s="877"/>
      <c r="CR87" s="875"/>
      <c r="CS87" s="876"/>
      <c r="CT87" s="876"/>
      <c r="CU87" s="876"/>
      <c r="CV87" s="877"/>
      <c r="CW87" s="875"/>
      <c r="CX87" s="876"/>
      <c r="CY87" s="876"/>
      <c r="CZ87" s="876"/>
      <c r="DA87" s="877"/>
      <c r="DB87" s="875"/>
      <c r="DC87" s="876"/>
      <c r="DD87" s="876"/>
      <c r="DE87" s="876"/>
      <c r="DF87" s="877"/>
      <c r="DG87" s="875"/>
      <c r="DH87" s="876"/>
      <c r="DI87" s="876"/>
      <c r="DJ87" s="876"/>
      <c r="DK87" s="877"/>
      <c r="DL87" s="875"/>
      <c r="DM87" s="876"/>
      <c r="DN87" s="876"/>
      <c r="DO87" s="876"/>
      <c r="DP87" s="877"/>
      <c r="DQ87" s="875"/>
      <c r="DR87" s="876"/>
      <c r="DS87" s="876"/>
      <c r="DT87" s="876"/>
      <c r="DU87" s="877"/>
      <c r="DV87" s="872"/>
      <c r="DW87" s="873"/>
      <c r="DX87" s="873"/>
      <c r="DY87" s="873"/>
      <c r="DZ87" s="874"/>
      <c r="EA87" s="199"/>
    </row>
    <row r="88" spans="1:131" s="200" customFormat="1" ht="26.25" customHeight="1" thickBot="1" x14ac:dyDescent="0.2">
      <c r="A88" s="217" t="s">
        <v>367</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7452</v>
      </c>
      <c r="AG88" s="862"/>
      <c r="AH88" s="862"/>
      <c r="AI88" s="862"/>
      <c r="AJ88" s="862"/>
      <c r="AK88" s="859"/>
      <c r="AL88" s="859"/>
      <c r="AM88" s="859"/>
      <c r="AN88" s="859"/>
      <c r="AO88" s="859"/>
      <c r="AP88" s="862">
        <v>57</v>
      </c>
      <c r="AQ88" s="862"/>
      <c r="AR88" s="862"/>
      <c r="AS88" s="862"/>
      <c r="AT88" s="862"/>
      <c r="AU88" s="862">
        <v>22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78"/>
      <c r="BT88" s="879"/>
      <c r="BU88" s="879"/>
      <c r="BV88" s="879"/>
      <c r="BW88" s="879"/>
      <c r="BX88" s="879"/>
      <c r="BY88" s="879"/>
      <c r="BZ88" s="879"/>
      <c r="CA88" s="879"/>
      <c r="CB88" s="879"/>
      <c r="CC88" s="879"/>
      <c r="CD88" s="879"/>
      <c r="CE88" s="879"/>
      <c r="CF88" s="879"/>
      <c r="CG88" s="880"/>
      <c r="CH88" s="875"/>
      <c r="CI88" s="876"/>
      <c r="CJ88" s="876"/>
      <c r="CK88" s="876"/>
      <c r="CL88" s="877"/>
      <c r="CM88" s="875"/>
      <c r="CN88" s="876"/>
      <c r="CO88" s="876"/>
      <c r="CP88" s="876"/>
      <c r="CQ88" s="877"/>
      <c r="CR88" s="875"/>
      <c r="CS88" s="876"/>
      <c r="CT88" s="876"/>
      <c r="CU88" s="876"/>
      <c r="CV88" s="877"/>
      <c r="CW88" s="875"/>
      <c r="CX88" s="876"/>
      <c r="CY88" s="876"/>
      <c r="CZ88" s="876"/>
      <c r="DA88" s="877"/>
      <c r="DB88" s="875"/>
      <c r="DC88" s="876"/>
      <c r="DD88" s="876"/>
      <c r="DE88" s="876"/>
      <c r="DF88" s="877"/>
      <c r="DG88" s="875"/>
      <c r="DH88" s="876"/>
      <c r="DI88" s="876"/>
      <c r="DJ88" s="876"/>
      <c r="DK88" s="877"/>
      <c r="DL88" s="875"/>
      <c r="DM88" s="876"/>
      <c r="DN88" s="876"/>
      <c r="DO88" s="876"/>
      <c r="DP88" s="877"/>
      <c r="DQ88" s="875"/>
      <c r="DR88" s="876"/>
      <c r="DS88" s="876"/>
      <c r="DT88" s="876"/>
      <c r="DU88" s="877"/>
      <c r="DV88" s="872"/>
      <c r="DW88" s="873"/>
      <c r="DX88" s="873"/>
      <c r="DY88" s="873"/>
      <c r="DZ88" s="874"/>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78"/>
      <c r="BT89" s="879"/>
      <c r="BU89" s="879"/>
      <c r="BV89" s="879"/>
      <c r="BW89" s="879"/>
      <c r="BX89" s="879"/>
      <c r="BY89" s="879"/>
      <c r="BZ89" s="879"/>
      <c r="CA89" s="879"/>
      <c r="CB89" s="879"/>
      <c r="CC89" s="879"/>
      <c r="CD89" s="879"/>
      <c r="CE89" s="879"/>
      <c r="CF89" s="879"/>
      <c r="CG89" s="880"/>
      <c r="CH89" s="875"/>
      <c r="CI89" s="876"/>
      <c r="CJ89" s="876"/>
      <c r="CK89" s="876"/>
      <c r="CL89" s="877"/>
      <c r="CM89" s="875"/>
      <c r="CN89" s="876"/>
      <c r="CO89" s="876"/>
      <c r="CP89" s="876"/>
      <c r="CQ89" s="877"/>
      <c r="CR89" s="875"/>
      <c r="CS89" s="876"/>
      <c r="CT89" s="876"/>
      <c r="CU89" s="876"/>
      <c r="CV89" s="877"/>
      <c r="CW89" s="875"/>
      <c r="CX89" s="876"/>
      <c r="CY89" s="876"/>
      <c r="CZ89" s="876"/>
      <c r="DA89" s="877"/>
      <c r="DB89" s="875"/>
      <c r="DC89" s="876"/>
      <c r="DD89" s="876"/>
      <c r="DE89" s="876"/>
      <c r="DF89" s="877"/>
      <c r="DG89" s="875"/>
      <c r="DH89" s="876"/>
      <c r="DI89" s="876"/>
      <c r="DJ89" s="876"/>
      <c r="DK89" s="877"/>
      <c r="DL89" s="875"/>
      <c r="DM89" s="876"/>
      <c r="DN89" s="876"/>
      <c r="DO89" s="876"/>
      <c r="DP89" s="877"/>
      <c r="DQ89" s="875"/>
      <c r="DR89" s="876"/>
      <c r="DS89" s="876"/>
      <c r="DT89" s="876"/>
      <c r="DU89" s="877"/>
      <c r="DV89" s="872"/>
      <c r="DW89" s="873"/>
      <c r="DX89" s="873"/>
      <c r="DY89" s="873"/>
      <c r="DZ89" s="874"/>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78"/>
      <c r="BT90" s="879"/>
      <c r="BU90" s="879"/>
      <c r="BV90" s="879"/>
      <c r="BW90" s="879"/>
      <c r="BX90" s="879"/>
      <c r="BY90" s="879"/>
      <c r="BZ90" s="879"/>
      <c r="CA90" s="879"/>
      <c r="CB90" s="879"/>
      <c r="CC90" s="879"/>
      <c r="CD90" s="879"/>
      <c r="CE90" s="879"/>
      <c r="CF90" s="879"/>
      <c r="CG90" s="880"/>
      <c r="CH90" s="875"/>
      <c r="CI90" s="876"/>
      <c r="CJ90" s="876"/>
      <c r="CK90" s="876"/>
      <c r="CL90" s="877"/>
      <c r="CM90" s="875"/>
      <c r="CN90" s="876"/>
      <c r="CO90" s="876"/>
      <c r="CP90" s="876"/>
      <c r="CQ90" s="877"/>
      <c r="CR90" s="875"/>
      <c r="CS90" s="876"/>
      <c r="CT90" s="876"/>
      <c r="CU90" s="876"/>
      <c r="CV90" s="877"/>
      <c r="CW90" s="875"/>
      <c r="CX90" s="876"/>
      <c r="CY90" s="876"/>
      <c r="CZ90" s="876"/>
      <c r="DA90" s="877"/>
      <c r="DB90" s="875"/>
      <c r="DC90" s="876"/>
      <c r="DD90" s="876"/>
      <c r="DE90" s="876"/>
      <c r="DF90" s="877"/>
      <c r="DG90" s="875"/>
      <c r="DH90" s="876"/>
      <c r="DI90" s="876"/>
      <c r="DJ90" s="876"/>
      <c r="DK90" s="877"/>
      <c r="DL90" s="875"/>
      <c r="DM90" s="876"/>
      <c r="DN90" s="876"/>
      <c r="DO90" s="876"/>
      <c r="DP90" s="877"/>
      <c r="DQ90" s="875"/>
      <c r="DR90" s="876"/>
      <c r="DS90" s="876"/>
      <c r="DT90" s="876"/>
      <c r="DU90" s="877"/>
      <c r="DV90" s="872"/>
      <c r="DW90" s="873"/>
      <c r="DX90" s="873"/>
      <c r="DY90" s="873"/>
      <c r="DZ90" s="874"/>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78"/>
      <c r="BT91" s="879"/>
      <c r="BU91" s="879"/>
      <c r="BV91" s="879"/>
      <c r="BW91" s="879"/>
      <c r="BX91" s="879"/>
      <c r="BY91" s="879"/>
      <c r="BZ91" s="879"/>
      <c r="CA91" s="879"/>
      <c r="CB91" s="879"/>
      <c r="CC91" s="879"/>
      <c r="CD91" s="879"/>
      <c r="CE91" s="879"/>
      <c r="CF91" s="879"/>
      <c r="CG91" s="880"/>
      <c r="CH91" s="875"/>
      <c r="CI91" s="876"/>
      <c r="CJ91" s="876"/>
      <c r="CK91" s="876"/>
      <c r="CL91" s="877"/>
      <c r="CM91" s="875"/>
      <c r="CN91" s="876"/>
      <c r="CO91" s="876"/>
      <c r="CP91" s="876"/>
      <c r="CQ91" s="877"/>
      <c r="CR91" s="875"/>
      <c r="CS91" s="876"/>
      <c r="CT91" s="876"/>
      <c r="CU91" s="876"/>
      <c r="CV91" s="877"/>
      <c r="CW91" s="875"/>
      <c r="CX91" s="876"/>
      <c r="CY91" s="876"/>
      <c r="CZ91" s="876"/>
      <c r="DA91" s="877"/>
      <c r="DB91" s="875"/>
      <c r="DC91" s="876"/>
      <c r="DD91" s="876"/>
      <c r="DE91" s="876"/>
      <c r="DF91" s="877"/>
      <c r="DG91" s="875"/>
      <c r="DH91" s="876"/>
      <c r="DI91" s="876"/>
      <c r="DJ91" s="876"/>
      <c r="DK91" s="877"/>
      <c r="DL91" s="875"/>
      <c r="DM91" s="876"/>
      <c r="DN91" s="876"/>
      <c r="DO91" s="876"/>
      <c r="DP91" s="877"/>
      <c r="DQ91" s="875"/>
      <c r="DR91" s="876"/>
      <c r="DS91" s="876"/>
      <c r="DT91" s="876"/>
      <c r="DU91" s="877"/>
      <c r="DV91" s="872"/>
      <c r="DW91" s="873"/>
      <c r="DX91" s="873"/>
      <c r="DY91" s="873"/>
      <c r="DZ91" s="874"/>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78"/>
      <c r="BT92" s="879"/>
      <c r="BU92" s="879"/>
      <c r="BV92" s="879"/>
      <c r="BW92" s="879"/>
      <c r="BX92" s="879"/>
      <c r="BY92" s="879"/>
      <c r="BZ92" s="879"/>
      <c r="CA92" s="879"/>
      <c r="CB92" s="879"/>
      <c r="CC92" s="879"/>
      <c r="CD92" s="879"/>
      <c r="CE92" s="879"/>
      <c r="CF92" s="879"/>
      <c r="CG92" s="880"/>
      <c r="CH92" s="875"/>
      <c r="CI92" s="876"/>
      <c r="CJ92" s="876"/>
      <c r="CK92" s="876"/>
      <c r="CL92" s="877"/>
      <c r="CM92" s="875"/>
      <c r="CN92" s="876"/>
      <c r="CO92" s="876"/>
      <c r="CP92" s="876"/>
      <c r="CQ92" s="877"/>
      <c r="CR92" s="875"/>
      <c r="CS92" s="876"/>
      <c r="CT92" s="876"/>
      <c r="CU92" s="876"/>
      <c r="CV92" s="877"/>
      <c r="CW92" s="875"/>
      <c r="CX92" s="876"/>
      <c r="CY92" s="876"/>
      <c r="CZ92" s="876"/>
      <c r="DA92" s="877"/>
      <c r="DB92" s="875"/>
      <c r="DC92" s="876"/>
      <c r="DD92" s="876"/>
      <c r="DE92" s="876"/>
      <c r="DF92" s="877"/>
      <c r="DG92" s="875"/>
      <c r="DH92" s="876"/>
      <c r="DI92" s="876"/>
      <c r="DJ92" s="876"/>
      <c r="DK92" s="877"/>
      <c r="DL92" s="875"/>
      <c r="DM92" s="876"/>
      <c r="DN92" s="876"/>
      <c r="DO92" s="876"/>
      <c r="DP92" s="877"/>
      <c r="DQ92" s="875"/>
      <c r="DR92" s="876"/>
      <c r="DS92" s="876"/>
      <c r="DT92" s="876"/>
      <c r="DU92" s="877"/>
      <c r="DV92" s="872"/>
      <c r="DW92" s="873"/>
      <c r="DX92" s="873"/>
      <c r="DY92" s="873"/>
      <c r="DZ92" s="874"/>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78"/>
      <c r="BT93" s="879"/>
      <c r="BU93" s="879"/>
      <c r="BV93" s="879"/>
      <c r="BW93" s="879"/>
      <c r="BX93" s="879"/>
      <c r="BY93" s="879"/>
      <c r="BZ93" s="879"/>
      <c r="CA93" s="879"/>
      <c r="CB93" s="879"/>
      <c r="CC93" s="879"/>
      <c r="CD93" s="879"/>
      <c r="CE93" s="879"/>
      <c r="CF93" s="879"/>
      <c r="CG93" s="880"/>
      <c r="CH93" s="875"/>
      <c r="CI93" s="876"/>
      <c r="CJ93" s="876"/>
      <c r="CK93" s="876"/>
      <c r="CL93" s="877"/>
      <c r="CM93" s="875"/>
      <c r="CN93" s="876"/>
      <c r="CO93" s="876"/>
      <c r="CP93" s="876"/>
      <c r="CQ93" s="877"/>
      <c r="CR93" s="875"/>
      <c r="CS93" s="876"/>
      <c r="CT93" s="876"/>
      <c r="CU93" s="876"/>
      <c r="CV93" s="877"/>
      <c r="CW93" s="875"/>
      <c r="CX93" s="876"/>
      <c r="CY93" s="876"/>
      <c r="CZ93" s="876"/>
      <c r="DA93" s="877"/>
      <c r="DB93" s="875"/>
      <c r="DC93" s="876"/>
      <c r="DD93" s="876"/>
      <c r="DE93" s="876"/>
      <c r="DF93" s="877"/>
      <c r="DG93" s="875"/>
      <c r="DH93" s="876"/>
      <c r="DI93" s="876"/>
      <c r="DJ93" s="876"/>
      <c r="DK93" s="877"/>
      <c r="DL93" s="875"/>
      <c r="DM93" s="876"/>
      <c r="DN93" s="876"/>
      <c r="DO93" s="876"/>
      <c r="DP93" s="877"/>
      <c r="DQ93" s="875"/>
      <c r="DR93" s="876"/>
      <c r="DS93" s="876"/>
      <c r="DT93" s="876"/>
      <c r="DU93" s="877"/>
      <c r="DV93" s="872"/>
      <c r="DW93" s="873"/>
      <c r="DX93" s="873"/>
      <c r="DY93" s="873"/>
      <c r="DZ93" s="874"/>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78"/>
      <c r="BT94" s="879"/>
      <c r="BU94" s="879"/>
      <c r="BV94" s="879"/>
      <c r="BW94" s="879"/>
      <c r="BX94" s="879"/>
      <c r="BY94" s="879"/>
      <c r="BZ94" s="879"/>
      <c r="CA94" s="879"/>
      <c r="CB94" s="879"/>
      <c r="CC94" s="879"/>
      <c r="CD94" s="879"/>
      <c r="CE94" s="879"/>
      <c r="CF94" s="879"/>
      <c r="CG94" s="880"/>
      <c r="CH94" s="875"/>
      <c r="CI94" s="876"/>
      <c r="CJ94" s="876"/>
      <c r="CK94" s="876"/>
      <c r="CL94" s="877"/>
      <c r="CM94" s="875"/>
      <c r="CN94" s="876"/>
      <c r="CO94" s="876"/>
      <c r="CP94" s="876"/>
      <c r="CQ94" s="877"/>
      <c r="CR94" s="875"/>
      <c r="CS94" s="876"/>
      <c r="CT94" s="876"/>
      <c r="CU94" s="876"/>
      <c r="CV94" s="877"/>
      <c r="CW94" s="875"/>
      <c r="CX94" s="876"/>
      <c r="CY94" s="876"/>
      <c r="CZ94" s="876"/>
      <c r="DA94" s="877"/>
      <c r="DB94" s="875"/>
      <c r="DC94" s="876"/>
      <c r="DD94" s="876"/>
      <c r="DE94" s="876"/>
      <c r="DF94" s="877"/>
      <c r="DG94" s="875"/>
      <c r="DH94" s="876"/>
      <c r="DI94" s="876"/>
      <c r="DJ94" s="876"/>
      <c r="DK94" s="877"/>
      <c r="DL94" s="875"/>
      <c r="DM94" s="876"/>
      <c r="DN94" s="876"/>
      <c r="DO94" s="876"/>
      <c r="DP94" s="877"/>
      <c r="DQ94" s="875"/>
      <c r="DR94" s="876"/>
      <c r="DS94" s="876"/>
      <c r="DT94" s="876"/>
      <c r="DU94" s="877"/>
      <c r="DV94" s="872"/>
      <c r="DW94" s="873"/>
      <c r="DX94" s="873"/>
      <c r="DY94" s="873"/>
      <c r="DZ94" s="874"/>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78"/>
      <c r="BT95" s="879"/>
      <c r="BU95" s="879"/>
      <c r="BV95" s="879"/>
      <c r="BW95" s="879"/>
      <c r="BX95" s="879"/>
      <c r="BY95" s="879"/>
      <c r="BZ95" s="879"/>
      <c r="CA95" s="879"/>
      <c r="CB95" s="879"/>
      <c r="CC95" s="879"/>
      <c r="CD95" s="879"/>
      <c r="CE95" s="879"/>
      <c r="CF95" s="879"/>
      <c r="CG95" s="880"/>
      <c r="CH95" s="875"/>
      <c r="CI95" s="876"/>
      <c r="CJ95" s="876"/>
      <c r="CK95" s="876"/>
      <c r="CL95" s="877"/>
      <c r="CM95" s="875"/>
      <c r="CN95" s="876"/>
      <c r="CO95" s="876"/>
      <c r="CP95" s="876"/>
      <c r="CQ95" s="877"/>
      <c r="CR95" s="875"/>
      <c r="CS95" s="876"/>
      <c r="CT95" s="876"/>
      <c r="CU95" s="876"/>
      <c r="CV95" s="877"/>
      <c r="CW95" s="875"/>
      <c r="CX95" s="876"/>
      <c r="CY95" s="876"/>
      <c r="CZ95" s="876"/>
      <c r="DA95" s="877"/>
      <c r="DB95" s="875"/>
      <c r="DC95" s="876"/>
      <c r="DD95" s="876"/>
      <c r="DE95" s="876"/>
      <c r="DF95" s="877"/>
      <c r="DG95" s="875"/>
      <c r="DH95" s="876"/>
      <c r="DI95" s="876"/>
      <c r="DJ95" s="876"/>
      <c r="DK95" s="877"/>
      <c r="DL95" s="875"/>
      <c r="DM95" s="876"/>
      <c r="DN95" s="876"/>
      <c r="DO95" s="876"/>
      <c r="DP95" s="877"/>
      <c r="DQ95" s="875"/>
      <c r="DR95" s="876"/>
      <c r="DS95" s="876"/>
      <c r="DT95" s="876"/>
      <c r="DU95" s="877"/>
      <c r="DV95" s="872"/>
      <c r="DW95" s="873"/>
      <c r="DX95" s="873"/>
      <c r="DY95" s="873"/>
      <c r="DZ95" s="874"/>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78"/>
      <c r="BT96" s="879"/>
      <c r="BU96" s="879"/>
      <c r="BV96" s="879"/>
      <c r="BW96" s="879"/>
      <c r="BX96" s="879"/>
      <c r="BY96" s="879"/>
      <c r="BZ96" s="879"/>
      <c r="CA96" s="879"/>
      <c r="CB96" s="879"/>
      <c r="CC96" s="879"/>
      <c r="CD96" s="879"/>
      <c r="CE96" s="879"/>
      <c r="CF96" s="879"/>
      <c r="CG96" s="880"/>
      <c r="CH96" s="875"/>
      <c r="CI96" s="876"/>
      <c r="CJ96" s="876"/>
      <c r="CK96" s="876"/>
      <c r="CL96" s="877"/>
      <c r="CM96" s="875"/>
      <c r="CN96" s="876"/>
      <c r="CO96" s="876"/>
      <c r="CP96" s="876"/>
      <c r="CQ96" s="877"/>
      <c r="CR96" s="875"/>
      <c r="CS96" s="876"/>
      <c r="CT96" s="876"/>
      <c r="CU96" s="876"/>
      <c r="CV96" s="877"/>
      <c r="CW96" s="875"/>
      <c r="CX96" s="876"/>
      <c r="CY96" s="876"/>
      <c r="CZ96" s="876"/>
      <c r="DA96" s="877"/>
      <c r="DB96" s="875"/>
      <c r="DC96" s="876"/>
      <c r="DD96" s="876"/>
      <c r="DE96" s="876"/>
      <c r="DF96" s="877"/>
      <c r="DG96" s="875"/>
      <c r="DH96" s="876"/>
      <c r="DI96" s="876"/>
      <c r="DJ96" s="876"/>
      <c r="DK96" s="877"/>
      <c r="DL96" s="875"/>
      <c r="DM96" s="876"/>
      <c r="DN96" s="876"/>
      <c r="DO96" s="876"/>
      <c r="DP96" s="877"/>
      <c r="DQ96" s="875"/>
      <c r="DR96" s="876"/>
      <c r="DS96" s="876"/>
      <c r="DT96" s="876"/>
      <c r="DU96" s="877"/>
      <c r="DV96" s="872"/>
      <c r="DW96" s="873"/>
      <c r="DX96" s="873"/>
      <c r="DY96" s="873"/>
      <c r="DZ96" s="874"/>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78"/>
      <c r="BT97" s="879"/>
      <c r="BU97" s="879"/>
      <c r="BV97" s="879"/>
      <c r="BW97" s="879"/>
      <c r="BX97" s="879"/>
      <c r="BY97" s="879"/>
      <c r="BZ97" s="879"/>
      <c r="CA97" s="879"/>
      <c r="CB97" s="879"/>
      <c r="CC97" s="879"/>
      <c r="CD97" s="879"/>
      <c r="CE97" s="879"/>
      <c r="CF97" s="879"/>
      <c r="CG97" s="880"/>
      <c r="CH97" s="875"/>
      <c r="CI97" s="876"/>
      <c r="CJ97" s="876"/>
      <c r="CK97" s="876"/>
      <c r="CL97" s="877"/>
      <c r="CM97" s="875"/>
      <c r="CN97" s="876"/>
      <c r="CO97" s="876"/>
      <c r="CP97" s="876"/>
      <c r="CQ97" s="877"/>
      <c r="CR97" s="875"/>
      <c r="CS97" s="876"/>
      <c r="CT97" s="876"/>
      <c r="CU97" s="876"/>
      <c r="CV97" s="877"/>
      <c r="CW97" s="875"/>
      <c r="CX97" s="876"/>
      <c r="CY97" s="876"/>
      <c r="CZ97" s="876"/>
      <c r="DA97" s="877"/>
      <c r="DB97" s="875"/>
      <c r="DC97" s="876"/>
      <c r="DD97" s="876"/>
      <c r="DE97" s="876"/>
      <c r="DF97" s="877"/>
      <c r="DG97" s="875"/>
      <c r="DH97" s="876"/>
      <c r="DI97" s="876"/>
      <c r="DJ97" s="876"/>
      <c r="DK97" s="877"/>
      <c r="DL97" s="875"/>
      <c r="DM97" s="876"/>
      <c r="DN97" s="876"/>
      <c r="DO97" s="876"/>
      <c r="DP97" s="877"/>
      <c r="DQ97" s="875"/>
      <c r="DR97" s="876"/>
      <c r="DS97" s="876"/>
      <c r="DT97" s="876"/>
      <c r="DU97" s="877"/>
      <c r="DV97" s="872"/>
      <c r="DW97" s="873"/>
      <c r="DX97" s="873"/>
      <c r="DY97" s="873"/>
      <c r="DZ97" s="874"/>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78"/>
      <c r="BT98" s="879"/>
      <c r="BU98" s="879"/>
      <c r="BV98" s="879"/>
      <c r="BW98" s="879"/>
      <c r="BX98" s="879"/>
      <c r="BY98" s="879"/>
      <c r="BZ98" s="879"/>
      <c r="CA98" s="879"/>
      <c r="CB98" s="879"/>
      <c r="CC98" s="879"/>
      <c r="CD98" s="879"/>
      <c r="CE98" s="879"/>
      <c r="CF98" s="879"/>
      <c r="CG98" s="880"/>
      <c r="CH98" s="875"/>
      <c r="CI98" s="876"/>
      <c r="CJ98" s="876"/>
      <c r="CK98" s="876"/>
      <c r="CL98" s="877"/>
      <c r="CM98" s="875"/>
      <c r="CN98" s="876"/>
      <c r="CO98" s="876"/>
      <c r="CP98" s="876"/>
      <c r="CQ98" s="877"/>
      <c r="CR98" s="875"/>
      <c r="CS98" s="876"/>
      <c r="CT98" s="876"/>
      <c r="CU98" s="876"/>
      <c r="CV98" s="877"/>
      <c r="CW98" s="875"/>
      <c r="CX98" s="876"/>
      <c r="CY98" s="876"/>
      <c r="CZ98" s="876"/>
      <c r="DA98" s="877"/>
      <c r="DB98" s="875"/>
      <c r="DC98" s="876"/>
      <c r="DD98" s="876"/>
      <c r="DE98" s="876"/>
      <c r="DF98" s="877"/>
      <c r="DG98" s="875"/>
      <c r="DH98" s="876"/>
      <c r="DI98" s="876"/>
      <c r="DJ98" s="876"/>
      <c r="DK98" s="877"/>
      <c r="DL98" s="875"/>
      <c r="DM98" s="876"/>
      <c r="DN98" s="876"/>
      <c r="DO98" s="876"/>
      <c r="DP98" s="877"/>
      <c r="DQ98" s="875"/>
      <c r="DR98" s="876"/>
      <c r="DS98" s="876"/>
      <c r="DT98" s="876"/>
      <c r="DU98" s="877"/>
      <c r="DV98" s="872"/>
      <c r="DW98" s="873"/>
      <c r="DX98" s="873"/>
      <c r="DY98" s="873"/>
      <c r="DZ98" s="874"/>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78"/>
      <c r="BT99" s="879"/>
      <c r="BU99" s="879"/>
      <c r="BV99" s="879"/>
      <c r="BW99" s="879"/>
      <c r="BX99" s="879"/>
      <c r="BY99" s="879"/>
      <c r="BZ99" s="879"/>
      <c r="CA99" s="879"/>
      <c r="CB99" s="879"/>
      <c r="CC99" s="879"/>
      <c r="CD99" s="879"/>
      <c r="CE99" s="879"/>
      <c r="CF99" s="879"/>
      <c r="CG99" s="880"/>
      <c r="CH99" s="875"/>
      <c r="CI99" s="876"/>
      <c r="CJ99" s="876"/>
      <c r="CK99" s="876"/>
      <c r="CL99" s="877"/>
      <c r="CM99" s="875"/>
      <c r="CN99" s="876"/>
      <c r="CO99" s="876"/>
      <c r="CP99" s="876"/>
      <c r="CQ99" s="877"/>
      <c r="CR99" s="875"/>
      <c r="CS99" s="876"/>
      <c r="CT99" s="876"/>
      <c r="CU99" s="876"/>
      <c r="CV99" s="877"/>
      <c r="CW99" s="875"/>
      <c r="CX99" s="876"/>
      <c r="CY99" s="876"/>
      <c r="CZ99" s="876"/>
      <c r="DA99" s="877"/>
      <c r="DB99" s="875"/>
      <c r="DC99" s="876"/>
      <c r="DD99" s="876"/>
      <c r="DE99" s="876"/>
      <c r="DF99" s="877"/>
      <c r="DG99" s="875"/>
      <c r="DH99" s="876"/>
      <c r="DI99" s="876"/>
      <c r="DJ99" s="876"/>
      <c r="DK99" s="877"/>
      <c r="DL99" s="875"/>
      <c r="DM99" s="876"/>
      <c r="DN99" s="876"/>
      <c r="DO99" s="876"/>
      <c r="DP99" s="877"/>
      <c r="DQ99" s="875"/>
      <c r="DR99" s="876"/>
      <c r="DS99" s="876"/>
      <c r="DT99" s="876"/>
      <c r="DU99" s="877"/>
      <c r="DV99" s="872"/>
      <c r="DW99" s="873"/>
      <c r="DX99" s="873"/>
      <c r="DY99" s="873"/>
      <c r="DZ99" s="874"/>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78"/>
      <c r="BT100" s="879"/>
      <c r="BU100" s="879"/>
      <c r="BV100" s="879"/>
      <c r="BW100" s="879"/>
      <c r="BX100" s="879"/>
      <c r="BY100" s="879"/>
      <c r="BZ100" s="879"/>
      <c r="CA100" s="879"/>
      <c r="CB100" s="879"/>
      <c r="CC100" s="879"/>
      <c r="CD100" s="879"/>
      <c r="CE100" s="879"/>
      <c r="CF100" s="879"/>
      <c r="CG100" s="880"/>
      <c r="CH100" s="875"/>
      <c r="CI100" s="876"/>
      <c r="CJ100" s="876"/>
      <c r="CK100" s="876"/>
      <c r="CL100" s="877"/>
      <c r="CM100" s="875"/>
      <c r="CN100" s="876"/>
      <c r="CO100" s="876"/>
      <c r="CP100" s="876"/>
      <c r="CQ100" s="877"/>
      <c r="CR100" s="875"/>
      <c r="CS100" s="876"/>
      <c r="CT100" s="876"/>
      <c r="CU100" s="876"/>
      <c r="CV100" s="877"/>
      <c r="CW100" s="875"/>
      <c r="CX100" s="876"/>
      <c r="CY100" s="876"/>
      <c r="CZ100" s="876"/>
      <c r="DA100" s="877"/>
      <c r="DB100" s="875"/>
      <c r="DC100" s="876"/>
      <c r="DD100" s="876"/>
      <c r="DE100" s="876"/>
      <c r="DF100" s="877"/>
      <c r="DG100" s="875"/>
      <c r="DH100" s="876"/>
      <c r="DI100" s="876"/>
      <c r="DJ100" s="876"/>
      <c r="DK100" s="877"/>
      <c r="DL100" s="875"/>
      <c r="DM100" s="876"/>
      <c r="DN100" s="876"/>
      <c r="DO100" s="876"/>
      <c r="DP100" s="877"/>
      <c r="DQ100" s="875"/>
      <c r="DR100" s="876"/>
      <c r="DS100" s="876"/>
      <c r="DT100" s="876"/>
      <c r="DU100" s="877"/>
      <c r="DV100" s="872"/>
      <c r="DW100" s="873"/>
      <c r="DX100" s="873"/>
      <c r="DY100" s="873"/>
      <c r="DZ100" s="874"/>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78"/>
      <c r="BT101" s="879"/>
      <c r="BU101" s="879"/>
      <c r="BV101" s="879"/>
      <c r="BW101" s="879"/>
      <c r="BX101" s="879"/>
      <c r="BY101" s="879"/>
      <c r="BZ101" s="879"/>
      <c r="CA101" s="879"/>
      <c r="CB101" s="879"/>
      <c r="CC101" s="879"/>
      <c r="CD101" s="879"/>
      <c r="CE101" s="879"/>
      <c r="CF101" s="879"/>
      <c r="CG101" s="880"/>
      <c r="CH101" s="875"/>
      <c r="CI101" s="876"/>
      <c r="CJ101" s="876"/>
      <c r="CK101" s="876"/>
      <c r="CL101" s="877"/>
      <c r="CM101" s="875"/>
      <c r="CN101" s="876"/>
      <c r="CO101" s="876"/>
      <c r="CP101" s="876"/>
      <c r="CQ101" s="877"/>
      <c r="CR101" s="875"/>
      <c r="CS101" s="876"/>
      <c r="CT101" s="876"/>
      <c r="CU101" s="876"/>
      <c r="CV101" s="877"/>
      <c r="CW101" s="875"/>
      <c r="CX101" s="876"/>
      <c r="CY101" s="876"/>
      <c r="CZ101" s="876"/>
      <c r="DA101" s="877"/>
      <c r="DB101" s="875"/>
      <c r="DC101" s="876"/>
      <c r="DD101" s="876"/>
      <c r="DE101" s="876"/>
      <c r="DF101" s="877"/>
      <c r="DG101" s="875"/>
      <c r="DH101" s="876"/>
      <c r="DI101" s="876"/>
      <c r="DJ101" s="876"/>
      <c r="DK101" s="877"/>
      <c r="DL101" s="875"/>
      <c r="DM101" s="876"/>
      <c r="DN101" s="876"/>
      <c r="DO101" s="876"/>
      <c r="DP101" s="877"/>
      <c r="DQ101" s="875"/>
      <c r="DR101" s="876"/>
      <c r="DS101" s="876"/>
      <c r="DT101" s="876"/>
      <c r="DU101" s="877"/>
      <c r="DV101" s="872"/>
      <c r="DW101" s="873"/>
      <c r="DX101" s="873"/>
      <c r="DY101" s="873"/>
      <c r="DZ101" s="874"/>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622</v>
      </c>
      <c r="CS102" s="870"/>
      <c r="CT102" s="870"/>
      <c r="CU102" s="870"/>
      <c r="CV102" s="913"/>
      <c r="CW102" s="912">
        <v>78</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286</v>
      </c>
      <c r="AG109" s="915"/>
      <c r="AH109" s="915"/>
      <c r="AI109" s="915"/>
      <c r="AJ109" s="916"/>
      <c r="AK109" s="914" t="s">
        <v>285</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286</v>
      </c>
      <c r="BW109" s="915"/>
      <c r="BX109" s="915"/>
      <c r="BY109" s="915"/>
      <c r="BZ109" s="916"/>
      <c r="CA109" s="914" t="s">
        <v>285</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286</v>
      </c>
      <c r="DM109" s="915"/>
      <c r="DN109" s="915"/>
      <c r="DO109" s="915"/>
      <c r="DP109" s="916"/>
      <c r="DQ109" s="914" t="s">
        <v>285</v>
      </c>
      <c r="DR109" s="915"/>
      <c r="DS109" s="915"/>
      <c r="DT109" s="915"/>
      <c r="DU109" s="916"/>
      <c r="DV109" s="914" t="s">
        <v>413</v>
      </c>
      <c r="DW109" s="915"/>
      <c r="DX109" s="915"/>
      <c r="DY109" s="915"/>
      <c r="DZ109" s="917"/>
    </row>
    <row r="110" spans="1:131" s="199" customFormat="1" ht="26.25" customHeight="1" x14ac:dyDescent="0.15">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7126720</v>
      </c>
      <c r="AB110" s="922"/>
      <c r="AC110" s="922"/>
      <c r="AD110" s="922"/>
      <c r="AE110" s="923"/>
      <c r="AF110" s="924">
        <v>6467993</v>
      </c>
      <c r="AG110" s="922"/>
      <c r="AH110" s="922"/>
      <c r="AI110" s="922"/>
      <c r="AJ110" s="923"/>
      <c r="AK110" s="924">
        <v>5982084</v>
      </c>
      <c r="AL110" s="922"/>
      <c r="AM110" s="922"/>
      <c r="AN110" s="922"/>
      <c r="AO110" s="923"/>
      <c r="AP110" s="925">
        <v>34</v>
      </c>
      <c r="AQ110" s="926"/>
      <c r="AR110" s="926"/>
      <c r="AS110" s="926"/>
      <c r="AT110" s="927"/>
      <c r="AU110" s="928" t="s">
        <v>60</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59562288</v>
      </c>
      <c r="BR110" s="957"/>
      <c r="BS110" s="957"/>
      <c r="BT110" s="957"/>
      <c r="BU110" s="957"/>
      <c r="BV110" s="957">
        <v>58338606</v>
      </c>
      <c r="BW110" s="957"/>
      <c r="BX110" s="957"/>
      <c r="BY110" s="957"/>
      <c r="BZ110" s="957"/>
      <c r="CA110" s="957">
        <v>56078041</v>
      </c>
      <c r="CB110" s="957"/>
      <c r="CC110" s="957"/>
      <c r="CD110" s="957"/>
      <c r="CE110" s="957"/>
      <c r="CF110" s="971">
        <v>318.89999999999998</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v>310299</v>
      </c>
      <c r="BR111" s="950"/>
      <c r="BS111" s="950"/>
      <c r="BT111" s="950"/>
      <c r="BU111" s="950"/>
      <c r="BV111" s="950">
        <v>266209</v>
      </c>
      <c r="BW111" s="950"/>
      <c r="BX111" s="950"/>
      <c r="BY111" s="950"/>
      <c r="BZ111" s="950"/>
      <c r="CA111" s="950">
        <v>221825</v>
      </c>
      <c r="CB111" s="950"/>
      <c r="CC111" s="950"/>
      <c r="CD111" s="950"/>
      <c r="CE111" s="950"/>
      <c r="CF111" s="944">
        <v>1.3</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393</v>
      </c>
      <c r="AB112" s="989"/>
      <c r="AC112" s="989"/>
      <c r="AD112" s="989"/>
      <c r="AE112" s="990"/>
      <c r="AF112" s="991" t="s">
        <v>393</v>
      </c>
      <c r="AG112" s="989"/>
      <c r="AH112" s="989"/>
      <c r="AI112" s="989"/>
      <c r="AJ112" s="990"/>
      <c r="AK112" s="991" t="s">
        <v>393</v>
      </c>
      <c r="AL112" s="989"/>
      <c r="AM112" s="989"/>
      <c r="AN112" s="989"/>
      <c r="AO112" s="990"/>
      <c r="AP112" s="992" t="s">
        <v>393</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14709216</v>
      </c>
      <c r="BR112" s="950"/>
      <c r="BS112" s="950"/>
      <c r="BT112" s="950"/>
      <c r="BU112" s="950"/>
      <c r="BV112" s="950">
        <v>15567979</v>
      </c>
      <c r="BW112" s="950"/>
      <c r="BX112" s="950"/>
      <c r="BY112" s="950"/>
      <c r="BZ112" s="950"/>
      <c r="CA112" s="950">
        <v>16090533</v>
      </c>
      <c r="CB112" s="950"/>
      <c r="CC112" s="950"/>
      <c r="CD112" s="950"/>
      <c r="CE112" s="950"/>
      <c r="CF112" s="944">
        <v>91.5</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393</v>
      </c>
      <c r="DH112" s="950"/>
      <c r="DI112" s="950"/>
      <c r="DJ112" s="950"/>
      <c r="DK112" s="950"/>
      <c r="DL112" s="950" t="s">
        <v>393</v>
      </c>
      <c r="DM112" s="950"/>
      <c r="DN112" s="950"/>
      <c r="DO112" s="950"/>
      <c r="DP112" s="950"/>
      <c r="DQ112" s="950" t="s">
        <v>393</v>
      </c>
      <c r="DR112" s="950"/>
      <c r="DS112" s="950"/>
      <c r="DT112" s="950"/>
      <c r="DU112" s="950"/>
      <c r="DV112" s="951" t="s">
        <v>393</v>
      </c>
      <c r="DW112" s="951"/>
      <c r="DX112" s="951"/>
      <c r="DY112" s="951"/>
      <c r="DZ112" s="952"/>
    </row>
    <row r="113" spans="1:130" s="199" customFormat="1" ht="26.25" customHeight="1" x14ac:dyDescent="0.15">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1264606</v>
      </c>
      <c r="AB113" s="964"/>
      <c r="AC113" s="964"/>
      <c r="AD113" s="964"/>
      <c r="AE113" s="965"/>
      <c r="AF113" s="966">
        <v>1307973</v>
      </c>
      <c r="AG113" s="964"/>
      <c r="AH113" s="964"/>
      <c r="AI113" s="964"/>
      <c r="AJ113" s="965"/>
      <c r="AK113" s="966">
        <v>1468955</v>
      </c>
      <c r="AL113" s="964"/>
      <c r="AM113" s="964"/>
      <c r="AN113" s="964"/>
      <c r="AO113" s="965"/>
      <c r="AP113" s="967">
        <v>8.4</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v>35623</v>
      </c>
      <c r="BR113" s="950"/>
      <c r="BS113" s="950"/>
      <c r="BT113" s="950"/>
      <c r="BU113" s="950"/>
      <c r="BV113" s="950">
        <v>29023</v>
      </c>
      <c r="BW113" s="950"/>
      <c r="BX113" s="950"/>
      <c r="BY113" s="950"/>
      <c r="BZ113" s="950"/>
      <c r="CA113" s="950">
        <v>22144</v>
      </c>
      <c r="CB113" s="950"/>
      <c r="CC113" s="950"/>
      <c r="CD113" s="950"/>
      <c r="CE113" s="950"/>
      <c r="CF113" s="944">
        <v>0.1</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211041</v>
      </c>
      <c r="DH113" s="989"/>
      <c r="DI113" s="989"/>
      <c r="DJ113" s="989"/>
      <c r="DK113" s="990"/>
      <c r="DL113" s="991">
        <v>187226</v>
      </c>
      <c r="DM113" s="989"/>
      <c r="DN113" s="989"/>
      <c r="DO113" s="989"/>
      <c r="DP113" s="990"/>
      <c r="DQ113" s="991">
        <v>162853</v>
      </c>
      <c r="DR113" s="989"/>
      <c r="DS113" s="989"/>
      <c r="DT113" s="989"/>
      <c r="DU113" s="990"/>
      <c r="DV113" s="992">
        <v>0.9</v>
      </c>
      <c r="DW113" s="993"/>
      <c r="DX113" s="993"/>
      <c r="DY113" s="993"/>
      <c r="DZ113" s="994"/>
    </row>
    <row r="114" spans="1:130" s="199" customFormat="1" ht="26.25" customHeight="1" x14ac:dyDescent="0.15">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6947</v>
      </c>
      <c r="AB114" s="989"/>
      <c r="AC114" s="989"/>
      <c r="AD114" s="989"/>
      <c r="AE114" s="990"/>
      <c r="AF114" s="991">
        <v>7268</v>
      </c>
      <c r="AG114" s="989"/>
      <c r="AH114" s="989"/>
      <c r="AI114" s="989"/>
      <c r="AJ114" s="990"/>
      <c r="AK114" s="991">
        <v>7604</v>
      </c>
      <c r="AL114" s="989"/>
      <c r="AM114" s="989"/>
      <c r="AN114" s="989"/>
      <c r="AO114" s="990"/>
      <c r="AP114" s="992">
        <v>0</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6448801</v>
      </c>
      <c r="BR114" s="950"/>
      <c r="BS114" s="950"/>
      <c r="BT114" s="950"/>
      <c r="BU114" s="950"/>
      <c r="BV114" s="950">
        <v>6177612</v>
      </c>
      <c r="BW114" s="950"/>
      <c r="BX114" s="950"/>
      <c r="BY114" s="950"/>
      <c r="BZ114" s="950"/>
      <c r="CA114" s="950">
        <v>5860873</v>
      </c>
      <c r="CB114" s="950"/>
      <c r="CC114" s="950"/>
      <c r="CD114" s="950"/>
      <c r="CE114" s="950"/>
      <c r="CF114" s="944">
        <v>33.299999999999997</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393</v>
      </c>
      <c r="DH114" s="989"/>
      <c r="DI114" s="989"/>
      <c r="DJ114" s="989"/>
      <c r="DK114" s="990"/>
      <c r="DL114" s="991" t="s">
        <v>393</v>
      </c>
      <c r="DM114" s="989"/>
      <c r="DN114" s="989"/>
      <c r="DO114" s="989"/>
      <c r="DP114" s="990"/>
      <c r="DQ114" s="991" t="s">
        <v>393</v>
      </c>
      <c r="DR114" s="989"/>
      <c r="DS114" s="989"/>
      <c r="DT114" s="989"/>
      <c r="DU114" s="990"/>
      <c r="DV114" s="992" t="s">
        <v>393</v>
      </c>
      <c r="DW114" s="993"/>
      <c r="DX114" s="993"/>
      <c r="DY114" s="993"/>
      <c r="DZ114" s="994"/>
    </row>
    <row r="115" spans="1:130" s="199" customFormat="1" ht="26.25" customHeight="1" x14ac:dyDescent="0.15">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64387</v>
      </c>
      <c r="AB115" s="964"/>
      <c r="AC115" s="964"/>
      <c r="AD115" s="964"/>
      <c r="AE115" s="965"/>
      <c r="AF115" s="966">
        <v>54673</v>
      </c>
      <c r="AG115" s="964"/>
      <c r="AH115" s="964"/>
      <c r="AI115" s="964"/>
      <c r="AJ115" s="965"/>
      <c r="AK115" s="966">
        <v>53194</v>
      </c>
      <c r="AL115" s="964"/>
      <c r="AM115" s="964"/>
      <c r="AN115" s="964"/>
      <c r="AO115" s="965"/>
      <c r="AP115" s="967">
        <v>0.3</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v>3786</v>
      </c>
      <c r="BR115" s="950"/>
      <c r="BS115" s="950"/>
      <c r="BT115" s="950"/>
      <c r="BU115" s="950"/>
      <c r="BV115" s="950">
        <v>2103</v>
      </c>
      <c r="BW115" s="950"/>
      <c r="BX115" s="950"/>
      <c r="BY115" s="950"/>
      <c r="BZ115" s="950"/>
      <c r="CA115" s="950">
        <v>1490</v>
      </c>
      <c r="CB115" s="950"/>
      <c r="CC115" s="950"/>
      <c r="CD115" s="950"/>
      <c r="CE115" s="950"/>
      <c r="CF115" s="944">
        <v>0</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393</v>
      </c>
      <c r="DH115" s="989"/>
      <c r="DI115" s="989"/>
      <c r="DJ115" s="989"/>
      <c r="DK115" s="990"/>
      <c r="DL115" s="991" t="s">
        <v>393</v>
      </c>
      <c r="DM115" s="989"/>
      <c r="DN115" s="989"/>
      <c r="DO115" s="989"/>
      <c r="DP115" s="990"/>
      <c r="DQ115" s="991" t="s">
        <v>393</v>
      </c>
      <c r="DR115" s="989"/>
      <c r="DS115" s="989"/>
      <c r="DT115" s="989"/>
      <c r="DU115" s="990"/>
      <c r="DV115" s="992" t="s">
        <v>393</v>
      </c>
      <c r="DW115" s="993"/>
      <c r="DX115" s="993"/>
      <c r="DY115" s="993"/>
      <c r="DZ115" s="994"/>
    </row>
    <row r="116" spans="1:130" s="199" customFormat="1" ht="26.25" customHeight="1" x14ac:dyDescent="0.15">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384</v>
      </c>
      <c r="AB116" s="989"/>
      <c r="AC116" s="989"/>
      <c r="AD116" s="989"/>
      <c r="AE116" s="990"/>
      <c r="AF116" s="991">
        <v>55</v>
      </c>
      <c r="AG116" s="989"/>
      <c r="AH116" s="989"/>
      <c r="AI116" s="989"/>
      <c r="AJ116" s="990"/>
      <c r="AK116" s="991">
        <v>22</v>
      </c>
      <c r="AL116" s="989"/>
      <c r="AM116" s="989"/>
      <c r="AN116" s="989"/>
      <c r="AO116" s="990"/>
      <c r="AP116" s="992">
        <v>0</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393</v>
      </c>
      <c r="BR116" s="950"/>
      <c r="BS116" s="950"/>
      <c r="BT116" s="950"/>
      <c r="BU116" s="950"/>
      <c r="BV116" s="950" t="s">
        <v>393</v>
      </c>
      <c r="BW116" s="950"/>
      <c r="BX116" s="950"/>
      <c r="BY116" s="950"/>
      <c r="BZ116" s="950"/>
      <c r="CA116" s="950" t="s">
        <v>393</v>
      </c>
      <c r="CB116" s="950"/>
      <c r="CC116" s="950"/>
      <c r="CD116" s="950"/>
      <c r="CE116" s="950"/>
      <c r="CF116" s="944" t="s">
        <v>393</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11200</v>
      </c>
      <c r="DH116" s="989"/>
      <c r="DI116" s="989"/>
      <c r="DJ116" s="989"/>
      <c r="DK116" s="990"/>
      <c r="DL116" s="991">
        <v>9600</v>
      </c>
      <c r="DM116" s="989"/>
      <c r="DN116" s="989"/>
      <c r="DO116" s="989"/>
      <c r="DP116" s="990"/>
      <c r="DQ116" s="991">
        <v>6400</v>
      </c>
      <c r="DR116" s="989"/>
      <c r="DS116" s="989"/>
      <c r="DT116" s="989"/>
      <c r="DU116" s="990"/>
      <c r="DV116" s="992">
        <v>0</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8463044</v>
      </c>
      <c r="AB117" s="1007"/>
      <c r="AC117" s="1007"/>
      <c r="AD117" s="1007"/>
      <c r="AE117" s="1008"/>
      <c r="AF117" s="1009">
        <v>7837962</v>
      </c>
      <c r="AG117" s="1007"/>
      <c r="AH117" s="1007"/>
      <c r="AI117" s="1007"/>
      <c r="AJ117" s="1008"/>
      <c r="AK117" s="1009">
        <v>7511859</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393</v>
      </c>
      <c r="BR117" s="950"/>
      <c r="BS117" s="950"/>
      <c r="BT117" s="950"/>
      <c r="BU117" s="950"/>
      <c r="BV117" s="950" t="s">
        <v>393</v>
      </c>
      <c r="BW117" s="950"/>
      <c r="BX117" s="950"/>
      <c r="BY117" s="950"/>
      <c r="BZ117" s="950"/>
      <c r="CA117" s="950" t="s">
        <v>393</v>
      </c>
      <c r="CB117" s="950"/>
      <c r="CC117" s="950"/>
      <c r="CD117" s="950"/>
      <c r="CE117" s="950"/>
      <c r="CF117" s="944" t="s">
        <v>393</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393</v>
      </c>
      <c r="DH117" s="989"/>
      <c r="DI117" s="989"/>
      <c r="DJ117" s="989"/>
      <c r="DK117" s="990"/>
      <c r="DL117" s="991" t="s">
        <v>393</v>
      </c>
      <c r="DM117" s="989"/>
      <c r="DN117" s="989"/>
      <c r="DO117" s="989"/>
      <c r="DP117" s="990"/>
      <c r="DQ117" s="991" t="s">
        <v>393</v>
      </c>
      <c r="DR117" s="989"/>
      <c r="DS117" s="989"/>
      <c r="DT117" s="989"/>
      <c r="DU117" s="990"/>
      <c r="DV117" s="992" t="s">
        <v>393</v>
      </c>
      <c r="DW117" s="993"/>
      <c r="DX117" s="993"/>
      <c r="DY117" s="993"/>
      <c r="DZ117" s="994"/>
    </row>
    <row r="118" spans="1:130" s="199" customFormat="1" ht="26.25" customHeight="1" x14ac:dyDescent="0.15">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286</v>
      </c>
      <c r="AG118" s="915"/>
      <c r="AH118" s="915"/>
      <c r="AI118" s="915"/>
      <c r="AJ118" s="916"/>
      <c r="AK118" s="914" t="s">
        <v>285</v>
      </c>
      <c r="AL118" s="915"/>
      <c r="AM118" s="915"/>
      <c r="AN118" s="915"/>
      <c r="AO118" s="916"/>
      <c r="AP118" s="1001" t="s">
        <v>413</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14" t="s">
        <v>393</v>
      </c>
      <c r="BR118" s="1015"/>
      <c r="BS118" s="1015"/>
      <c r="BT118" s="1015"/>
      <c r="BU118" s="1015"/>
      <c r="BV118" s="1015" t="s">
        <v>393</v>
      </c>
      <c r="BW118" s="1015"/>
      <c r="BX118" s="1015"/>
      <c r="BY118" s="1015"/>
      <c r="BZ118" s="1015"/>
      <c r="CA118" s="1015" t="s">
        <v>393</v>
      </c>
      <c r="CB118" s="1015"/>
      <c r="CC118" s="1015"/>
      <c r="CD118" s="1015"/>
      <c r="CE118" s="1015"/>
      <c r="CF118" s="944" t="s">
        <v>393</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393</v>
      </c>
      <c r="DH118" s="989"/>
      <c r="DI118" s="989"/>
      <c r="DJ118" s="989"/>
      <c r="DK118" s="990"/>
      <c r="DL118" s="991" t="s">
        <v>393</v>
      </c>
      <c r="DM118" s="989"/>
      <c r="DN118" s="989"/>
      <c r="DO118" s="989"/>
      <c r="DP118" s="990"/>
      <c r="DQ118" s="991" t="s">
        <v>393</v>
      </c>
      <c r="DR118" s="989"/>
      <c r="DS118" s="989"/>
      <c r="DT118" s="989"/>
      <c r="DU118" s="990"/>
      <c r="DV118" s="992" t="s">
        <v>393</v>
      </c>
      <c r="DW118" s="993"/>
      <c r="DX118" s="993"/>
      <c r="DY118" s="993"/>
      <c r="DZ118" s="994"/>
    </row>
    <row r="119" spans="1:130" s="199" customFormat="1" ht="26.25" customHeight="1" x14ac:dyDescent="0.15">
      <c r="A119" s="1065"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393</v>
      </c>
      <c r="AB119" s="922"/>
      <c r="AC119" s="922"/>
      <c r="AD119" s="922"/>
      <c r="AE119" s="923"/>
      <c r="AF119" s="924" t="s">
        <v>393</v>
      </c>
      <c r="AG119" s="922"/>
      <c r="AH119" s="922"/>
      <c r="AI119" s="922"/>
      <c r="AJ119" s="923"/>
      <c r="AK119" s="924" t="s">
        <v>393</v>
      </c>
      <c r="AL119" s="922"/>
      <c r="AM119" s="922"/>
      <c r="AN119" s="922"/>
      <c r="AO119" s="923"/>
      <c r="AP119" s="925" t="s">
        <v>393</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443</v>
      </c>
      <c r="BP119" s="1013"/>
      <c r="BQ119" s="1014">
        <v>81070013</v>
      </c>
      <c r="BR119" s="1015"/>
      <c r="BS119" s="1015"/>
      <c r="BT119" s="1015"/>
      <c r="BU119" s="1015"/>
      <c r="BV119" s="1015">
        <v>80381532</v>
      </c>
      <c r="BW119" s="1015"/>
      <c r="BX119" s="1015"/>
      <c r="BY119" s="1015"/>
      <c r="BZ119" s="1015"/>
      <c r="CA119" s="1015">
        <v>78274906</v>
      </c>
      <c r="CB119" s="1015"/>
      <c r="CC119" s="1015"/>
      <c r="CD119" s="1015"/>
      <c r="CE119" s="1015"/>
      <c r="CF119" s="1041"/>
      <c r="CG119" s="1042"/>
      <c r="CH119" s="1042"/>
      <c r="CI119" s="1042"/>
      <c r="CJ119" s="1043"/>
      <c r="CK119" s="977"/>
      <c r="CL119" s="978"/>
      <c r="CM119" s="1044" t="s">
        <v>444</v>
      </c>
      <c r="CN119" s="1045"/>
      <c r="CO119" s="1045"/>
      <c r="CP119" s="1045"/>
      <c r="CQ119" s="1045"/>
      <c r="CR119" s="1045"/>
      <c r="CS119" s="1045"/>
      <c r="CT119" s="1045"/>
      <c r="CU119" s="1045"/>
      <c r="CV119" s="1045"/>
      <c r="CW119" s="1045"/>
      <c r="CX119" s="1045"/>
      <c r="CY119" s="1045"/>
      <c r="CZ119" s="1045"/>
      <c r="DA119" s="1045"/>
      <c r="DB119" s="1045"/>
      <c r="DC119" s="1045"/>
      <c r="DD119" s="1045"/>
      <c r="DE119" s="1045"/>
      <c r="DF119" s="1046"/>
      <c r="DG119" s="1047">
        <v>88058</v>
      </c>
      <c r="DH119" s="1028"/>
      <c r="DI119" s="1028"/>
      <c r="DJ119" s="1028"/>
      <c r="DK119" s="1029"/>
      <c r="DL119" s="1027">
        <v>69383</v>
      </c>
      <c r="DM119" s="1028"/>
      <c r="DN119" s="1028"/>
      <c r="DO119" s="1028"/>
      <c r="DP119" s="1029"/>
      <c r="DQ119" s="1027">
        <v>52572</v>
      </c>
      <c r="DR119" s="1028"/>
      <c r="DS119" s="1028"/>
      <c r="DT119" s="1028"/>
      <c r="DU119" s="1029"/>
      <c r="DV119" s="1030">
        <v>0.3</v>
      </c>
      <c r="DW119" s="1031"/>
      <c r="DX119" s="1031"/>
      <c r="DY119" s="1031"/>
      <c r="DZ119" s="1032"/>
    </row>
    <row r="120" spans="1:130" s="199" customFormat="1" ht="26.25" customHeight="1" x14ac:dyDescent="0.15">
      <c r="A120" s="1066"/>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33" t="s">
        <v>445</v>
      </c>
      <c r="AV120" s="1034"/>
      <c r="AW120" s="1034"/>
      <c r="AX120" s="1034"/>
      <c r="AY120" s="1035"/>
      <c r="AZ120" s="970" t="s">
        <v>446</v>
      </c>
      <c r="BA120" s="919"/>
      <c r="BB120" s="919"/>
      <c r="BC120" s="919"/>
      <c r="BD120" s="919"/>
      <c r="BE120" s="919"/>
      <c r="BF120" s="919"/>
      <c r="BG120" s="919"/>
      <c r="BH120" s="919"/>
      <c r="BI120" s="919"/>
      <c r="BJ120" s="919"/>
      <c r="BK120" s="919"/>
      <c r="BL120" s="919"/>
      <c r="BM120" s="919"/>
      <c r="BN120" s="919"/>
      <c r="BO120" s="919"/>
      <c r="BP120" s="920"/>
      <c r="BQ120" s="956">
        <v>11857981</v>
      </c>
      <c r="BR120" s="957"/>
      <c r="BS120" s="957"/>
      <c r="BT120" s="957"/>
      <c r="BU120" s="957"/>
      <c r="BV120" s="957">
        <v>13132212</v>
      </c>
      <c r="BW120" s="957"/>
      <c r="BX120" s="957"/>
      <c r="BY120" s="957"/>
      <c r="BZ120" s="957"/>
      <c r="CA120" s="957">
        <v>13086590</v>
      </c>
      <c r="CB120" s="957"/>
      <c r="CC120" s="957"/>
      <c r="CD120" s="957"/>
      <c r="CE120" s="957"/>
      <c r="CF120" s="971">
        <v>74.400000000000006</v>
      </c>
      <c r="CG120" s="972"/>
      <c r="CH120" s="972"/>
      <c r="CI120" s="972"/>
      <c r="CJ120" s="972"/>
      <c r="CK120" s="1016" t="s">
        <v>447</v>
      </c>
      <c r="CL120" s="1017"/>
      <c r="CM120" s="1017"/>
      <c r="CN120" s="1017"/>
      <c r="CO120" s="1018"/>
      <c r="CP120" s="1024" t="s">
        <v>389</v>
      </c>
      <c r="CQ120" s="1025"/>
      <c r="CR120" s="1025"/>
      <c r="CS120" s="1025"/>
      <c r="CT120" s="1025"/>
      <c r="CU120" s="1025"/>
      <c r="CV120" s="1025"/>
      <c r="CW120" s="1025"/>
      <c r="CX120" s="1025"/>
      <c r="CY120" s="1025"/>
      <c r="CZ120" s="1025"/>
      <c r="DA120" s="1025"/>
      <c r="DB120" s="1025"/>
      <c r="DC120" s="1025"/>
      <c r="DD120" s="1025"/>
      <c r="DE120" s="1025"/>
      <c r="DF120" s="1026"/>
      <c r="DG120" s="956">
        <v>7470088</v>
      </c>
      <c r="DH120" s="957"/>
      <c r="DI120" s="957"/>
      <c r="DJ120" s="957"/>
      <c r="DK120" s="957"/>
      <c r="DL120" s="957">
        <v>8380845</v>
      </c>
      <c r="DM120" s="957"/>
      <c r="DN120" s="957"/>
      <c r="DO120" s="957"/>
      <c r="DP120" s="957"/>
      <c r="DQ120" s="957">
        <v>8847801</v>
      </c>
      <c r="DR120" s="957"/>
      <c r="DS120" s="957"/>
      <c r="DT120" s="957"/>
      <c r="DU120" s="957"/>
      <c r="DV120" s="958">
        <v>50.3</v>
      </c>
      <c r="DW120" s="958"/>
      <c r="DX120" s="958"/>
      <c r="DY120" s="958"/>
      <c r="DZ120" s="959"/>
    </row>
    <row r="121" spans="1:130" s="199" customFormat="1" ht="26.25" customHeight="1" x14ac:dyDescent="0.15">
      <c r="A121" s="1066"/>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28304</v>
      </c>
      <c r="AB121" s="989"/>
      <c r="AC121" s="989"/>
      <c r="AD121" s="989"/>
      <c r="AE121" s="990"/>
      <c r="AF121" s="991">
        <v>28305</v>
      </c>
      <c r="AG121" s="989"/>
      <c r="AH121" s="989"/>
      <c r="AI121" s="989"/>
      <c r="AJ121" s="990"/>
      <c r="AK121" s="991">
        <v>28305</v>
      </c>
      <c r="AL121" s="989"/>
      <c r="AM121" s="989"/>
      <c r="AN121" s="989"/>
      <c r="AO121" s="990"/>
      <c r="AP121" s="992">
        <v>0.2</v>
      </c>
      <c r="AQ121" s="993"/>
      <c r="AR121" s="993"/>
      <c r="AS121" s="993"/>
      <c r="AT121" s="994"/>
      <c r="AU121" s="1036"/>
      <c r="AV121" s="1037"/>
      <c r="AW121" s="1037"/>
      <c r="AX121" s="1037"/>
      <c r="AY121" s="1038"/>
      <c r="AZ121" s="979" t="s">
        <v>449</v>
      </c>
      <c r="BA121" s="980"/>
      <c r="BB121" s="980"/>
      <c r="BC121" s="980"/>
      <c r="BD121" s="980"/>
      <c r="BE121" s="980"/>
      <c r="BF121" s="980"/>
      <c r="BG121" s="980"/>
      <c r="BH121" s="980"/>
      <c r="BI121" s="980"/>
      <c r="BJ121" s="980"/>
      <c r="BK121" s="980"/>
      <c r="BL121" s="980"/>
      <c r="BM121" s="980"/>
      <c r="BN121" s="980"/>
      <c r="BO121" s="980"/>
      <c r="BP121" s="981"/>
      <c r="BQ121" s="949">
        <v>4316319</v>
      </c>
      <c r="BR121" s="950"/>
      <c r="BS121" s="950"/>
      <c r="BT121" s="950"/>
      <c r="BU121" s="950"/>
      <c r="BV121" s="950">
        <v>3817255</v>
      </c>
      <c r="BW121" s="950"/>
      <c r="BX121" s="950"/>
      <c r="BY121" s="950"/>
      <c r="BZ121" s="950"/>
      <c r="CA121" s="950">
        <v>4013161</v>
      </c>
      <c r="CB121" s="950"/>
      <c r="CC121" s="950"/>
      <c r="CD121" s="950"/>
      <c r="CE121" s="950"/>
      <c r="CF121" s="944">
        <v>22.8</v>
      </c>
      <c r="CG121" s="945"/>
      <c r="CH121" s="945"/>
      <c r="CI121" s="945"/>
      <c r="CJ121" s="945"/>
      <c r="CK121" s="1019"/>
      <c r="CL121" s="1020"/>
      <c r="CM121" s="1020"/>
      <c r="CN121" s="1020"/>
      <c r="CO121" s="1021"/>
      <c r="CP121" s="1057" t="s">
        <v>390</v>
      </c>
      <c r="CQ121" s="1058"/>
      <c r="CR121" s="1058"/>
      <c r="CS121" s="1058"/>
      <c r="CT121" s="1058"/>
      <c r="CU121" s="1058"/>
      <c r="CV121" s="1058"/>
      <c r="CW121" s="1058"/>
      <c r="CX121" s="1058"/>
      <c r="CY121" s="1058"/>
      <c r="CZ121" s="1058"/>
      <c r="DA121" s="1058"/>
      <c r="DB121" s="1058"/>
      <c r="DC121" s="1058"/>
      <c r="DD121" s="1058"/>
      <c r="DE121" s="1058"/>
      <c r="DF121" s="1059"/>
      <c r="DG121" s="949">
        <v>3079959</v>
      </c>
      <c r="DH121" s="950"/>
      <c r="DI121" s="950"/>
      <c r="DJ121" s="950"/>
      <c r="DK121" s="950"/>
      <c r="DL121" s="950">
        <v>3183190</v>
      </c>
      <c r="DM121" s="950"/>
      <c r="DN121" s="950"/>
      <c r="DO121" s="950"/>
      <c r="DP121" s="950"/>
      <c r="DQ121" s="950">
        <v>3223047</v>
      </c>
      <c r="DR121" s="950"/>
      <c r="DS121" s="950"/>
      <c r="DT121" s="950"/>
      <c r="DU121" s="950"/>
      <c r="DV121" s="951">
        <v>18.3</v>
      </c>
      <c r="DW121" s="951"/>
      <c r="DX121" s="951"/>
      <c r="DY121" s="951"/>
      <c r="DZ121" s="952"/>
    </row>
    <row r="122" spans="1:130" s="199" customFormat="1" ht="26.25" customHeight="1" x14ac:dyDescent="0.15">
      <c r="A122" s="1066"/>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36"/>
      <c r="AV122" s="1037"/>
      <c r="AW122" s="1037"/>
      <c r="AX122" s="1037"/>
      <c r="AY122" s="1038"/>
      <c r="AZ122" s="1004" t="s">
        <v>450</v>
      </c>
      <c r="BA122" s="995"/>
      <c r="BB122" s="995"/>
      <c r="BC122" s="995"/>
      <c r="BD122" s="995"/>
      <c r="BE122" s="995"/>
      <c r="BF122" s="995"/>
      <c r="BG122" s="995"/>
      <c r="BH122" s="995"/>
      <c r="BI122" s="995"/>
      <c r="BJ122" s="995"/>
      <c r="BK122" s="995"/>
      <c r="BL122" s="995"/>
      <c r="BM122" s="995"/>
      <c r="BN122" s="995"/>
      <c r="BO122" s="995"/>
      <c r="BP122" s="996"/>
      <c r="BQ122" s="1014">
        <v>55263395</v>
      </c>
      <c r="BR122" s="1015"/>
      <c r="BS122" s="1015"/>
      <c r="BT122" s="1015"/>
      <c r="BU122" s="1015"/>
      <c r="BV122" s="1015">
        <v>54356000</v>
      </c>
      <c r="BW122" s="1015"/>
      <c r="BX122" s="1015"/>
      <c r="BY122" s="1015"/>
      <c r="BZ122" s="1015"/>
      <c r="CA122" s="1015">
        <v>52760008</v>
      </c>
      <c r="CB122" s="1015"/>
      <c r="CC122" s="1015"/>
      <c r="CD122" s="1015"/>
      <c r="CE122" s="1015"/>
      <c r="CF122" s="1074">
        <v>300.10000000000002</v>
      </c>
      <c r="CG122" s="1075"/>
      <c r="CH122" s="1075"/>
      <c r="CI122" s="1075"/>
      <c r="CJ122" s="1075"/>
      <c r="CK122" s="1019"/>
      <c r="CL122" s="1020"/>
      <c r="CM122" s="1020"/>
      <c r="CN122" s="1020"/>
      <c r="CO122" s="1021"/>
      <c r="CP122" s="1057" t="s">
        <v>387</v>
      </c>
      <c r="CQ122" s="1058"/>
      <c r="CR122" s="1058"/>
      <c r="CS122" s="1058"/>
      <c r="CT122" s="1058"/>
      <c r="CU122" s="1058"/>
      <c r="CV122" s="1058"/>
      <c r="CW122" s="1058"/>
      <c r="CX122" s="1058"/>
      <c r="CY122" s="1058"/>
      <c r="CZ122" s="1058"/>
      <c r="DA122" s="1058"/>
      <c r="DB122" s="1058"/>
      <c r="DC122" s="1058"/>
      <c r="DD122" s="1058"/>
      <c r="DE122" s="1058"/>
      <c r="DF122" s="1059"/>
      <c r="DG122" s="949">
        <v>1864662</v>
      </c>
      <c r="DH122" s="950"/>
      <c r="DI122" s="950"/>
      <c r="DJ122" s="950"/>
      <c r="DK122" s="950"/>
      <c r="DL122" s="950">
        <v>1930405</v>
      </c>
      <c r="DM122" s="950"/>
      <c r="DN122" s="950"/>
      <c r="DO122" s="950"/>
      <c r="DP122" s="950"/>
      <c r="DQ122" s="950">
        <v>1991619</v>
      </c>
      <c r="DR122" s="950"/>
      <c r="DS122" s="950"/>
      <c r="DT122" s="950"/>
      <c r="DU122" s="950"/>
      <c r="DV122" s="951">
        <v>11.3</v>
      </c>
      <c r="DW122" s="951"/>
      <c r="DX122" s="951"/>
      <c r="DY122" s="951"/>
      <c r="DZ122" s="952"/>
    </row>
    <row r="123" spans="1:130" s="199" customFormat="1" ht="26.25" customHeight="1" x14ac:dyDescent="0.15">
      <c r="A123" s="1066"/>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39"/>
      <c r="AV123" s="1040"/>
      <c r="AW123" s="1040"/>
      <c r="AX123" s="1040"/>
      <c r="AY123" s="1040"/>
      <c r="AZ123" s="230" t="s">
        <v>169</v>
      </c>
      <c r="BA123" s="230"/>
      <c r="BB123" s="230"/>
      <c r="BC123" s="230"/>
      <c r="BD123" s="230"/>
      <c r="BE123" s="230"/>
      <c r="BF123" s="230"/>
      <c r="BG123" s="230"/>
      <c r="BH123" s="230"/>
      <c r="BI123" s="230"/>
      <c r="BJ123" s="230"/>
      <c r="BK123" s="230"/>
      <c r="BL123" s="230"/>
      <c r="BM123" s="230"/>
      <c r="BN123" s="230"/>
      <c r="BO123" s="1005" t="s">
        <v>451</v>
      </c>
      <c r="BP123" s="1013"/>
      <c r="BQ123" s="1072">
        <v>71437695</v>
      </c>
      <c r="BR123" s="1073"/>
      <c r="BS123" s="1073"/>
      <c r="BT123" s="1073"/>
      <c r="BU123" s="1073"/>
      <c r="BV123" s="1073">
        <v>71305467</v>
      </c>
      <c r="BW123" s="1073"/>
      <c r="BX123" s="1073"/>
      <c r="BY123" s="1073"/>
      <c r="BZ123" s="1073"/>
      <c r="CA123" s="1073">
        <v>69859759</v>
      </c>
      <c r="CB123" s="1073"/>
      <c r="CC123" s="1073"/>
      <c r="CD123" s="1073"/>
      <c r="CE123" s="1073"/>
      <c r="CF123" s="1041"/>
      <c r="CG123" s="1042"/>
      <c r="CH123" s="1042"/>
      <c r="CI123" s="1042"/>
      <c r="CJ123" s="1043"/>
      <c r="CK123" s="1019"/>
      <c r="CL123" s="1020"/>
      <c r="CM123" s="1020"/>
      <c r="CN123" s="1020"/>
      <c r="CO123" s="1021"/>
      <c r="CP123" s="1057" t="s">
        <v>386</v>
      </c>
      <c r="CQ123" s="1058"/>
      <c r="CR123" s="1058"/>
      <c r="CS123" s="1058"/>
      <c r="CT123" s="1058"/>
      <c r="CU123" s="1058"/>
      <c r="CV123" s="1058"/>
      <c r="CW123" s="1058"/>
      <c r="CX123" s="1058"/>
      <c r="CY123" s="1058"/>
      <c r="CZ123" s="1058"/>
      <c r="DA123" s="1058"/>
      <c r="DB123" s="1058"/>
      <c r="DC123" s="1058"/>
      <c r="DD123" s="1058"/>
      <c r="DE123" s="1058"/>
      <c r="DF123" s="1059"/>
      <c r="DG123" s="988">
        <v>1643715</v>
      </c>
      <c r="DH123" s="989"/>
      <c r="DI123" s="989"/>
      <c r="DJ123" s="989"/>
      <c r="DK123" s="990"/>
      <c r="DL123" s="991">
        <v>1481394</v>
      </c>
      <c r="DM123" s="989"/>
      <c r="DN123" s="989"/>
      <c r="DO123" s="989"/>
      <c r="DP123" s="990"/>
      <c r="DQ123" s="991">
        <v>1235708</v>
      </c>
      <c r="DR123" s="989"/>
      <c r="DS123" s="989"/>
      <c r="DT123" s="989"/>
      <c r="DU123" s="990"/>
      <c r="DV123" s="992">
        <v>7</v>
      </c>
      <c r="DW123" s="993"/>
      <c r="DX123" s="993"/>
      <c r="DY123" s="993"/>
      <c r="DZ123" s="994"/>
    </row>
    <row r="124" spans="1:130" s="199" customFormat="1" ht="26.25" customHeight="1" thickBot="1" x14ac:dyDescent="0.2">
      <c r="A124" s="1066"/>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1824</v>
      </c>
      <c r="AB124" s="989"/>
      <c r="AC124" s="989"/>
      <c r="AD124" s="989"/>
      <c r="AE124" s="990"/>
      <c r="AF124" s="991">
        <v>1792</v>
      </c>
      <c r="AG124" s="989"/>
      <c r="AH124" s="989"/>
      <c r="AI124" s="989"/>
      <c r="AJ124" s="990"/>
      <c r="AK124" s="991">
        <v>1760</v>
      </c>
      <c r="AL124" s="989"/>
      <c r="AM124" s="989"/>
      <c r="AN124" s="989"/>
      <c r="AO124" s="990"/>
      <c r="AP124" s="992">
        <v>0</v>
      </c>
      <c r="AQ124" s="993"/>
      <c r="AR124" s="993"/>
      <c r="AS124" s="993"/>
      <c r="AT124" s="994"/>
      <c r="AU124" s="1068" t="s">
        <v>452</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52.5</v>
      </c>
      <c r="BR124" s="1053"/>
      <c r="BS124" s="1053"/>
      <c r="BT124" s="1053"/>
      <c r="BU124" s="1053"/>
      <c r="BV124" s="1053">
        <v>49.1</v>
      </c>
      <c r="BW124" s="1053"/>
      <c r="BX124" s="1053"/>
      <c r="BY124" s="1053"/>
      <c r="BZ124" s="1053"/>
      <c r="CA124" s="1053">
        <v>47.8</v>
      </c>
      <c r="CB124" s="1053"/>
      <c r="CC124" s="1053"/>
      <c r="CD124" s="1053"/>
      <c r="CE124" s="1053"/>
      <c r="CF124" s="1054"/>
      <c r="CG124" s="1055"/>
      <c r="CH124" s="1055"/>
      <c r="CI124" s="1055"/>
      <c r="CJ124" s="1056"/>
      <c r="CK124" s="1022"/>
      <c r="CL124" s="1022"/>
      <c r="CM124" s="1022"/>
      <c r="CN124" s="1022"/>
      <c r="CO124" s="1023"/>
      <c r="CP124" s="1057" t="s">
        <v>453</v>
      </c>
      <c r="CQ124" s="1058"/>
      <c r="CR124" s="1058"/>
      <c r="CS124" s="1058"/>
      <c r="CT124" s="1058"/>
      <c r="CU124" s="1058"/>
      <c r="CV124" s="1058"/>
      <c r="CW124" s="1058"/>
      <c r="CX124" s="1058"/>
      <c r="CY124" s="1058"/>
      <c r="CZ124" s="1058"/>
      <c r="DA124" s="1058"/>
      <c r="DB124" s="1058"/>
      <c r="DC124" s="1058"/>
      <c r="DD124" s="1058"/>
      <c r="DE124" s="1058"/>
      <c r="DF124" s="1059"/>
      <c r="DG124" s="1047">
        <v>650792</v>
      </c>
      <c r="DH124" s="1028"/>
      <c r="DI124" s="1028"/>
      <c r="DJ124" s="1028"/>
      <c r="DK124" s="1029"/>
      <c r="DL124" s="1027">
        <v>592145</v>
      </c>
      <c r="DM124" s="1028"/>
      <c r="DN124" s="1028"/>
      <c r="DO124" s="1028"/>
      <c r="DP124" s="1029"/>
      <c r="DQ124" s="1027">
        <v>792358</v>
      </c>
      <c r="DR124" s="1028"/>
      <c r="DS124" s="1028"/>
      <c r="DT124" s="1028"/>
      <c r="DU124" s="1029"/>
      <c r="DV124" s="1030">
        <v>4.5</v>
      </c>
      <c r="DW124" s="1031"/>
      <c r="DX124" s="1031"/>
      <c r="DY124" s="1031"/>
      <c r="DZ124" s="1032"/>
    </row>
    <row r="125" spans="1:130" s="199" customFormat="1" ht="26.25" customHeight="1" x14ac:dyDescent="0.15">
      <c r="A125" s="1066"/>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48" t="s">
        <v>454</v>
      </c>
      <c r="CL125" s="1017"/>
      <c r="CM125" s="1017"/>
      <c r="CN125" s="1017"/>
      <c r="CO125" s="1018"/>
      <c r="CP125" s="970" t="s">
        <v>455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66"/>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26833</v>
      </c>
      <c r="AB126" s="989"/>
      <c r="AC126" s="989"/>
      <c r="AD126" s="989"/>
      <c r="AE126" s="990"/>
      <c r="AF126" s="991">
        <v>18849</v>
      </c>
      <c r="AG126" s="989"/>
      <c r="AH126" s="989"/>
      <c r="AI126" s="989"/>
      <c r="AJ126" s="990"/>
      <c r="AK126" s="991">
        <v>18439</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49"/>
      <c r="CL126" s="1020"/>
      <c r="CM126" s="1020"/>
      <c r="CN126" s="1020"/>
      <c r="CO126" s="1021"/>
      <c r="CP126" s="979" t="s">
        <v>456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67"/>
      <c r="B127" s="978"/>
      <c r="C127" s="1044" t="s">
        <v>457</v>
      </c>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6"/>
      <c r="AA127" s="988">
        <v>7426</v>
      </c>
      <c r="AB127" s="989"/>
      <c r="AC127" s="989"/>
      <c r="AD127" s="989"/>
      <c r="AE127" s="990"/>
      <c r="AF127" s="991">
        <v>5727</v>
      </c>
      <c r="AG127" s="989"/>
      <c r="AH127" s="989"/>
      <c r="AI127" s="989"/>
      <c r="AJ127" s="990"/>
      <c r="AK127" s="991">
        <v>4690</v>
      </c>
      <c r="AL127" s="989"/>
      <c r="AM127" s="989"/>
      <c r="AN127" s="989"/>
      <c r="AO127" s="990"/>
      <c r="AP127" s="992">
        <v>0</v>
      </c>
      <c r="AQ127" s="993"/>
      <c r="AR127" s="993"/>
      <c r="AS127" s="993"/>
      <c r="AT127" s="994"/>
      <c r="AU127" s="235"/>
      <c r="AV127" s="235"/>
      <c r="AW127" s="235"/>
      <c r="AX127" s="1060" t="s">
        <v>458</v>
      </c>
      <c r="AY127" s="1061"/>
      <c r="AZ127" s="1061"/>
      <c r="BA127" s="1061"/>
      <c r="BB127" s="1061"/>
      <c r="BC127" s="1061"/>
      <c r="BD127" s="1061"/>
      <c r="BE127" s="1062"/>
      <c r="BF127" s="1063" t="s">
        <v>459</v>
      </c>
      <c r="BG127" s="1061"/>
      <c r="BH127" s="1061"/>
      <c r="BI127" s="1061"/>
      <c r="BJ127" s="1061"/>
      <c r="BK127" s="1061"/>
      <c r="BL127" s="1062"/>
      <c r="BM127" s="1063" t="s">
        <v>460</v>
      </c>
      <c r="BN127" s="1061"/>
      <c r="BO127" s="1061"/>
      <c r="BP127" s="1061"/>
      <c r="BQ127" s="1061"/>
      <c r="BR127" s="1061"/>
      <c r="BS127" s="1062"/>
      <c r="BT127" s="1063" t="s">
        <v>461</v>
      </c>
      <c r="BU127" s="1061"/>
      <c r="BV127" s="1061"/>
      <c r="BW127" s="1061"/>
      <c r="BX127" s="1061"/>
      <c r="BY127" s="1061"/>
      <c r="BZ127" s="1064"/>
      <c r="CA127" s="235"/>
      <c r="CB127" s="235"/>
      <c r="CC127" s="235"/>
      <c r="CD127" s="236"/>
      <c r="CE127" s="236"/>
      <c r="CF127" s="236"/>
      <c r="CG127" s="233"/>
      <c r="CH127" s="233"/>
      <c r="CI127" s="233"/>
      <c r="CJ127" s="234"/>
      <c r="CK127" s="1049"/>
      <c r="CL127" s="1020"/>
      <c r="CM127" s="1020"/>
      <c r="CN127" s="1020"/>
      <c r="CO127" s="1021"/>
      <c r="CP127" s="979" t="s">
        <v>462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98" t="s">
        <v>463</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464</v>
      </c>
      <c r="X128" s="1100"/>
      <c r="Y128" s="1100"/>
      <c r="Z128" s="1101"/>
      <c r="AA128" s="1102">
        <v>446667</v>
      </c>
      <c r="AB128" s="1103"/>
      <c r="AC128" s="1103"/>
      <c r="AD128" s="1103"/>
      <c r="AE128" s="1104"/>
      <c r="AF128" s="1105">
        <v>414650</v>
      </c>
      <c r="AG128" s="1103"/>
      <c r="AH128" s="1103"/>
      <c r="AI128" s="1103"/>
      <c r="AJ128" s="1104"/>
      <c r="AK128" s="1105">
        <v>427008</v>
      </c>
      <c r="AL128" s="1103"/>
      <c r="AM128" s="1103"/>
      <c r="AN128" s="1103"/>
      <c r="AO128" s="1104"/>
      <c r="AP128" s="1106"/>
      <c r="AQ128" s="1107"/>
      <c r="AR128" s="1107"/>
      <c r="AS128" s="1107"/>
      <c r="AT128" s="1108"/>
      <c r="AU128" s="235"/>
      <c r="AV128" s="235"/>
      <c r="AW128" s="235"/>
      <c r="AX128" s="918" t="s">
        <v>465</v>
      </c>
      <c r="AY128" s="919"/>
      <c r="AZ128" s="919"/>
      <c r="BA128" s="919"/>
      <c r="BB128" s="919"/>
      <c r="BC128" s="919"/>
      <c r="BD128" s="919"/>
      <c r="BE128" s="920"/>
      <c r="BF128" s="1082" t="s">
        <v>112</v>
      </c>
      <c r="BG128" s="1083"/>
      <c r="BH128" s="1083"/>
      <c r="BI128" s="1083"/>
      <c r="BJ128" s="1083"/>
      <c r="BK128" s="1083"/>
      <c r="BL128" s="1109"/>
      <c r="BM128" s="1082">
        <v>12.19</v>
      </c>
      <c r="BN128" s="1083"/>
      <c r="BO128" s="1083"/>
      <c r="BP128" s="1083"/>
      <c r="BQ128" s="1083"/>
      <c r="BR128" s="1083"/>
      <c r="BS128" s="1109"/>
      <c r="BT128" s="1082">
        <v>20</v>
      </c>
      <c r="BU128" s="1083"/>
      <c r="BV128" s="1083"/>
      <c r="BW128" s="1083"/>
      <c r="BX128" s="1083"/>
      <c r="BY128" s="1083"/>
      <c r="BZ128" s="1084"/>
      <c r="CA128" s="236"/>
      <c r="CB128" s="236"/>
      <c r="CC128" s="236"/>
      <c r="CD128" s="236"/>
      <c r="CE128" s="236"/>
      <c r="CF128" s="236"/>
      <c r="CG128" s="233"/>
      <c r="CH128" s="233"/>
      <c r="CI128" s="233"/>
      <c r="CJ128" s="234"/>
      <c r="CK128" s="1050"/>
      <c r="CL128" s="1051"/>
      <c r="CM128" s="1051"/>
      <c r="CN128" s="1051"/>
      <c r="CO128" s="1052"/>
      <c r="CP128" s="1085" t="s">
        <v>466</v>
      </c>
      <c r="CQ128" s="1086"/>
      <c r="CR128" s="1086"/>
      <c r="CS128" s="1086"/>
      <c r="CT128" s="1086"/>
      <c r="CU128" s="1086"/>
      <c r="CV128" s="1086"/>
      <c r="CW128" s="1086"/>
      <c r="CX128" s="1086"/>
      <c r="CY128" s="1086"/>
      <c r="CZ128" s="1086"/>
      <c r="DA128" s="1086"/>
      <c r="DB128" s="1086"/>
      <c r="DC128" s="1086"/>
      <c r="DD128" s="1086"/>
      <c r="DE128" s="1086"/>
      <c r="DF128" s="1087"/>
      <c r="DG128" s="1088">
        <v>3786</v>
      </c>
      <c r="DH128" s="1089"/>
      <c r="DI128" s="1089"/>
      <c r="DJ128" s="1089"/>
      <c r="DK128" s="1089"/>
      <c r="DL128" s="1089">
        <v>2103</v>
      </c>
      <c r="DM128" s="1089"/>
      <c r="DN128" s="1089"/>
      <c r="DO128" s="1089"/>
      <c r="DP128" s="1089"/>
      <c r="DQ128" s="1089">
        <v>1490</v>
      </c>
      <c r="DR128" s="1089"/>
      <c r="DS128" s="1089"/>
      <c r="DT128" s="1089"/>
      <c r="DU128" s="1089"/>
      <c r="DV128" s="1090">
        <v>0</v>
      </c>
      <c r="DW128" s="1090"/>
      <c r="DX128" s="1090"/>
      <c r="DY128" s="1090"/>
      <c r="DZ128" s="1091"/>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76" t="s">
        <v>467</v>
      </c>
      <c r="X129" s="1077"/>
      <c r="Y129" s="1077"/>
      <c r="Z129" s="1078"/>
      <c r="AA129" s="988">
        <v>24660833</v>
      </c>
      <c r="AB129" s="989"/>
      <c r="AC129" s="989"/>
      <c r="AD129" s="989"/>
      <c r="AE129" s="990"/>
      <c r="AF129" s="991">
        <v>24559397</v>
      </c>
      <c r="AG129" s="989"/>
      <c r="AH129" s="989"/>
      <c r="AI129" s="989"/>
      <c r="AJ129" s="990"/>
      <c r="AK129" s="991">
        <v>23430234</v>
      </c>
      <c r="AL129" s="989"/>
      <c r="AM129" s="989"/>
      <c r="AN129" s="989"/>
      <c r="AO129" s="990"/>
      <c r="AP129" s="1079"/>
      <c r="AQ129" s="1080"/>
      <c r="AR129" s="1080"/>
      <c r="AS129" s="1080"/>
      <c r="AT129" s="1081"/>
      <c r="AU129" s="237"/>
      <c r="AV129" s="237"/>
      <c r="AW129" s="237"/>
      <c r="AX129" s="1092" t="s">
        <v>468</v>
      </c>
      <c r="AY129" s="980"/>
      <c r="AZ129" s="980"/>
      <c r="BA129" s="980"/>
      <c r="BB129" s="980"/>
      <c r="BC129" s="980"/>
      <c r="BD129" s="980"/>
      <c r="BE129" s="981"/>
      <c r="BF129" s="1093" t="s">
        <v>393</v>
      </c>
      <c r="BG129" s="1094"/>
      <c r="BH129" s="1094"/>
      <c r="BI129" s="1094"/>
      <c r="BJ129" s="1094"/>
      <c r="BK129" s="1094"/>
      <c r="BL129" s="1095"/>
      <c r="BM129" s="1093">
        <v>17.190000000000001</v>
      </c>
      <c r="BN129" s="1094"/>
      <c r="BO129" s="1094"/>
      <c r="BP129" s="1094"/>
      <c r="BQ129" s="1094"/>
      <c r="BR129" s="1094"/>
      <c r="BS129" s="1095"/>
      <c r="BT129" s="1093">
        <v>30</v>
      </c>
      <c r="BU129" s="1096"/>
      <c r="BV129" s="1096"/>
      <c r="BW129" s="1096"/>
      <c r="BX129" s="1096"/>
      <c r="BY129" s="1096"/>
      <c r="BZ129" s="109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76" t="s">
        <v>470</v>
      </c>
      <c r="X130" s="1077"/>
      <c r="Y130" s="1077"/>
      <c r="Z130" s="1078"/>
      <c r="AA130" s="988">
        <v>6320416</v>
      </c>
      <c r="AB130" s="989"/>
      <c r="AC130" s="989"/>
      <c r="AD130" s="989"/>
      <c r="AE130" s="990"/>
      <c r="AF130" s="991">
        <v>6100663</v>
      </c>
      <c r="AG130" s="989"/>
      <c r="AH130" s="989"/>
      <c r="AI130" s="989"/>
      <c r="AJ130" s="990"/>
      <c r="AK130" s="991">
        <v>5846977</v>
      </c>
      <c r="AL130" s="989"/>
      <c r="AM130" s="989"/>
      <c r="AN130" s="989"/>
      <c r="AO130" s="990"/>
      <c r="AP130" s="1079"/>
      <c r="AQ130" s="1080"/>
      <c r="AR130" s="1080"/>
      <c r="AS130" s="1080"/>
      <c r="AT130" s="1081"/>
      <c r="AU130" s="237"/>
      <c r="AV130" s="237"/>
      <c r="AW130" s="237"/>
      <c r="AX130" s="1092" t="s">
        <v>471</v>
      </c>
      <c r="AY130" s="980"/>
      <c r="AZ130" s="980"/>
      <c r="BA130" s="980"/>
      <c r="BB130" s="980"/>
      <c r="BC130" s="980"/>
      <c r="BD130" s="980"/>
      <c r="BE130" s="981"/>
      <c r="BF130" s="1134">
        <v>7.8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47">
        <v>18340417</v>
      </c>
      <c r="AB131" s="1028"/>
      <c r="AC131" s="1028"/>
      <c r="AD131" s="1028"/>
      <c r="AE131" s="1029"/>
      <c r="AF131" s="1027">
        <v>18458734</v>
      </c>
      <c r="AG131" s="1028"/>
      <c r="AH131" s="1028"/>
      <c r="AI131" s="1028"/>
      <c r="AJ131" s="1029"/>
      <c r="AK131" s="1027">
        <v>17583257</v>
      </c>
      <c r="AL131" s="1028"/>
      <c r="AM131" s="1028"/>
      <c r="AN131" s="1028"/>
      <c r="AO131" s="1029"/>
      <c r="AP131" s="1144"/>
      <c r="AQ131" s="1145"/>
      <c r="AR131" s="1145"/>
      <c r="AS131" s="1145"/>
      <c r="AT131" s="1146"/>
      <c r="AU131" s="237"/>
      <c r="AV131" s="237"/>
      <c r="AW131" s="237"/>
      <c r="AX131" s="1116" t="s">
        <v>473</v>
      </c>
      <c r="AY131" s="1086"/>
      <c r="AZ131" s="1086"/>
      <c r="BA131" s="1086"/>
      <c r="BB131" s="1086"/>
      <c r="BC131" s="1086"/>
      <c r="BD131" s="1086"/>
      <c r="BE131" s="1087"/>
      <c r="BF131" s="1117">
        <v>47.8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9.2471234429999996</v>
      </c>
      <c r="AB132" s="1130"/>
      <c r="AC132" s="1130"/>
      <c r="AD132" s="1130"/>
      <c r="AE132" s="1131"/>
      <c r="AF132" s="1132">
        <v>7.1654372400000002</v>
      </c>
      <c r="AG132" s="1130"/>
      <c r="AH132" s="1130"/>
      <c r="AI132" s="1130"/>
      <c r="AJ132" s="1131"/>
      <c r="AK132" s="1132">
        <v>7.040074272</v>
      </c>
      <c r="AL132" s="1130"/>
      <c r="AM132" s="1130"/>
      <c r="AN132" s="1130"/>
      <c r="AO132" s="1131"/>
      <c r="AP132" s="1041"/>
      <c r="AQ132" s="1042"/>
      <c r="AR132" s="1042"/>
      <c r="AS132" s="1042"/>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11.3</v>
      </c>
      <c r="AB133" s="1113"/>
      <c r="AC133" s="1113"/>
      <c r="AD133" s="1113"/>
      <c r="AE133" s="1114"/>
      <c r="AF133" s="1112">
        <v>9.3000000000000007</v>
      </c>
      <c r="AG133" s="1113"/>
      <c r="AH133" s="1113"/>
      <c r="AI133" s="1113"/>
      <c r="AJ133" s="1114"/>
      <c r="AK133" s="1112">
        <v>7.8</v>
      </c>
      <c r="AL133" s="1113"/>
      <c r="AM133" s="1113"/>
      <c r="AN133" s="1113"/>
      <c r="AO133" s="1114"/>
      <c r="AP133" s="1054"/>
      <c r="AQ133" s="1055"/>
      <c r="AR133" s="1055"/>
      <c r="AS133" s="1055"/>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AX129:BE129"/>
    <mergeCell ref="BF129:BL129"/>
    <mergeCell ref="BM129:BS129"/>
    <mergeCell ref="BT129:BZ129"/>
    <mergeCell ref="A128:V128"/>
    <mergeCell ref="W128:Z128"/>
    <mergeCell ref="AA128:AE128"/>
    <mergeCell ref="AF128:AJ128"/>
    <mergeCell ref="AK128:AO128"/>
    <mergeCell ref="AP128:AT128"/>
    <mergeCell ref="AX128:BE128"/>
    <mergeCell ref="BF128:BL128"/>
    <mergeCell ref="BM128:BS128"/>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Q124:DU124"/>
    <mergeCell ref="C125:Z125"/>
    <mergeCell ref="AA125:AE125"/>
    <mergeCell ref="DL120:DP120"/>
    <mergeCell ref="DQ120:DU120"/>
    <mergeCell ref="DL119:DP119"/>
    <mergeCell ref="AF126:AJ126"/>
    <mergeCell ref="AK126:AO126"/>
    <mergeCell ref="AP126:AT126"/>
    <mergeCell ref="CP126:DF126"/>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DG126:DK126"/>
    <mergeCell ref="DV127:DZ127"/>
    <mergeCell ref="BM127:BS127"/>
    <mergeCell ref="BT127:BZ127"/>
    <mergeCell ref="CP127:DF127"/>
    <mergeCell ref="DG127:DK127"/>
    <mergeCell ref="DL127:DP127"/>
    <mergeCell ref="DQ127:DU127"/>
    <mergeCell ref="DV124:DZ124"/>
    <mergeCell ref="AK121:AO121"/>
    <mergeCell ref="AP121:AT121"/>
    <mergeCell ref="AZ121:BP121"/>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AU120:AY123"/>
    <mergeCell ref="AZ120:BP120"/>
    <mergeCell ref="BQ119:BU119"/>
    <mergeCell ref="BV119:BZ119"/>
    <mergeCell ref="CA119:CE119"/>
    <mergeCell ref="CF119:CJ119"/>
    <mergeCell ref="CM119:DF119"/>
    <mergeCell ref="DG119:DK119"/>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DG121:DK121"/>
    <mergeCell ref="DL121:DP121"/>
    <mergeCell ref="DQ121:DU121"/>
    <mergeCell ref="C121:Z121"/>
    <mergeCell ref="AA121:AE121"/>
    <mergeCell ref="AF121:AJ121"/>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20:DZ120"/>
    <mergeCell ref="BQ120:BU120"/>
    <mergeCell ref="BV120:BZ120"/>
    <mergeCell ref="CA120:CE120"/>
    <mergeCell ref="CF120:CJ120"/>
    <mergeCell ref="CK120:CO124"/>
    <mergeCell ref="CP120:DF120"/>
    <mergeCell ref="BQ121:BU121"/>
    <mergeCell ref="BV121:BZ121"/>
    <mergeCell ref="CA121:CE121"/>
    <mergeCell ref="CF121:CJ121"/>
    <mergeCell ref="DG122:DK122"/>
    <mergeCell ref="DQ119:DU119"/>
    <mergeCell ref="DV119:DZ119"/>
    <mergeCell ref="C120:Z120"/>
    <mergeCell ref="AA120:AE120"/>
    <mergeCell ref="AF120:AJ120"/>
    <mergeCell ref="AK120:AO120"/>
    <mergeCell ref="AP120:AT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0:P70"/>
    <mergeCell ref="B69:P69"/>
    <mergeCell ref="AP69:AT69"/>
    <mergeCell ref="AU69:AY69"/>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AP70:AT70"/>
    <mergeCell ref="AU70:AY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Z70:BD70"/>
    <mergeCell ref="BS70:CG70"/>
    <mergeCell ref="CH70:CL70"/>
    <mergeCell ref="CM70:CQ70"/>
    <mergeCell ref="DQ67:DU67"/>
    <mergeCell ref="DG69:DK69"/>
    <mergeCell ref="DL69:DP69"/>
    <mergeCell ref="DQ69:DU69"/>
    <mergeCell ref="BS67:CG67"/>
    <mergeCell ref="CH67:CL67"/>
    <mergeCell ref="CM67:CQ67"/>
    <mergeCell ref="CR67:CV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Z69:BD69"/>
    <mergeCell ref="CR68:CV68"/>
    <mergeCell ref="CW68:DA68"/>
    <mergeCell ref="DB68:DF68"/>
    <mergeCell ref="DG68:DK68"/>
    <mergeCell ref="DL68:DP68"/>
    <mergeCell ref="DQ68:DU68"/>
    <mergeCell ref="DV70:DZ70"/>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AU66:AY67"/>
    <mergeCell ref="AZ66:BD67"/>
    <mergeCell ref="B68:P68"/>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CR66:CV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V10:Z10"/>
    <mergeCell ref="AA10:AE10"/>
    <mergeCell ref="AF10:AJ10"/>
    <mergeCell ref="BS11:CG11"/>
    <mergeCell ref="BS10:CG10"/>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BS9:CG9"/>
    <mergeCell ref="DJ2:DO2"/>
    <mergeCell ref="DQ2:DZ2"/>
    <mergeCell ref="A4:AY4"/>
    <mergeCell ref="A5:P6"/>
    <mergeCell ref="Q5:U6"/>
    <mergeCell ref="V5:Z6"/>
    <mergeCell ref="AA5:AE6"/>
    <mergeCell ref="AF5:AJ6"/>
    <mergeCell ref="AK5:AO6"/>
    <mergeCell ref="AP5:AT6"/>
    <mergeCell ref="DV7:DZ7"/>
    <mergeCell ref="BS7:CG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12:CG12"/>
    <mergeCell ref="BS14:CG14"/>
    <mergeCell ref="BS13:CG13"/>
    <mergeCell ref="BS15:CG15"/>
    <mergeCell ref="BS17:CG17"/>
    <mergeCell ref="BS16:CG1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AU9:AY9"/>
    <mergeCell ref="CH9:CL9"/>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0" t="s">
        <v>479</v>
      </c>
      <c r="L7" s="256"/>
      <c r="M7" s="257" t="s">
        <v>480</v>
      </c>
      <c r="N7" s="258"/>
    </row>
    <row r="8" spans="1:16" x14ac:dyDescent="0.15">
      <c r="A8" s="250"/>
      <c r="B8" s="246"/>
      <c r="C8" s="246"/>
      <c r="D8" s="246"/>
      <c r="E8" s="246"/>
      <c r="F8" s="246"/>
      <c r="G8" s="259"/>
      <c r="H8" s="260"/>
      <c r="I8" s="260"/>
      <c r="J8" s="261"/>
      <c r="K8" s="1151"/>
      <c r="L8" s="262" t="s">
        <v>481</v>
      </c>
      <c r="M8" s="263" t="s">
        <v>482</v>
      </c>
      <c r="N8" s="264" t="s">
        <v>483</v>
      </c>
    </row>
    <row r="9" spans="1:16" x14ac:dyDescent="0.15">
      <c r="A9" s="250"/>
      <c r="B9" s="246"/>
      <c r="C9" s="246"/>
      <c r="D9" s="246"/>
      <c r="E9" s="246"/>
      <c r="F9" s="246"/>
      <c r="G9" s="1152" t="s">
        <v>484</v>
      </c>
      <c r="H9" s="1153"/>
      <c r="I9" s="1153"/>
      <c r="J9" s="1154"/>
      <c r="K9" s="265">
        <v>4794765</v>
      </c>
      <c r="L9" s="266">
        <v>88800</v>
      </c>
      <c r="M9" s="267">
        <v>72433</v>
      </c>
      <c r="N9" s="268">
        <v>22.6</v>
      </c>
    </row>
    <row r="10" spans="1:16" x14ac:dyDescent="0.15">
      <c r="A10" s="250"/>
      <c r="B10" s="246"/>
      <c r="C10" s="246"/>
      <c r="D10" s="246"/>
      <c r="E10" s="246"/>
      <c r="F10" s="246"/>
      <c r="G10" s="1152" t="s">
        <v>485</v>
      </c>
      <c r="H10" s="1153"/>
      <c r="I10" s="1153"/>
      <c r="J10" s="1154"/>
      <c r="K10" s="269">
        <v>847178</v>
      </c>
      <c r="L10" s="270">
        <v>15690</v>
      </c>
      <c r="M10" s="271">
        <v>5807</v>
      </c>
      <c r="N10" s="272">
        <v>170.2</v>
      </c>
    </row>
    <row r="11" spans="1:16" ht="13.5" customHeight="1" x14ac:dyDescent="0.15">
      <c r="A11" s="250"/>
      <c r="B11" s="246"/>
      <c r="C11" s="246"/>
      <c r="D11" s="246"/>
      <c r="E11" s="246"/>
      <c r="F11" s="246"/>
      <c r="G11" s="1152" t="s">
        <v>486</v>
      </c>
      <c r="H11" s="1153"/>
      <c r="I11" s="1153"/>
      <c r="J11" s="1154"/>
      <c r="K11" s="269">
        <v>807104</v>
      </c>
      <c r="L11" s="270">
        <v>14948</v>
      </c>
      <c r="M11" s="271">
        <v>5465</v>
      </c>
      <c r="N11" s="272">
        <v>173.5</v>
      </c>
    </row>
    <row r="12" spans="1:16" ht="13.5" customHeight="1" x14ac:dyDescent="0.15">
      <c r="A12" s="250"/>
      <c r="B12" s="246"/>
      <c r="C12" s="246"/>
      <c r="D12" s="246"/>
      <c r="E12" s="246"/>
      <c r="F12" s="246"/>
      <c r="G12" s="1152" t="s">
        <v>487</v>
      </c>
      <c r="H12" s="1153"/>
      <c r="I12" s="1153"/>
      <c r="J12" s="1154"/>
      <c r="K12" s="269" t="s">
        <v>488</v>
      </c>
      <c r="L12" s="270" t="s">
        <v>488</v>
      </c>
      <c r="M12" s="271">
        <v>1191</v>
      </c>
      <c r="N12" s="272" t="s">
        <v>488</v>
      </c>
    </row>
    <row r="13" spans="1:16" ht="13.5" customHeight="1" x14ac:dyDescent="0.15">
      <c r="A13" s="250"/>
      <c r="B13" s="246"/>
      <c r="C13" s="246"/>
      <c r="D13" s="246"/>
      <c r="E13" s="246"/>
      <c r="F13" s="246"/>
      <c r="G13" s="1152" t="s">
        <v>489</v>
      </c>
      <c r="H13" s="1153"/>
      <c r="I13" s="1153"/>
      <c r="J13" s="1154"/>
      <c r="K13" s="269" t="s">
        <v>488</v>
      </c>
      <c r="L13" s="270" t="s">
        <v>488</v>
      </c>
      <c r="M13" s="271">
        <v>3</v>
      </c>
      <c r="N13" s="272" t="s">
        <v>488</v>
      </c>
    </row>
    <row r="14" spans="1:16" ht="13.5" customHeight="1" x14ac:dyDescent="0.15">
      <c r="A14" s="250"/>
      <c r="B14" s="246"/>
      <c r="C14" s="246"/>
      <c r="D14" s="246"/>
      <c r="E14" s="246"/>
      <c r="F14" s="246"/>
      <c r="G14" s="1152" t="s">
        <v>490</v>
      </c>
      <c r="H14" s="1153"/>
      <c r="I14" s="1153"/>
      <c r="J14" s="1154"/>
      <c r="K14" s="269">
        <v>170461</v>
      </c>
      <c r="L14" s="270">
        <v>3157</v>
      </c>
      <c r="M14" s="271">
        <v>3078</v>
      </c>
      <c r="N14" s="272">
        <v>2.6</v>
      </c>
    </row>
    <row r="15" spans="1:16" ht="13.5" customHeight="1" x14ac:dyDescent="0.15">
      <c r="A15" s="250"/>
      <c r="B15" s="246"/>
      <c r="C15" s="246"/>
      <c r="D15" s="246"/>
      <c r="E15" s="246"/>
      <c r="F15" s="246"/>
      <c r="G15" s="1152" t="s">
        <v>491</v>
      </c>
      <c r="H15" s="1153"/>
      <c r="I15" s="1153"/>
      <c r="J15" s="1154"/>
      <c r="K15" s="269">
        <v>88237</v>
      </c>
      <c r="L15" s="270">
        <v>1634</v>
      </c>
      <c r="M15" s="271">
        <v>1624</v>
      </c>
      <c r="N15" s="272">
        <v>0.6</v>
      </c>
    </row>
    <row r="16" spans="1:16" x14ac:dyDescent="0.15">
      <c r="A16" s="250"/>
      <c r="B16" s="246"/>
      <c r="C16" s="246"/>
      <c r="D16" s="246"/>
      <c r="E16" s="246"/>
      <c r="F16" s="246"/>
      <c r="G16" s="1155" t="s">
        <v>492</v>
      </c>
      <c r="H16" s="1156"/>
      <c r="I16" s="1156"/>
      <c r="J16" s="1157"/>
      <c r="K16" s="270">
        <v>-709970</v>
      </c>
      <c r="L16" s="270">
        <v>-13149</v>
      </c>
      <c r="M16" s="271">
        <v>-7680</v>
      </c>
      <c r="N16" s="272">
        <v>71.2</v>
      </c>
    </row>
    <row r="17" spans="1:16" x14ac:dyDescent="0.15">
      <c r="A17" s="250"/>
      <c r="B17" s="246"/>
      <c r="C17" s="246"/>
      <c r="D17" s="246"/>
      <c r="E17" s="246"/>
      <c r="F17" s="246"/>
      <c r="G17" s="1155" t="s">
        <v>169</v>
      </c>
      <c r="H17" s="1156"/>
      <c r="I17" s="1156"/>
      <c r="J17" s="1157"/>
      <c r="K17" s="270">
        <v>5997775</v>
      </c>
      <c r="L17" s="270">
        <v>111080</v>
      </c>
      <c r="M17" s="271">
        <v>81920</v>
      </c>
      <c r="N17" s="272">
        <v>35.6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47" t="s">
        <v>497</v>
      </c>
      <c r="H21" s="1148"/>
      <c r="I21" s="1148"/>
      <c r="J21" s="1149"/>
      <c r="K21" s="282">
        <v>8.89</v>
      </c>
      <c r="L21" s="283">
        <v>8.2100000000000009</v>
      </c>
      <c r="M21" s="284">
        <v>0.68</v>
      </c>
      <c r="N21" s="251"/>
      <c r="O21" s="285"/>
      <c r="P21" s="281"/>
    </row>
    <row r="22" spans="1:16" s="286" customFormat="1" x14ac:dyDescent="0.15">
      <c r="A22" s="281"/>
      <c r="B22" s="251"/>
      <c r="C22" s="251"/>
      <c r="D22" s="251"/>
      <c r="E22" s="251"/>
      <c r="F22" s="251"/>
      <c r="G22" s="1147" t="s">
        <v>498</v>
      </c>
      <c r="H22" s="1148"/>
      <c r="I22" s="1148"/>
      <c r="J22" s="1149"/>
      <c r="K22" s="287">
        <v>98.1</v>
      </c>
      <c r="L22" s="288">
        <v>98.1</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0" t="s">
        <v>479</v>
      </c>
      <c r="L30" s="256"/>
      <c r="M30" s="257" t="s">
        <v>480</v>
      </c>
      <c r="N30" s="258"/>
    </row>
    <row r="31" spans="1:16" x14ac:dyDescent="0.15">
      <c r="A31" s="250"/>
      <c r="B31" s="246"/>
      <c r="C31" s="246"/>
      <c r="D31" s="246"/>
      <c r="E31" s="246"/>
      <c r="F31" s="246"/>
      <c r="G31" s="259"/>
      <c r="H31" s="260"/>
      <c r="I31" s="260"/>
      <c r="J31" s="261"/>
      <c r="K31" s="1151"/>
      <c r="L31" s="262" t="s">
        <v>481</v>
      </c>
      <c r="M31" s="263" t="s">
        <v>482</v>
      </c>
      <c r="N31" s="264" t="s">
        <v>483</v>
      </c>
    </row>
    <row r="32" spans="1:16" ht="27" customHeight="1" x14ac:dyDescent="0.15">
      <c r="A32" s="250"/>
      <c r="B32" s="246"/>
      <c r="C32" s="246"/>
      <c r="D32" s="246"/>
      <c r="E32" s="246"/>
      <c r="F32" s="246"/>
      <c r="G32" s="1163" t="s">
        <v>502</v>
      </c>
      <c r="H32" s="1164"/>
      <c r="I32" s="1164"/>
      <c r="J32" s="1165"/>
      <c r="K32" s="296">
        <v>5982084</v>
      </c>
      <c r="L32" s="296">
        <v>110790</v>
      </c>
      <c r="M32" s="297">
        <v>53781</v>
      </c>
      <c r="N32" s="298">
        <v>106</v>
      </c>
    </row>
    <row r="33" spans="1:16" ht="13.5" customHeight="1" x14ac:dyDescent="0.15">
      <c r="A33" s="250"/>
      <c r="B33" s="246"/>
      <c r="C33" s="246"/>
      <c r="D33" s="246"/>
      <c r="E33" s="246"/>
      <c r="F33" s="246"/>
      <c r="G33" s="1163" t="s">
        <v>503</v>
      </c>
      <c r="H33" s="1164"/>
      <c r="I33" s="1164"/>
      <c r="J33" s="1165"/>
      <c r="K33" s="296" t="s">
        <v>488</v>
      </c>
      <c r="L33" s="296" t="s">
        <v>488</v>
      </c>
      <c r="M33" s="297" t="s">
        <v>488</v>
      </c>
      <c r="N33" s="298" t="s">
        <v>488</v>
      </c>
    </row>
    <row r="34" spans="1:16" ht="27" customHeight="1" x14ac:dyDescent="0.15">
      <c r="A34" s="250"/>
      <c r="B34" s="246"/>
      <c r="C34" s="246"/>
      <c r="D34" s="246"/>
      <c r="E34" s="246"/>
      <c r="F34" s="246"/>
      <c r="G34" s="1163" t="s">
        <v>504</v>
      </c>
      <c r="H34" s="1164"/>
      <c r="I34" s="1164"/>
      <c r="J34" s="1165"/>
      <c r="K34" s="296" t="s">
        <v>488</v>
      </c>
      <c r="L34" s="296" t="s">
        <v>488</v>
      </c>
      <c r="M34" s="297">
        <v>41</v>
      </c>
      <c r="N34" s="298" t="s">
        <v>488</v>
      </c>
    </row>
    <row r="35" spans="1:16" ht="27" customHeight="1" x14ac:dyDescent="0.15">
      <c r="A35" s="250"/>
      <c r="B35" s="246"/>
      <c r="C35" s="246"/>
      <c r="D35" s="246"/>
      <c r="E35" s="246"/>
      <c r="F35" s="246"/>
      <c r="G35" s="1163" t="s">
        <v>505</v>
      </c>
      <c r="H35" s="1164"/>
      <c r="I35" s="1164"/>
      <c r="J35" s="1165"/>
      <c r="K35" s="296">
        <v>1468955</v>
      </c>
      <c r="L35" s="296">
        <v>27205</v>
      </c>
      <c r="M35" s="297">
        <v>14373</v>
      </c>
      <c r="N35" s="298">
        <v>89.3</v>
      </c>
    </row>
    <row r="36" spans="1:16" ht="27" customHeight="1" x14ac:dyDescent="0.15">
      <c r="A36" s="250"/>
      <c r="B36" s="246"/>
      <c r="C36" s="246"/>
      <c r="D36" s="246"/>
      <c r="E36" s="246"/>
      <c r="F36" s="246"/>
      <c r="G36" s="1163" t="s">
        <v>506</v>
      </c>
      <c r="H36" s="1164"/>
      <c r="I36" s="1164"/>
      <c r="J36" s="1165"/>
      <c r="K36" s="296">
        <v>7604</v>
      </c>
      <c r="L36" s="296">
        <v>141</v>
      </c>
      <c r="M36" s="297">
        <v>1414</v>
      </c>
      <c r="N36" s="298">
        <v>-90</v>
      </c>
    </row>
    <row r="37" spans="1:16" ht="13.5" customHeight="1" x14ac:dyDescent="0.15">
      <c r="A37" s="250"/>
      <c r="B37" s="246"/>
      <c r="C37" s="246"/>
      <c r="D37" s="246"/>
      <c r="E37" s="246"/>
      <c r="F37" s="246"/>
      <c r="G37" s="1163" t="s">
        <v>507</v>
      </c>
      <c r="H37" s="1164"/>
      <c r="I37" s="1164"/>
      <c r="J37" s="1165"/>
      <c r="K37" s="296">
        <v>53194</v>
      </c>
      <c r="L37" s="296">
        <v>985</v>
      </c>
      <c r="M37" s="297">
        <v>886</v>
      </c>
      <c r="N37" s="298">
        <v>11.2</v>
      </c>
    </row>
    <row r="38" spans="1:16" ht="27" customHeight="1" x14ac:dyDescent="0.15">
      <c r="A38" s="250"/>
      <c r="B38" s="246"/>
      <c r="C38" s="246"/>
      <c r="D38" s="246"/>
      <c r="E38" s="246"/>
      <c r="F38" s="246"/>
      <c r="G38" s="1166" t="s">
        <v>508</v>
      </c>
      <c r="H38" s="1167"/>
      <c r="I38" s="1167"/>
      <c r="J38" s="1168"/>
      <c r="K38" s="299">
        <v>22</v>
      </c>
      <c r="L38" s="299">
        <v>0</v>
      </c>
      <c r="M38" s="300">
        <v>2</v>
      </c>
      <c r="N38" s="301">
        <v>-100</v>
      </c>
      <c r="O38" s="295"/>
    </row>
    <row r="39" spans="1:16" x14ac:dyDescent="0.15">
      <c r="A39" s="250"/>
      <c r="B39" s="246"/>
      <c r="C39" s="246"/>
      <c r="D39" s="246"/>
      <c r="E39" s="246"/>
      <c r="F39" s="246"/>
      <c r="G39" s="1166" t="s">
        <v>509</v>
      </c>
      <c r="H39" s="1167"/>
      <c r="I39" s="1167"/>
      <c r="J39" s="1168"/>
      <c r="K39" s="302">
        <v>-427008</v>
      </c>
      <c r="L39" s="302">
        <v>-7908</v>
      </c>
      <c r="M39" s="303">
        <v>-4261</v>
      </c>
      <c r="N39" s="304">
        <v>85.6</v>
      </c>
      <c r="O39" s="295"/>
    </row>
    <row r="40" spans="1:16" ht="27" customHeight="1" x14ac:dyDescent="0.15">
      <c r="A40" s="250"/>
      <c r="B40" s="246"/>
      <c r="C40" s="246"/>
      <c r="D40" s="246"/>
      <c r="E40" s="246"/>
      <c r="F40" s="246"/>
      <c r="G40" s="1163" t="s">
        <v>510</v>
      </c>
      <c r="H40" s="1164"/>
      <c r="I40" s="1164"/>
      <c r="J40" s="1165"/>
      <c r="K40" s="302">
        <v>-5846977</v>
      </c>
      <c r="L40" s="302">
        <v>-108287</v>
      </c>
      <c r="M40" s="303">
        <v>-47768</v>
      </c>
      <c r="N40" s="304">
        <v>126.7</v>
      </c>
      <c r="O40" s="295"/>
    </row>
    <row r="41" spans="1:16" x14ac:dyDescent="0.15">
      <c r="A41" s="250"/>
      <c r="B41" s="246"/>
      <c r="C41" s="246"/>
      <c r="D41" s="246"/>
      <c r="E41" s="246"/>
      <c r="F41" s="246"/>
      <c r="G41" s="1169" t="s">
        <v>280</v>
      </c>
      <c r="H41" s="1170"/>
      <c r="I41" s="1170"/>
      <c r="J41" s="1171"/>
      <c r="K41" s="296">
        <v>1237874</v>
      </c>
      <c r="L41" s="302">
        <v>22926</v>
      </c>
      <c r="M41" s="303">
        <v>18468</v>
      </c>
      <c r="N41" s="304">
        <v>24.1</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58" t="s">
        <v>479</v>
      </c>
      <c r="J49" s="1160" t="s">
        <v>514</v>
      </c>
      <c r="K49" s="1161"/>
      <c r="L49" s="1161"/>
      <c r="M49" s="1161"/>
      <c r="N49" s="1162"/>
    </row>
    <row r="50" spans="1:14" x14ac:dyDescent="0.15">
      <c r="A50" s="250"/>
      <c r="B50" s="246"/>
      <c r="C50" s="246"/>
      <c r="D50" s="246"/>
      <c r="E50" s="246"/>
      <c r="F50" s="246"/>
      <c r="G50" s="314"/>
      <c r="H50" s="315"/>
      <c r="I50" s="1159"/>
      <c r="J50" s="316" t="s">
        <v>515</v>
      </c>
      <c r="K50" s="317" t="s">
        <v>516</v>
      </c>
      <c r="L50" s="318" t="s">
        <v>517</v>
      </c>
      <c r="M50" s="319" t="s">
        <v>518</v>
      </c>
      <c r="N50" s="320" t="s">
        <v>519</v>
      </c>
    </row>
    <row r="51" spans="1:14" x14ac:dyDescent="0.15">
      <c r="A51" s="250"/>
      <c r="B51" s="246"/>
      <c r="C51" s="246"/>
      <c r="D51" s="246"/>
      <c r="E51" s="246"/>
      <c r="F51" s="246"/>
      <c r="G51" s="312" t="s">
        <v>520</v>
      </c>
      <c r="H51" s="313"/>
      <c r="I51" s="321">
        <v>6266877</v>
      </c>
      <c r="J51" s="322">
        <v>110944</v>
      </c>
      <c r="K51" s="323">
        <v>-9.9</v>
      </c>
      <c r="L51" s="324">
        <v>50880</v>
      </c>
      <c r="M51" s="325">
        <v>7</v>
      </c>
      <c r="N51" s="326">
        <v>-16.899999999999999</v>
      </c>
    </row>
    <row r="52" spans="1:14" x14ac:dyDescent="0.15">
      <c r="A52" s="250"/>
      <c r="B52" s="246"/>
      <c r="C52" s="246"/>
      <c r="D52" s="246"/>
      <c r="E52" s="246"/>
      <c r="F52" s="246"/>
      <c r="G52" s="327"/>
      <c r="H52" s="328" t="s">
        <v>521</v>
      </c>
      <c r="I52" s="329">
        <v>2746444</v>
      </c>
      <c r="J52" s="330">
        <v>48621</v>
      </c>
      <c r="K52" s="331">
        <v>-43.8</v>
      </c>
      <c r="L52" s="332">
        <v>26879</v>
      </c>
      <c r="M52" s="333">
        <v>2.4</v>
      </c>
      <c r="N52" s="334">
        <v>-46.2</v>
      </c>
    </row>
    <row r="53" spans="1:14" x14ac:dyDescent="0.15">
      <c r="A53" s="250"/>
      <c r="B53" s="246"/>
      <c r="C53" s="246"/>
      <c r="D53" s="246"/>
      <c r="E53" s="246"/>
      <c r="F53" s="246"/>
      <c r="G53" s="312" t="s">
        <v>522</v>
      </c>
      <c r="H53" s="313"/>
      <c r="I53" s="321">
        <v>9354406</v>
      </c>
      <c r="J53" s="322">
        <v>166760</v>
      </c>
      <c r="K53" s="323">
        <v>50.3</v>
      </c>
      <c r="L53" s="324">
        <v>63956</v>
      </c>
      <c r="M53" s="325">
        <v>25.7</v>
      </c>
      <c r="N53" s="326">
        <v>24.6</v>
      </c>
    </row>
    <row r="54" spans="1:14" x14ac:dyDescent="0.15">
      <c r="A54" s="250"/>
      <c r="B54" s="246"/>
      <c r="C54" s="246"/>
      <c r="D54" s="246"/>
      <c r="E54" s="246"/>
      <c r="F54" s="246"/>
      <c r="G54" s="327"/>
      <c r="H54" s="328" t="s">
        <v>521</v>
      </c>
      <c r="I54" s="329">
        <v>4190785</v>
      </c>
      <c r="J54" s="330">
        <v>74709</v>
      </c>
      <c r="K54" s="331">
        <v>53.7</v>
      </c>
      <c r="L54" s="332">
        <v>29239</v>
      </c>
      <c r="M54" s="333">
        <v>8.8000000000000007</v>
      </c>
      <c r="N54" s="334">
        <v>44.9</v>
      </c>
    </row>
    <row r="55" spans="1:14" x14ac:dyDescent="0.15">
      <c r="A55" s="250"/>
      <c r="B55" s="246"/>
      <c r="C55" s="246"/>
      <c r="D55" s="246"/>
      <c r="E55" s="246"/>
      <c r="F55" s="246"/>
      <c r="G55" s="312" t="s">
        <v>523</v>
      </c>
      <c r="H55" s="313"/>
      <c r="I55" s="321">
        <v>10577928</v>
      </c>
      <c r="J55" s="322">
        <v>191276</v>
      </c>
      <c r="K55" s="323">
        <v>14.7</v>
      </c>
      <c r="L55" s="324">
        <v>66255</v>
      </c>
      <c r="M55" s="325">
        <v>3.6</v>
      </c>
      <c r="N55" s="326">
        <v>11.1</v>
      </c>
    </row>
    <row r="56" spans="1:14" x14ac:dyDescent="0.15">
      <c r="A56" s="250"/>
      <c r="B56" s="246"/>
      <c r="C56" s="246"/>
      <c r="D56" s="246"/>
      <c r="E56" s="246"/>
      <c r="F56" s="246"/>
      <c r="G56" s="327"/>
      <c r="H56" s="328" t="s">
        <v>521</v>
      </c>
      <c r="I56" s="329">
        <v>7215563</v>
      </c>
      <c r="J56" s="330">
        <v>130476</v>
      </c>
      <c r="K56" s="331">
        <v>74.599999999999994</v>
      </c>
      <c r="L56" s="332">
        <v>31822</v>
      </c>
      <c r="M56" s="333">
        <v>8.8000000000000007</v>
      </c>
      <c r="N56" s="334">
        <v>65.8</v>
      </c>
    </row>
    <row r="57" spans="1:14" x14ac:dyDescent="0.15">
      <c r="A57" s="250"/>
      <c r="B57" s="246"/>
      <c r="C57" s="246"/>
      <c r="D57" s="246"/>
      <c r="E57" s="246"/>
      <c r="F57" s="246"/>
      <c r="G57" s="312" t="s">
        <v>524</v>
      </c>
      <c r="H57" s="313"/>
      <c r="I57" s="321">
        <v>5297582</v>
      </c>
      <c r="J57" s="322">
        <v>96986</v>
      </c>
      <c r="K57" s="323">
        <v>-49.3</v>
      </c>
      <c r="L57" s="324">
        <v>92247</v>
      </c>
      <c r="M57" s="325">
        <v>39.200000000000003</v>
      </c>
      <c r="N57" s="326">
        <v>-88.5</v>
      </c>
    </row>
    <row r="58" spans="1:14" x14ac:dyDescent="0.15">
      <c r="A58" s="250"/>
      <c r="B58" s="246"/>
      <c r="C58" s="246"/>
      <c r="D58" s="246"/>
      <c r="E58" s="246"/>
      <c r="F58" s="246"/>
      <c r="G58" s="327"/>
      <c r="H58" s="328" t="s">
        <v>521</v>
      </c>
      <c r="I58" s="329">
        <v>3437161</v>
      </c>
      <c r="J58" s="330">
        <v>62926</v>
      </c>
      <c r="K58" s="331">
        <v>-51.8</v>
      </c>
      <c r="L58" s="332">
        <v>37204</v>
      </c>
      <c r="M58" s="333">
        <v>16.899999999999999</v>
      </c>
      <c r="N58" s="334">
        <v>-68.7</v>
      </c>
    </row>
    <row r="59" spans="1:14" x14ac:dyDescent="0.15">
      <c r="A59" s="250"/>
      <c r="B59" s="246"/>
      <c r="C59" s="246"/>
      <c r="D59" s="246"/>
      <c r="E59" s="246"/>
      <c r="F59" s="246"/>
      <c r="G59" s="312" t="s">
        <v>525</v>
      </c>
      <c r="H59" s="313"/>
      <c r="I59" s="321">
        <v>4884606</v>
      </c>
      <c r="J59" s="322">
        <v>90464</v>
      </c>
      <c r="K59" s="323">
        <v>-6.7</v>
      </c>
      <c r="L59" s="324">
        <v>67319</v>
      </c>
      <c r="M59" s="325">
        <v>-27</v>
      </c>
      <c r="N59" s="326">
        <v>20.3</v>
      </c>
    </row>
    <row r="60" spans="1:14" x14ac:dyDescent="0.15">
      <c r="A60" s="250"/>
      <c r="B60" s="246"/>
      <c r="C60" s="246"/>
      <c r="D60" s="246"/>
      <c r="E60" s="246"/>
      <c r="F60" s="246"/>
      <c r="G60" s="327"/>
      <c r="H60" s="328" t="s">
        <v>521</v>
      </c>
      <c r="I60" s="335">
        <v>3202569</v>
      </c>
      <c r="J60" s="330">
        <v>59312</v>
      </c>
      <c r="K60" s="331">
        <v>-5.7</v>
      </c>
      <c r="L60" s="332">
        <v>38101</v>
      </c>
      <c r="M60" s="333">
        <v>2.4</v>
      </c>
      <c r="N60" s="334">
        <v>-8.1</v>
      </c>
    </row>
    <row r="61" spans="1:14" x14ac:dyDescent="0.15">
      <c r="A61" s="250"/>
      <c r="B61" s="246"/>
      <c r="C61" s="246"/>
      <c r="D61" s="246"/>
      <c r="E61" s="246"/>
      <c r="F61" s="246"/>
      <c r="G61" s="312" t="s">
        <v>526</v>
      </c>
      <c r="H61" s="336"/>
      <c r="I61" s="337">
        <v>7276280</v>
      </c>
      <c r="J61" s="338">
        <v>131286</v>
      </c>
      <c r="K61" s="339">
        <v>-0.2</v>
      </c>
      <c r="L61" s="340">
        <v>68131</v>
      </c>
      <c r="M61" s="341">
        <v>9.6999999999999993</v>
      </c>
      <c r="N61" s="326">
        <v>-9.9</v>
      </c>
    </row>
    <row r="62" spans="1:14" x14ac:dyDescent="0.15">
      <c r="A62" s="250"/>
      <c r="B62" s="246"/>
      <c r="C62" s="246"/>
      <c r="D62" s="246"/>
      <c r="E62" s="246"/>
      <c r="F62" s="246"/>
      <c r="G62" s="327"/>
      <c r="H62" s="328" t="s">
        <v>521</v>
      </c>
      <c r="I62" s="329">
        <v>4158504</v>
      </c>
      <c r="J62" s="330">
        <v>75209</v>
      </c>
      <c r="K62" s="331">
        <v>5.4</v>
      </c>
      <c r="L62" s="332">
        <v>32649</v>
      </c>
      <c r="M62" s="333">
        <v>7.9</v>
      </c>
      <c r="N62" s="334">
        <v>-2.5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15.93</v>
      </c>
      <c r="G47" s="12">
        <v>16.63</v>
      </c>
      <c r="H47" s="12">
        <v>16.79</v>
      </c>
      <c r="I47" s="12">
        <v>17</v>
      </c>
      <c r="J47" s="13">
        <v>17.84</v>
      </c>
    </row>
    <row r="48" spans="2:10" ht="57.75" customHeight="1" x14ac:dyDescent="0.15">
      <c r="B48" s="14"/>
      <c r="C48" s="1174" t="s">
        <v>4</v>
      </c>
      <c r="D48" s="1174"/>
      <c r="E48" s="1175"/>
      <c r="F48" s="15">
        <v>4.28</v>
      </c>
      <c r="G48" s="16">
        <v>3.6</v>
      </c>
      <c r="H48" s="16">
        <v>3.93</v>
      </c>
      <c r="I48" s="16">
        <v>4.09</v>
      </c>
      <c r="J48" s="17">
        <v>5.38</v>
      </c>
    </row>
    <row r="49" spans="2:10" ht="57.75" customHeight="1" thickBot="1" x14ac:dyDescent="0.2">
      <c r="B49" s="18"/>
      <c r="C49" s="1176" t="s">
        <v>5</v>
      </c>
      <c r="D49" s="1176"/>
      <c r="E49" s="1177"/>
      <c r="F49" s="19">
        <v>3.19</v>
      </c>
      <c r="G49" s="20">
        <v>6.35</v>
      </c>
      <c r="H49" s="20">
        <v>8.3699999999999992</v>
      </c>
      <c r="I49" s="20">
        <v>3.71</v>
      </c>
      <c r="J49" s="21">
        <v>6.45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2018-02-28T05:36:33Z</cp:lastPrinted>
  <dcterms:created xsi:type="dcterms:W3CDTF">2018-01-24T05:58:08Z</dcterms:created>
  <dcterms:modified xsi:type="dcterms:W3CDTF">2018-04-17T05:53:11Z</dcterms:modified>
</cp:coreProperties>
</file>