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5355" windowWidth="19170" windowHeight="6495" firstSheet="11" activeTab="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7" r:id="rId14"/>
    <sheet name="施設類型別ストック情報分析表①" sheetId="18" r:id="rId15"/>
    <sheet name="施設類型別ストック情報分析表②" sheetId="19" r:id="rId16"/>
  </sheets>
  <externalReferences>
    <externalReference r:id="rId17"/>
  </externalReferences>
  <calcPr calcId="145621" concurrentManualCount="2"/>
</workbook>
</file>

<file path=xl/calcChain.xml><?xml version="1.0" encoding="utf-8"?>
<calcChain xmlns="http://schemas.openxmlformats.org/spreadsheetml/2006/main">
  <c r="BG38" i="9" l="1"/>
  <c r="BG37" i="9"/>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O40" i="9"/>
  <c r="BW40" i="9"/>
  <c r="BE40" i="9"/>
  <c r="AM40" i="9"/>
  <c r="U40" i="9"/>
  <c r="CO39" i="9"/>
  <c r="BW39" i="9"/>
  <c r="BE39" i="9"/>
  <c r="AM39" i="9"/>
  <c r="U39" i="9"/>
  <c r="CO38" i="9"/>
  <c r="BW38" i="9"/>
  <c r="AM38" i="9"/>
  <c r="U38" i="9"/>
  <c r="AM37" i="9"/>
  <c r="U37" i="9"/>
  <c r="AM36" i="9"/>
  <c r="CO34" i="9"/>
  <c r="CO35" i="9" s="1"/>
  <c r="CO36" i="9" s="1"/>
  <c r="CO37" i="9" s="1"/>
  <c r="BW34" i="9"/>
  <c r="BW35" i="9" s="1"/>
  <c r="BW36" i="9" s="1"/>
  <c r="BW37"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l="1"/>
  <c r="C38" i="9" s="1"/>
  <c r="C39" i="9" s="1"/>
  <c r="C40" i="9" s="1"/>
  <c r="C41" i="9" s="1"/>
  <c r="U34" i="9"/>
  <c r="U35" i="9" s="1"/>
  <c r="U36" i="9" s="1"/>
  <c r="AM34" i="9" l="1"/>
  <c r="AM35" i="9" l="1"/>
  <c r="BE34" i="9"/>
  <c r="BE35" i="9" s="1"/>
  <c r="BE36" i="9" s="1"/>
  <c r="BE37" i="9" s="1"/>
  <c r="BE38" i="9" s="1"/>
</calcChain>
</file>

<file path=xl/sharedStrings.xml><?xml version="1.0" encoding="utf-8"?>
<sst xmlns="http://schemas.openxmlformats.org/spreadsheetml/2006/main" count="1057" uniqueCount="564">
  <si>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</si>
  <si>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</si>
  <si>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</si>
  <si>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</si>
  <si>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</si>
  <si>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</si>
  <si>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</si>
  <si>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</si>
  <si>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</si>
  <si>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</si>
  <si>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</si>
  <si>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</si>
  <si>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</si>
  <si>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</si>
  <si>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</si>
  <si>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</si>
  <si>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</si>
  <si>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</si>
  <si>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</si>
  <si>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</si>
  <si>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</si>
  <si>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</si>
  <si>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</si>
  <si>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</si>
  <si>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</si>
  <si>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</si>
  <si>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</si>
  <si>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</si>
  <si>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</si>
  <si>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</si>
  <si>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</si>
  <si>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</si>
  <si>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</si>
  <si>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</si>
  <si>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</si>
  <si>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</si>
  <si>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</si>
  <si>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</si>
  <si>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</si>
  <si>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</si>
  <si>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</si>
  <si>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</si>
  <si>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</si>
  <si>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</si>
  <si>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</si>
  <si>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</si>
  <si>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</si>
  <si>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</si>
  <si>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</si>
  <si>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</si>
  <si>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</si>
  <si>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</si>
  <si>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</si>
  <si>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</si>
  <si>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</si>
  <si>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</si>
  <si>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</si>
  <si>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</si>
  <si>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</si>
  <si>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</si>
  <si>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</si>
  <si>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</si>
  <si>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</si>
  <si>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</si>
  <si>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</si>
  <si>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</si>
  <si>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</si>
  <si>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</si>
  <si>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Ⅲ－３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</si>
  <si>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</si>
  <si>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</si>
  <si>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</si>
  <si>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</si>
  <si>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</si>
  <si>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</si>
  <si>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</si>
  <si>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</si>
  <si>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</si>
  <si>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</si>
  <si>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</si>
  <si>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</si>
  <si>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廿日市市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</si>
  <si>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</si>
  <si>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</si>
  <si>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</si>
  <si>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</si>
  <si>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</si>
  <si>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</si>
  <si>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</si>
  <si>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</si>
  <si>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</si>
  <si>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</si>
  <si>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</si>
  <si>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</si>
  <si>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</si>
  <si>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</si>
  <si>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</si>
  <si>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</si>
  <si>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</si>
  <si>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</si>
  <si>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</si>
  <si>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</si>
  <si>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</si>
  <si>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</si>
  <si>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</si>
  <si>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</si>
  <si>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</si>
  <si>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</si>
  <si>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</si>
  <si>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</si>
  <si>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</si>
  <si>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</si>
  <si>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</si>
  <si>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</si>
  <si>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</si>
  <si>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</si>
  <si>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</si>
  <si>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</si>
  <si>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</si>
  <si>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</si>
  <si>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</si>
  <si>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</si>
  <si>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</si>
  <si>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</si>
  <si>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</si>
  <si>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</si>
  <si>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</si>
  <si>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</si>
  <si>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</si>
  <si>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</si>
  <si>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</si>
  <si>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</si>
  <si>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</si>
  <si>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</si>
  <si>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</si>
  <si>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</si>
  <si>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</si>
  <si>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</si>
  <si>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</si>
  <si>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</si>
  <si>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</si>
  <si>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</si>
  <si>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</si>
  <si>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</si>
  <si>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</si>
  <si>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</si>
  <si>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</si>
  <si>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</si>
  <si>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</si>
  <si>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</si>
  <si>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</si>
  <si>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</si>
  <si>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</si>
  <si>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</si>
  <si>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</si>
  <si>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</si>
  <si>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</si>
  <si>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</si>
  <si>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</si>
  <si>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</si>
  <si>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</si>
  <si>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</si>
  <si>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</si>
  <si>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</si>
  <si>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</si>
  <si>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</si>
  <si>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</si>
  <si>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</si>
  <si>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</si>
  <si>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</si>
  <si>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</si>
  <si>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</si>
  <si>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</si>
  <si>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</si>
  <si>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</si>
  <si>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</si>
  <si>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</si>
  <si>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</si>
  <si>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</si>
  <si>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</si>
  <si>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</si>
  <si>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</si>
  <si>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</si>
  <si>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</si>
  <si>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</si>
  <si>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</si>
  <si>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</si>
  <si>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</si>
  <si>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</si>
  <si>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</si>
  <si>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</si>
  <si>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</si>
  <si>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</si>
  <si>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広島県廿日市市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</si>
  <si>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</si>
  <si>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</si>
  <si>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</si>
  <si>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</si>
  <si>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</si>
  <si>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</si>
  <si>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</si>
  <si>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</si>
  <si>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</si>
  <si>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</si>
  <si>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</si>
  <si>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</si>
  <si>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</si>
  <si>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</si>
  <si>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</si>
  <si>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</si>
  <si>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</si>
  <si>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</si>
  <si>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</si>
  <si>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</si>
  <si>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</si>
  <si>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</si>
  <si>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</si>
  <si>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</si>
  <si>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</si>
  <si>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</si>
  <si>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</si>
  <si>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</si>
  <si>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</si>
  <si>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</si>
  <si>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</si>
  <si>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</si>
  <si>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</si>
  <si>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</si>
  <si>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</si>
  <si>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</si>
  <si>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</si>
  <si>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</si>
  <si>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</si>
  <si>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</si>
  <si>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</si>
  <si>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</si>
  <si>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</si>
  <si>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</si>
  <si>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</si>
  <si>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</si>
  <si>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</si>
  <si>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</si>
  <si>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</si>
  <si>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</si>
  <si>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</si>
  <si>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</si>
  <si>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</si>
  <si>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</si>
  <si>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</si>
  <si>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</si>
  <si>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</si>
  <si>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</si>
  <si>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</si>
  <si>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</si>
  <si>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</si>
  <si>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</si>
  <si>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</si>
  <si>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</si>
  <si>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</si>
  <si>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</si>
  <si>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</si>
  <si>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</si>
  <si>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</si>
  <si>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</si>
  <si>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</si>
  <si>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</si>
  <si>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</si>
  <si>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</si>
  <si>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</si>
  <si>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</si>
  <si>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</si>
  <si>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</si>
  <si>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</si>
  <si>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</si>
  <si>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</si>
  <si>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</si>
  <si>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</si>
  <si>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</si>
  <si>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</si>
  <si>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</si>
  <si>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</si>
  <si>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</si>
  <si>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</si>
  <si>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</si>
  <si>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</si>
  <si>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</si>
  <si>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</si>
  <si>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</si>
  <si>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</si>
  <si>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</si>
  <si>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</si>
  <si>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</si>
  <si>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</si>
  <si>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</si>
  <si>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</si>
  <si>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</si>
  <si>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</si>
  <si>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</si>
  <si>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</si>
  <si>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</si>
  <si>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</si>
  <si>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</si>
  <si>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</si>
  <si>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</si>
  <si>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</si>
  <si>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</si>
  <si>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</si>
  <si>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</si>
  <si>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</si>
  <si>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</si>
  <si>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</si>
  <si>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</si>
  <si>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</si>
  <si>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</si>
  <si>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</si>
  <si>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</si>
  <si>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</si>
  <si>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</si>
  <si>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</si>
  <si>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</si>
  <si>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</si>
  <si>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</si>
  <si>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</si>
  <si>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</si>
  <si>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</si>
  <si>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</si>
  <si>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</si>
  <si>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</si>
  <si>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</si>
  <si>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</si>
  <si>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</si>
  <si>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</si>
  <si>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</si>
  <si>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</si>
  <si>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</si>
  <si>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</si>
  <si>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</si>
  <si>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</si>
  <si>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</si>
  <si>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</si>
  <si>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</si>
  <si>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広島県廿日市市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</si>
  <si>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</si>
  <si>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</si>
  <si>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</si>
  <si>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</si>
  <si>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</si>
  <si>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</si>
  <si>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</si>
  <si>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</si>
  <si>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</si>
  <si>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</si>
  <si>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</si>
  <si>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</si>
  <si>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</si>
  <si>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</si>
  <si>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</si>
  <si>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</si>
  <si>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</si>
  <si>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</si>
  <si>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</si>
  <si>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</si>
  <si>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漁港管理特別会計</t>
    <phoneticPr fontId="5"/>
  </si>
  <si>
    <t>小規模下水道事業特別会計</t>
    <phoneticPr fontId="5"/>
  </si>
  <si>
    <t>墓地管理事業特別会計</t>
    <phoneticPr fontId="5"/>
  </si>
  <si>
    <t>港湾管理事業特別会計</t>
    <phoneticPr fontId="5"/>
  </si>
  <si>
    <t>市営住宅事業特別会計</t>
    <phoneticPr fontId="5"/>
  </si>
  <si>
    <t>宮島水族館事業特別会計</t>
    <phoneticPr fontId="5"/>
  </si>
  <si>
    <t>廿日市駅北土地区画整理事業特別会計（一般会計）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</si>
  <si>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</si>
  <si>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</si>
  <si>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</si>
  <si>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</si>
  <si>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</si>
  <si>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</si>
  <si>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</si>
  <si>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</si>
  <si>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</si>
  <si>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</si>
  <si>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</si>
  <si>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</si>
  <si>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</si>
  <si>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</si>
  <si>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</si>
  <si>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</si>
  <si>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</si>
  <si>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</si>
  <si>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国民宿舎事業会計</t>
    <phoneticPr fontId="5"/>
  </si>
  <si>
    <t>公共下水道事業特別会計</t>
    <phoneticPr fontId="5"/>
  </si>
  <si>
    <t>法非適用企業</t>
    <phoneticPr fontId="5"/>
  </si>
  <si>
    <t>簡易水道事業特別会計</t>
    <phoneticPr fontId="5"/>
  </si>
  <si>
    <t>農業集落排水事業特別会計</t>
    <phoneticPr fontId="5"/>
  </si>
  <si>
    <t>包ヶ浦観光事業特別会計</t>
    <phoneticPr fontId="5"/>
  </si>
  <si>
    <t>廿日市駅北土地区画整理事業特別会計（特別会計）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</si>
  <si>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</si>
  <si>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</si>
  <si>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</si>
  <si>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</si>
  <si>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</si>
  <si>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</si>
  <si>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</si>
  <si>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</si>
  <si>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</si>
  <si>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</si>
  <si>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</si>
  <si>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</si>
  <si>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</si>
  <si>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</si>
  <si>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</si>
  <si>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</si>
  <si>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</si>
  <si>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</si>
  <si>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</si>
  <si>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</si>
  <si>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</si>
  <si>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</si>
  <si>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</si>
  <si>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</si>
  <si>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</si>
  <si>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</si>
  <si>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</si>
  <si>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</si>
  <si>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</si>
  <si>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</si>
  <si>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</si>
  <si>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</si>
  <si>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</si>
  <si>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</si>
  <si>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</si>
  <si>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</si>
  <si>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</si>
  <si>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</si>
  <si>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</si>
  <si>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</si>
  <si>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</si>
  <si>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</si>
  <si>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</si>
  <si>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</si>
  <si>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</si>
  <si>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</si>
  <si>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</si>
  <si>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</si>
  <si>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</si>
  <si>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</si>
  <si>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</si>
  <si>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</si>
  <si>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</si>
  <si>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</si>
  <si>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</si>
  <si>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</si>
  <si>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</si>
  <si>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</si>
  <si>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</si>
  <si>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</si>
  <si>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</si>
  <si>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</si>
  <si>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</si>
  <si>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</si>
  <si>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</si>
  <si>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</si>
  <si>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</si>
  <si>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</si>
  <si>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</si>
  <si>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</si>
  <si>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</si>
  <si>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</si>
  <si>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</si>
  <si>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</si>
  <si>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</si>
  <si>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</si>
  <si>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</si>
  <si>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</si>
  <si>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</si>
  <si>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</si>
  <si>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</si>
  <si>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</si>
  <si>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</si>
  <si>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</si>
  <si>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</si>
  <si>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</si>
  <si>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</si>
  <si>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</si>
  <si>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</si>
  <si>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</si>
  <si>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</si>
  <si>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</si>
  <si>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</si>
  <si>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</si>
  <si>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</si>
  <si>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</si>
  <si>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</si>
  <si>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</si>
  <si>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</si>
  <si>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</si>
  <si>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</si>
  <si>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</si>
  <si>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</si>
  <si>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</si>
  <si>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</si>
  <si>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</si>
  <si>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</si>
  <si>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</si>
  <si>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</si>
  <si>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</si>
  <si>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</si>
  <si>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</si>
  <si>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</si>
  <si>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</si>
  <si>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</si>
  <si>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</si>
  <si>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</si>
  <si>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</si>
  <si>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</si>
  <si>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</si>
  <si>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</si>
  <si>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</si>
  <si>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</si>
  <si>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</si>
  <si>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</si>
  <si>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</si>
  <si>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</si>
  <si>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</si>
  <si>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</si>
  <si>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</si>
  <si>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</si>
  <si>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</si>
  <si>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</si>
  <si>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</si>
  <si>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0.18</t>
  </si>
  <si>
    <t>▲ 0.82</t>
  </si>
  <si>
    <t>▲ 1.83</t>
  </si>
  <si>
    <t>水道事業会計</t>
  </si>
  <si>
    <t>国民宿舎事業会計</t>
  </si>
  <si>
    <t>一般会計</t>
  </si>
  <si>
    <t>介護保険特別会計</t>
  </si>
  <si>
    <t>宮島水族館事業特別会計</t>
  </si>
  <si>
    <t>小規模下水道事業特別会計</t>
  </si>
  <si>
    <t>漁港管理特別会計</t>
  </si>
  <si>
    <t>港湾管理事業特別会計</t>
  </si>
  <si>
    <t>その他会計（赤字）</t>
  </si>
  <si>
    <t>その他会計（黒字）</t>
  </si>
  <si>
    <t>-</t>
    <phoneticPr fontId="2"/>
  </si>
  <si>
    <t>-</t>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</si>
  <si>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</si>
  <si>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</si>
  <si>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宮島競艇施行組合</t>
    <rPh sb="0" eb="2">
      <t>ミヤジマ</t>
    </rPh>
    <rPh sb="2" eb="4">
      <t>キョウテイ</t>
    </rPh>
    <rPh sb="4" eb="6">
      <t>セコウ</t>
    </rPh>
    <rPh sb="6" eb="8">
      <t>クミアイ</t>
    </rPh>
    <phoneticPr fontId="2"/>
  </si>
  <si>
    <t>広島県市町総合事務組合</t>
    <rPh sb="0" eb="3">
      <t>ヒロシマケン</t>
    </rPh>
    <rPh sb="3" eb="4">
      <t>シ</t>
    </rPh>
    <rPh sb="4" eb="5">
      <t>マチ</t>
    </rPh>
    <rPh sb="5" eb="7">
      <t>ソウゴウ</t>
    </rPh>
    <rPh sb="7" eb="9">
      <t>ジム</t>
    </rPh>
    <rPh sb="9" eb="11">
      <t>クミアイ</t>
    </rPh>
    <phoneticPr fontId="2"/>
  </si>
  <si>
    <t>もみのき森林公園協会</t>
    <rPh sb="4" eb="6">
      <t>シンリン</t>
    </rPh>
    <rPh sb="6" eb="8">
      <t>コウエン</t>
    </rPh>
    <rPh sb="8" eb="10">
      <t>キョウカイ</t>
    </rPh>
    <phoneticPr fontId="2"/>
  </si>
  <si>
    <t>廿日市市水産振興基金</t>
    <rPh sb="0" eb="4">
      <t>ハツカイチシ</t>
    </rPh>
    <rPh sb="4" eb="6">
      <t>スイサン</t>
    </rPh>
    <rPh sb="6" eb="8">
      <t>シンコウ</t>
    </rPh>
    <rPh sb="8" eb="10">
      <t>キキン</t>
    </rPh>
    <phoneticPr fontId="2"/>
  </si>
  <si>
    <t>廿日市市土地開発公社</t>
    <rPh sb="0" eb="4">
      <t>ハツカイチシ</t>
    </rPh>
    <rPh sb="4" eb="6">
      <t>トチ</t>
    </rPh>
    <rPh sb="6" eb="8">
      <t>カイハツ</t>
    </rPh>
    <rPh sb="8" eb="10">
      <t>コウシャ</t>
    </rPh>
    <phoneticPr fontId="2"/>
  </si>
  <si>
    <t>廿日市市文化スポーツ振興事業団</t>
    <rPh sb="0" eb="4">
      <t>ハツカイチシ</t>
    </rPh>
    <rPh sb="4" eb="6">
      <t>ブンカ</t>
    </rPh>
    <rPh sb="10" eb="12">
      <t>シンコウ</t>
    </rPh>
    <rPh sb="12" eb="15">
      <t>ジギョウダン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</si>
  <si>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</si>
  <si>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</si>
  <si>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</si>
  <si>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</si>
  <si>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</si>
  <si>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</si>
  <si>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</si>
  <si>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</si>
  <si>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</si>
  <si>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</si>
  <si>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と比較して高い水準にあるが、平成26年度から27年度にかけては減少している。将来負担比率が減少した主な要因としては、平成26年度に繰上償還を実施し、将来負担額が減少したためである。また、実質公債費比率が減少した主な要因としては、合併前の大型事業に係る償還が終了したためである。
今後は、平成２９年度から一般廃棄物処理施設の整備が本格化することで、地方債現在高が増加し、将来負担比率が上昇していくことが考えられるため、市債の発行の抑制等を図り、財政の健全化に努めていく。</t>
    <rPh sb="0" eb="2">
      <t>ショウライ</t>
    </rPh>
    <rPh sb="2" eb="4">
      <t>フタン</t>
    </rPh>
    <rPh sb="4" eb="6">
      <t>ヒリツ</t>
    </rPh>
    <rPh sb="7" eb="9">
      <t>ジッシツ</t>
    </rPh>
    <rPh sb="9" eb="12">
      <t>コウサイヒ</t>
    </rPh>
    <rPh sb="12" eb="14">
      <t>ヒリツ</t>
    </rPh>
    <rPh sb="17" eb="19">
      <t>ルイジ</t>
    </rPh>
    <rPh sb="19" eb="21">
      <t>ダンタイ</t>
    </rPh>
    <rPh sb="22" eb="24">
      <t>ヒカク</t>
    </rPh>
    <rPh sb="26" eb="27">
      <t>タカ</t>
    </rPh>
    <rPh sb="28" eb="30">
      <t>スイジュン</t>
    </rPh>
    <rPh sb="35" eb="37">
      <t>ヘイセイ</t>
    </rPh>
    <rPh sb="39" eb="41">
      <t>ネンド</t>
    </rPh>
    <rPh sb="45" eb="47">
      <t>ネンド</t>
    </rPh>
    <rPh sb="52" eb="54">
      <t>ゲンショウ</t>
    </rPh>
    <rPh sb="59" eb="61">
      <t>ショウライ</t>
    </rPh>
    <rPh sb="61" eb="63">
      <t>フタン</t>
    </rPh>
    <rPh sb="63" eb="65">
      <t>ヒリツ</t>
    </rPh>
    <rPh sb="66" eb="68">
      <t>ゲンショウ</t>
    </rPh>
    <rPh sb="70" eb="71">
      <t>オモ</t>
    </rPh>
    <rPh sb="72" eb="74">
      <t>ヨウイン</t>
    </rPh>
    <rPh sb="79" eb="81">
      <t>ヘイセイ</t>
    </rPh>
    <rPh sb="83" eb="85">
      <t>ネンド</t>
    </rPh>
    <rPh sb="86" eb="88">
      <t>クリアゲ</t>
    </rPh>
    <rPh sb="88" eb="90">
      <t>ショウカン</t>
    </rPh>
    <rPh sb="91" eb="93">
      <t>ジッシ</t>
    </rPh>
    <rPh sb="95" eb="97">
      <t>ショウライ</t>
    </rPh>
    <rPh sb="97" eb="99">
      <t>フタン</t>
    </rPh>
    <rPh sb="99" eb="100">
      <t>ガク</t>
    </rPh>
    <rPh sb="101" eb="103">
      <t>ゲンショウ</t>
    </rPh>
    <rPh sb="114" eb="116">
      <t>ジッシツ</t>
    </rPh>
    <rPh sb="116" eb="119">
      <t>コウサイヒ</t>
    </rPh>
    <rPh sb="119" eb="121">
      <t>ヒリツ</t>
    </rPh>
    <rPh sb="122" eb="124">
      <t>ゲンショウ</t>
    </rPh>
    <rPh sb="126" eb="127">
      <t>オモ</t>
    </rPh>
    <rPh sb="128" eb="130">
      <t>ヨウイン</t>
    </rPh>
    <rPh sb="135" eb="137">
      <t>ガッペイ</t>
    </rPh>
    <rPh sb="137" eb="138">
      <t>マエ</t>
    </rPh>
    <rPh sb="139" eb="141">
      <t>オオガタ</t>
    </rPh>
    <rPh sb="141" eb="143">
      <t>ジギョウ</t>
    </rPh>
    <rPh sb="144" eb="145">
      <t>カカ</t>
    </rPh>
    <rPh sb="146" eb="148">
      <t>ショウカン</t>
    </rPh>
    <rPh sb="149" eb="151">
      <t>シュウリョウ</t>
    </rPh>
    <rPh sb="160" eb="162">
      <t>コンゴ</t>
    </rPh>
    <rPh sb="164" eb="166">
      <t>ヘイセイ</t>
    </rPh>
    <rPh sb="168" eb="170">
      <t>ネンド</t>
    </rPh>
    <rPh sb="172" eb="174">
      <t>イッパン</t>
    </rPh>
    <rPh sb="174" eb="177">
      <t>ハイキブツ</t>
    </rPh>
    <rPh sb="177" eb="179">
      <t>ショリ</t>
    </rPh>
    <rPh sb="179" eb="181">
      <t>シセツ</t>
    </rPh>
    <rPh sb="182" eb="184">
      <t>セイビ</t>
    </rPh>
    <rPh sb="185" eb="188">
      <t>ホンカクカ</t>
    </rPh>
    <rPh sb="194" eb="197">
      <t>チホウサイ</t>
    </rPh>
    <rPh sb="197" eb="199">
      <t>ゲンザイ</t>
    </rPh>
    <rPh sb="199" eb="200">
      <t>タカ</t>
    </rPh>
    <rPh sb="201" eb="203">
      <t>ゾウカ</t>
    </rPh>
    <rPh sb="205" eb="207">
      <t>ショウライ</t>
    </rPh>
    <rPh sb="207" eb="209">
      <t>フタン</t>
    </rPh>
    <rPh sb="209" eb="211">
      <t>ヒリツ</t>
    </rPh>
    <rPh sb="212" eb="214">
      <t>ジョウショウ</t>
    </rPh>
    <rPh sb="221" eb="222">
      <t>カンガ</t>
    </rPh>
    <rPh sb="229" eb="231">
      <t>シサイ</t>
    </rPh>
    <rPh sb="232" eb="234">
      <t>ハッコウ</t>
    </rPh>
    <rPh sb="235" eb="237">
      <t>ヨクセイ</t>
    </rPh>
    <rPh sb="237" eb="238">
      <t>トウ</t>
    </rPh>
    <rPh sb="239" eb="240">
      <t>ハカ</t>
    </rPh>
    <rPh sb="242" eb="244">
      <t>ザイセイ</t>
    </rPh>
    <rPh sb="245" eb="248">
      <t>ケンゼンカ</t>
    </rPh>
    <rPh sb="249" eb="250">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</si>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</sst>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8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44267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77825</c:v>
                </c:pt>
                <c:pt idx="1">
                  <c:v>32356</c:v>
                </c:pt>
                <c:pt idx="2">
                  <c:v>48697</c:v>
                </c:pt>
                <c:pt idx="3">
                  <c:v>51918</c:v>
                </c:pt>
                <c:pt idx="4">
                  <c:v>59555</c:v>
                </c:pt>
              </c:numCache>
            </c:numRef>
          </c:val>
          <c:smooth val="0"/>
        </c:ser>
        <c:dLbls>
          <c:showLegendKey val="0"/>
          <c:showVal val="0"/>
          <c:showCatName val="0"/>
          <c:showSerName val="0"/>
          <c:showPercent val="0"/>
          <c:showBubbleSize val="0"/>
        </c:dLbls>
        <c:marker val="1"/>
        <c:smooth val="0"/>
        <c:axId val="109167744"/>
        <c:axId val="109169664"/>
      </c:lineChart>
      <c:catAx>
        <c:axId val="1091677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169664"/>
        <c:crosses val="autoZero"/>
        <c:auto val="1"/>
        <c:lblAlgn val="ctr"/>
        <c:lblOffset val="100"/>
        <c:tickLblSkip val="1"/>
        <c:tickMarkSkip val="1"/>
        <c:noMultiLvlLbl val="0"/>
      </c:catAx>
      <c:valAx>
        <c:axId val="10916966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167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4.21</c:v>
                </c:pt>
                <c:pt idx="1">
                  <c:v>2.97</c:v>
                </c:pt>
                <c:pt idx="2">
                  <c:v>1.06</c:v>
                </c:pt>
                <c:pt idx="3">
                  <c:v>1.53</c:v>
                </c:pt>
                <c:pt idx="4">
                  <c:v>1.88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19.43</c:v>
                </c:pt>
                <c:pt idx="1">
                  <c:v>21.47</c:v>
                </c:pt>
                <c:pt idx="2">
                  <c:v>23.43</c:v>
                </c:pt>
                <c:pt idx="3">
                  <c:v>25.13</c:v>
                </c:pt>
                <c:pt idx="4">
                  <c:v>25.97</c:v>
                </c:pt>
              </c:numCache>
            </c:numRef>
          </c:val>
        </c:ser>
        <c:dLbls>
          <c:showLegendKey val="0"/>
          <c:showVal val="0"/>
          <c:showCatName val="0"/>
          <c:showSerName val="0"/>
          <c:showPercent val="0"/>
          <c:showBubbleSize val="0"/>
        </c:dLbls>
        <c:gapWidth val="250"/>
        <c:overlap val="100"/>
        <c:axId val="118693888"/>
        <c:axId val="118695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-0.18</c:v>
                </c:pt>
                <c:pt idx="1">
                  <c:v>-0.82</c:v>
                </c:pt>
                <c:pt idx="2">
                  <c:v>-1.83</c:v>
                </c:pt>
                <c:pt idx="3">
                  <c:v>1.57</c:v>
                </c:pt>
                <c:pt idx="4">
                  <c:v>6.41</c:v>
                </c:pt>
              </c:numCache>
            </c:numRef>
          </c:val>
          <c:smooth val="0"/>
        </c:ser>
        <c:dLbls>
          <c:showLegendKey val="0"/>
          <c:showVal val="0"/>
          <c:showCatName val="0"/>
          <c:showSerName val="0"/>
          <c:showPercent val="0"/>
          <c:showBubbleSize val="0"/>
        </c:dLbls>
        <c:marker val="1"/>
        <c:smooth val="0"/>
        <c:axId val="118693888"/>
        <c:axId val="118695808"/>
      </c:lineChart>
      <c:catAx>
        <c:axId val="11869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695808"/>
        <c:crosses val="autoZero"/>
        <c:auto val="1"/>
        <c:lblAlgn val="ctr"/>
        <c:lblOffset val="100"/>
        <c:tickLblSkip val="1"/>
        <c:tickMarkSkip val="1"/>
        <c:noMultiLvlLbl val="0"/>
      </c:catAx>
      <c:valAx>
        <c:axId val="118695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693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0.27</c:v>
                </c:pt>
                <c:pt idx="2">
                  <c:v>#N/A</c:v>
                </c:pt>
                <c:pt idx="3">
                  <c:v>0.74</c:v>
                </c:pt>
                <c:pt idx="4">
                  <c:v>#N/A</c:v>
                </c:pt>
                <c:pt idx="5">
                  <c:v>0.18</c:v>
                </c:pt>
                <c:pt idx="6">
                  <c:v>#N/A</c:v>
                </c:pt>
                <c:pt idx="7">
                  <c:v>0.55000000000000004</c:v>
                </c:pt>
                <c:pt idx="8">
                  <c:v>#N/A</c:v>
                </c:pt>
                <c:pt idx="9">
                  <c:v>7.0000000000000007E-2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港湾管理事業特別会計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0.03</c:v>
                </c:pt>
                <c:pt idx="8">
                  <c:v>#N/A</c:v>
                </c:pt>
                <c:pt idx="9">
                  <c:v>0.03</c:v>
                </c:pt>
              </c:numCache>
            </c:numRef>
          </c:val>
        </c:ser>
        <c:ser>
          <c:idx val="3"/>
          <c:order val="3"/>
          <c:tx>
            <c:strRef>
              <c:f>データシート!$A$30</c:f>
              <c:strCache>
                <c:ptCount val="1"/>
                <c:pt idx="0">
                  <c:v>漁港管理特別会計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7.0000000000000007E-2</c:v>
                </c:pt>
                <c:pt idx="2">
                  <c:v>#N/A</c:v>
                </c:pt>
                <c:pt idx="3">
                  <c:v>0.02</c:v>
                </c:pt>
                <c:pt idx="4">
                  <c:v>#N/A</c:v>
                </c:pt>
                <c:pt idx="5">
                  <c:v>0.04</c:v>
                </c:pt>
                <c:pt idx="6">
                  <c:v>#N/A</c:v>
                </c:pt>
                <c:pt idx="7">
                  <c:v>0.04</c:v>
                </c:pt>
                <c:pt idx="8">
                  <c:v>#N/A</c:v>
                </c:pt>
                <c:pt idx="9">
                  <c:v>0.04</c:v>
                </c:pt>
              </c:numCache>
            </c:numRef>
          </c:val>
        </c:ser>
        <c:ser>
          <c:idx val="4"/>
          <c:order val="4"/>
          <c:tx>
            <c:strRef>
              <c:f>データシート!$A$31</c:f>
              <c:strCache>
                <c:ptCount val="1"/>
                <c:pt idx="0">
                  <c:v>小規模下水道事業特別会計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0.02</c:v>
                </c:pt>
                <c:pt idx="4">
                  <c:v>#N/A</c:v>
                </c:pt>
                <c:pt idx="5">
                  <c:v>0</c:v>
                </c:pt>
                <c:pt idx="6">
                  <c:v>#N/A</c:v>
                </c:pt>
                <c:pt idx="7">
                  <c:v>0.04</c:v>
                </c:pt>
                <c:pt idx="8">
                  <c:v>#N/A</c:v>
                </c:pt>
                <c:pt idx="9">
                  <c:v>0.06</c:v>
                </c:pt>
              </c:numCache>
            </c:numRef>
          </c:val>
        </c:ser>
        <c:ser>
          <c:idx val="5"/>
          <c:order val="5"/>
          <c:tx>
            <c:strRef>
              <c:f>データシート!$A$32</c:f>
              <c:strCache>
                <c:ptCount val="1"/>
                <c:pt idx="0">
                  <c:v>宮島水族館事業特別会計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0.37</c:v>
                </c:pt>
                <c:pt idx="2">
                  <c:v>#N/A</c:v>
                </c:pt>
                <c:pt idx="3">
                  <c:v>0.17</c:v>
                </c:pt>
                <c:pt idx="4">
                  <c:v>#N/A</c:v>
                </c:pt>
                <c:pt idx="5">
                  <c:v>0.2</c:v>
                </c:pt>
                <c:pt idx="6">
                  <c:v>#N/A</c:v>
                </c:pt>
                <c:pt idx="7">
                  <c:v>0.17</c:v>
                </c:pt>
                <c:pt idx="8">
                  <c:v>#N/A</c:v>
                </c:pt>
                <c:pt idx="9">
                  <c:v>0.12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7.0000000000000007E-2</c:v>
                </c:pt>
                <c:pt idx="2">
                  <c:v>#N/A</c:v>
                </c:pt>
                <c:pt idx="3">
                  <c:v>0.11</c:v>
                </c:pt>
                <c:pt idx="4">
                  <c:v>#N/A</c:v>
                </c:pt>
                <c:pt idx="5">
                  <c:v>0.13</c:v>
                </c:pt>
                <c:pt idx="6">
                  <c:v>#N/A</c:v>
                </c:pt>
                <c:pt idx="7">
                  <c:v>0.1</c:v>
                </c:pt>
                <c:pt idx="8">
                  <c:v>#N/A</c:v>
                </c:pt>
                <c:pt idx="9">
                  <c:v>0.33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3.69</c:v>
                </c:pt>
                <c:pt idx="2">
                  <c:v>#N/A</c:v>
                </c:pt>
                <c:pt idx="3">
                  <c:v>2.68</c:v>
                </c:pt>
                <c:pt idx="4">
                  <c:v>#N/A</c:v>
                </c:pt>
                <c:pt idx="5">
                  <c:v>0.72</c:v>
                </c:pt>
                <c:pt idx="6">
                  <c:v>#N/A</c:v>
                </c:pt>
                <c:pt idx="7">
                  <c:v>1.1100000000000001</c:v>
                </c:pt>
                <c:pt idx="8">
                  <c:v>#N/A</c:v>
                </c:pt>
                <c:pt idx="9">
                  <c:v>1.56</c:v>
                </c:pt>
              </c:numCache>
            </c:numRef>
          </c:val>
        </c:ser>
        <c:ser>
          <c:idx val="8"/>
          <c:order val="8"/>
          <c:tx>
            <c:strRef>
              <c:f>データシート!$A$35</c:f>
              <c:strCache>
                <c:ptCount val="1"/>
                <c:pt idx="0">
                  <c:v>国民宿舎事業会計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2.19</c:v>
                </c:pt>
                <c:pt idx="2">
                  <c:v>#N/A</c:v>
                </c:pt>
                <c:pt idx="3">
                  <c:v>2.25</c:v>
                </c:pt>
                <c:pt idx="4">
                  <c:v>#N/A</c:v>
                </c:pt>
                <c:pt idx="5">
                  <c:v>2.27</c:v>
                </c:pt>
                <c:pt idx="6">
                  <c:v>#N/A</c:v>
                </c:pt>
                <c:pt idx="7">
                  <c:v>1.72</c:v>
                </c:pt>
                <c:pt idx="8">
                  <c:v>#N/A</c:v>
                </c:pt>
                <c:pt idx="9">
                  <c:v>1.84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12.79</c:v>
                </c:pt>
                <c:pt idx="2">
                  <c:v>#N/A</c:v>
                </c:pt>
                <c:pt idx="3">
                  <c:v>12.95</c:v>
                </c:pt>
                <c:pt idx="4">
                  <c:v>#N/A</c:v>
                </c:pt>
                <c:pt idx="5">
                  <c:v>12.29</c:v>
                </c:pt>
                <c:pt idx="6">
                  <c:v>#N/A</c:v>
                </c:pt>
                <c:pt idx="7">
                  <c:v>11.17</c:v>
                </c:pt>
                <c:pt idx="8">
                  <c:v>#N/A</c:v>
                </c:pt>
                <c:pt idx="9">
                  <c:v>11.53</c:v>
                </c:pt>
              </c:numCache>
            </c:numRef>
          </c:val>
        </c:ser>
        <c:dLbls>
          <c:showLegendKey val="0"/>
          <c:showVal val="0"/>
          <c:showCatName val="0"/>
          <c:showSerName val="0"/>
          <c:showPercent val="0"/>
          <c:showBubbleSize val="0"/>
        </c:dLbls>
        <c:gapWidth val="150"/>
        <c:overlap val="100"/>
        <c:axId val="109519232"/>
        <c:axId val="109520768"/>
      </c:barChart>
      <c:catAx>
        <c:axId val="10951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520768"/>
        <c:crosses val="autoZero"/>
        <c:auto val="1"/>
        <c:lblAlgn val="ctr"/>
        <c:lblOffset val="100"/>
        <c:tickLblSkip val="1"/>
        <c:tickMarkSkip val="1"/>
        <c:noMultiLvlLbl val="0"/>
      </c:catAx>
      <c:valAx>
        <c:axId val="109520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519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5538</c:v>
                </c:pt>
                <c:pt idx="5">
                  <c:v>6027</c:v>
                </c:pt>
                <c:pt idx="8">
                  <c:v>6018</c:v>
                </c:pt>
                <c:pt idx="11">
                  <c:v>6182</c:v>
                </c:pt>
                <c:pt idx="14">
                  <c:v>5861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43</c:v>
                </c:pt>
                <c:pt idx="3">
                  <c:v>41</c:v>
                </c:pt>
                <c:pt idx="6">
                  <c:v>41</c:v>
                </c:pt>
                <c:pt idx="9">
                  <c:v>40</c:v>
                </c:pt>
                <c:pt idx="12">
                  <c:v>40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1563</c:v>
                </c:pt>
                <c:pt idx="3">
                  <c:v>1535</c:v>
                </c:pt>
                <c:pt idx="6">
                  <c:v>1592</c:v>
                </c:pt>
                <c:pt idx="9">
                  <c:v>1531</c:v>
                </c:pt>
                <c:pt idx="12">
                  <c:v>1431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6134</c:v>
                </c:pt>
                <c:pt idx="3">
                  <c:v>6649</c:v>
                </c:pt>
                <c:pt idx="6">
                  <c:v>6708</c:v>
                </c:pt>
                <c:pt idx="9">
                  <c:v>6557</c:v>
                </c:pt>
                <c:pt idx="12">
                  <c:v>6149</c:v>
                </c:pt>
              </c:numCache>
            </c:numRef>
          </c:val>
        </c:ser>
        <c:dLbls>
          <c:showLegendKey val="0"/>
          <c:showVal val="0"/>
          <c:showCatName val="0"/>
          <c:showSerName val="0"/>
          <c:showPercent val="0"/>
          <c:showBubbleSize val="0"/>
        </c:dLbls>
        <c:gapWidth val="100"/>
        <c:overlap val="100"/>
        <c:axId val="116993408"/>
        <c:axId val="117003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2202</c:v>
                </c:pt>
                <c:pt idx="2">
                  <c:v>#N/A</c:v>
                </c:pt>
                <c:pt idx="3">
                  <c:v>#N/A</c:v>
                </c:pt>
                <c:pt idx="4">
                  <c:v>2198</c:v>
                </c:pt>
                <c:pt idx="5">
                  <c:v>#N/A</c:v>
                </c:pt>
                <c:pt idx="6">
                  <c:v>#N/A</c:v>
                </c:pt>
                <c:pt idx="7">
                  <c:v>2323</c:v>
                </c:pt>
                <c:pt idx="8">
                  <c:v>#N/A</c:v>
                </c:pt>
                <c:pt idx="9">
                  <c:v>#N/A</c:v>
                </c:pt>
                <c:pt idx="10">
                  <c:v>1946</c:v>
                </c:pt>
                <c:pt idx="11">
                  <c:v>#N/A</c:v>
                </c:pt>
                <c:pt idx="12">
                  <c:v>#N/A</c:v>
                </c:pt>
                <c:pt idx="13">
                  <c:v>1759</c:v>
                </c:pt>
                <c:pt idx="14">
                  <c:v>#N/A</c:v>
                </c:pt>
              </c:numCache>
            </c:numRef>
          </c:val>
          <c:smooth val="0"/>
        </c:ser>
        <c:dLbls>
          <c:showLegendKey val="0"/>
          <c:showVal val="0"/>
          <c:showCatName val="0"/>
          <c:showSerName val="0"/>
          <c:showPercent val="0"/>
          <c:showBubbleSize val="0"/>
        </c:dLbls>
        <c:marker val="1"/>
        <c:smooth val="0"/>
        <c:axId val="116993408"/>
        <c:axId val="117003776"/>
      </c:lineChart>
      <c:catAx>
        <c:axId val="11699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003776"/>
        <c:crosses val="autoZero"/>
        <c:auto val="1"/>
        <c:lblAlgn val="ctr"/>
        <c:lblOffset val="100"/>
        <c:tickLblSkip val="1"/>
        <c:tickMarkSkip val="1"/>
        <c:noMultiLvlLbl val="0"/>
      </c:catAx>
      <c:valAx>
        <c:axId val="117003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993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54122</c:v>
                </c:pt>
                <c:pt idx="5">
                  <c:v>53790</c:v>
                </c:pt>
                <c:pt idx="8">
                  <c:v>54073</c:v>
                </c:pt>
                <c:pt idx="11">
                  <c:v>54245</c:v>
                </c:pt>
                <c:pt idx="14">
                  <c:v>54829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7736</c:v>
                </c:pt>
                <c:pt idx="5">
                  <c:v>8449</c:v>
                </c:pt>
                <c:pt idx="8">
                  <c:v>8567</c:v>
                </c:pt>
                <c:pt idx="11">
                  <c:v>9069</c:v>
                </c:pt>
                <c:pt idx="14">
                  <c:v>8449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10124</c:v>
                </c:pt>
                <c:pt idx="5">
                  <c:v>11881</c:v>
                </c:pt>
                <c:pt idx="8">
                  <c:v>13148</c:v>
                </c:pt>
                <c:pt idx="11">
                  <c:v>13414</c:v>
                </c:pt>
                <c:pt idx="14">
                  <c:v>12542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733</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10271</c:v>
                </c:pt>
                <c:pt idx="3">
                  <c:v>10084</c:v>
                </c:pt>
                <c:pt idx="6">
                  <c:v>9969</c:v>
                </c:pt>
                <c:pt idx="9">
                  <c:v>9156</c:v>
                </c:pt>
                <c:pt idx="12">
                  <c:v>8734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24034</c:v>
                </c:pt>
                <c:pt idx="3">
                  <c:v>23096</c:v>
                </c:pt>
                <c:pt idx="6">
                  <c:v>23096</c:v>
                </c:pt>
                <c:pt idx="9">
                  <c:v>23202</c:v>
                </c:pt>
                <c:pt idx="12">
                  <c:v>22970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1504</c:v>
                </c:pt>
                <c:pt idx="3">
                  <c:v>649</c:v>
                </c:pt>
                <c:pt idx="6">
                  <c:v>611</c:v>
                </c:pt>
                <c:pt idx="9">
                  <c:v>2361</c:v>
                </c:pt>
                <c:pt idx="12">
                  <c:v>2495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58470</c:v>
                </c:pt>
                <c:pt idx="3">
                  <c:v>57012</c:v>
                </c:pt>
                <c:pt idx="6">
                  <c:v>56474</c:v>
                </c:pt>
                <c:pt idx="9">
                  <c:v>57006</c:v>
                </c:pt>
                <c:pt idx="12">
                  <c:v>56061</c:v>
                </c:pt>
              </c:numCache>
            </c:numRef>
          </c:val>
        </c:ser>
        <c:dLbls>
          <c:showLegendKey val="0"/>
          <c:showVal val="0"/>
          <c:showCatName val="0"/>
          <c:showSerName val="0"/>
          <c:showPercent val="0"/>
          <c:showBubbleSize val="0"/>
        </c:dLbls>
        <c:gapWidth val="100"/>
        <c:overlap val="100"/>
        <c:axId val="118777344"/>
        <c:axId val="118779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23030</c:v>
                </c:pt>
                <c:pt idx="2">
                  <c:v>#N/A</c:v>
                </c:pt>
                <c:pt idx="3">
                  <c:v>#N/A</c:v>
                </c:pt>
                <c:pt idx="4">
                  <c:v>16722</c:v>
                </c:pt>
                <c:pt idx="5">
                  <c:v>#N/A</c:v>
                </c:pt>
                <c:pt idx="6">
                  <c:v>#N/A</c:v>
                </c:pt>
                <c:pt idx="7">
                  <c:v>14361</c:v>
                </c:pt>
                <c:pt idx="8">
                  <c:v>#N/A</c:v>
                </c:pt>
                <c:pt idx="9">
                  <c:v>#N/A</c:v>
                </c:pt>
                <c:pt idx="10">
                  <c:v>14997</c:v>
                </c:pt>
                <c:pt idx="11">
                  <c:v>#N/A</c:v>
                </c:pt>
                <c:pt idx="12">
                  <c:v>#N/A</c:v>
                </c:pt>
                <c:pt idx="13">
                  <c:v>14440</c:v>
                </c:pt>
                <c:pt idx="14">
                  <c:v>#N/A</c:v>
                </c:pt>
              </c:numCache>
            </c:numRef>
          </c:val>
          <c:smooth val="0"/>
        </c:ser>
        <c:dLbls>
          <c:showLegendKey val="0"/>
          <c:showVal val="0"/>
          <c:showCatName val="0"/>
          <c:showSerName val="0"/>
          <c:showPercent val="0"/>
          <c:showBubbleSize val="0"/>
        </c:dLbls>
        <c:marker val="1"/>
        <c:smooth val="0"/>
        <c:axId val="118777344"/>
        <c:axId val="118779264"/>
      </c:lineChart>
      <c:catAx>
        <c:axId val="11877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779264"/>
        <c:crosses val="autoZero"/>
        <c:auto val="1"/>
        <c:lblAlgn val="ctr"/>
        <c:lblOffset val="100"/>
        <c:tickLblSkip val="1"/>
        <c:tickMarkSkip val="1"/>
        <c:noMultiLvlLbl val="0"/>
      </c:catAx>
      <c:valAx>
        <c:axId val="118779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77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[1]公会計指標分析・財政指標組合せ分析表!$G$51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[1]公会計指標分析・財政指標組合せ分析表!$L$50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[1]公会計指標分析・財政指標組合せ分析表!$M$50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[1]公会計指標分析・財政指標組合せ分析表!$N$50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[1]公会計指標分析・財政指標組合せ分析表!$O$50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[1]公会計指標分析・財政指標組合せ分析表!$K$53:$O$53</c:f>
              <c:numCache>
                <c:formatCode>#,##0.0;"▲ "#,##0.0</c:formatCode>
                <c:ptCount val="5"/>
              </c:numCache>
            </c:numRef>
          </c:xVal>
          <c:yVal>
            <c:numRef>
              <c:f>[1]公会計指標分析・財政指標組合せ分析表!$K$51:$O$51</c:f>
              <c:numCache>
                <c:formatCode>#,##0.0;"▲ "#,##0.0</c:formatCode>
                <c:ptCount val="5"/>
              </c:numCache>
            </c:numRef>
          </c:yVal>
          <c:smooth val="0"/>
        </c:ser>
        <c:ser>
          <c:idx val="1"/>
          <c:order val="1"/>
          <c:tx>
            <c:strRef>
              <c:f>[1]公会計指標分析・財政指標組合せ分析表!$G$55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[1]公会計指標分析・財政指標組合せ分析表!$L$50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[1]公会計指標分析・財政指標組合せ分析表!$M$50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[1]公会計指標分析・財政指標組合せ分析表!$N$50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[1]公会計指標分析・財政指標組合せ分析表!$O$50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[1]公会計指標分析・財政指標組合せ分析表!$K$57:$O$57</c:f>
              <c:numCache>
                <c:formatCode>#,##0.0;"▲ "#,##0.0</c:formatCode>
                <c:ptCount val="5"/>
              </c:numCache>
            </c:numRef>
          </c:xVal>
          <c:yVal>
            <c:numRef>
              <c:f>[1]公会計指標分析・財政指標組合せ分析表!$K$55:$O$55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69274752"/>
        <c:axId val="169416192"/>
      </c:scatterChart>
      <c:valAx>
        <c:axId val="1692747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9416192"/>
        <c:crosses val="autoZero"/>
        <c:crossBetween val="midCat"/>
      </c:valAx>
      <c:valAx>
        <c:axId val="1694161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92747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[1]公会計指標分析・財政指標組合せ分析表!$G$73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[1]公会計指標分析・財政指標組合せ分析表!$L$72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[1]公会計指標分析・財政指標組合せ分析表!$M$72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[1]公会計指標分析・財政指標組合せ分析表!$N$72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[1]公会計指標分析・財政指標組合せ分析表!$O$72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[1]公会計指標分析・財政指標組合せ分析表!$K$75:$O$75</c:f>
              <c:numCache>
                <c:formatCode>#,##0.0;"▲ "#,##0.0</c:formatCode>
                <c:ptCount val="5"/>
                <c:pt idx="0">
                  <c:v>10.7</c:v>
                </c:pt>
                <c:pt idx="1">
                  <c:v>9.9</c:v>
                </c:pt>
                <c:pt idx="2">
                  <c:v>10</c:v>
                </c:pt>
                <c:pt idx="3">
                  <c:v>9.6</c:v>
                </c:pt>
                <c:pt idx="4">
                  <c:v>9</c:v>
                </c:pt>
              </c:numCache>
            </c:numRef>
          </c:xVal>
          <c:yVal>
            <c:numRef>
              <c:f>[1]公会計指標分析・財政指標組合せ分析表!$K$73:$O$73</c:f>
              <c:numCache>
                <c:formatCode>#,##0.0;"▲ "#,##0.0</c:formatCode>
                <c:ptCount val="5"/>
                <c:pt idx="0">
                  <c:v>104.4</c:v>
                </c:pt>
                <c:pt idx="1">
                  <c:v>74.400000000000006</c:v>
                </c:pt>
                <c:pt idx="2">
                  <c:v>64.099999999999994</c:v>
                </c:pt>
                <c:pt idx="3">
                  <c:v>68.3</c:v>
                </c:pt>
                <c:pt idx="4">
                  <c:v>64.8</c:v>
                </c:pt>
              </c:numCache>
            </c:numRef>
          </c:yVal>
          <c:smooth val="0"/>
        </c:ser>
        <c:ser>
          <c:idx val="1"/>
          <c:order val="1"/>
          <c:tx>
            <c:strRef>
              <c:f>[1]公会計指標分析・財政指標組合せ分析表!$G$77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[1]公会計指標分析・財政指標組合せ分析表!$L$72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[1]公会計指標分析・財政指標組合せ分析表!$M$72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[1]公会計指標分析・財政指標組合せ分析表!$N$72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[1]公会計指標分析・財政指標組合せ分析表!$O$72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[1]公会計指標分析・財政指標組合せ分析表!$K$79:$O$79</c:f>
              <c:numCache>
                <c:formatCode>#,##0.0;"▲ "#,##0.0</c:formatCode>
                <c:ptCount val="5"/>
                <c:pt idx="0">
                  <c:v>9.3000000000000007</c:v>
                </c:pt>
                <c:pt idx="1">
                  <c:v>8.5</c:v>
                </c:pt>
                <c:pt idx="2">
                  <c:v>7.9</c:v>
                </c:pt>
                <c:pt idx="3">
                  <c:v>7.1</c:v>
                </c:pt>
                <c:pt idx="4">
                  <c:v>5.3</c:v>
                </c:pt>
              </c:numCache>
            </c:numRef>
          </c:xVal>
          <c:yVal>
            <c:numRef>
              <c:f>[1]公会計指標分析・財政指標組合せ分析表!$K$77:$O$77</c:f>
              <c:numCache>
                <c:formatCode>#,##0.0;"▲ "#,##0.0</c:formatCode>
                <c:ptCount val="5"/>
                <c:pt idx="0">
                  <c:v>55.5</c:v>
                </c:pt>
                <c:pt idx="1">
                  <c:v>46.1</c:v>
                </c:pt>
                <c:pt idx="2">
                  <c:v>37.6</c:v>
                </c:pt>
                <c:pt idx="3">
                  <c:v>33.799999999999997</c:v>
                </c:pt>
                <c:pt idx="4">
                  <c:v>17.8</c:v>
                </c:pt>
              </c:numCache>
            </c:numRef>
          </c:yVal>
          <c:smooth val="0"/>
        </c:ser>
        <c:dLbls>
          <c:showLegendKey val="0"/>
          <c:showVal val="0"/>
          <c:showCatName val="0"/>
          <c:showSerName val="0"/>
          <c:showPercent val="0"/>
          <c:showBubbleSize val="0"/>
        </c:dLbls>
        <c:axId val="169221120"/>
        <c:axId val="169227392"/>
      </c:scatterChart>
      <c:valAx>
        <c:axId val="169221120"/>
        <c:scaling>
          <c:orientation val="minMax"/>
          <c:max val="11.2"/>
          <c:min val="4.900000000000000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9227392"/>
        <c:crosses val="autoZero"/>
        <c:crossBetween val="midCat"/>
      </c:valAx>
      <c:valAx>
        <c:axId val="169227392"/>
        <c:scaling>
          <c:orientation val="minMax"/>
          <c:max val="119"/>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92211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広島県廿日市市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これまで、公的資金補償金免除繰上償還や事業債発行額の抑制などに努めており、</a:t>
          </a:r>
          <a:r>
            <a:rPr kumimoji="1" lang="ja-JP" altLang="en-US" sz="1300" b="0" i="0" u="none" strike="noStrike" kern="0" cap="none" spc="0" normalizeH="0" baseline="0" noProof="0">
              <a:ln>
                <a:noFill/>
              </a:ln>
              <a:solidFill>
                <a:prstClr val="black"/>
              </a:solidFill>
              <a:effectLst/>
              <a:uLnTx/>
              <a:uFillTx/>
              <a:latin typeface="+mn-lt"/>
              <a:ea typeface="+mn-ea"/>
              <a:cs typeface="+mn-cs"/>
            </a:rPr>
            <a:t>合併前の</a:t>
          </a:r>
          <a:r>
            <a:rPr kumimoji="1" lang="ja-JP" altLang="ja-JP" sz="1300" b="0" i="0" u="none" strike="noStrike" kern="0" cap="none" spc="0" normalizeH="0" baseline="0" noProof="0">
              <a:ln>
                <a:noFill/>
              </a:ln>
              <a:solidFill>
                <a:prstClr val="black"/>
              </a:solidFill>
              <a:effectLst/>
              <a:uLnTx/>
              <a:uFillTx/>
              <a:latin typeface="+mn-lt"/>
              <a:ea typeface="+mn-ea"/>
              <a:cs typeface="+mn-cs"/>
            </a:rPr>
            <a:t>大型事業に係る償還が減少したことや公共下水道事業特別会計の公債費に充当された繰出金が減少したことなどにより、元利償還金等が前年度より減少した。</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実質公債費比率の分子についても同様の理由により前年度より減少した。</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広島県廿日市市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将来負担額は、公債費の繰上償還を実施し、地方債現在高が減少したことなどにより、前年度より減少となった。</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また、将来負担額から差し引く充当可能財源等は、繰上償還の実施により減債基金が減少し充当可能基金が減少したことや、都市計画事業に係る地方債現在高等の減少により、充当可能特定歳入の都市計画税が減少したため、充当可能特定歳入は前年度より減少となった。</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将来負担比率の分子は、前年度より減少しているものの、類似団体と比較して高い水準にあるため、今後も市債の発行の抑制等を図り、財政の健全化に努める。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広島県廿日市市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117,292
116,265
489.48
47,803,496
47,177,310
510,485
27,198,377
55,741,374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64.8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広島県廿日市市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117,292
116,265
489.48
47,803,496
47,177,310
510,485
27,198,377
55,741,374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64.8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広島県廿日市市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117,292
116,265
489.48
47,803,496
47,177,310
510,485
27,198,377
55,741,374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64.8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広島県廿日市市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117,292
116,265
489.48
47,803,496
47,177,310
510,485
27,198,377
55,741,374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64.8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地方消費税の増税に伴</a:t>
          </a:r>
          <a:r>
            <a:rPr kumimoji="1" lang="ja-JP" altLang="en-US" sz="1300" b="0" i="0" u="none" strike="noStrike" kern="0" cap="none" spc="0" normalizeH="0" baseline="0" noProof="0">
              <a:ln>
                <a:noFill/>
              </a:ln>
              <a:solidFill>
                <a:prstClr val="black"/>
              </a:solidFill>
              <a:effectLst/>
              <a:uLnTx/>
              <a:uFillTx/>
              <a:latin typeface="+mn-lt"/>
              <a:ea typeface="+mn-ea"/>
              <a:cs typeface="+mn-cs"/>
            </a:rPr>
            <a:t>い</a:t>
          </a:r>
          <a:r>
            <a:rPr kumimoji="1" lang="ja-JP" altLang="ja-JP" sz="1300" b="0" i="0" u="none" strike="noStrike" kern="0" cap="none" spc="0" normalizeH="0" baseline="0" noProof="0">
              <a:ln>
                <a:noFill/>
              </a:ln>
              <a:solidFill>
                <a:prstClr val="black"/>
              </a:solidFill>
              <a:effectLst/>
              <a:uLnTx/>
              <a:uFillTx/>
              <a:latin typeface="+mn-lt"/>
              <a:ea typeface="+mn-ea"/>
              <a:cs typeface="+mn-cs"/>
            </a:rPr>
            <a:t>地方消費税交付金</a:t>
          </a:r>
          <a:r>
            <a:rPr kumimoji="1" lang="ja-JP" altLang="en-US" sz="1300" b="0" i="0" u="none" strike="noStrike" kern="0" cap="none" spc="0" normalizeH="0" baseline="0" noProof="0">
              <a:ln>
                <a:noFill/>
              </a:ln>
              <a:solidFill>
                <a:prstClr val="black"/>
              </a:solidFill>
              <a:effectLst/>
              <a:uLnTx/>
              <a:uFillTx/>
              <a:latin typeface="+mn-lt"/>
              <a:ea typeface="+mn-ea"/>
              <a:cs typeface="+mn-cs"/>
            </a:rPr>
            <a:t>が増収したことなど</a:t>
          </a:r>
          <a:r>
            <a:rPr kumimoji="1" lang="ja-JP" altLang="ja-JP" sz="1300" b="0" i="0" u="none" strike="noStrike" kern="0" cap="none" spc="0" normalizeH="0" baseline="0" noProof="0">
              <a:ln>
                <a:noFill/>
              </a:ln>
              <a:solidFill>
                <a:prstClr val="black"/>
              </a:solidFill>
              <a:effectLst/>
              <a:uLnTx/>
              <a:uFillTx/>
              <a:latin typeface="+mn-lt"/>
              <a:ea typeface="+mn-ea"/>
              <a:cs typeface="+mn-cs"/>
            </a:rPr>
            <a:t>により、基準財政収入額が前年度より増加したものの、</a:t>
          </a:r>
          <a:r>
            <a:rPr kumimoji="1" lang="ja-JP" altLang="en-US" sz="1300" b="0" i="0" u="none" strike="noStrike" kern="0" cap="none" spc="0" normalizeH="0" baseline="0" noProof="0">
              <a:ln>
                <a:noFill/>
              </a:ln>
              <a:solidFill>
                <a:prstClr val="black"/>
              </a:solidFill>
              <a:effectLst/>
              <a:uLnTx/>
              <a:uFillTx/>
              <a:latin typeface="+mn-lt"/>
              <a:ea typeface="+mn-ea"/>
              <a:cs typeface="+mn-cs"/>
            </a:rPr>
            <a:t>支所に要する経費の加算による地域振興費の増加や、平成２７年度に創設された</a:t>
          </a:r>
          <a:r>
            <a:rPr kumimoji="1" lang="ja-JP" altLang="ja-JP" sz="1300" b="0" i="0" u="none" strike="noStrike" kern="0" cap="none" spc="0" normalizeH="0" baseline="0" noProof="0">
              <a:ln>
                <a:noFill/>
              </a:ln>
              <a:solidFill>
                <a:prstClr val="black"/>
              </a:solidFill>
              <a:effectLst/>
              <a:uLnTx/>
              <a:uFillTx/>
              <a:latin typeface="+mn-lt"/>
              <a:ea typeface="+mn-ea"/>
              <a:cs typeface="+mn-cs"/>
            </a:rPr>
            <a:t>人口減少等対策事業費</a:t>
          </a:r>
          <a:r>
            <a:rPr kumimoji="1" lang="ja-JP" altLang="en-US" sz="1300" b="0" i="0" u="none" strike="noStrike" kern="0" cap="none" spc="0" normalizeH="0" baseline="0" noProof="0">
              <a:ln>
                <a:noFill/>
              </a:ln>
              <a:solidFill>
                <a:prstClr val="black"/>
              </a:solidFill>
              <a:effectLst/>
              <a:uLnTx/>
              <a:uFillTx/>
              <a:latin typeface="+mn-lt"/>
              <a:ea typeface="+mn-ea"/>
              <a:cs typeface="+mn-cs"/>
            </a:rPr>
            <a:t>の増加などにより</a:t>
          </a:r>
          <a:r>
            <a:rPr kumimoji="1" lang="ja-JP" altLang="ja-JP" sz="1300" b="0" i="0" u="none" strike="noStrike" kern="0" cap="none" spc="0" normalizeH="0" baseline="0" noProof="0">
              <a:ln>
                <a:noFill/>
              </a:ln>
              <a:solidFill>
                <a:prstClr val="black"/>
              </a:solidFill>
              <a:effectLst/>
              <a:uLnTx/>
              <a:uFillTx/>
              <a:latin typeface="+mn-lt"/>
              <a:ea typeface="+mn-ea"/>
              <a:cs typeface="+mn-cs"/>
            </a:rPr>
            <a:t>、基準財政需要額が増加したため、財政力指数は横ばいとなっている。　</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引き続き、「収納対策アクションプラン」による税の収入対策を実施するとともに、事務事業の見直しや施策の重点化による歳出経費の削減を徹底し、行政経営の効率化に努める。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33867</xdr:rowOff>
    </xdr:to>
    <xdr:cxnSp macro="">
      <xdr:nvCxnSpPr>
        <xdr:cNvPr id="63" name="直線コネクタ 62"/>
        <xdr:cNvCxnSpPr/>
      </xdr:nvCxnSpPr>
      <xdr:spPr>
        <a:xfrm flipV="1">
          <a:off x="4953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4"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5" name="直線コネクタ 64"/>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85725</xdr:rowOff>
    </xdr:from>
    <xdr:to>
      <xdr:col>7</xdr:col>
      <xdr:colOff>152400</xdr:colOff>
      <xdr:row>42</xdr:row>
      <xdr:rowOff>85725</xdr:rowOff>
    </xdr:to>
    <xdr:cxnSp macro="">
      <xdr:nvCxnSpPr>
        <xdr:cNvPr id="68" name="直線コネクタ 67"/>
        <xdr:cNvCxnSpPr/>
      </xdr:nvCxnSpPr>
      <xdr:spPr>
        <a:xfrm>
          <a:off x="4114800" y="728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85725</xdr:rowOff>
    </xdr:to>
    <xdr:cxnSp macro="">
      <xdr:nvCxnSpPr>
        <xdr:cNvPr id="71" name="直線コネクタ 70"/>
        <xdr:cNvCxnSpPr/>
      </xdr:nvCxnSpPr>
      <xdr:spPr>
        <a:xfrm>
          <a:off x="3225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2" name="フローチャート : 判断 71"/>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3" name="テキスト ボックス 72"/>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45508</xdr:rowOff>
    </xdr:from>
    <xdr:to>
      <xdr:col>4</xdr:col>
      <xdr:colOff>482600</xdr:colOff>
      <xdr:row>42</xdr:row>
      <xdr:rowOff>65617</xdr:rowOff>
    </xdr:to>
    <xdr:cxnSp macro="">
      <xdr:nvCxnSpPr>
        <xdr:cNvPr id="74" name="直線コネクタ 73"/>
        <xdr:cNvCxnSpPr/>
      </xdr:nvCxnSpPr>
      <xdr:spPr>
        <a:xfrm>
          <a:off x="2336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6" name="テキスト ボックス 75"/>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5292</xdr:rowOff>
    </xdr:from>
    <xdr:to>
      <xdr:col>3</xdr:col>
      <xdr:colOff>279400</xdr:colOff>
      <xdr:row>42</xdr:row>
      <xdr:rowOff>45508</xdr:rowOff>
    </xdr:to>
    <xdr:cxnSp macro="">
      <xdr:nvCxnSpPr>
        <xdr:cNvPr id="77" name="直線コネクタ 76"/>
        <xdr:cNvCxnSpPr/>
      </xdr:nvCxnSpPr>
      <xdr:spPr>
        <a:xfrm>
          <a:off x="1447800" y="72061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9" name="テキスト ボックス 78"/>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76852</xdr:rowOff>
    </xdr:from>
    <xdr:ext cx="762000" cy="259045"/>
    <xdr:sp macro="" textlink="">
      <xdr:nvSpPr>
        <xdr:cNvPr id="81" name="テキスト ボックス 80"/>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87" name="円/楕円 86"/>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7002</xdr:rowOff>
    </xdr:from>
    <xdr:ext cx="762000" cy="259045"/>
    <xdr:sp macro="" textlink="">
      <xdr:nvSpPr>
        <xdr:cNvPr id="88" name="財政力該当値テキスト"/>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34925</xdr:rowOff>
    </xdr:from>
    <xdr:to>
      <xdr:col>6</xdr:col>
      <xdr:colOff>50800</xdr:colOff>
      <xdr:row>42</xdr:row>
      <xdr:rowOff>136525</xdr:rowOff>
    </xdr:to>
    <xdr:sp macro="" textlink="">
      <xdr:nvSpPr>
        <xdr:cNvPr id="89" name="円/楕円 88"/>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90" name="テキスト ボックス 89"/>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1" name="円/楕円 90"/>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101194</xdr:rowOff>
    </xdr:from>
    <xdr:ext cx="762000" cy="259045"/>
    <xdr:sp macro="" textlink="">
      <xdr:nvSpPr>
        <xdr:cNvPr id="92" name="テキスト ボックス 91"/>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166158</xdr:rowOff>
    </xdr:from>
    <xdr:to>
      <xdr:col>3</xdr:col>
      <xdr:colOff>330200</xdr:colOff>
      <xdr:row>42</xdr:row>
      <xdr:rowOff>96308</xdr:rowOff>
    </xdr:to>
    <xdr:sp macro="" textlink="">
      <xdr:nvSpPr>
        <xdr:cNvPr id="93" name="円/楕円 92"/>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81085</xdr:rowOff>
    </xdr:from>
    <xdr:ext cx="762000" cy="259045"/>
    <xdr:sp macro="" textlink="">
      <xdr:nvSpPr>
        <xdr:cNvPr id="94" name="テキスト ボックス 93"/>
        <xdr:cNvSpPr txBox="1"/>
      </xdr:nvSpPr>
      <xdr:spPr>
        <a:xfrm>
          <a:off x="1955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125942</xdr:rowOff>
    </xdr:from>
    <xdr:to>
      <xdr:col>2</xdr:col>
      <xdr:colOff>127000</xdr:colOff>
      <xdr:row>42</xdr:row>
      <xdr:rowOff>56092</xdr:rowOff>
    </xdr:to>
    <xdr:sp macro="" textlink="">
      <xdr:nvSpPr>
        <xdr:cNvPr id="95" name="円/楕円 94"/>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40869</xdr:rowOff>
    </xdr:from>
    <xdr:ext cx="762000" cy="259045"/>
    <xdr:sp macro="" textlink="">
      <xdr:nvSpPr>
        <xdr:cNvPr id="96" name="テキスト ボックス 95"/>
        <xdr:cNvSpPr txBox="1"/>
      </xdr:nvSpPr>
      <xdr:spPr>
        <a:xfrm>
          <a:off x="1066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地方消費税交付金の</a:t>
          </a:r>
          <a:r>
            <a:rPr kumimoji="1" lang="ja-JP" altLang="en-US" sz="1300" b="0" i="0" u="none" strike="noStrike" kern="0" cap="none" spc="0" normalizeH="0" baseline="0" noProof="0">
              <a:ln>
                <a:noFill/>
              </a:ln>
              <a:solidFill>
                <a:prstClr val="black"/>
              </a:solidFill>
              <a:effectLst/>
              <a:uLnTx/>
              <a:uFillTx/>
              <a:latin typeface="+mn-lt"/>
              <a:ea typeface="+mn-ea"/>
              <a:cs typeface="+mn-cs"/>
            </a:rPr>
            <a:t>増収</a:t>
          </a:r>
          <a:r>
            <a:rPr kumimoji="1" lang="ja-JP" altLang="ja-JP" sz="1300" b="0" i="0" u="none" strike="noStrike" kern="0" cap="none" spc="0" normalizeH="0" baseline="0" noProof="0">
              <a:ln>
                <a:noFill/>
              </a:ln>
              <a:solidFill>
                <a:prstClr val="black"/>
              </a:solidFill>
              <a:effectLst/>
              <a:uLnTx/>
              <a:uFillTx/>
              <a:latin typeface="+mn-lt"/>
              <a:ea typeface="+mn-ea"/>
              <a:cs typeface="+mn-cs"/>
            </a:rPr>
            <a:t>などにより、分母である経常一般財源額が増加し、さらに、公債費や繰出金などの減額により、分子である経常経費に充当した一般財源額が減少したため、前年度より</a:t>
          </a:r>
          <a:r>
            <a:rPr kumimoji="1" lang="en-US" altLang="ja-JP" sz="1300" b="0" i="0" u="none" strike="noStrike" kern="0" cap="none" spc="0" normalizeH="0" baseline="0" noProof="0">
              <a:ln>
                <a:noFill/>
              </a:ln>
              <a:solidFill>
                <a:prstClr val="black"/>
              </a:solidFill>
              <a:effectLst/>
              <a:uLnTx/>
              <a:uFillTx/>
              <a:latin typeface="+mn-lt"/>
              <a:ea typeface="+mn-ea"/>
              <a:cs typeface="+mn-cs"/>
            </a:rPr>
            <a:t>1.7</a:t>
          </a:r>
          <a:r>
            <a:rPr kumimoji="1" lang="ja-JP" altLang="ja-JP" sz="1300" b="0" i="0" u="none" strike="noStrike" kern="0" cap="none" spc="0" normalizeH="0" baseline="0" noProof="0">
              <a:ln>
                <a:noFill/>
              </a:ln>
              <a:solidFill>
                <a:prstClr val="black"/>
              </a:solidFill>
              <a:effectLst/>
              <a:uLnTx/>
              <a:uFillTx/>
              <a:latin typeface="+mn-lt"/>
              <a:ea typeface="+mn-ea"/>
              <a:cs typeface="+mn-cs"/>
            </a:rPr>
            <a:t>ポイントの減となった。</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類似団体平均を上回っているのは、人件費や公債費の割合が高水準となっていることなどによるものである。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今後とも、成果を重視した事務事業の見直しや職員数の最適化、市債残高の適正な管理などにより経常経費の抑制に努めていく。</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23114</xdr:rowOff>
    </xdr:from>
    <xdr:to>
      <xdr:col>7</xdr:col>
      <xdr:colOff>152400</xdr:colOff>
      <xdr:row>65</xdr:row>
      <xdr:rowOff>75438</xdr:rowOff>
    </xdr:to>
    <xdr:cxnSp macro="">
      <xdr:nvCxnSpPr>
        <xdr:cNvPr id="124" name="直線コネクタ 123"/>
        <xdr:cNvCxnSpPr/>
      </xdr:nvCxnSpPr>
      <xdr:spPr>
        <a:xfrm flipV="1">
          <a:off x="4953000" y="10138664"/>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47515</xdr:rowOff>
    </xdr:from>
    <xdr:ext cx="762000" cy="259045"/>
    <xdr:sp macro="" textlink="">
      <xdr:nvSpPr>
        <xdr:cNvPr id="125" name="財政構造の弾力性最小値テキスト"/>
        <xdr:cNvSpPr txBox="1"/>
      </xdr:nvSpPr>
      <xdr:spPr>
        <a:xfrm>
          <a:off x="5041900" y="1119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7</xdr:col>
      <xdr:colOff>63500</xdr:colOff>
      <xdr:row>65</xdr:row>
      <xdr:rowOff>75438</xdr:rowOff>
    </xdr:from>
    <xdr:to>
      <xdr:col>7</xdr:col>
      <xdr:colOff>241300</xdr:colOff>
      <xdr:row>65</xdr:row>
      <xdr:rowOff>75438</xdr:rowOff>
    </xdr:to>
    <xdr:cxnSp macro="">
      <xdr:nvCxnSpPr>
        <xdr:cNvPr id="126" name="直線コネクタ 125"/>
        <xdr:cNvCxnSpPr/>
      </xdr:nvCxnSpPr>
      <xdr:spPr>
        <a:xfrm>
          <a:off x="4864100" y="1121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7</xdr:col>
      <xdr:colOff>63500</xdr:colOff>
      <xdr:row>59</xdr:row>
      <xdr:rowOff>23114</xdr:rowOff>
    </xdr:from>
    <xdr:to>
      <xdr:col>7</xdr:col>
      <xdr:colOff>241300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12954</xdr:rowOff>
    </xdr:from>
    <xdr:to>
      <xdr:col>7</xdr:col>
      <xdr:colOff>152400</xdr:colOff>
      <xdr:row>63</xdr:row>
      <xdr:rowOff>94996</xdr:rowOff>
    </xdr:to>
    <xdr:cxnSp macro="">
      <xdr:nvCxnSpPr>
        <xdr:cNvPr id="129" name="直線コネクタ 128"/>
        <xdr:cNvCxnSpPr/>
      </xdr:nvCxnSpPr>
      <xdr:spPr>
        <a:xfrm flipV="1">
          <a:off x="4114800" y="10814304"/>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123715</xdr:rowOff>
    </xdr:from>
    <xdr:ext cx="762000" cy="259045"/>
    <xdr:sp macro="" textlink="">
      <xdr:nvSpPr>
        <xdr:cNvPr id="130" name="財政構造の弾力性平均値テキスト"/>
        <xdr:cNvSpPr txBox="1"/>
      </xdr:nvSpPr>
      <xdr:spPr>
        <a:xfrm>
          <a:off x="5041900" y="10410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31" name="フローチャート : 判断 130"/>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37084</xdr:rowOff>
    </xdr:from>
    <xdr:to>
      <xdr:col>6</xdr:col>
      <xdr:colOff>0</xdr:colOff>
      <xdr:row>63</xdr:row>
      <xdr:rowOff>94996</xdr:rowOff>
    </xdr:to>
    <xdr:cxnSp macro="">
      <xdr:nvCxnSpPr>
        <xdr:cNvPr id="132" name="直線コネクタ 131"/>
        <xdr:cNvCxnSpPr/>
      </xdr:nvCxnSpPr>
      <xdr:spPr>
        <a:xfrm>
          <a:off x="3225800" y="1083843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83058</xdr:rowOff>
    </xdr:from>
    <xdr:to>
      <xdr:col>6</xdr:col>
      <xdr:colOff>50800</xdr:colOff>
      <xdr:row>62</xdr:row>
      <xdr:rowOff>13208</xdr:rowOff>
    </xdr:to>
    <xdr:sp macro="" textlink="">
      <xdr:nvSpPr>
        <xdr:cNvPr id="133" name="フローチャート : 判断 132"/>
        <xdr:cNvSpPr/>
      </xdr:nvSpPr>
      <xdr:spPr>
        <a:xfrm>
          <a:off x="4064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23385</xdr:rowOff>
    </xdr:from>
    <xdr:ext cx="736600" cy="259045"/>
    <xdr:sp macro="" textlink="">
      <xdr:nvSpPr>
        <xdr:cNvPr id="134" name="テキスト ボックス 133"/>
        <xdr:cNvSpPr txBox="1"/>
      </xdr:nvSpPr>
      <xdr:spPr>
        <a:xfrm>
          <a:off x="3733800" y="1031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8128</xdr:rowOff>
    </xdr:from>
    <xdr:to>
      <xdr:col>4</xdr:col>
      <xdr:colOff>482600</xdr:colOff>
      <xdr:row>63</xdr:row>
      <xdr:rowOff>37084</xdr:rowOff>
    </xdr:to>
    <xdr:cxnSp macro="">
      <xdr:nvCxnSpPr>
        <xdr:cNvPr id="135" name="直線コネクタ 134"/>
        <xdr:cNvCxnSpPr/>
      </xdr:nvCxnSpPr>
      <xdr:spPr>
        <a:xfrm>
          <a:off x="2336800" y="1080947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20320</xdr:rowOff>
    </xdr:from>
    <xdr:to>
      <xdr:col>4</xdr:col>
      <xdr:colOff>533400</xdr:colOff>
      <xdr:row>61</xdr:row>
      <xdr:rowOff>121920</xdr:rowOff>
    </xdr:to>
    <xdr:sp macro="" textlink="">
      <xdr:nvSpPr>
        <xdr:cNvPr id="136" name="フローチャート : 判断 135"/>
        <xdr:cNvSpPr/>
      </xdr:nvSpPr>
      <xdr:spPr>
        <a:xfrm>
          <a:off x="3175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132097</xdr:rowOff>
    </xdr:from>
    <xdr:ext cx="762000" cy="259045"/>
    <xdr:sp macro="" textlink="">
      <xdr:nvSpPr>
        <xdr:cNvPr id="137" name="テキスト ボックス 136"/>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8128</xdr:rowOff>
    </xdr:from>
    <xdr:to>
      <xdr:col>3</xdr:col>
      <xdr:colOff>279400</xdr:colOff>
      <xdr:row>63</xdr:row>
      <xdr:rowOff>32258</xdr:rowOff>
    </xdr:to>
    <xdr:cxnSp macro="">
      <xdr:nvCxnSpPr>
        <xdr:cNvPr id="138" name="直線コネクタ 137"/>
        <xdr:cNvCxnSpPr/>
      </xdr:nvCxnSpPr>
      <xdr:spPr>
        <a:xfrm flipV="1">
          <a:off x="1447800" y="1080947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58928</xdr:rowOff>
    </xdr:from>
    <xdr:to>
      <xdr:col>3</xdr:col>
      <xdr:colOff>330200</xdr:colOff>
      <xdr:row>61</xdr:row>
      <xdr:rowOff>160528</xdr:rowOff>
    </xdr:to>
    <xdr:sp macro="" textlink="">
      <xdr:nvSpPr>
        <xdr:cNvPr id="139" name="フローチャート : 判断 138"/>
        <xdr:cNvSpPr/>
      </xdr:nvSpPr>
      <xdr:spPr>
        <a:xfrm>
          <a:off x="2286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170705</xdr:rowOff>
    </xdr:from>
    <xdr:ext cx="762000" cy="259045"/>
    <xdr:sp macro="" textlink="">
      <xdr:nvSpPr>
        <xdr:cNvPr id="140" name="テキスト ボックス 139"/>
        <xdr:cNvSpPr txBox="1"/>
      </xdr:nvSpPr>
      <xdr:spPr>
        <a:xfrm>
          <a:off x="1955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39624</xdr:rowOff>
    </xdr:from>
    <xdr:to>
      <xdr:col>2</xdr:col>
      <xdr:colOff>127000</xdr:colOff>
      <xdr:row>61</xdr:row>
      <xdr:rowOff>141224</xdr:rowOff>
    </xdr:to>
    <xdr:sp macro="" textlink="">
      <xdr:nvSpPr>
        <xdr:cNvPr id="141" name="フローチャート : 判断 140"/>
        <xdr:cNvSpPr/>
      </xdr:nvSpPr>
      <xdr:spPr>
        <a:xfrm>
          <a:off x="1397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151401</xdr:rowOff>
    </xdr:from>
    <xdr:ext cx="762000" cy="259045"/>
    <xdr:sp macro="" textlink="">
      <xdr:nvSpPr>
        <xdr:cNvPr id="142" name="テキスト ボックス 141"/>
        <xdr:cNvSpPr txBox="1"/>
      </xdr:nvSpPr>
      <xdr:spPr>
        <a:xfrm>
          <a:off x="1066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133604</xdr:rowOff>
    </xdr:from>
    <xdr:to>
      <xdr:col>7</xdr:col>
      <xdr:colOff>203200</xdr:colOff>
      <xdr:row>63</xdr:row>
      <xdr:rowOff>63754</xdr:rowOff>
    </xdr:to>
    <xdr:sp macro="" textlink="">
      <xdr:nvSpPr>
        <xdr:cNvPr id="148" name="円/楕円 147"/>
        <xdr:cNvSpPr/>
      </xdr:nvSpPr>
      <xdr:spPr>
        <a:xfrm>
          <a:off x="49022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105681</xdr:rowOff>
    </xdr:from>
    <xdr:ext cx="762000" cy="259045"/>
    <xdr:sp macro="" textlink="">
      <xdr:nvSpPr>
        <xdr:cNvPr id="149" name="財政構造の弾力性該当値テキスト"/>
        <xdr:cNvSpPr txBox="1"/>
      </xdr:nvSpPr>
      <xdr:spPr>
        <a:xfrm>
          <a:off x="5041900" y="1073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44196</xdr:rowOff>
    </xdr:from>
    <xdr:to>
      <xdr:col>6</xdr:col>
      <xdr:colOff>50800</xdr:colOff>
      <xdr:row>63</xdr:row>
      <xdr:rowOff>145796</xdr:rowOff>
    </xdr:to>
    <xdr:sp macro="" textlink="">
      <xdr:nvSpPr>
        <xdr:cNvPr id="150" name="円/楕円 149"/>
        <xdr:cNvSpPr/>
      </xdr:nvSpPr>
      <xdr:spPr>
        <a:xfrm>
          <a:off x="4064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130573</xdr:rowOff>
    </xdr:from>
    <xdr:ext cx="736600" cy="259045"/>
    <xdr:sp macro="" textlink="">
      <xdr:nvSpPr>
        <xdr:cNvPr id="151" name="テキスト ボックス 150"/>
        <xdr:cNvSpPr txBox="1"/>
      </xdr:nvSpPr>
      <xdr:spPr>
        <a:xfrm>
          <a:off x="3733800" y="1093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157734</xdr:rowOff>
    </xdr:from>
    <xdr:to>
      <xdr:col>4</xdr:col>
      <xdr:colOff>533400</xdr:colOff>
      <xdr:row>63</xdr:row>
      <xdr:rowOff>87884</xdr:rowOff>
    </xdr:to>
    <xdr:sp macro="" textlink="">
      <xdr:nvSpPr>
        <xdr:cNvPr id="152" name="円/楕円 151"/>
        <xdr:cNvSpPr/>
      </xdr:nvSpPr>
      <xdr:spPr>
        <a:xfrm>
          <a:off x="3175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72661</xdr:rowOff>
    </xdr:from>
    <xdr:ext cx="762000" cy="259045"/>
    <xdr:sp macro="" textlink="">
      <xdr:nvSpPr>
        <xdr:cNvPr id="153" name="テキスト ボックス 152"/>
        <xdr:cNvSpPr txBox="1"/>
      </xdr:nvSpPr>
      <xdr:spPr>
        <a:xfrm>
          <a:off x="2844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128778</xdr:rowOff>
    </xdr:from>
    <xdr:to>
      <xdr:col>3</xdr:col>
      <xdr:colOff>330200</xdr:colOff>
      <xdr:row>63</xdr:row>
      <xdr:rowOff>58928</xdr:rowOff>
    </xdr:to>
    <xdr:sp macro="" textlink="">
      <xdr:nvSpPr>
        <xdr:cNvPr id="154" name="円/楕円 153"/>
        <xdr:cNvSpPr/>
      </xdr:nvSpPr>
      <xdr:spPr>
        <a:xfrm>
          <a:off x="2286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43705</xdr:rowOff>
    </xdr:from>
    <xdr:ext cx="762000" cy="259045"/>
    <xdr:sp macro="" textlink="">
      <xdr:nvSpPr>
        <xdr:cNvPr id="155" name="テキスト ボックス 154"/>
        <xdr:cNvSpPr txBox="1"/>
      </xdr:nvSpPr>
      <xdr:spPr>
        <a:xfrm>
          <a:off x="1955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152908</xdr:rowOff>
    </xdr:from>
    <xdr:to>
      <xdr:col>2</xdr:col>
      <xdr:colOff>127000</xdr:colOff>
      <xdr:row>63</xdr:row>
      <xdr:rowOff>83058</xdr:rowOff>
    </xdr:to>
    <xdr:sp macro="" textlink="">
      <xdr:nvSpPr>
        <xdr:cNvPr id="156" name="円/楕円 155"/>
        <xdr:cNvSpPr/>
      </xdr:nvSpPr>
      <xdr:spPr>
        <a:xfrm>
          <a:off x="1397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67835</xdr:rowOff>
    </xdr:from>
    <xdr:ext cx="762000" cy="259045"/>
    <xdr:sp macro="" textlink="">
      <xdr:nvSpPr>
        <xdr:cNvPr id="157" name="テキスト ボックス 156"/>
        <xdr:cNvSpPr txBox="1"/>
      </xdr:nvSpPr>
      <xdr:spPr>
        <a:xfrm>
          <a:off x="1066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[137,499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人口１人当たりの人件費、物件費及び維持補修費の合計額が類似団体平均を上回っているのは、人件費が主な要因である。これは、２度の市町村合併での職員数増加によるものである。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これまでも行政組織の統廃合や事務事業の見直しなどにより、効率化を図りながら、職員数の削減を行ってきたが、合併により市域が広がり、住民の居住地域が点在しているため、効率化に限界がある。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今後も、民間で実施可能な事務については、民間事業者等を活用した行政サービスの提供を推進し、コスト削減を図っていく。</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147679</xdr:rowOff>
    </xdr:from>
    <xdr:to>
      <xdr:col>7</xdr:col>
      <xdr:colOff>152400</xdr:colOff>
      <xdr:row>89</xdr:row>
      <xdr:rowOff>99992</xdr:rowOff>
    </xdr:to>
    <xdr:cxnSp macro="">
      <xdr:nvCxnSpPr>
        <xdr:cNvPr id="187" name="直線コネクタ 186"/>
        <xdr:cNvCxnSpPr/>
      </xdr:nvCxnSpPr>
      <xdr:spPr>
        <a:xfrm flipV="1">
          <a:off x="4953000" y="14035129"/>
          <a:ext cx="0" cy="1323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72069</xdr:rowOff>
    </xdr:from>
    <xdr:ext cx="762000" cy="259045"/>
    <xdr:sp macro="" textlink="">
      <xdr:nvSpPr>
        <xdr:cNvPr id="188" name="人件費・物件費等の状況最小値テキスト"/>
        <xdr:cNvSpPr txBox="1"/>
      </xdr:nvSpPr>
      <xdr:spPr>
        <a:xfrm>
          <a:off x="5041900" y="153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137,499</a:t>
          </a:r>
          <a:endParaRPr kumimoji="1" lang="ja-JP" altLang="en-US" sz="1000" b="1">
            <a:latin typeface="ＭＳ Ｐゴシック"/>
          </a:endParaRPr>
        </a:p>
      </xdr:txBody>
    </xdr:sp>
    <xdr:clientData/>
  </xdr:oneCellAnchor>
  <xdr:twoCellAnchor>
    <xdr:from>
      <xdr:col>7</xdr:col>
      <xdr:colOff>63500</xdr:colOff>
      <xdr:row>89</xdr:row>
      <xdr:rowOff>99992</xdr:rowOff>
    </xdr:from>
    <xdr:to>
      <xdr:col>7</xdr:col>
      <xdr:colOff>241300</xdr:colOff>
      <xdr:row>89</xdr:row>
      <xdr:rowOff>99992</xdr:rowOff>
    </xdr:to>
    <xdr:cxnSp macro="">
      <xdr:nvCxnSpPr>
        <xdr:cNvPr id="189" name="直線コネクタ 188"/>
        <xdr:cNvCxnSpPr/>
      </xdr:nvCxnSpPr>
      <xdr:spPr>
        <a:xfrm>
          <a:off x="4864100" y="153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62606</xdr:rowOff>
    </xdr:from>
    <xdr:ext cx="762000" cy="259045"/>
    <xdr:sp macro="" textlink="">
      <xdr:nvSpPr>
        <xdr:cNvPr id="190" name="人件費・物件費等の状況最大値テキスト"/>
        <xdr:cNvSpPr txBox="1"/>
      </xdr:nvSpPr>
      <xdr:spPr>
        <a:xfrm>
          <a:off x="5041900" y="1377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71,660</a:t>
          </a:r>
          <a:endParaRPr kumimoji="1" lang="ja-JP" altLang="en-US" sz="1000" b="1">
            <a:latin typeface="ＭＳ Ｐゴシック"/>
          </a:endParaRPr>
        </a:p>
      </xdr:txBody>
    </xdr:sp>
    <xdr:clientData/>
  </xdr:oneCellAnchor>
  <xdr:twoCellAnchor>
    <xdr:from>
      <xdr:col>7</xdr:col>
      <xdr:colOff>63500</xdr:colOff>
      <xdr:row>81</xdr:row>
      <xdr:rowOff>147679</xdr:rowOff>
    </xdr:from>
    <xdr:to>
      <xdr:col>7</xdr:col>
      <xdr:colOff>241300</xdr:colOff>
      <xdr:row>81</xdr:row>
      <xdr:rowOff>147679</xdr:rowOff>
    </xdr:to>
    <xdr:cxnSp macro="">
      <xdr:nvCxnSpPr>
        <xdr:cNvPr id="191" name="直線コネクタ 190"/>
        <xdr:cNvCxnSpPr/>
      </xdr:nvCxnSpPr>
      <xdr:spPr>
        <a:xfrm>
          <a:off x="4864100" y="1403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89</xdr:row>
      <xdr:rowOff>55372</xdr:rowOff>
    </xdr:from>
    <xdr:to>
      <xdr:col>7</xdr:col>
      <xdr:colOff>152400</xdr:colOff>
      <xdr:row>89</xdr:row>
      <xdr:rowOff>99992</xdr:rowOff>
    </xdr:to>
    <xdr:cxnSp macro="">
      <xdr:nvCxnSpPr>
        <xdr:cNvPr id="192" name="直線コネクタ 191"/>
        <xdr:cNvCxnSpPr/>
      </xdr:nvCxnSpPr>
      <xdr:spPr>
        <a:xfrm>
          <a:off x="4114800" y="15314422"/>
          <a:ext cx="838200" cy="4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127317</xdr:rowOff>
    </xdr:from>
    <xdr:ext cx="762000" cy="259045"/>
    <xdr:sp macro="" textlink="">
      <xdr:nvSpPr>
        <xdr:cNvPr id="193" name="人件費・物件費等の状況平均値テキスト"/>
        <xdr:cNvSpPr txBox="1"/>
      </xdr:nvSpPr>
      <xdr:spPr>
        <a:xfrm>
          <a:off x="5041900" y="14529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110790</xdr:rowOff>
    </xdr:from>
    <xdr:to>
      <xdr:col>7</xdr:col>
      <xdr:colOff>203200</xdr:colOff>
      <xdr:row>86</xdr:row>
      <xdr:rowOff>40940</xdr:rowOff>
    </xdr:to>
    <xdr:sp macro="" textlink="">
      <xdr:nvSpPr>
        <xdr:cNvPr id="194" name="フローチャート : 判断 193"/>
        <xdr:cNvSpPr/>
      </xdr:nvSpPr>
      <xdr:spPr>
        <a:xfrm>
          <a:off x="4902200" y="1468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88</xdr:row>
      <xdr:rowOff>116990</xdr:rowOff>
    </xdr:from>
    <xdr:to>
      <xdr:col>6</xdr:col>
      <xdr:colOff>0</xdr:colOff>
      <xdr:row>89</xdr:row>
      <xdr:rowOff>55372</xdr:rowOff>
    </xdr:to>
    <xdr:cxnSp macro="">
      <xdr:nvCxnSpPr>
        <xdr:cNvPr id="195" name="直線コネクタ 194"/>
        <xdr:cNvCxnSpPr/>
      </xdr:nvCxnSpPr>
      <xdr:spPr>
        <a:xfrm>
          <a:off x="3225800" y="15204590"/>
          <a:ext cx="889000" cy="10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153138</xdr:rowOff>
    </xdr:from>
    <xdr:to>
      <xdr:col>6</xdr:col>
      <xdr:colOff>50800</xdr:colOff>
      <xdr:row>86</xdr:row>
      <xdr:rowOff>83288</xdr:rowOff>
    </xdr:to>
    <xdr:sp macro="" textlink="">
      <xdr:nvSpPr>
        <xdr:cNvPr id="196" name="フローチャート : 判断 195"/>
        <xdr:cNvSpPr/>
      </xdr:nvSpPr>
      <xdr:spPr>
        <a:xfrm>
          <a:off x="4064000" y="1472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93465</xdr:rowOff>
    </xdr:from>
    <xdr:ext cx="736600" cy="259045"/>
    <xdr:sp macro="" textlink="">
      <xdr:nvSpPr>
        <xdr:cNvPr id="197" name="テキスト ボックス 196"/>
        <xdr:cNvSpPr txBox="1"/>
      </xdr:nvSpPr>
      <xdr:spPr>
        <a:xfrm>
          <a:off x="3733800" y="1449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88</xdr:row>
      <xdr:rowOff>116990</xdr:rowOff>
    </xdr:from>
    <xdr:to>
      <xdr:col>4</xdr:col>
      <xdr:colOff>482600</xdr:colOff>
      <xdr:row>88</xdr:row>
      <xdr:rowOff>164165</xdr:rowOff>
    </xdr:to>
    <xdr:cxnSp macro="">
      <xdr:nvCxnSpPr>
        <xdr:cNvPr id="198" name="直線コネクタ 197"/>
        <xdr:cNvCxnSpPr/>
      </xdr:nvCxnSpPr>
      <xdr:spPr>
        <a:xfrm flipV="1">
          <a:off x="2336800" y="15204590"/>
          <a:ext cx="889000" cy="4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70010</xdr:rowOff>
    </xdr:from>
    <xdr:to>
      <xdr:col>4</xdr:col>
      <xdr:colOff>533400</xdr:colOff>
      <xdr:row>86</xdr:row>
      <xdr:rowOff>160</xdr:rowOff>
    </xdr:to>
    <xdr:sp macro="" textlink="">
      <xdr:nvSpPr>
        <xdr:cNvPr id="199" name="フローチャート : 判断 198"/>
        <xdr:cNvSpPr/>
      </xdr:nvSpPr>
      <xdr:spPr>
        <a:xfrm>
          <a:off x="3175000" y="146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10337</xdr:rowOff>
    </xdr:from>
    <xdr:ext cx="762000" cy="259045"/>
    <xdr:sp macro="" textlink="">
      <xdr:nvSpPr>
        <xdr:cNvPr id="200" name="テキスト ボックス 199"/>
        <xdr:cNvSpPr txBox="1"/>
      </xdr:nvSpPr>
      <xdr:spPr>
        <a:xfrm>
          <a:off x="2844800" y="1441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88</xdr:row>
      <xdr:rowOff>164165</xdr:rowOff>
    </xdr:from>
    <xdr:to>
      <xdr:col>3</xdr:col>
      <xdr:colOff>279400</xdr:colOff>
      <xdr:row>89</xdr:row>
      <xdr:rowOff>40291</xdr:rowOff>
    </xdr:to>
    <xdr:cxnSp macro="">
      <xdr:nvCxnSpPr>
        <xdr:cNvPr id="201" name="直線コネクタ 200"/>
        <xdr:cNvCxnSpPr/>
      </xdr:nvCxnSpPr>
      <xdr:spPr>
        <a:xfrm flipV="1">
          <a:off x="1447800" y="15251765"/>
          <a:ext cx="889000" cy="4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102122</xdr:rowOff>
    </xdr:from>
    <xdr:to>
      <xdr:col>3</xdr:col>
      <xdr:colOff>330200</xdr:colOff>
      <xdr:row>86</xdr:row>
      <xdr:rowOff>32272</xdr:rowOff>
    </xdr:to>
    <xdr:sp macro="" textlink="">
      <xdr:nvSpPr>
        <xdr:cNvPr id="202" name="フローチャート : 判断 201"/>
        <xdr:cNvSpPr/>
      </xdr:nvSpPr>
      <xdr:spPr>
        <a:xfrm>
          <a:off x="2286000" y="146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42449</xdr:rowOff>
    </xdr:from>
    <xdr:ext cx="762000" cy="259045"/>
    <xdr:sp macro="" textlink="">
      <xdr:nvSpPr>
        <xdr:cNvPr id="203" name="テキスト ボックス 202"/>
        <xdr:cNvSpPr txBox="1"/>
      </xdr:nvSpPr>
      <xdr:spPr>
        <a:xfrm>
          <a:off x="1955800" y="144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166249</xdr:rowOff>
    </xdr:from>
    <xdr:to>
      <xdr:col>2</xdr:col>
      <xdr:colOff>127000</xdr:colOff>
      <xdr:row>86</xdr:row>
      <xdr:rowOff>96399</xdr:rowOff>
    </xdr:to>
    <xdr:sp macro="" textlink="">
      <xdr:nvSpPr>
        <xdr:cNvPr id="204" name="フローチャート : 判断 203"/>
        <xdr:cNvSpPr/>
      </xdr:nvSpPr>
      <xdr:spPr>
        <a:xfrm>
          <a:off x="1397000" y="1473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106576</xdr:rowOff>
    </xdr:from>
    <xdr:ext cx="762000" cy="259045"/>
    <xdr:sp macro="" textlink="">
      <xdr:nvSpPr>
        <xdr:cNvPr id="205" name="テキスト ボックス 204"/>
        <xdr:cNvSpPr txBox="1"/>
      </xdr:nvSpPr>
      <xdr:spPr>
        <a:xfrm>
          <a:off x="1066800" y="1450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89</xdr:row>
      <xdr:rowOff>49192</xdr:rowOff>
    </xdr:from>
    <xdr:to>
      <xdr:col>7</xdr:col>
      <xdr:colOff>203200</xdr:colOff>
      <xdr:row>89</xdr:row>
      <xdr:rowOff>150792</xdr:rowOff>
    </xdr:to>
    <xdr:sp macro="" textlink="">
      <xdr:nvSpPr>
        <xdr:cNvPr id="211" name="円/楕円 210"/>
        <xdr:cNvSpPr/>
      </xdr:nvSpPr>
      <xdr:spPr>
        <a:xfrm>
          <a:off x="4902200" y="1530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116519</xdr:rowOff>
    </xdr:from>
    <xdr:ext cx="762000" cy="259045"/>
    <xdr:sp macro="" textlink="">
      <xdr:nvSpPr>
        <xdr:cNvPr id="212" name="人件費・物件費等の状況該当値テキスト"/>
        <xdr:cNvSpPr txBox="1"/>
      </xdr:nvSpPr>
      <xdr:spPr>
        <a:xfrm>
          <a:off x="5041900" y="15204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137,499</a:t>
          </a:r>
          <a:endParaRPr kumimoji="1" lang="ja-JP" altLang="en-US" sz="1000" b="1">
            <a:solidFill>
              <a:srgbClr val="FF0000"/>
            </a:solidFill>
            <a:latin typeface="ＭＳ Ｐゴシック"/>
          </a:endParaRPr>
        </a:p>
      </xdr:txBody>
    </xdr:sp>
    <xdr:clientData/>
  </xdr:oneCellAnchor>
  <xdr:twoCellAnchor>
    <xdr:from>
      <xdr:col>5</xdr:col>
      <xdr:colOff>635000</xdr:colOff>
      <xdr:row>89</xdr:row>
      <xdr:rowOff>4572</xdr:rowOff>
    </xdr:from>
    <xdr:to>
      <xdr:col>6</xdr:col>
      <xdr:colOff>50800</xdr:colOff>
      <xdr:row>89</xdr:row>
      <xdr:rowOff>106172</xdr:rowOff>
    </xdr:to>
    <xdr:sp macro="" textlink="">
      <xdr:nvSpPr>
        <xdr:cNvPr id="213" name="円/楕円 212"/>
        <xdr:cNvSpPr/>
      </xdr:nvSpPr>
      <xdr:spPr>
        <a:xfrm>
          <a:off x="4064000" y="1526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89</xdr:row>
      <xdr:rowOff>90949</xdr:rowOff>
    </xdr:from>
    <xdr:ext cx="736600" cy="259045"/>
    <xdr:sp macro="" textlink="">
      <xdr:nvSpPr>
        <xdr:cNvPr id="214" name="テキスト ボックス 213"/>
        <xdr:cNvSpPr txBox="1"/>
      </xdr:nvSpPr>
      <xdr:spPr>
        <a:xfrm>
          <a:off x="3733800" y="15349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135,280</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66190</xdr:rowOff>
    </xdr:from>
    <xdr:to>
      <xdr:col>4</xdr:col>
      <xdr:colOff>533400</xdr:colOff>
      <xdr:row>88</xdr:row>
      <xdr:rowOff>167790</xdr:rowOff>
    </xdr:to>
    <xdr:sp macro="" textlink="">
      <xdr:nvSpPr>
        <xdr:cNvPr id="215" name="円/楕円 214"/>
        <xdr:cNvSpPr/>
      </xdr:nvSpPr>
      <xdr:spPr>
        <a:xfrm>
          <a:off x="3175000" y="1515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152567</xdr:rowOff>
    </xdr:from>
    <xdr:ext cx="762000" cy="259045"/>
    <xdr:sp macro="" textlink="">
      <xdr:nvSpPr>
        <xdr:cNvPr id="216" name="テキスト ボックス 215"/>
        <xdr:cNvSpPr txBox="1"/>
      </xdr:nvSpPr>
      <xdr:spPr>
        <a:xfrm>
          <a:off x="2844800" y="1524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129,818</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113365</xdr:rowOff>
    </xdr:from>
    <xdr:to>
      <xdr:col>3</xdr:col>
      <xdr:colOff>330200</xdr:colOff>
      <xdr:row>89</xdr:row>
      <xdr:rowOff>43515</xdr:rowOff>
    </xdr:to>
    <xdr:sp macro="" textlink="">
      <xdr:nvSpPr>
        <xdr:cNvPr id="217" name="円/楕円 216"/>
        <xdr:cNvSpPr/>
      </xdr:nvSpPr>
      <xdr:spPr>
        <a:xfrm>
          <a:off x="2286000" y="1520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89</xdr:row>
      <xdr:rowOff>28292</xdr:rowOff>
    </xdr:from>
    <xdr:ext cx="762000" cy="259045"/>
    <xdr:sp macro="" textlink="">
      <xdr:nvSpPr>
        <xdr:cNvPr id="218" name="テキスト ボックス 217"/>
        <xdr:cNvSpPr txBox="1"/>
      </xdr:nvSpPr>
      <xdr:spPr>
        <a:xfrm>
          <a:off x="1955800" y="1528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132,164</a:t>
          </a:r>
          <a:endParaRPr kumimoji="1" lang="ja-JP" altLang="en-US" sz="1000" b="1">
            <a:solidFill>
              <a:srgbClr val="FF0000"/>
            </a:solidFill>
            <a:latin typeface="ＭＳ Ｐゴシック"/>
          </a:endParaRPr>
        </a:p>
      </xdr:txBody>
    </xdr:sp>
    <xdr:clientData/>
  </xdr:oneCellAnchor>
  <xdr:twoCellAnchor>
    <xdr:from>
      <xdr:col>2</xdr:col>
      <xdr:colOff>25400</xdr:colOff>
      <xdr:row>88</xdr:row>
      <xdr:rowOff>160941</xdr:rowOff>
    </xdr:from>
    <xdr:to>
      <xdr:col>2</xdr:col>
      <xdr:colOff>127000</xdr:colOff>
      <xdr:row>89</xdr:row>
      <xdr:rowOff>91091</xdr:rowOff>
    </xdr:to>
    <xdr:sp macro="" textlink="">
      <xdr:nvSpPr>
        <xdr:cNvPr id="219" name="円/楕円 218"/>
        <xdr:cNvSpPr/>
      </xdr:nvSpPr>
      <xdr:spPr>
        <a:xfrm>
          <a:off x="1397000" y="1524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89</xdr:row>
      <xdr:rowOff>75868</xdr:rowOff>
    </xdr:from>
    <xdr:ext cx="762000" cy="259045"/>
    <xdr:sp macro="" textlink="">
      <xdr:nvSpPr>
        <xdr:cNvPr id="220" name="テキスト ボックス 219"/>
        <xdr:cNvSpPr txBox="1"/>
      </xdr:nvSpPr>
      <xdr:spPr>
        <a:xfrm>
          <a:off x="1066800" y="1533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前年度と比較すると、ラスパイレス指数は</a:t>
          </a:r>
          <a:r>
            <a:rPr kumimoji="1" lang="en-US" altLang="ja-JP" sz="1300" b="0" i="0" u="none" strike="noStrike" kern="0" cap="none" spc="0" normalizeH="0" baseline="0" noProof="0">
              <a:ln>
                <a:noFill/>
              </a:ln>
              <a:solidFill>
                <a:prstClr val="black"/>
              </a:solidFill>
              <a:effectLst/>
              <a:uLnTx/>
              <a:uFillTx/>
              <a:latin typeface="+mn-lt"/>
              <a:ea typeface="+mn-ea"/>
              <a:cs typeface="+mn-cs"/>
            </a:rPr>
            <a:t>0.5</a:t>
          </a:r>
          <a:r>
            <a:rPr kumimoji="1" lang="ja-JP" altLang="ja-JP" sz="1300" b="0" i="0" u="none" strike="noStrike" kern="0" cap="none" spc="0" normalizeH="0" baseline="0" noProof="0">
              <a:ln>
                <a:noFill/>
              </a:ln>
              <a:solidFill>
                <a:prstClr val="black"/>
              </a:solidFill>
              <a:effectLst/>
              <a:uLnTx/>
              <a:uFillTx/>
              <a:latin typeface="+mn-lt"/>
              <a:ea typeface="+mn-ea"/>
              <a:cs typeface="+mn-cs"/>
            </a:rPr>
            <a:t>ポイント上昇したが、依然として</a:t>
          </a:r>
          <a:r>
            <a:rPr kumimoji="1" lang="en-US" altLang="ja-JP" sz="1300" b="0" i="0" u="none" strike="noStrike" kern="0" cap="none" spc="0" normalizeH="0" baseline="0" noProof="0">
              <a:ln>
                <a:noFill/>
              </a:ln>
              <a:solidFill>
                <a:prstClr val="black"/>
              </a:solidFill>
              <a:effectLst/>
              <a:uLnTx/>
              <a:uFillTx/>
              <a:latin typeface="+mn-lt"/>
              <a:ea typeface="+mn-ea"/>
              <a:cs typeface="+mn-cs"/>
            </a:rPr>
            <a:t>100</a:t>
          </a:r>
          <a:r>
            <a:rPr kumimoji="1" lang="ja-JP" altLang="ja-JP" sz="1300" b="0" i="0" u="none" strike="noStrike" kern="0" cap="none" spc="0" normalizeH="0" baseline="0" noProof="0">
              <a:ln>
                <a:noFill/>
              </a:ln>
              <a:solidFill>
                <a:prstClr val="black"/>
              </a:solidFill>
              <a:effectLst/>
              <a:uLnTx/>
              <a:uFillTx/>
              <a:latin typeface="+mn-lt"/>
              <a:ea typeface="+mn-ea"/>
              <a:cs typeface="+mn-cs"/>
            </a:rPr>
            <a:t>を下回っており、国や全国市平均の給与水準よりも低い状況である。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今後とも人事院勧告に準拠しつつ、引き続き給与水準の適正化に努める。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86</xdr:row>
      <xdr:rowOff>69427</xdr:rowOff>
    </xdr:to>
    <xdr:cxnSp macro="">
      <xdr:nvCxnSpPr>
        <xdr:cNvPr id="249" name="直線コネクタ 248"/>
        <xdr:cNvCxnSpPr/>
      </xdr:nvCxnSpPr>
      <xdr:spPr>
        <a:xfrm flipV="1">
          <a:off x="17018000" y="13969577"/>
          <a:ext cx="0" cy="8445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41504</xdr:rowOff>
    </xdr:from>
    <xdr:ext cx="762000" cy="259045"/>
    <xdr:sp macro="" textlink="">
      <xdr:nvSpPr>
        <xdr:cNvPr id="250" name="給与水準   （国との比較）最小値テキスト"/>
        <xdr:cNvSpPr txBox="1"/>
      </xdr:nvSpPr>
      <xdr:spPr>
        <a:xfrm>
          <a:off x="17106900" y="1478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69427</xdr:rowOff>
    </xdr:from>
    <xdr:to>
      <xdr:col>24</xdr:col>
      <xdr:colOff>647700</xdr:colOff>
      <xdr:row>86</xdr:row>
      <xdr:rowOff>69427</xdr:rowOff>
    </xdr:to>
    <xdr:cxnSp macro="">
      <xdr:nvCxnSpPr>
        <xdr:cNvPr id="251" name="直線コネクタ 250"/>
        <xdr:cNvCxnSpPr/>
      </xdr:nvCxnSpPr>
      <xdr:spPr>
        <a:xfrm>
          <a:off x="16929100" y="1481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50377</xdr:rowOff>
    </xdr:from>
    <xdr:to>
      <xdr:col>24</xdr:col>
      <xdr:colOff>558800</xdr:colOff>
      <xdr:row>84</xdr:row>
      <xdr:rowOff>90593</xdr:rowOff>
    </xdr:to>
    <xdr:cxnSp macro="">
      <xdr:nvCxnSpPr>
        <xdr:cNvPr id="254" name="直線コネクタ 253"/>
        <xdr:cNvCxnSpPr/>
      </xdr:nvCxnSpPr>
      <xdr:spPr>
        <a:xfrm>
          <a:off x="16179800" y="1445217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100347</xdr:rowOff>
    </xdr:from>
    <xdr:ext cx="762000" cy="259045"/>
    <xdr:sp macro="" textlink="">
      <xdr:nvSpPr>
        <xdr:cNvPr id="255" name="給与水準   （国との比較）平均値テキスト"/>
        <xdr:cNvSpPr txBox="1"/>
      </xdr:nvSpPr>
      <xdr:spPr>
        <a:xfrm>
          <a:off x="17106900" y="1450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6" name="フローチャート : 判断 255"/>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50377</xdr:rowOff>
    </xdr:from>
    <xdr:to>
      <xdr:col>23</xdr:col>
      <xdr:colOff>406400</xdr:colOff>
      <xdr:row>84</xdr:row>
      <xdr:rowOff>130811</xdr:rowOff>
    </xdr:to>
    <xdr:cxnSp macro="">
      <xdr:nvCxnSpPr>
        <xdr:cNvPr id="257" name="直線コネクタ 256"/>
        <xdr:cNvCxnSpPr/>
      </xdr:nvCxnSpPr>
      <xdr:spPr>
        <a:xfrm flipV="1">
          <a:off x="15290800" y="1445217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88054</xdr:rowOff>
    </xdr:from>
    <xdr:to>
      <xdr:col>23</xdr:col>
      <xdr:colOff>457200</xdr:colOff>
      <xdr:row>85</xdr:row>
      <xdr:rowOff>18204</xdr:rowOff>
    </xdr:to>
    <xdr:sp macro="" textlink="">
      <xdr:nvSpPr>
        <xdr:cNvPr id="258" name="フローチャート : 判断 257"/>
        <xdr:cNvSpPr/>
      </xdr:nvSpPr>
      <xdr:spPr>
        <a:xfrm>
          <a:off x="16129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2981</xdr:rowOff>
    </xdr:from>
    <xdr:ext cx="736600" cy="259045"/>
    <xdr:sp macro="" textlink="">
      <xdr:nvSpPr>
        <xdr:cNvPr id="259" name="テキスト ボックス 258"/>
        <xdr:cNvSpPr txBox="1"/>
      </xdr:nvSpPr>
      <xdr:spPr>
        <a:xfrm>
          <a:off x="15798800" y="1457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130811</xdr:rowOff>
    </xdr:from>
    <xdr:to>
      <xdr:col>22</xdr:col>
      <xdr:colOff>203200</xdr:colOff>
      <xdr:row>87</xdr:row>
      <xdr:rowOff>147320</xdr:rowOff>
    </xdr:to>
    <xdr:cxnSp macro="">
      <xdr:nvCxnSpPr>
        <xdr:cNvPr id="260" name="直線コネクタ 259"/>
        <xdr:cNvCxnSpPr/>
      </xdr:nvCxnSpPr>
      <xdr:spPr>
        <a:xfrm flipV="1">
          <a:off x="14401800" y="14532611"/>
          <a:ext cx="889000" cy="53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63923</xdr:rowOff>
    </xdr:from>
    <xdr:to>
      <xdr:col>22</xdr:col>
      <xdr:colOff>254000</xdr:colOff>
      <xdr:row>84</xdr:row>
      <xdr:rowOff>165523</xdr:rowOff>
    </xdr:to>
    <xdr:sp macro="" textlink="">
      <xdr:nvSpPr>
        <xdr:cNvPr id="261" name="フローチャート : 判断 260"/>
        <xdr:cNvSpPr/>
      </xdr:nvSpPr>
      <xdr:spPr>
        <a:xfrm>
          <a:off x="15240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4250</xdr:rowOff>
    </xdr:from>
    <xdr:ext cx="762000" cy="259045"/>
    <xdr:sp macro="" textlink="">
      <xdr:nvSpPr>
        <xdr:cNvPr id="262" name="テキスト ボックス 261"/>
        <xdr:cNvSpPr txBox="1"/>
      </xdr:nvSpPr>
      <xdr:spPr>
        <a:xfrm>
          <a:off x="14909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115146</xdr:rowOff>
    </xdr:from>
    <xdr:to>
      <xdr:col>21</xdr:col>
      <xdr:colOff>0</xdr:colOff>
      <xdr:row>87</xdr:row>
      <xdr:rowOff>147320</xdr:rowOff>
    </xdr:to>
    <xdr:cxnSp macro="">
      <xdr:nvCxnSpPr>
        <xdr:cNvPr id="263" name="直線コネクタ 262"/>
        <xdr:cNvCxnSpPr/>
      </xdr:nvCxnSpPr>
      <xdr:spPr>
        <a:xfrm>
          <a:off x="13512800" y="150312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4" name="フローチャート : 判断 263"/>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65" name="テキスト ボックス 264"/>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6" name="フローチャート : 判断 265"/>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67" name="テキスト ボックス 266"/>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39793</xdr:rowOff>
    </xdr:from>
    <xdr:to>
      <xdr:col>24</xdr:col>
      <xdr:colOff>609600</xdr:colOff>
      <xdr:row>84</xdr:row>
      <xdr:rowOff>141393</xdr:rowOff>
    </xdr:to>
    <xdr:sp macro="" textlink="">
      <xdr:nvSpPr>
        <xdr:cNvPr id="273" name="円/楕円 272"/>
        <xdr:cNvSpPr/>
      </xdr:nvSpPr>
      <xdr:spPr>
        <a:xfrm>
          <a:off x="169672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56320</xdr:rowOff>
    </xdr:from>
    <xdr:ext cx="762000" cy="259045"/>
    <xdr:sp macro="" textlink="">
      <xdr:nvSpPr>
        <xdr:cNvPr id="274" name="給与水準   （国との比較）該当値テキスト"/>
        <xdr:cNvSpPr txBox="1"/>
      </xdr:nvSpPr>
      <xdr:spPr>
        <a:xfrm>
          <a:off x="17106900" y="1428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171027</xdr:rowOff>
    </xdr:from>
    <xdr:to>
      <xdr:col>23</xdr:col>
      <xdr:colOff>457200</xdr:colOff>
      <xdr:row>84</xdr:row>
      <xdr:rowOff>101177</xdr:rowOff>
    </xdr:to>
    <xdr:sp macro="" textlink="">
      <xdr:nvSpPr>
        <xdr:cNvPr id="275" name="円/楕円 274"/>
        <xdr:cNvSpPr/>
      </xdr:nvSpPr>
      <xdr:spPr>
        <a:xfrm>
          <a:off x="16129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76" name="テキスト ボックス 275"/>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80011</xdr:rowOff>
    </xdr:from>
    <xdr:to>
      <xdr:col>22</xdr:col>
      <xdr:colOff>254000</xdr:colOff>
      <xdr:row>85</xdr:row>
      <xdr:rowOff>10161</xdr:rowOff>
    </xdr:to>
    <xdr:sp macro="" textlink="">
      <xdr:nvSpPr>
        <xdr:cNvPr id="277" name="円/楕円 276"/>
        <xdr:cNvSpPr/>
      </xdr:nvSpPr>
      <xdr:spPr>
        <a:xfrm>
          <a:off x="15240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166388</xdr:rowOff>
    </xdr:from>
    <xdr:ext cx="762000" cy="259045"/>
    <xdr:sp macro="" textlink="">
      <xdr:nvSpPr>
        <xdr:cNvPr id="278" name="テキスト ボックス 277"/>
        <xdr:cNvSpPr txBox="1"/>
      </xdr:nvSpPr>
      <xdr:spPr>
        <a:xfrm>
          <a:off x="149098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96520</xdr:rowOff>
    </xdr:from>
    <xdr:to>
      <xdr:col>21</xdr:col>
      <xdr:colOff>50800</xdr:colOff>
      <xdr:row>88</xdr:row>
      <xdr:rowOff>26670</xdr:rowOff>
    </xdr:to>
    <xdr:sp macro="" textlink="">
      <xdr:nvSpPr>
        <xdr:cNvPr id="279" name="円/楕円 278"/>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36847</xdr:rowOff>
    </xdr:from>
    <xdr:ext cx="762000" cy="259045"/>
    <xdr:sp macro="" textlink="">
      <xdr:nvSpPr>
        <xdr:cNvPr id="280" name="テキスト ボックス 279"/>
        <xdr:cNvSpPr txBox="1"/>
      </xdr:nvSpPr>
      <xdr:spPr>
        <a:xfrm>
          <a:off x="14020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64346</xdr:rowOff>
    </xdr:from>
    <xdr:to>
      <xdr:col>19</xdr:col>
      <xdr:colOff>533400</xdr:colOff>
      <xdr:row>87</xdr:row>
      <xdr:rowOff>165946</xdr:rowOff>
    </xdr:to>
    <xdr:sp macro="" textlink="">
      <xdr:nvSpPr>
        <xdr:cNvPr id="281" name="円/楕円 280"/>
        <xdr:cNvSpPr/>
      </xdr:nvSpPr>
      <xdr:spPr>
        <a:xfrm>
          <a:off x="134620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4673</xdr:rowOff>
    </xdr:from>
    <xdr:ext cx="762000" cy="259045"/>
    <xdr:sp macro="" textlink="">
      <xdr:nvSpPr>
        <xdr:cNvPr id="282" name="テキスト ボックス 281"/>
        <xdr:cNvSpPr txBox="1"/>
      </xdr:nvSpPr>
      <xdr:spPr>
        <a:xfrm>
          <a:off x="13131800" y="1474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本市では、市町村合併に伴う地理的条件（広大な市有面積）による、総合支所、保育園、消防などの組織体制（職員配置）の要因により、類似団体平均を上回っている。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前年度と比較すると、人口千人当たり職員数は</a:t>
          </a:r>
          <a:r>
            <a:rPr kumimoji="1" lang="en-US" altLang="ja-JP" sz="1000" b="0" i="0" u="none" strike="noStrike" kern="0" cap="none" spc="0" normalizeH="0" baseline="0" noProof="0">
              <a:ln>
                <a:noFill/>
              </a:ln>
              <a:solidFill>
                <a:prstClr val="black"/>
              </a:solidFill>
              <a:effectLst/>
              <a:uLnTx/>
              <a:uFillTx/>
              <a:latin typeface="+mn-lt"/>
              <a:ea typeface="+mn-ea"/>
              <a:cs typeface="+mn-cs"/>
            </a:rPr>
            <a:t>0.16</a:t>
          </a:r>
          <a:r>
            <a:rPr kumimoji="1" lang="ja-JP" altLang="ja-JP" sz="1000" b="0" i="0" u="none" strike="noStrike" kern="0" cap="none" spc="0" normalizeH="0" baseline="0" noProof="0">
              <a:ln>
                <a:noFill/>
              </a:ln>
              <a:solidFill>
                <a:prstClr val="black"/>
              </a:solidFill>
              <a:effectLst/>
              <a:uLnTx/>
              <a:uFillTx/>
              <a:latin typeface="+mn-lt"/>
              <a:ea typeface="+mn-ea"/>
              <a:cs typeface="+mn-cs"/>
            </a:rPr>
            <a:t>人増加しているが、この主な要因は、特定事業の推進や一定期間内に終了することが見込まれる業務等に対応するため、任期付職員を採用したことにより増加したものであり、任期に定めのない職員は、前年度と比べ７人減（</a:t>
          </a:r>
          <a:r>
            <a:rPr kumimoji="1" lang="en-US" altLang="ja-JP" sz="1000" b="0" i="0" u="none" strike="noStrike" kern="0" cap="none" spc="0" normalizeH="0" baseline="0" noProof="0">
              <a:ln>
                <a:noFill/>
              </a:ln>
              <a:solidFill>
                <a:prstClr val="black"/>
              </a:solidFill>
              <a:effectLst/>
              <a:uLnTx/>
              <a:uFillTx/>
              <a:latin typeface="+mn-lt"/>
              <a:ea typeface="+mn-ea"/>
              <a:cs typeface="+mn-cs"/>
            </a:rPr>
            <a:t>1,044</a:t>
          </a:r>
          <a:r>
            <a:rPr kumimoji="1" lang="ja-JP" altLang="ja-JP" sz="1000" b="0" i="0" u="none" strike="noStrike" kern="0" cap="none" spc="0" normalizeH="0" baseline="0" noProof="0">
              <a:ln>
                <a:noFill/>
              </a:ln>
              <a:solidFill>
                <a:prstClr val="black"/>
              </a:solidFill>
              <a:effectLst/>
              <a:uLnTx/>
              <a:uFillTx/>
              <a:latin typeface="+mn-lt"/>
              <a:ea typeface="+mn-ea"/>
              <a:cs typeface="+mn-cs"/>
            </a:rPr>
            <a:t>人⇒</a:t>
          </a:r>
          <a:r>
            <a:rPr kumimoji="1" lang="en-US" altLang="ja-JP" sz="1000" b="0" i="0" u="none" strike="noStrike" kern="0" cap="none" spc="0" normalizeH="0" baseline="0" noProof="0">
              <a:ln>
                <a:noFill/>
              </a:ln>
              <a:solidFill>
                <a:prstClr val="black"/>
              </a:solidFill>
              <a:effectLst/>
              <a:uLnTx/>
              <a:uFillTx/>
              <a:latin typeface="+mn-lt"/>
              <a:ea typeface="+mn-ea"/>
              <a:cs typeface="+mn-cs"/>
            </a:rPr>
            <a:t>1,037</a:t>
          </a:r>
          <a:r>
            <a:rPr kumimoji="1" lang="ja-JP" altLang="ja-JP" sz="1000" b="0" i="0" u="none" strike="noStrike" kern="0" cap="none" spc="0" normalizeH="0" baseline="0" noProof="0">
              <a:ln>
                <a:noFill/>
              </a:ln>
              <a:solidFill>
                <a:prstClr val="black"/>
              </a:solidFill>
              <a:effectLst/>
              <a:uLnTx/>
              <a:uFillTx/>
              <a:latin typeface="+mn-lt"/>
              <a:ea typeface="+mn-ea"/>
              <a:cs typeface="+mn-cs"/>
            </a:rPr>
            <a:t>人）となっている。　　　　　　</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なお、平成</a:t>
          </a:r>
          <a:r>
            <a:rPr kumimoji="1" lang="en-US" altLang="ja-JP" sz="1000" b="0" i="0" u="none" strike="noStrike" kern="0" cap="none" spc="0" normalizeH="0" baseline="0" noProof="0">
              <a:ln>
                <a:noFill/>
              </a:ln>
              <a:solidFill>
                <a:prstClr val="black"/>
              </a:solidFill>
              <a:effectLst/>
              <a:uLnTx/>
              <a:uFillTx/>
              <a:latin typeface="+mn-lt"/>
              <a:ea typeface="+mn-ea"/>
              <a:cs typeface="+mn-cs"/>
            </a:rPr>
            <a:t>28</a:t>
          </a:r>
          <a:r>
            <a:rPr kumimoji="1" lang="ja-JP" altLang="ja-JP" sz="1000" b="0" i="0" u="none" strike="noStrike" kern="0" cap="none" spc="0" normalizeH="0" baseline="0" noProof="0">
              <a:ln>
                <a:noFill/>
              </a:ln>
              <a:solidFill>
                <a:prstClr val="black"/>
              </a:solidFill>
              <a:effectLst/>
              <a:uLnTx/>
              <a:uFillTx/>
              <a:latin typeface="+mn-lt"/>
              <a:ea typeface="+mn-ea"/>
              <a:cs typeface="+mn-cs"/>
            </a:rPr>
            <a:t>年２月に策定した「廿日市市定員管理計画（Ｈ</a:t>
          </a:r>
          <a:r>
            <a:rPr kumimoji="1" lang="en-US" altLang="ja-JP" sz="1000" b="0" i="0" u="none" strike="noStrike" kern="0" cap="none" spc="0" normalizeH="0" baseline="0" noProof="0">
              <a:ln>
                <a:noFill/>
              </a:ln>
              <a:solidFill>
                <a:prstClr val="black"/>
              </a:solidFill>
              <a:effectLst/>
              <a:uLnTx/>
              <a:uFillTx/>
              <a:latin typeface="+mn-lt"/>
              <a:ea typeface="+mn-ea"/>
              <a:cs typeface="+mn-cs"/>
            </a:rPr>
            <a:t>28</a:t>
          </a:r>
          <a:r>
            <a:rPr kumimoji="1" lang="ja-JP" altLang="ja-JP" sz="1000" b="0" i="0" u="none" strike="noStrike" kern="0" cap="none" spc="0" normalizeH="0" baseline="0" noProof="0">
              <a:ln>
                <a:noFill/>
              </a:ln>
              <a:solidFill>
                <a:prstClr val="black"/>
              </a:solidFill>
              <a:effectLst/>
              <a:uLnTx/>
              <a:uFillTx/>
              <a:latin typeface="+mn-lt"/>
              <a:ea typeface="+mn-ea"/>
              <a:cs typeface="+mn-cs"/>
            </a:rPr>
            <a:t>～Ｈ</a:t>
          </a:r>
          <a:r>
            <a:rPr kumimoji="1" lang="en-US" altLang="ja-JP" sz="1000" b="0" i="0" u="none" strike="noStrike" kern="0" cap="none" spc="0" normalizeH="0" baseline="0" noProof="0">
              <a:ln>
                <a:noFill/>
              </a:ln>
              <a:solidFill>
                <a:prstClr val="black"/>
              </a:solidFill>
              <a:effectLst/>
              <a:uLnTx/>
              <a:uFillTx/>
              <a:latin typeface="+mn-lt"/>
              <a:ea typeface="+mn-ea"/>
              <a:cs typeface="+mn-cs"/>
            </a:rPr>
            <a:t>32</a:t>
          </a:r>
          <a:r>
            <a:rPr kumimoji="1" lang="ja-JP" altLang="ja-JP" sz="1000" b="0" i="0" u="none" strike="noStrike" kern="0" cap="none" spc="0" normalizeH="0" baseline="0" noProof="0">
              <a:ln>
                <a:noFill/>
              </a:ln>
              <a:solidFill>
                <a:prstClr val="black"/>
              </a:solidFill>
              <a:effectLst/>
              <a:uLnTx/>
              <a:uFillTx/>
              <a:latin typeface="+mn-lt"/>
              <a:ea typeface="+mn-ea"/>
              <a:cs typeface="+mn-cs"/>
            </a:rPr>
            <a:t>）」に基づき、最少の経費で最大の効果を発揮できる「効率的でスリムな市役所」を目指し、計画に定める目標の達成、職員数の最適化に向けた各取組を推進していくこととしている。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a:t>
          </a:r>
          <a:r>
            <a:rPr kumimoji="1" lang="en-US" altLang="ja-JP"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計画上の目標数値（任期に定めのない職員数） Ｈ</a:t>
          </a:r>
          <a:r>
            <a:rPr kumimoji="1" lang="en-US" altLang="ja-JP" sz="1000" b="0" i="0" u="none" strike="noStrike" kern="0" cap="none" spc="0" normalizeH="0" baseline="0" noProof="0">
              <a:ln>
                <a:noFill/>
              </a:ln>
              <a:solidFill>
                <a:prstClr val="black"/>
              </a:solidFill>
              <a:effectLst/>
              <a:uLnTx/>
              <a:uFillTx/>
              <a:latin typeface="+mn-lt"/>
              <a:ea typeface="+mn-ea"/>
              <a:cs typeface="+mn-cs"/>
            </a:rPr>
            <a:t>27</a:t>
          </a:r>
          <a:r>
            <a:rPr kumimoji="1" lang="ja-JP" altLang="ja-JP" sz="1000" b="0" i="0" u="none" strike="noStrike" kern="0" cap="none" spc="0" normalizeH="0" baseline="0" noProof="0">
              <a:ln>
                <a:noFill/>
              </a:ln>
              <a:solidFill>
                <a:prstClr val="black"/>
              </a:solidFill>
              <a:effectLst/>
              <a:uLnTx/>
              <a:uFillTx/>
              <a:latin typeface="+mn-lt"/>
              <a:ea typeface="+mn-ea"/>
              <a:cs typeface="+mn-cs"/>
            </a:rPr>
            <a:t>年</a:t>
          </a:r>
          <a:r>
            <a:rPr kumimoji="1" lang="en-US" altLang="ja-JP" sz="1000" b="0" i="0" u="none" strike="noStrike" kern="0" cap="none" spc="0" normalizeH="0" baseline="0" noProof="0">
              <a:ln>
                <a:noFill/>
              </a:ln>
              <a:solidFill>
                <a:prstClr val="black"/>
              </a:solidFill>
              <a:effectLst/>
              <a:uLnTx/>
              <a:uFillTx/>
              <a:latin typeface="+mn-lt"/>
              <a:ea typeface="+mn-ea"/>
              <a:cs typeface="+mn-cs"/>
            </a:rPr>
            <a:t>4</a:t>
          </a:r>
          <a:r>
            <a:rPr kumimoji="1" lang="ja-JP" altLang="ja-JP" sz="1000" b="0" i="0" u="none" strike="noStrike" kern="0" cap="none" spc="0" normalizeH="0" baseline="0" noProof="0">
              <a:ln>
                <a:noFill/>
              </a:ln>
              <a:solidFill>
                <a:prstClr val="black"/>
              </a:solidFill>
              <a:effectLst/>
              <a:uLnTx/>
              <a:uFillTx/>
              <a:latin typeface="+mn-lt"/>
              <a:ea typeface="+mn-ea"/>
              <a:cs typeface="+mn-cs"/>
            </a:rPr>
            <a:t>月：</a:t>
          </a:r>
          <a:r>
            <a:rPr kumimoji="1" lang="en-US" altLang="ja-JP" sz="1000" b="0" i="0" u="none" strike="noStrike" kern="0" cap="none" spc="0" normalizeH="0" baseline="0" noProof="0">
              <a:ln>
                <a:noFill/>
              </a:ln>
              <a:solidFill>
                <a:prstClr val="black"/>
              </a:solidFill>
              <a:effectLst/>
              <a:uLnTx/>
              <a:uFillTx/>
              <a:latin typeface="+mn-lt"/>
              <a:ea typeface="+mn-ea"/>
              <a:cs typeface="+mn-cs"/>
            </a:rPr>
            <a:t>1,044</a:t>
          </a:r>
          <a:r>
            <a:rPr kumimoji="1" lang="ja-JP" altLang="ja-JP" sz="1000" b="0" i="0" u="none" strike="noStrike" kern="0" cap="none" spc="0" normalizeH="0" baseline="0" noProof="0">
              <a:ln>
                <a:noFill/>
              </a:ln>
              <a:solidFill>
                <a:prstClr val="black"/>
              </a:solidFill>
              <a:effectLst/>
              <a:uLnTx/>
              <a:uFillTx/>
              <a:latin typeface="+mn-lt"/>
              <a:ea typeface="+mn-ea"/>
              <a:cs typeface="+mn-cs"/>
            </a:rPr>
            <a:t>人⇒Ｈ</a:t>
          </a:r>
          <a:r>
            <a:rPr kumimoji="1" lang="en-US" altLang="ja-JP" sz="1000" b="0" i="0" u="none" strike="noStrike" kern="0" cap="none" spc="0" normalizeH="0" baseline="0" noProof="0">
              <a:ln>
                <a:noFill/>
              </a:ln>
              <a:solidFill>
                <a:prstClr val="black"/>
              </a:solidFill>
              <a:effectLst/>
              <a:uLnTx/>
              <a:uFillTx/>
              <a:latin typeface="+mn-lt"/>
              <a:ea typeface="+mn-ea"/>
              <a:cs typeface="+mn-cs"/>
            </a:rPr>
            <a:t>33</a:t>
          </a:r>
          <a:r>
            <a:rPr kumimoji="1" lang="ja-JP" altLang="ja-JP" sz="1000" b="0" i="0" u="none" strike="noStrike" kern="0" cap="none" spc="0" normalizeH="0" baseline="0" noProof="0">
              <a:ln>
                <a:noFill/>
              </a:ln>
              <a:solidFill>
                <a:prstClr val="black"/>
              </a:solidFill>
              <a:effectLst/>
              <a:uLnTx/>
              <a:uFillTx/>
              <a:latin typeface="+mn-lt"/>
              <a:ea typeface="+mn-ea"/>
              <a:cs typeface="+mn-cs"/>
            </a:rPr>
            <a:t>年</a:t>
          </a:r>
          <a:r>
            <a:rPr kumimoji="1" lang="en-US" altLang="ja-JP" sz="1000" b="0" i="0" u="none" strike="noStrike" kern="0" cap="none" spc="0" normalizeH="0" baseline="0" noProof="0">
              <a:ln>
                <a:noFill/>
              </a:ln>
              <a:solidFill>
                <a:prstClr val="black"/>
              </a:solidFill>
              <a:effectLst/>
              <a:uLnTx/>
              <a:uFillTx/>
              <a:latin typeface="+mn-lt"/>
              <a:ea typeface="+mn-ea"/>
              <a:cs typeface="+mn-cs"/>
            </a:rPr>
            <a:t>4</a:t>
          </a:r>
          <a:r>
            <a:rPr kumimoji="1" lang="ja-JP" altLang="ja-JP" sz="1000" b="0" i="0" u="none" strike="noStrike" kern="0" cap="none" spc="0" normalizeH="0" baseline="0" noProof="0">
              <a:ln>
                <a:noFill/>
              </a:ln>
              <a:solidFill>
                <a:prstClr val="black"/>
              </a:solidFill>
              <a:effectLst/>
              <a:uLnTx/>
              <a:uFillTx/>
              <a:latin typeface="+mn-lt"/>
              <a:ea typeface="+mn-ea"/>
              <a:cs typeface="+mn-cs"/>
            </a:rPr>
            <a:t>月：</a:t>
          </a:r>
          <a:r>
            <a:rPr kumimoji="1" lang="en-US" altLang="ja-JP" sz="1000" b="0" i="0" u="none" strike="noStrike" kern="0" cap="none" spc="0" normalizeH="0" baseline="0" noProof="0">
              <a:ln>
                <a:noFill/>
              </a:ln>
              <a:solidFill>
                <a:prstClr val="black"/>
              </a:solidFill>
              <a:effectLst/>
              <a:uLnTx/>
              <a:uFillTx/>
              <a:latin typeface="+mn-lt"/>
              <a:ea typeface="+mn-ea"/>
              <a:cs typeface="+mn-cs"/>
            </a:rPr>
            <a:t>994</a:t>
          </a:r>
          <a:r>
            <a:rPr kumimoji="1" lang="ja-JP" altLang="ja-JP" sz="1000" b="0" i="0" u="none" strike="noStrike" kern="0" cap="none" spc="0" normalizeH="0" baseline="0" noProof="0">
              <a:ln>
                <a:noFill/>
              </a:ln>
              <a:solidFill>
                <a:prstClr val="black"/>
              </a:solidFill>
              <a:effectLst/>
              <a:uLnTx/>
              <a:uFillTx/>
              <a:latin typeface="+mn-lt"/>
              <a:ea typeface="+mn-ea"/>
              <a:cs typeface="+mn-cs"/>
            </a:rPr>
            <a:t>人（▲</a:t>
          </a:r>
          <a:r>
            <a:rPr kumimoji="1" lang="en-US" altLang="ja-JP" sz="1000" b="0" i="0" u="none" strike="noStrike" kern="0" cap="none" spc="0" normalizeH="0" baseline="0" noProof="0">
              <a:ln>
                <a:noFill/>
              </a:ln>
              <a:solidFill>
                <a:prstClr val="black"/>
              </a:solidFill>
              <a:effectLst/>
              <a:uLnTx/>
              <a:uFillTx/>
              <a:latin typeface="+mn-lt"/>
              <a:ea typeface="+mn-ea"/>
              <a:cs typeface="+mn-cs"/>
            </a:rPr>
            <a:t>50</a:t>
          </a:r>
          <a:r>
            <a:rPr kumimoji="1" lang="ja-JP" altLang="ja-JP" sz="1000" b="0" i="0" u="none" strike="noStrike" kern="0" cap="none" spc="0" normalizeH="0" baseline="0" noProof="0">
              <a:ln>
                <a:noFill/>
              </a:ln>
              <a:solidFill>
                <a:prstClr val="black"/>
              </a:solidFill>
              <a:effectLst/>
              <a:uLnTx/>
              <a:uFillTx/>
              <a:latin typeface="+mn-lt"/>
              <a:ea typeface="+mn-ea"/>
              <a:cs typeface="+mn-cs"/>
            </a:rPr>
            <a:t>人）</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51943</xdr:rowOff>
    </xdr:from>
    <xdr:to>
      <xdr:col>24</xdr:col>
      <xdr:colOff>558800</xdr:colOff>
      <xdr:row>67</xdr:row>
      <xdr:rowOff>152400</xdr:rowOff>
    </xdr:to>
    <xdr:cxnSp macro="">
      <xdr:nvCxnSpPr>
        <xdr:cNvPr id="310" name="直線コネクタ 309"/>
        <xdr:cNvCxnSpPr/>
      </xdr:nvCxnSpPr>
      <xdr:spPr>
        <a:xfrm flipV="1">
          <a:off x="17018000" y="10338943"/>
          <a:ext cx="0" cy="1300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1"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2" name="直線コネクタ 311"/>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138320</xdr:rowOff>
    </xdr:from>
    <xdr:ext cx="762000" cy="259045"/>
    <xdr:sp macro="" textlink="">
      <xdr:nvSpPr>
        <xdr:cNvPr id="313" name="定員管理の状況最大値テキスト"/>
        <xdr:cNvSpPr txBox="1"/>
      </xdr:nvSpPr>
      <xdr:spPr>
        <a:xfrm>
          <a:off x="17106900" y="1008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24</xdr:col>
      <xdr:colOff>469900</xdr:colOff>
      <xdr:row>60</xdr:row>
      <xdr:rowOff>51943</xdr:rowOff>
    </xdr:from>
    <xdr:to>
      <xdr:col>24</xdr:col>
      <xdr:colOff>647700</xdr:colOff>
      <xdr:row>60</xdr:row>
      <xdr:rowOff>51943</xdr:rowOff>
    </xdr:to>
    <xdr:cxnSp macro="">
      <xdr:nvCxnSpPr>
        <xdr:cNvPr id="314" name="直線コネクタ 313"/>
        <xdr:cNvCxnSpPr/>
      </xdr:nvCxnSpPr>
      <xdr:spPr>
        <a:xfrm>
          <a:off x="16929100" y="1033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67</xdr:row>
      <xdr:rowOff>113792</xdr:rowOff>
    </xdr:from>
    <xdr:to>
      <xdr:col>24</xdr:col>
      <xdr:colOff>558800</xdr:colOff>
      <xdr:row>67</xdr:row>
      <xdr:rowOff>152400</xdr:rowOff>
    </xdr:to>
    <xdr:cxnSp macro="">
      <xdr:nvCxnSpPr>
        <xdr:cNvPr id="315" name="直線コネクタ 314"/>
        <xdr:cNvCxnSpPr/>
      </xdr:nvCxnSpPr>
      <xdr:spPr>
        <a:xfrm>
          <a:off x="16179800" y="1160094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43705</xdr:rowOff>
    </xdr:from>
    <xdr:ext cx="762000" cy="259045"/>
    <xdr:sp macro="" textlink="">
      <xdr:nvSpPr>
        <xdr:cNvPr id="316" name="定員管理の状況平均値テキスト"/>
        <xdr:cNvSpPr txBox="1"/>
      </xdr:nvSpPr>
      <xdr:spPr>
        <a:xfrm>
          <a:off x="17106900" y="1084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27178</xdr:rowOff>
    </xdr:from>
    <xdr:to>
      <xdr:col>24</xdr:col>
      <xdr:colOff>609600</xdr:colOff>
      <xdr:row>64</xdr:row>
      <xdr:rowOff>128778</xdr:rowOff>
    </xdr:to>
    <xdr:sp macro="" textlink="">
      <xdr:nvSpPr>
        <xdr:cNvPr id="317" name="フローチャート : 判断 316"/>
        <xdr:cNvSpPr/>
      </xdr:nvSpPr>
      <xdr:spPr>
        <a:xfrm>
          <a:off x="169672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67</xdr:row>
      <xdr:rowOff>94488</xdr:rowOff>
    </xdr:from>
    <xdr:to>
      <xdr:col>23</xdr:col>
      <xdr:colOff>406400</xdr:colOff>
      <xdr:row>67</xdr:row>
      <xdr:rowOff>113792</xdr:rowOff>
    </xdr:to>
    <xdr:cxnSp macro="">
      <xdr:nvCxnSpPr>
        <xdr:cNvPr id="318" name="直線コネクタ 317"/>
        <xdr:cNvCxnSpPr/>
      </xdr:nvCxnSpPr>
      <xdr:spPr>
        <a:xfrm>
          <a:off x="15290800" y="1158163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104394</xdr:rowOff>
    </xdr:from>
    <xdr:to>
      <xdr:col>23</xdr:col>
      <xdr:colOff>457200</xdr:colOff>
      <xdr:row>65</xdr:row>
      <xdr:rowOff>34544</xdr:rowOff>
    </xdr:to>
    <xdr:sp macro="" textlink="">
      <xdr:nvSpPr>
        <xdr:cNvPr id="319" name="フローチャート : 判断 318"/>
        <xdr:cNvSpPr/>
      </xdr:nvSpPr>
      <xdr:spPr>
        <a:xfrm>
          <a:off x="16129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44721</xdr:rowOff>
    </xdr:from>
    <xdr:ext cx="736600" cy="259045"/>
    <xdr:sp macro="" textlink="">
      <xdr:nvSpPr>
        <xdr:cNvPr id="320" name="テキスト ボックス 319"/>
        <xdr:cNvSpPr txBox="1"/>
      </xdr:nvSpPr>
      <xdr:spPr>
        <a:xfrm>
          <a:off x="15798800" y="1084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80010</xdr:rowOff>
    </xdr:from>
    <xdr:to>
      <xdr:col>22</xdr:col>
      <xdr:colOff>203200</xdr:colOff>
      <xdr:row>67</xdr:row>
      <xdr:rowOff>94488</xdr:rowOff>
    </xdr:to>
    <xdr:cxnSp macro="">
      <xdr:nvCxnSpPr>
        <xdr:cNvPr id="321" name="直線コネクタ 320"/>
        <xdr:cNvCxnSpPr/>
      </xdr:nvCxnSpPr>
      <xdr:spPr>
        <a:xfrm>
          <a:off x="14401800" y="1156716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109220</xdr:rowOff>
    </xdr:from>
    <xdr:to>
      <xdr:col>22</xdr:col>
      <xdr:colOff>254000</xdr:colOff>
      <xdr:row>65</xdr:row>
      <xdr:rowOff>39370</xdr:rowOff>
    </xdr:to>
    <xdr:sp macro="" textlink="">
      <xdr:nvSpPr>
        <xdr:cNvPr id="322" name="フローチャート : 判断 321"/>
        <xdr:cNvSpPr/>
      </xdr:nvSpPr>
      <xdr:spPr>
        <a:xfrm>
          <a:off x="15240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49547</xdr:rowOff>
    </xdr:from>
    <xdr:ext cx="762000" cy="259045"/>
    <xdr:sp macro="" textlink="">
      <xdr:nvSpPr>
        <xdr:cNvPr id="323" name="テキスト ボックス 322"/>
        <xdr:cNvSpPr txBox="1"/>
      </xdr:nvSpPr>
      <xdr:spPr>
        <a:xfrm>
          <a:off x="14909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80010</xdr:rowOff>
    </xdr:from>
    <xdr:to>
      <xdr:col>21</xdr:col>
      <xdr:colOff>0</xdr:colOff>
      <xdr:row>67</xdr:row>
      <xdr:rowOff>108966</xdr:rowOff>
    </xdr:to>
    <xdr:cxnSp macro="">
      <xdr:nvCxnSpPr>
        <xdr:cNvPr id="324" name="直線コネクタ 323"/>
        <xdr:cNvCxnSpPr/>
      </xdr:nvCxnSpPr>
      <xdr:spPr>
        <a:xfrm flipV="1">
          <a:off x="13512800" y="1156716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116459</xdr:rowOff>
    </xdr:from>
    <xdr:to>
      <xdr:col>21</xdr:col>
      <xdr:colOff>50800</xdr:colOff>
      <xdr:row>65</xdr:row>
      <xdr:rowOff>46609</xdr:rowOff>
    </xdr:to>
    <xdr:sp macro="" textlink="">
      <xdr:nvSpPr>
        <xdr:cNvPr id="325" name="フローチャート : 判断 324"/>
        <xdr:cNvSpPr/>
      </xdr:nvSpPr>
      <xdr:spPr>
        <a:xfrm>
          <a:off x="14351000" y="1108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56786</xdr:rowOff>
    </xdr:from>
    <xdr:ext cx="762000" cy="259045"/>
    <xdr:sp macro="" textlink="">
      <xdr:nvSpPr>
        <xdr:cNvPr id="326" name="テキスト ボックス 325"/>
        <xdr:cNvSpPr txBox="1"/>
      </xdr:nvSpPr>
      <xdr:spPr>
        <a:xfrm>
          <a:off x="14020800" y="1085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169545</xdr:rowOff>
    </xdr:from>
    <xdr:to>
      <xdr:col>19</xdr:col>
      <xdr:colOff>533400</xdr:colOff>
      <xdr:row>65</xdr:row>
      <xdr:rowOff>99695</xdr:rowOff>
    </xdr:to>
    <xdr:sp macro="" textlink="">
      <xdr:nvSpPr>
        <xdr:cNvPr id="327" name="フローチャート : 判断 326"/>
        <xdr:cNvSpPr/>
      </xdr:nvSpPr>
      <xdr:spPr>
        <a:xfrm>
          <a:off x="13462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109872</xdr:rowOff>
    </xdr:from>
    <xdr:ext cx="762000" cy="259045"/>
    <xdr:sp macro="" textlink="">
      <xdr:nvSpPr>
        <xdr:cNvPr id="328" name="テキスト ボックス 327"/>
        <xdr:cNvSpPr txBox="1"/>
      </xdr:nvSpPr>
      <xdr:spPr>
        <a:xfrm>
          <a:off x="13131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67</xdr:row>
      <xdr:rowOff>101600</xdr:rowOff>
    </xdr:from>
    <xdr:to>
      <xdr:col>24</xdr:col>
      <xdr:colOff>609600</xdr:colOff>
      <xdr:row>68</xdr:row>
      <xdr:rowOff>31750</xdr:rowOff>
    </xdr:to>
    <xdr:sp macro="" textlink="">
      <xdr:nvSpPr>
        <xdr:cNvPr id="334" name="円/楕円 333"/>
        <xdr:cNvSpPr/>
      </xdr:nvSpPr>
      <xdr:spPr>
        <a:xfrm>
          <a:off x="16967200" y="1158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168927</xdr:rowOff>
    </xdr:from>
    <xdr:ext cx="762000" cy="259045"/>
    <xdr:sp macro="" textlink="">
      <xdr:nvSpPr>
        <xdr:cNvPr id="335" name="定員管理の状況該当値テキスト"/>
        <xdr:cNvSpPr txBox="1"/>
      </xdr:nvSpPr>
      <xdr:spPr>
        <a:xfrm>
          <a:off x="17106900" y="1148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23</xdr:col>
      <xdr:colOff>355600</xdr:colOff>
      <xdr:row>67</xdr:row>
      <xdr:rowOff>62992</xdr:rowOff>
    </xdr:from>
    <xdr:to>
      <xdr:col>23</xdr:col>
      <xdr:colOff>457200</xdr:colOff>
      <xdr:row>67</xdr:row>
      <xdr:rowOff>164592</xdr:rowOff>
    </xdr:to>
    <xdr:sp macro="" textlink="">
      <xdr:nvSpPr>
        <xdr:cNvPr id="336" name="円/楕円 335"/>
        <xdr:cNvSpPr/>
      </xdr:nvSpPr>
      <xdr:spPr>
        <a:xfrm>
          <a:off x="16129000" y="1155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149369</xdr:rowOff>
    </xdr:from>
    <xdr:ext cx="736600" cy="259045"/>
    <xdr:sp macro="" textlink="">
      <xdr:nvSpPr>
        <xdr:cNvPr id="337" name="テキスト ボックス 336"/>
        <xdr:cNvSpPr txBox="1"/>
      </xdr:nvSpPr>
      <xdr:spPr>
        <a:xfrm>
          <a:off x="15798800" y="11636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22</xdr:col>
      <xdr:colOff>152400</xdr:colOff>
      <xdr:row>67</xdr:row>
      <xdr:rowOff>43688</xdr:rowOff>
    </xdr:from>
    <xdr:to>
      <xdr:col>22</xdr:col>
      <xdr:colOff>254000</xdr:colOff>
      <xdr:row>67</xdr:row>
      <xdr:rowOff>145288</xdr:rowOff>
    </xdr:to>
    <xdr:sp macro="" textlink="">
      <xdr:nvSpPr>
        <xdr:cNvPr id="338" name="円/楕円 337"/>
        <xdr:cNvSpPr/>
      </xdr:nvSpPr>
      <xdr:spPr>
        <a:xfrm>
          <a:off x="15240000" y="1153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130065</xdr:rowOff>
    </xdr:from>
    <xdr:ext cx="762000" cy="259045"/>
    <xdr:sp macro="" textlink="">
      <xdr:nvSpPr>
        <xdr:cNvPr id="339" name="テキスト ボックス 338"/>
        <xdr:cNvSpPr txBox="1"/>
      </xdr:nvSpPr>
      <xdr:spPr>
        <a:xfrm>
          <a:off x="14909800" y="1161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29210</xdr:rowOff>
    </xdr:from>
    <xdr:to>
      <xdr:col>21</xdr:col>
      <xdr:colOff>50800</xdr:colOff>
      <xdr:row>67</xdr:row>
      <xdr:rowOff>130810</xdr:rowOff>
    </xdr:to>
    <xdr:sp macro="" textlink="">
      <xdr:nvSpPr>
        <xdr:cNvPr id="340" name="円/楕円 339"/>
        <xdr:cNvSpPr/>
      </xdr:nvSpPr>
      <xdr:spPr>
        <a:xfrm>
          <a:off x="143510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115587</xdr:rowOff>
    </xdr:from>
    <xdr:ext cx="762000" cy="259045"/>
    <xdr:sp macro="" textlink="">
      <xdr:nvSpPr>
        <xdr:cNvPr id="341" name="テキスト ボックス 340"/>
        <xdr:cNvSpPr txBox="1"/>
      </xdr:nvSpPr>
      <xdr:spPr>
        <a:xfrm>
          <a:off x="14020800" y="1160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58166</xdr:rowOff>
    </xdr:from>
    <xdr:to>
      <xdr:col>19</xdr:col>
      <xdr:colOff>533400</xdr:colOff>
      <xdr:row>67</xdr:row>
      <xdr:rowOff>159766</xdr:rowOff>
    </xdr:to>
    <xdr:sp macro="" textlink="">
      <xdr:nvSpPr>
        <xdr:cNvPr id="342" name="円/楕円 341"/>
        <xdr:cNvSpPr/>
      </xdr:nvSpPr>
      <xdr:spPr>
        <a:xfrm>
          <a:off x="13462000" y="1154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144543</xdr:rowOff>
    </xdr:from>
    <xdr:ext cx="762000" cy="259045"/>
    <xdr:sp macro="" textlink="">
      <xdr:nvSpPr>
        <xdr:cNvPr id="343" name="テキスト ボックス 342"/>
        <xdr:cNvSpPr txBox="1"/>
      </xdr:nvSpPr>
      <xdr:spPr>
        <a:xfrm>
          <a:off x="13131800" y="1163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合併による地域間格差是正のインフラ整備の事業債の発行などにより、類似団体平均を上回っている。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27</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年度は、</a:t>
          </a:r>
          <a:r>
            <a:rPr kumimoji="1" lang="ja-JP" altLang="en-US" sz="1100" b="0" i="0" u="none" strike="noStrike" kern="0" cap="none" spc="0" normalizeH="0" baseline="0" noProof="0">
              <a:ln>
                <a:noFill/>
              </a:ln>
              <a:solidFill>
                <a:prstClr val="black"/>
              </a:solidFill>
              <a:effectLst/>
              <a:uLnTx/>
              <a:uFillTx/>
              <a:latin typeface="+mn-lt"/>
              <a:ea typeface="+mn-ea"/>
              <a:cs typeface="+mn-cs"/>
            </a:rPr>
            <a:t>合併前の</a:t>
          </a:r>
          <a:r>
            <a:rPr kumimoji="1" lang="ja-JP" altLang="ja-JP" sz="1100" b="0" i="0" u="none" strike="noStrike" kern="0" cap="none" spc="0" normalizeH="0" baseline="0" noProof="0">
              <a:ln>
                <a:noFill/>
              </a:ln>
              <a:solidFill>
                <a:prstClr val="black"/>
              </a:solidFill>
              <a:effectLst/>
              <a:uLnTx/>
              <a:uFillTx/>
              <a:latin typeface="+mn-lt"/>
              <a:ea typeface="+mn-ea"/>
              <a:cs typeface="+mn-cs"/>
            </a:rPr>
            <a:t>大型事業に係る償還が終了したことや、公共下水道事業特別会計の公債費に充当された繰出金が減少したことなどにより、分子となる実質公債費が減少したため、３ヵ年の平均値である実質公債費比率は前年度より</a:t>
          </a:r>
          <a:r>
            <a:rPr kumimoji="1" lang="en-US" altLang="ja-JP" sz="1100" b="0" i="0" u="none" strike="noStrike" kern="0" cap="none" spc="0" normalizeH="0" baseline="0" noProof="0">
              <a:ln>
                <a:noFill/>
              </a:ln>
              <a:solidFill>
                <a:prstClr val="black"/>
              </a:solidFill>
              <a:effectLst/>
              <a:uLnTx/>
              <a:uFillTx/>
              <a:latin typeface="+mn-lt"/>
              <a:ea typeface="+mn-ea"/>
              <a:cs typeface="+mn-cs"/>
            </a:rPr>
            <a:t>0.6</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ポイントの減となった。</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これまで、公的資金補償金免除繰上償還や事業債発行額の抑制を行い、実質公債費比率の改善に努めており、引き続き、新規事業債の発行を抑制し改善に努める。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131128</xdr:rowOff>
    </xdr:from>
    <xdr:to>
      <xdr:col>24</xdr:col>
      <xdr:colOff>558800</xdr:colOff>
      <xdr:row>45</xdr:row>
      <xdr:rowOff>17780</xdr:rowOff>
    </xdr:to>
    <xdr:cxnSp macro="">
      <xdr:nvCxnSpPr>
        <xdr:cNvPr id="368" name="直線コネクタ 367"/>
        <xdr:cNvCxnSpPr/>
      </xdr:nvCxnSpPr>
      <xdr:spPr>
        <a:xfrm flipV="1">
          <a:off x="17018000" y="6303328"/>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69"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0" name="直線コネクタ 369"/>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46055</xdr:rowOff>
    </xdr:from>
    <xdr:ext cx="762000" cy="259045"/>
    <xdr:sp macro="" textlink="">
      <xdr:nvSpPr>
        <xdr:cNvPr id="371" name="公債費負担の状況最大値テキスト"/>
        <xdr:cNvSpPr txBox="1"/>
      </xdr:nvSpPr>
      <xdr:spPr>
        <a:xfrm>
          <a:off x="17106900" y="6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131128</xdr:rowOff>
    </xdr:from>
    <xdr:to>
      <xdr:col>24</xdr:col>
      <xdr:colOff>647700</xdr:colOff>
      <xdr:row>36</xdr:row>
      <xdr:rowOff>131128</xdr:rowOff>
    </xdr:to>
    <xdr:cxnSp macro="">
      <xdr:nvCxnSpPr>
        <xdr:cNvPr id="372" name="直線コネクタ 371"/>
        <xdr:cNvCxnSpPr/>
      </xdr:nvCxnSpPr>
      <xdr:spPr>
        <a:xfrm>
          <a:off x="16929100" y="630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66675</xdr:rowOff>
    </xdr:from>
    <xdr:to>
      <xdr:col>24</xdr:col>
      <xdr:colOff>558800</xdr:colOff>
      <xdr:row>40</xdr:row>
      <xdr:rowOff>102870</xdr:rowOff>
    </xdr:to>
    <xdr:cxnSp macro="">
      <xdr:nvCxnSpPr>
        <xdr:cNvPr id="373" name="直線コネクタ 372"/>
        <xdr:cNvCxnSpPr/>
      </xdr:nvCxnSpPr>
      <xdr:spPr>
        <a:xfrm flipV="1">
          <a:off x="16179800" y="69246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152099</xdr:rowOff>
    </xdr:from>
    <xdr:ext cx="762000" cy="259045"/>
    <xdr:sp macro="" textlink="">
      <xdr:nvSpPr>
        <xdr:cNvPr id="374" name="公債費負担の状況平均値テキスト"/>
        <xdr:cNvSpPr txBox="1"/>
      </xdr:nvSpPr>
      <xdr:spPr>
        <a:xfrm>
          <a:off x="17106900" y="649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135572</xdr:rowOff>
    </xdr:from>
    <xdr:to>
      <xdr:col>24</xdr:col>
      <xdr:colOff>609600</xdr:colOff>
      <xdr:row>39</xdr:row>
      <xdr:rowOff>65722</xdr:rowOff>
    </xdr:to>
    <xdr:sp macro="" textlink="">
      <xdr:nvSpPr>
        <xdr:cNvPr id="375" name="フローチャート : 判断 374"/>
        <xdr:cNvSpPr/>
      </xdr:nvSpPr>
      <xdr:spPr>
        <a:xfrm>
          <a:off x="169672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102870</xdr:rowOff>
    </xdr:from>
    <xdr:to>
      <xdr:col>23</xdr:col>
      <xdr:colOff>406400</xdr:colOff>
      <xdr:row>40</xdr:row>
      <xdr:rowOff>127000</xdr:rowOff>
    </xdr:to>
    <xdr:cxnSp macro="">
      <xdr:nvCxnSpPr>
        <xdr:cNvPr id="376" name="直線コネクタ 375"/>
        <xdr:cNvCxnSpPr/>
      </xdr:nvCxnSpPr>
      <xdr:spPr>
        <a:xfrm flipV="1">
          <a:off x="15290800" y="69608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72707</xdr:rowOff>
    </xdr:from>
    <xdr:to>
      <xdr:col>23</xdr:col>
      <xdr:colOff>457200</xdr:colOff>
      <xdr:row>40</xdr:row>
      <xdr:rowOff>2857</xdr:rowOff>
    </xdr:to>
    <xdr:sp macro="" textlink="">
      <xdr:nvSpPr>
        <xdr:cNvPr id="377" name="フローチャート : 判断 376"/>
        <xdr:cNvSpPr/>
      </xdr:nvSpPr>
      <xdr:spPr>
        <a:xfrm>
          <a:off x="16129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13034</xdr:rowOff>
    </xdr:from>
    <xdr:ext cx="736600" cy="259045"/>
    <xdr:sp macro="" textlink="">
      <xdr:nvSpPr>
        <xdr:cNvPr id="378" name="テキスト ボックス 377"/>
        <xdr:cNvSpPr txBox="1"/>
      </xdr:nvSpPr>
      <xdr:spPr>
        <a:xfrm>
          <a:off x="15798800" y="652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120968</xdr:rowOff>
    </xdr:from>
    <xdr:to>
      <xdr:col>22</xdr:col>
      <xdr:colOff>203200</xdr:colOff>
      <xdr:row>40</xdr:row>
      <xdr:rowOff>127000</xdr:rowOff>
    </xdr:to>
    <xdr:cxnSp macro="">
      <xdr:nvCxnSpPr>
        <xdr:cNvPr id="379" name="直線コネクタ 378"/>
        <xdr:cNvCxnSpPr/>
      </xdr:nvCxnSpPr>
      <xdr:spPr>
        <a:xfrm>
          <a:off x="14401800" y="697896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80" name="フローチャート : 判断 379"/>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61295</xdr:rowOff>
    </xdr:from>
    <xdr:ext cx="762000" cy="259045"/>
    <xdr:sp macro="" textlink="">
      <xdr:nvSpPr>
        <xdr:cNvPr id="381" name="テキスト ボックス 380"/>
        <xdr:cNvSpPr txBox="1"/>
      </xdr:nvSpPr>
      <xdr:spPr>
        <a:xfrm>
          <a:off x="14909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120968</xdr:rowOff>
    </xdr:from>
    <xdr:to>
      <xdr:col>21</xdr:col>
      <xdr:colOff>0</xdr:colOff>
      <xdr:row>40</xdr:row>
      <xdr:rowOff>169228</xdr:rowOff>
    </xdr:to>
    <xdr:cxnSp macro="">
      <xdr:nvCxnSpPr>
        <xdr:cNvPr id="382" name="直線コネクタ 381"/>
        <xdr:cNvCxnSpPr/>
      </xdr:nvCxnSpPr>
      <xdr:spPr>
        <a:xfrm flipV="1">
          <a:off x="13512800" y="69789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3" name="フローチャート : 判断 382"/>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97490</xdr:rowOff>
    </xdr:from>
    <xdr:ext cx="762000" cy="259045"/>
    <xdr:sp macro="" textlink="">
      <xdr:nvSpPr>
        <xdr:cNvPr id="384" name="テキスト ボックス 383"/>
        <xdr:cNvSpPr txBox="1"/>
      </xdr:nvSpPr>
      <xdr:spPr>
        <a:xfrm>
          <a:off x="14020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33972</xdr:rowOff>
    </xdr:from>
    <xdr:to>
      <xdr:col>19</xdr:col>
      <xdr:colOff>533400</xdr:colOff>
      <xdr:row>40</xdr:row>
      <xdr:rowOff>135572</xdr:rowOff>
    </xdr:to>
    <xdr:sp macro="" textlink="">
      <xdr:nvSpPr>
        <xdr:cNvPr id="385" name="フローチャート : 判断 384"/>
        <xdr:cNvSpPr/>
      </xdr:nvSpPr>
      <xdr:spPr>
        <a:xfrm>
          <a:off x="13462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145749</xdr:rowOff>
    </xdr:from>
    <xdr:ext cx="762000" cy="259045"/>
    <xdr:sp macro="" textlink="">
      <xdr:nvSpPr>
        <xdr:cNvPr id="386" name="テキスト ボックス 385"/>
        <xdr:cNvSpPr txBox="1"/>
      </xdr:nvSpPr>
      <xdr:spPr>
        <a:xfrm>
          <a:off x="13131800" y="66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92" name="円/楕円 391"/>
        <xdr:cNvSpPr/>
      </xdr:nvSpPr>
      <xdr:spPr>
        <a:xfrm>
          <a:off x="16967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159402</xdr:rowOff>
    </xdr:from>
    <xdr:ext cx="762000" cy="259045"/>
    <xdr:sp macro="" textlink="">
      <xdr:nvSpPr>
        <xdr:cNvPr id="393" name="公債費負担の状況該当値テキスト"/>
        <xdr:cNvSpPr txBox="1"/>
      </xdr:nvSpPr>
      <xdr:spPr>
        <a:xfrm>
          <a:off x="17106900" y="684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52070</xdr:rowOff>
    </xdr:from>
    <xdr:to>
      <xdr:col>23</xdr:col>
      <xdr:colOff>457200</xdr:colOff>
      <xdr:row>40</xdr:row>
      <xdr:rowOff>153670</xdr:rowOff>
    </xdr:to>
    <xdr:sp macro="" textlink="">
      <xdr:nvSpPr>
        <xdr:cNvPr id="394" name="円/楕円 393"/>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95" name="テキスト ボックス 394"/>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254000</xdr:colOff>
      <xdr:row>41</xdr:row>
      <xdr:rowOff>6350</xdr:rowOff>
    </xdr:to>
    <xdr:sp macro="" textlink="">
      <xdr:nvSpPr>
        <xdr:cNvPr id="396" name="円/楕円 395"/>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162577</xdr:rowOff>
    </xdr:from>
    <xdr:ext cx="762000" cy="259045"/>
    <xdr:sp macro="" textlink="">
      <xdr:nvSpPr>
        <xdr:cNvPr id="397" name="テキスト ボックス 396"/>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70168</xdr:rowOff>
    </xdr:from>
    <xdr:to>
      <xdr:col>21</xdr:col>
      <xdr:colOff>50800</xdr:colOff>
      <xdr:row>41</xdr:row>
      <xdr:rowOff>318</xdr:rowOff>
    </xdr:to>
    <xdr:sp macro="" textlink="">
      <xdr:nvSpPr>
        <xdr:cNvPr id="398" name="円/楕円 397"/>
        <xdr:cNvSpPr/>
      </xdr:nvSpPr>
      <xdr:spPr>
        <a:xfrm>
          <a:off x="143510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156545</xdr:rowOff>
    </xdr:from>
    <xdr:ext cx="762000" cy="259045"/>
    <xdr:sp macro="" textlink="">
      <xdr:nvSpPr>
        <xdr:cNvPr id="399" name="テキスト ボックス 398"/>
        <xdr:cNvSpPr txBox="1"/>
      </xdr:nvSpPr>
      <xdr:spPr>
        <a:xfrm>
          <a:off x="14020800" y="701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118428</xdr:rowOff>
    </xdr:from>
    <xdr:to>
      <xdr:col>19</xdr:col>
      <xdr:colOff>533400</xdr:colOff>
      <xdr:row>41</xdr:row>
      <xdr:rowOff>48578</xdr:rowOff>
    </xdr:to>
    <xdr:sp macro="" textlink="">
      <xdr:nvSpPr>
        <xdr:cNvPr id="400" name="円/楕円 399"/>
        <xdr:cNvSpPr/>
      </xdr:nvSpPr>
      <xdr:spPr>
        <a:xfrm>
          <a:off x="13462000" y="6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33355</xdr:rowOff>
    </xdr:from>
    <xdr:ext cx="762000" cy="259045"/>
    <xdr:sp macro="" textlink="">
      <xdr:nvSpPr>
        <xdr:cNvPr id="401" name="テキスト ボックス 400"/>
        <xdr:cNvSpPr txBox="1"/>
      </xdr:nvSpPr>
      <xdr:spPr>
        <a:xfrm>
          <a:off x="131318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平成</a:t>
          </a:r>
          <a:r>
            <a:rPr kumimoji="1" lang="en-US" altLang="ja-JP" sz="1300" b="0" i="0" u="none" strike="noStrike" kern="0" cap="none" spc="0" normalizeH="0" baseline="0" noProof="0">
              <a:ln>
                <a:noFill/>
              </a:ln>
              <a:solidFill>
                <a:prstClr val="black"/>
              </a:solidFill>
              <a:effectLst/>
              <a:uLnTx/>
              <a:uFillTx/>
              <a:latin typeface="+mn-lt"/>
              <a:ea typeface="+mn-ea"/>
              <a:cs typeface="+mn-cs"/>
            </a:rPr>
            <a:t>15</a:t>
          </a:r>
          <a:r>
            <a:rPr kumimoji="1" lang="ja-JP" altLang="ja-JP" sz="1300" b="0" i="0" u="none" strike="noStrike" kern="0" cap="none" spc="0" normalizeH="0" baseline="0" noProof="0">
              <a:ln>
                <a:noFill/>
              </a:ln>
              <a:solidFill>
                <a:prstClr val="black"/>
              </a:solidFill>
              <a:effectLst/>
              <a:uLnTx/>
              <a:uFillTx/>
              <a:latin typeface="+mn-lt"/>
              <a:ea typeface="+mn-ea"/>
              <a:cs typeface="+mn-cs"/>
            </a:rPr>
            <a:t>年度・</a:t>
          </a:r>
          <a:r>
            <a:rPr kumimoji="1" lang="en-US" altLang="ja-JP" sz="1300" b="0" i="0" u="none" strike="noStrike" kern="0" cap="none" spc="0" normalizeH="0" baseline="0" noProof="0">
              <a:ln>
                <a:noFill/>
              </a:ln>
              <a:solidFill>
                <a:prstClr val="black"/>
              </a:solidFill>
              <a:effectLst/>
              <a:uLnTx/>
              <a:uFillTx/>
              <a:latin typeface="+mn-lt"/>
              <a:ea typeface="+mn-ea"/>
              <a:cs typeface="+mn-cs"/>
            </a:rPr>
            <a:t>17</a:t>
          </a:r>
          <a:r>
            <a:rPr kumimoji="1" lang="ja-JP" altLang="ja-JP" sz="1300" b="0" i="0" u="none" strike="noStrike" kern="0" cap="none" spc="0" normalizeH="0" baseline="0" noProof="0">
              <a:ln>
                <a:noFill/>
              </a:ln>
              <a:solidFill>
                <a:prstClr val="black"/>
              </a:solidFill>
              <a:effectLst/>
              <a:uLnTx/>
              <a:uFillTx/>
              <a:latin typeface="+mn-lt"/>
              <a:ea typeface="+mn-ea"/>
              <a:cs typeface="+mn-cs"/>
            </a:rPr>
            <a:t>年度の２度の合併による地域格差是正のためのインフラ整備に係る事業債の発行や、職員数増加により、類似団体を大きく上回っている。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27</a:t>
          </a:r>
          <a:r>
            <a:rPr kumimoji="1" lang="ja-JP" altLang="ja-JP" sz="1300" b="0" i="0" u="none" strike="noStrike" kern="0" cap="none" spc="0" normalizeH="0" baseline="0" noProof="0">
              <a:ln>
                <a:noFill/>
              </a:ln>
              <a:solidFill>
                <a:prstClr val="black"/>
              </a:solidFill>
              <a:effectLst/>
              <a:uLnTx/>
              <a:uFillTx/>
              <a:latin typeface="+mn-lt"/>
              <a:ea typeface="+mn-ea"/>
              <a:cs typeface="+mn-cs"/>
            </a:rPr>
            <a:t>年度は、前年度より</a:t>
          </a:r>
          <a:r>
            <a:rPr kumimoji="1" lang="en-US" altLang="ja-JP" sz="1300" b="0" i="0" u="none" strike="noStrike" kern="0" cap="none" spc="0" normalizeH="0" baseline="0" noProof="0">
              <a:ln>
                <a:noFill/>
              </a:ln>
              <a:solidFill>
                <a:prstClr val="black"/>
              </a:solidFill>
              <a:effectLst/>
              <a:uLnTx/>
              <a:uFillTx/>
              <a:latin typeface="+mn-lt"/>
              <a:ea typeface="+mn-ea"/>
              <a:cs typeface="+mn-cs"/>
            </a:rPr>
            <a:t>3.5</a:t>
          </a:r>
          <a:r>
            <a:rPr kumimoji="1" lang="ja-JP" altLang="ja-JP" sz="1300" b="0" i="0" u="none" strike="noStrike" kern="0" cap="none" spc="0" normalizeH="0" baseline="0" noProof="0">
              <a:ln>
                <a:noFill/>
              </a:ln>
              <a:solidFill>
                <a:prstClr val="black"/>
              </a:solidFill>
              <a:effectLst/>
              <a:uLnTx/>
              <a:uFillTx/>
              <a:latin typeface="+mn-lt"/>
              <a:ea typeface="+mn-ea"/>
              <a:cs typeface="+mn-cs"/>
            </a:rPr>
            <a:t>ポイントの減となっているが、これは、公債費の繰上償還を実施し、地方債現在高が減少したことや、退職支給率の減額などにより退職手当負担見込額が減少したことなどによるものである。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139869</xdr:rowOff>
    </xdr:to>
    <xdr:cxnSp macro="">
      <xdr:nvCxnSpPr>
        <xdr:cNvPr id="430" name="直線コネクタ 429"/>
        <xdr:cNvCxnSpPr/>
      </xdr:nvCxnSpPr>
      <xdr:spPr>
        <a:xfrm flipV="1">
          <a:off x="17018000" y="2370667"/>
          <a:ext cx="0" cy="1541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111946</xdr:rowOff>
    </xdr:from>
    <xdr:ext cx="762000" cy="259045"/>
    <xdr:sp macro="" textlink="">
      <xdr:nvSpPr>
        <xdr:cNvPr id="431" name="将来負担の状況最小値テキスト"/>
        <xdr:cNvSpPr txBox="1"/>
      </xdr:nvSpPr>
      <xdr:spPr>
        <a:xfrm>
          <a:off x="17106900" y="388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191.6</a:t>
          </a:r>
          <a:endParaRPr kumimoji="1" lang="ja-JP" altLang="en-US" sz="1000" b="1">
            <a:latin typeface="ＭＳ Ｐゴシック"/>
          </a:endParaRPr>
        </a:p>
      </xdr:txBody>
    </xdr:sp>
    <xdr:clientData/>
  </xdr:oneCellAnchor>
  <xdr:twoCellAnchor>
    <xdr:from>
      <xdr:col>24</xdr:col>
      <xdr:colOff>469900</xdr:colOff>
      <xdr:row>22</xdr:row>
      <xdr:rowOff>139869</xdr:rowOff>
    </xdr:from>
    <xdr:to>
      <xdr:col>24</xdr:col>
      <xdr:colOff>647700</xdr:colOff>
      <xdr:row>22</xdr:row>
      <xdr:rowOff>139869</xdr:rowOff>
    </xdr:to>
    <xdr:cxnSp macro="">
      <xdr:nvCxnSpPr>
        <xdr:cNvPr id="432" name="直線コネクタ 431"/>
        <xdr:cNvCxnSpPr/>
      </xdr:nvCxnSpPr>
      <xdr:spPr>
        <a:xfrm>
          <a:off x="16929100" y="391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148675</xdr:rowOff>
    </xdr:from>
    <xdr:to>
      <xdr:col>24</xdr:col>
      <xdr:colOff>558800</xdr:colOff>
      <xdr:row>17</xdr:row>
      <xdr:rowOff>5376</xdr:rowOff>
    </xdr:to>
    <xdr:cxnSp macro="">
      <xdr:nvCxnSpPr>
        <xdr:cNvPr id="435" name="直線コネクタ 434"/>
        <xdr:cNvCxnSpPr/>
      </xdr:nvCxnSpPr>
      <xdr:spPr>
        <a:xfrm flipV="1">
          <a:off x="16179800" y="2891875"/>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79265</xdr:rowOff>
    </xdr:from>
    <xdr:ext cx="762000" cy="259045"/>
    <xdr:sp macro="" textlink="">
      <xdr:nvSpPr>
        <xdr:cNvPr id="436" name="将来負担の状況平均値テキスト"/>
        <xdr:cNvSpPr txBox="1"/>
      </xdr:nvSpPr>
      <xdr:spPr>
        <a:xfrm>
          <a:off x="17106900" y="2308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62738</xdr:rowOff>
    </xdr:from>
    <xdr:to>
      <xdr:col>24</xdr:col>
      <xdr:colOff>609600</xdr:colOff>
      <xdr:row>14</xdr:row>
      <xdr:rowOff>164338</xdr:rowOff>
    </xdr:to>
    <xdr:sp macro="" textlink="">
      <xdr:nvSpPr>
        <xdr:cNvPr id="437" name="フローチャート : 判断 436"/>
        <xdr:cNvSpPr/>
      </xdr:nvSpPr>
      <xdr:spPr>
        <a:xfrm>
          <a:off x="169672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143044</xdr:rowOff>
    </xdr:from>
    <xdr:to>
      <xdr:col>23</xdr:col>
      <xdr:colOff>406400</xdr:colOff>
      <xdr:row>17</xdr:row>
      <xdr:rowOff>5376</xdr:rowOff>
    </xdr:to>
    <xdr:cxnSp macro="">
      <xdr:nvCxnSpPr>
        <xdr:cNvPr id="438" name="直線コネクタ 437"/>
        <xdr:cNvCxnSpPr/>
      </xdr:nvCxnSpPr>
      <xdr:spPr>
        <a:xfrm>
          <a:off x="15290800" y="288624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19981</xdr:rowOff>
    </xdr:from>
    <xdr:to>
      <xdr:col>23</xdr:col>
      <xdr:colOff>457200</xdr:colOff>
      <xdr:row>15</xdr:row>
      <xdr:rowOff>121581</xdr:rowOff>
    </xdr:to>
    <xdr:sp macro="" textlink="">
      <xdr:nvSpPr>
        <xdr:cNvPr id="439" name="フローチャート : 判断 438"/>
        <xdr:cNvSpPr/>
      </xdr:nvSpPr>
      <xdr:spPr>
        <a:xfrm>
          <a:off x="16129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131758</xdr:rowOff>
    </xdr:from>
    <xdr:ext cx="736600" cy="259045"/>
    <xdr:sp macro="" textlink="">
      <xdr:nvSpPr>
        <xdr:cNvPr id="440" name="テキスト ボックス 439"/>
        <xdr:cNvSpPr txBox="1"/>
      </xdr:nvSpPr>
      <xdr:spPr>
        <a:xfrm>
          <a:off x="15798800" y="2360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143044</xdr:rowOff>
    </xdr:from>
    <xdr:to>
      <xdr:col>22</xdr:col>
      <xdr:colOff>203200</xdr:colOff>
      <xdr:row>17</xdr:row>
      <xdr:rowOff>54441</xdr:rowOff>
    </xdr:to>
    <xdr:cxnSp macro="">
      <xdr:nvCxnSpPr>
        <xdr:cNvPr id="441" name="直線コネクタ 440"/>
        <xdr:cNvCxnSpPr/>
      </xdr:nvCxnSpPr>
      <xdr:spPr>
        <a:xfrm flipV="1">
          <a:off x="14401800" y="2886244"/>
          <a:ext cx="889000" cy="8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50546</xdr:rowOff>
    </xdr:from>
    <xdr:to>
      <xdr:col>22</xdr:col>
      <xdr:colOff>254000</xdr:colOff>
      <xdr:row>15</xdr:row>
      <xdr:rowOff>152146</xdr:rowOff>
    </xdr:to>
    <xdr:sp macro="" textlink="">
      <xdr:nvSpPr>
        <xdr:cNvPr id="442" name="フローチャート : 判断 441"/>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162323</xdr:rowOff>
    </xdr:from>
    <xdr:ext cx="762000" cy="259045"/>
    <xdr:sp macro="" textlink="">
      <xdr:nvSpPr>
        <xdr:cNvPr id="443" name="テキスト ボックス 442"/>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54441</xdr:rowOff>
    </xdr:from>
    <xdr:to>
      <xdr:col>21</xdr:col>
      <xdr:colOff>0</xdr:colOff>
      <xdr:row>18</xdr:row>
      <xdr:rowOff>124291</xdr:rowOff>
    </xdr:to>
    <xdr:cxnSp macro="">
      <xdr:nvCxnSpPr>
        <xdr:cNvPr id="444" name="直線コネクタ 443"/>
        <xdr:cNvCxnSpPr/>
      </xdr:nvCxnSpPr>
      <xdr:spPr>
        <a:xfrm flipV="1">
          <a:off x="13512800" y="296909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118914</xdr:rowOff>
    </xdr:from>
    <xdr:to>
      <xdr:col>21</xdr:col>
      <xdr:colOff>50800</xdr:colOff>
      <xdr:row>16</xdr:row>
      <xdr:rowOff>49064</xdr:rowOff>
    </xdr:to>
    <xdr:sp macro="" textlink="">
      <xdr:nvSpPr>
        <xdr:cNvPr id="445" name="フローチャート : 判断 444"/>
        <xdr:cNvSpPr/>
      </xdr:nvSpPr>
      <xdr:spPr>
        <a:xfrm>
          <a:off x="14351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59241</xdr:rowOff>
    </xdr:from>
    <xdr:ext cx="762000" cy="259045"/>
    <xdr:sp macro="" textlink="">
      <xdr:nvSpPr>
        <xdr:cNvPr id="446" name="テキスト ボックス 445"/>
        <xdr:cNvSpPr txBox="1"/>
      </xdr:nvSpPr>
      <xdr:spPr>
        <a:xfrm>
          <a:off x="14020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47" name="フローチャート : 判断 446"/>
        <xdr:cNvSpPr/>
      </xdr:nvSpPr>
      <xdr:spPr>
        <a:xfrm>
          <a:off x="13462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134849</xdr:rowOff>
    </xdr:from>
    <xdr:ext cx="762000" cy="259045"/>
    <xdr:sp macro="" textlink="">
      <xdr:nvSpPr>
        <xdr:cNvPr id="448" name="テキスト ボックス 447"/>
        <xdr:cNvSpPr txBox="1"/>
      </xdr:nvSpPr>
      <xdr:spPr>
        <a:xfrm>
          <a:off x="13131800" y="25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97875</xdr:rowOff>
    </xdr:from>
    <xdr:to>
      <xdr:col>24</xdr:col>
      <xdr:colOff>609600</xdr:colOff>
      <xdr:row>17</xdr:row>
      <xdr:rowOff>28025</xdr:rowOff>
    </xdr:to>
    <xdr:sp macro="" textlink="">
      <xdr:nvSpPr>
        <xdr:cNvPr id="454" name="円/楕円 453"/>
        <xdr:cNvSpPr/>
      </xdr:nvSpPr>
      <xdr:spPr>
        <a:xfrm>
          <a:off x="16967200" y="284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69952</xdr:rowOff>
    </xdr:from>
    <xdr:ext cx="762000" cy="259045"/>
    <xdr:sp macro="" textlink="">
      <xdr:nvSpPr>
        <xdr:cNvPr id="455" name="将来負担の状況該当値テキスト"/>
        <xdr:cNvSpPr txBox="1"/>
      </xdr:nvSpPr>
      <xdr:spPr>
        <a:xfrm>
          <a:off x="17106900" y="281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126026</xdr:rowOff>
    </xdr:from>
    <xdr:to>
      <xdr:col>23</xdr:col>
      <xdr:colOff>457200</xdr:colOff>
      <xdr:row>17</xdr:row>
      <xdr:rowOff>56176</xdr:rowOff>
    </xdr:to>
    <xdr:sp macro="" textlink="">
      <xdr:nvSpPr>
        <xdr:cNvPr id="456" name="円/楕円 455"/>
        <xdr:cNvSpPr/>
      </xdr:nvSpPr>
      <xdr:spPr>
        <a:xfrm>
          <a:off x="16129000" y="286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40953</xdr:rowOff>
    </xdr:from>
    <xdr:ext cx="736600" cy="259045"/>
    <xdr:sp macro="" textlink="">
      <xdr:nvSpPr>
        <xdr:cNvPr id="457" name="テキスト ボックス 456"/>
        <xdr:cNvSpPr txBox="1"/>
      </xdr:nvSpPr>
      <xdr:spPr>
        <a:xfrm>
          <a:off x="15798800" y="2955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92244</xdr:rowOff>
    </xdr:from>
    <xdr:to>
      <xdr:col>22</xdr:col>
      <xdr:colOff>254000</xdr:colOff>
      <xdr:row>17</xdr:row>
      <xdr:rowOff>22394</xdr:rowOff>
    </xdr:to>
    <xdr:sp macro="" textlink="">
      <xdr:nvSpPr>
        <xdr:cNvPr id="458" name="円/楕円 457"/>
        <xdr:cNvSpPr/>
      </xdr:nvSpPr>
      <xdr:spPr>
        <a:xfrm>
          <a:off x="15240000" y="283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7171</xdr:rowOff>
    </xdr:from>
    <xdr:ext cx="762000" cy="259045"/>
    <xdr:sp macro="" textlink="">
      <xdr:nvSpPr>
        <xdr:cNvPr id="459" name="テキスト ボックス 458"/>
        <xdr:cNvSpPr txBox="1"/>
      </xdr:nvSpPr>
      <xdr:spPr>
        <a:xfrm>
          <a:off x="14909800" y="2921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3641</xdr:rowOff>
    </xdr:from>
    <xdr:to>
      <xdr:col>21</xdr:col>
      <xdr:colOff>50800</xdr:colOff>
      <xdr:row>17</xdr:row>
      <xdr:rowOff>105241</xdr:rowOff>
    </xdr:to>
    <xdr:sp macro="" textlink="">
      <xdr:nvSpPr>
        <xdr:cNvPr id="460" name="円/楕円 459"/>
        <xdr:cNvSpPr/>
      </xdr:nvSpPr>
      <xdr:spPr>
        <a:xfrm>
          <a:off x="14351000" y="291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90018</xdr:rowOff>
    </xdr:from>
    <xdr:ext cx="762000" cy="259045"/>
    <xdr:sp macro="" textlink="">
      <xdr:nvSpPr>
        <xdr:cNvPr id="461" name="テキスト ボックス 460"/>
        <xdr:cNvSpPr txBox="1"/>
      </xdr:nvSpPr>
      <xdr:spPr>
        <a:xfrm>
          <a:off x="14020800" y="300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73491</xdr:rowOff>
    </xdr:from>
    <xdr:to>
      <xdr:col>19</xdr:col>
      <xdr:colOff>533400</xdr:colOff>
      <xdr:row>19</xdr:row>
      <xdr:rowOff>3641</xdr:rowOff>
    </xdr:to>
    <xdr:sp macro="" textlink="">
      <xdr:nvSpPr>
        <xdr:cNvPr id="462" name="円/楕円 461"/>
        <xdr:cNvSpPr/>
      </xdr:nvSpPr>
      <xdr:spPr>
        <a:xfrm>
          <a:off x="13462000" y="315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159867</xdr:rowOff>
    </xdr:from>
    <xdr:ext cx="762000" cy="259045"/>
    <xdr:sp macro="" textlink="">
      <xdr:nvSpPr>
        <xdr:cNvPr id="463" name="テキスト ボックス 462"/>
        <xdr:cNvSpPr txBox="1"/>
      </xdr:nvSpPr>
      <xdr:spPr>
        <a:xfrm>
          <a:off x="13131800" y="3245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広島県廿日市市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117,292
116,265
489.48
47,803,496
47,177,310
510,485
27,198,377
55,741,374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64.8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給与水準の引き下げによる給料の減少や時間外手当の減少により職員給が減少したため、前年度より</a:t>
          </a:r>
          <a:r>
            <a:rPr kumimoji="1" lang="en-US" altLang="ja-JP" sz="1300" b="0" i="0" u="none" strike="noStrike" kern="0" cap="none" spc="0" normalizeH="0" baseline="0" noProof="0">
              <a:ln>
                <a:noFill/>
              </a:ln>
              <a:solidFill>
                <a:prstClr val="black"/>
              </a:solidFill>
              <a:effectLst/>
              <a:uLnTx/>
              <a:uFillTx/>
              <a:latin typeface="+mn-lt"/>
              <a:ea typeface="+mn-ea"/>
              <a:cs typeface="+mn-cs"/>
            </a:rPr>
            <a:t>0.1</a:t>
          </a:r>
          <a:r>
            <a:rPr kumimoji="1" lang="ja-JP" altLang="ja-JP" sz="1300" b="0" i="0" u="none" strike="noStrike" kern="0" cap="none" spc="0" normalizeH="0" baseline="0" noProof="0">
              <a:ln>
                <a:noFill/>
              </a:ln>
              <a:solidFill>
                <a:prstClr val="black"/>
              </a:solidFill>
              <a:effectLst/>
              <a:uLnTx/>
              <a:uFillTx/>
              <a:latin typeface="+mn-lt"/>
              <a:ea typeface="+mn-ea"/>
              <a:cs typeface="+mn-cs"/>
            </a:rPr>
            <a:t>ポイントの減となっている。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しかしながら、全国平均及び類似団体平均を上回っている状況は続いており、今後も引き続き、定員数の最適化による人件費の抑制に努めていく。</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40</xdr:row>
      <xdr:rowOff>73660</xdr:rowOff>
    </xdr:from>
    <xdr:to>
      <xdr:col>7</xdr:col>
      <xdr:colOff>104775</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66040</xdr:rowOff>
    </xdr:from>
    <xdr:to>
      <xdr:col>7</xdr:col>
      <xdr:colOff>15875</xdr:colOff>
      <xdr:row>38</xdr:row>
      <xdr:rowOff>73660</xdr:rowOff>
    </xdr:to>
    <xdr:cxnSp macro="">
      <xdr:nvCxnSpPr>
        <xdr:cNvPr id="66" name="直線コネクタ 65"/>
        <xdr:cNvCxnSpPr/>
      </xdr:nvCxnSpPr>
      <xdr:spPr>
        <a:xfrm flipV="1">
          <a:off x="3987800" y="6581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20337</xdr:rowOff>
    </xdr:from>
    <xdr:ext cx="762000" cy="259045"/>
    <xdr:sp macro="" textlink="">
      <xdr:nvSpPr>
        <xdr:cNvPr id="67" name="人件費平均値テキスト"/>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xdr:rowOff>
    </xdr:from>
    <xdr:to>
      <xdr:col>7</xdr:col>
      <xdr:colOff>66675</xdr:colOff>
      <xdr:row>37</xdr:row>
      <xdr:rowOff>105410</xdr:rowOff>
    </xdr:to>
    <xdr:sp macro="" textlink="">
      <xdr:nvSpPr>
        <xdr:cNvPr id="68" name="フローチャート :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5080</xdr:rowOff>
    </xdr:from>
    <xdr:to>
      <xdr:col>5</xdr:col>
      <xdr:colOff>549275</xdr:colOff>
      <xdr:row>38</xdr:row>
      <xdr:rowOff>73660</xdr:rowOff>
    </xdr:to>
    <xdr:cxnSp macro="">
      <xdr:nvCxnSpPr>
        <xdr:cNvPr id="69" name="直線コネクタ 68"/>
        <xdr:cNvCxnSpPr/>
      </xdr:nvCxnSpPr>
      <xdr:spPr>
        <a:xfrm>
          <a:off x="3098800" y="6520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70" name="フローチャート :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71" name="テキスト ボックス 70"/>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xdr:rowOff>
    </xdr:from>
    <xdr:to>
      <xdr:col>4</xdr:col>
      <xdr:colOff>346075</xdr:colOff>
      <xdr:row>38</xdr:row>
      <xdr:rowOff>81280</xdr:rowOff>
    </xdr:to>
    <xdr:cxnSp macro="">
      <xdr:nvCxnSpPr>
        <xdr:cNvPr id="72" name="直線コネクタ 71"/>
        <xdr:cNvCxnSpPr/>
      </xdr:nvCxnSpPr>
      <xdr:spPr>
        <a:xfrm flipV="1">
          <a:off x="2209800" y="6520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81280</xdr:rowOff>
    </xdr:from>
    <xdr:to>
      <xdr:col>3</xdr:col>
      <xdr:colOff>142875</xdr:colOff>
      <xdr:row>38</xdr:row>
      <xdr:rowOff>165100</xdr:rowOff>
    </xdr:to>
    <xdr:cxnSp macro="">
      <xdr:nvCxnSpPr>
        <xdr:cNvPr id="75" name="直線コネクタ 74"/>
        <xdr:cNvCxnSpPr/>
      </xdr:nvCxnSpPr>
      <xdr:spPr>
        <a:xfrm flipV="1">
          <a:off x="1320800" y="6596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41910</xdr:rowOff>
    </xdr:from>
    <xdr:to>
      <xdr:col>3</xdr:col>
      <xdr:colOff>193675</xdr:colOff>
      <xdr:row>37</xdr:row>
      <xdr:rowOff>143510</xdr:rowOff>
    </xdr:to>
    <xdr:sp macro="" textlink="">
      <xdr:nvSpPr>
        <xdr:cNvPr id="76" name="フローチャート : 判断 75"/>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153687</xdr:rowOff>
    </xdr:from>
    <xdr:ext cx="762000" cy="259045"/>
    <xdr:sp macro="" textlink="">
      <xdr:nvSpPr>
        <xdr:cNvPr id="77" name="テキスト ボックス 76"/>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15240</xdr:rowOff>
    </xdr:from>
    <xdr:to>
      <xdr:col>7</xdr:col>
      <xdr:colOff>66675</xdr:colOff>
      <xdr:row>38</xdr:row>
      <xdr:rowOff>116840</xdr:rowOff>
    </xdr:to>
    <xdr:sp macro="" textlink="">
      <xdr:nvSpPr>
        <xdr:cNvPr id="85" name="円/楕円 84"/>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158767</xdr:rowOff>
    </xdr:from>
    <xdr:ext cx="762000" cy="259045"/>
    <xdr:sp macro="" textlink="">
      <xdr:nvSpPr>
        <xdr:cNvPr id="86" name="人件費該当値テキスト"/>
        <xdr:cNvSpPr txBox="1"/>
      </xdr:nvSpPr>
      <xdr:spPr>
        <a:xfrm>
          <a:off x="4914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22860</xdr:rowOff>
    </xdr:from>
    <xdr:to>
      <xdr:col>5</xdr:col>
      <xdr:colOff>600075</xdr:colOff>
      <xdr:row>38</xdr:row>
      <xdr:rowOff>124460</xdr:rowOff>
    </xdr:to>
    <xdr:sp macro="" textlink="">
      <xdr:nvSpPr>
        <xdr:cNvPr id="87" name="円/楕円 86"/>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109237</xdr:rowOff>
    </xdr:from>
    <xdr:ext cx="736600" cy="259045"/>
    <xdr:sp macro="" textlink="">
      <xdr:nvSpPr>
        <xdr:cNvPr id="88" name="テキスト ボックス 87"/>
        <xdr:cNvSpPr txBox="1"/>
      </xdr:nvSpPr>
      <xdr:spPr>
        <a:xfrm>
          <a:off x="3606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125730</xdr:rowOff>
    </xdr:from>
    <xdr:to>
      <xdr:col>4</xdr:col>
      <xdr:colOff>396875</xdr:colOff>
      <xdr:row>38</xdr:row>
      <xdr:rowOff>55880</xdr:rowOff>
    </xdr:to>
    <xdr:sp macro="" textlink="">
      <xdr:nvSpPr>
        <xdr:cNvPr id="89" name="円/楕円 88"/>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40657</xdr:rowOff>
    </xdr:from>
    <xdr:ext cx="762000" cy="259045"/>
    <xdr:sp macro="" textlink="">
      <xdr:nvSpPr>
        <xdr:cNvPr id="90" name="テキスト ボックス 89"/>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30480</xdr:rowOff>
    </xdr:from>
    <xdr:to>
      <xdr:col>3</xdr:col>
      <xdr:colOff>193675</xdr:colOff>
      <xdr:row>38</xdr:row>
      <xdr:rowOff>132080</xdr:rowOff>
    </xdr:to>
    <xdr:sp macro="" textlink="">
      <xdr:nvSpPr>
        <xdr:cNvPr id="91" name="円/楕円 90"/>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116857</xdr:rowOff>
    </xdr:from>
    <xdr:ext cx="762000" cy="259045"/>
    <xdr:sp macro="" textlink="">
      <xdr:nvSpPr>
        <xdr:cNvPr id="92" name="テキスト ボックス 91"/>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114300</xdr:rowOff>
    </xdr:from>
    <xdr:to>
      <xdr:col>1</xdr:col>
      <xdr:colOff>676275</xdr:colOff>
      <xdr:row>39</xdr:row>
      <xdr:rowOff>44450</xdr:rowOff>
    </xdr:to>
    <xdr:sp macro="" textlink="">
      <xdr:nvSpPr>
        <xdr:cNvPr id="93" name="円/楕円 92"/>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29227</xdr:rowOff>
    </xdr:from>
    <xdr:ext cx="762000" cy="259045"/>
    <xdr:sp macro="" textlink="">
      <xdr:nvSpPr>
        <xdr:cNvPr id="94" name="テキスト ボックス 93"/>
        <xdr:cNvSpPr txBox="1"/>
      </xdr:nvSpPr>
      <xdr:spPr>
        <a:xfrm>
          <a:off x="939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市民窓口の民間委託により、職員人件費等から委託料へシフトしたことなどにより、物件費決算額は増加しているが、地方消費税交付金の増収などによる経常一般財源の増加により、</a:t>
          </a:r>
          <a:r>
            <a:rPr kumimoji="1" lang="en-US" altLang="ja-JP" sz="1300" b="0" i="0" u="none" strike="noStrike" kern="0" cap="none" spc="0" normalizeH="0" baseline="0" noProof="0">
              <a:ln>
                <a:noFill/>
              </a:ln>
              <a:solidFill>
                <a:prstClr val="black"/>
              </a:solidFill>
              <a:effectLst/>
              <a:uLnTx/>
              <a:uFillTx/>
              <a:latin typeface="+mn-lt"/>
              <a:ea typeface="+mn-ea"/>
              <a:cs typeface="+mn-cs"/>
            </a:rPr>
            <a:t>0.1</a:t>
          </a:r>
          <a:r>
            <a:rPr kumimoji="1" lang="ja-JP" altLang="ja-JP" sz="1300" b="0" i="0" u="none" strike="noStrike" kern="0" cap="none" spc="0" normalizeH="0" baseline="0" noProof="0">
              <a:ln>
                <a:noFill/>
              </a:ln>
              <a:solidFill>
                <a:prstClr val="black"/>
              </a:solidFill>
              <a:effectLst/>
              <a:uLnTx/>
              <a:uFillTx/>
              <a:latin typeface="+mn-lt"/>
              <a:ea typeface="+mn-ea"/>
              <a:cs typeface="+mn-cs"/>
            </a:rPr>
            <a:t>ポイントの減となっている。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引き続き、各種施設の内部管理経費の削減、施設の合理的な活用など経常的経費の削減に努める。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4536</xdr:rowOff>
    </xdr:from>
    <xdr:to>
      <xdr:col>24</xdr:col>
      <xdr:colOff>31750</xdr:colOff>
      <xdr:row>22</xdr:row>
      <xdr:rowOff>18143</xdr:rowOff>
    </xdr:to>
    <xdr:cxnSp macro="">
      <xdr:nvCxnSpPr>
        <xdr:cNvPr id="124" name="直線コネクタ 123"/>
        <xdr:cNvCxnSpPr/>
      </xdr:nvCxnSpPr>
      <xdr:spPr>
        <a:xfrm flipV="1">
          <a:off x="16510000" y="2233386"/>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161670</xdr:rowOff>
    </xdr:from>
    <xdr:ext cx="762000" cy="259045"/>
    <xdr:sp macro="" textlink="">
      <xdr:nvSpPr>
        <xdr:cNvPr id="125"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22</xdr:row>
      <xdr:rowOff>18143</xdr:rowOff>
    </xdr:from>
    <xdr:to>
      <xdr:col>24</xdr:col>
      <xdr:colOff>120650</xdr:colOff>
      <xdr:row>22</xdr:row>
      <xdr:rowOff>18143</xdr:rowOff>
    </xdr:to>
    <xdr:cxnSp macro="">
      <xdr:nvCxnSpPr>
        <xdr:cNvPr id="126" name="直線コネクタ 125"/>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4536</xdr:rowOff>
    </xdr:from>
    <xdr:to>
      <xdr:col>24</xdr:col>
      <xdr:colOff>120650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91621</xdr:rowOff>
    </xdr:from>
    <xdr:to>
      <xdr:col>24</xdr:col>
      <xdr:colOff>31750</xdr:colOff>
      <xdr:row>17</xdr:row>
      <xdr:rowOff>102507</xdr:rowOff>
    </xdr:to>
    <xdr:cxnSp macro="">
      <xdr:nvCxnSpPr>
        <xdr:cNvPr id="129" name="直線コネクタ 128"/>
        <xdr:cNvCxnSpPr/>
      </xdr:nvCxnSpPr>
      <xdr:spPr>
        <a:xfrm flipV="1">
          <a:off x="15671800" y="30062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37193</xdr:rowOff>
    </xdr:from>
    <xdr:to>
      <xdr:col>22</xdr:col>
      <xdr:colOff>565150</xdr:colOff>
      <xdr:row>17</xdr:row>
      <xdr:rowOff>102507</xdr:rowOff>
    </xdr:to>
    <xdr:cxnSp macro="">
      <xdr:nvCxnSpPr>
        <xdr:cNvPr id="132" name="直線コネクタ 131"/>
        <xdr:cNvCxnSpPr/>
      </xdr:nvCxnSpPr>
      <xdr:spPr>
        <a:xfrm>
          <a:off x="14782800" y="2951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15421</xdr:rowOff>
    </xdr:from>
    <xdr:to>
      <xdr:col>21</xdr:col>
      <xdr:colOff>361950</xdr:colOff>
      <xdr:row>17</xdr:row>
      <xdr:rowOff>37193</xdr:rowOff>
    </xdr:to>
    <xdr:cxnSp macro="">
      <xdr:nvCxnSpPr>
        <xdr:cNvPr id="135" name="直線コネクタ 134"/>
        <xdr:cNvCxnSpPr/>
      </xdr:nvCxnSpPr>
      <xdr:spPr>
        <a:xfrm>
          <a:off x="13893800" y="29300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6" name="フローチャート : 判断 135"/>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138991</xdr:rowOff>
    </xdr:from>
    <xdr:ext cx="762000" cy="259045"/>
    <xdr:sp macro="" textlink="">
      <xdr:nvSpPr>
        <xdr:cNvPr id="137" name="テキスト ボックス 136"/>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15421</xdr:rowOff>
    </xdr:from>
    <xdr:to>
      <xdr:col>20</xdr:col>
      <xdr:colOff>158750</xdr:colOff>
      <xdr:row>17</xdr:row>
      <xdr:rowOff>37193</xdr:rowOff>
    </xdr:to>
    <xdr:cxnSp macro="">
      <xdr:nvCxnSpPr>
        <xdr:cNvPr id="138" name="直線コネクタ 137"/>
        <xdr:cNvCxnSpPr/>
      </xdr:nvCxnSpPr>
      <xdr:spPr>
        <a:xfrm flipV="1">
          <a:off x="13004800" y="29300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155121</xdr:rowOff>
    </xdr:from>
    <xdr:to>
      <xdr:col>20</xdr:col>
      <xdr:colOff>209550</xdr:colOff>
      <xdr:row>16</xdr:row>
      <xdr:rowOff>85271</xdr:rowOff>
    </xdr:to>
    <xdr:sp macro="" textlink="">
      <xdr:nvSpPr>
        <xdr:cNvPr id="139" name="フローチャート : 判断 138"/>
        <xdr:cNvSpPr/>
      </xdr:nvSpPr>
      <xdr:spPr>
        <a:xfrm>
          <a:off x="13843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95448</xdr:rowOff>
    </xdr:from>
    <xdr:ext cx="762000" cy="259045"/>
    <xdr:sp macro="" textlink="">
      <xdr:nvSpPr>
        <xdr:cNvPr id="140" name="テキスト ボックス 139"/>
        <xdr:cNvSpPr txBox="1"/>
      </xdr:nvSpPr>
      <xdr:spPr>
        <a:xfrm>
          <a:off x="13512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40821</xdr:rowOff>
    </xdr:from>
    <xdr:to>
      <xdr:col>24</xdr:col>
      <xdr:colOff>82550</xdr:colOff>
      <xdr:row>17</xdr:row>
      <xdr:rowOff>142421</xdr:rowOff>
    </xdr:to>
    <xdr:sp macro="" textlink="">
      <xdr:nvSpPr>
        <xdr:cNvPr id="148" name="円/楕円 147"/>
        <xdr:cNvSpPr/>
      </xdr:nvSpPr>
      <xdr:spPr>
        <a:xfrm>
          <a:off x="164592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12898</xdr:rowOff>
    </xdr:from>
    <xdr:ext cx="762000" cy="259045"/>
    <xdr:sp macro="" textlink="">
      <xdr:nvSpPr>
        <xdr:cNvPr id="149" name="物件費該当値テキスト"/>
        <xdr:cNvSpPr txBox="1"/>
      </xdr:nvSpPr>
      <xdr:spPr>
        <a:xfrm>
          <a:off x="16598900" y="292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51707</xdr:rowOff>
    </xdr:from>
    <xdr:to>
      <xdr:col>22</xdr:col>
      <xdr:colOff>615950</xdr:colOff>
      <xdr:row>17</xdr:row>
      <xdr:rowOff>153307</xdr:rowOff>
    </xdr:to>
    <xdr:sp macro="" textlink="">
      <xdr:nvSpPr>
        <xdr:cNvPr id="150" name="円/楕円 149"/>
        <xdr:cNvSpPr/>
      </xdr:nvSpPr>
      <xdr:spPr>
        <a:xfrm>
          <a:off x="15621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138084</xdr:rowOff>
    </xdr:from>
    <xdr:ext cx="736600" cy="259045"/>
    <xdr:sp macro="" textlink="">
      <xdr:nvSpPr>
        <xdr:cNvPr id="151" name="テキスト ボックス 150"/>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157843</xdr:rowOff>
    </xdr:from>
    <xdr:to>
      <xdr:col>21</xdr:col>
      <xdr:colOff>412750</xdr:colOff>
      <xdr:row>17</xdr:row>
      <xdr:rowOff>87993</xdr:rowOff>
    </xdr:to>
    <xdr:sp macro="" textlink="">
      <xdr:nvSpPr>
        <xdr:cNvPr id="152" name="円/楕円 151"/>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72770</xdr:rowOff>
    </xdr:from>
    <xdr:ext cx="762000" cy="259045"/>
    <xdr:sp macro="" textlink="">
      <xdr:nvSpPr>
        <xdr:cNvPr id="153" name="テキスト ボックス 152"/>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136071</xdr:rowOff>
    </xdr:from>
    <xdr:to>
      <xdr:col>20</xdr:col>
      <xdr:colOff>209550</xdr:colOff>
      <xdr:row>17</xdr:row>
      <xdr:rowOff>66221</xdr:rowOff>
    </xdr:to>
    <xdr:sp macro="" textlink="">
      <xdr:nvSpPr>
        <xdr:cNvPr id="154" name="円/楕円 153"/>
        <xdr:cNvSpPr/>
      </xdr:nvSpPr>
      <xdr:spPr>
        <a:xfrm>
          <a:off x="13843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50998</xdr:rowOff>
    </xdr:from>
    <xdr:ext cx="762000" cy="259045"/>
    <xdr:sp macro="" textlink="">
      <xdr:nvSpPr>
        <xdr:cNvPr id="155" name="テキスト ボックス 154"/>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157843</xdr:rowOff>
    </xdr:from>
    <xdr:to>
      <xdr:col>19</xdr:col>
      <xdr:colOff>6350</xdr:colOff>
      <xdr:row>17</xdr:row>
      <xdr:rowOff>87993</xdr:rowOff>
    </xdr:to>
    <xdr:sp macro="" textlink="">
      <xdr:nvSpPr>
        <xdr:cNvPr id="156" name="円/楕円 155"/>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72770</xdr:rowOff>
    </xdr:from>
    <xdr:ext cx="762000" cy="259045"/>
    <xdr:sp macro="" textlink="">
      <xdr:nvSpPr>
        <xdr:cNvPr id="157" name="テキスト ボックス 156"/>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全国平均、類似団体平均と比較して低い水準にあるが、増加傾向にある。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これは、障害福祉サービスの利用増加による障害福祉費の増や、障害児通所支援サービスの利用増加、私立保育園への施設型給付費の増加による児童福祉費の増によるものである。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今後も増加が見込まれるが、適正なサービスの提供を行う必要がある。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167822</xdr:rowOff>
    </xdr:to>
    <xdr:cxnSp macro="">
      <xdr:nvCxnSpPr>
        <xdr:cNvPr id="187" name="直線コネクタ 186"/>
        <xdr:cNvCxnSpPr/>
      </xdr:nvCxnSpPr>
      <xdr:spPr>
        <a:xfrm flipV="1">
          <a:off x="4826000" y="9156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0"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1" name="直線コネクタ 190"/>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78015</xdr:rowOff>
    </xdr:from>
    <xdr:to>
      <xdr:col>7</xdr:col>
      <xdr:colOff>15875</xdr:colOff>
      <xdr:row>54</xdr:row>
      <xdr:rowOff>127000</xdr:rowOff>
    </xdr:to>
    <xdr:cxnSp macro="">
      <xdr:nvCxnSpPr>
        <xdr:cNvPr id="192" name="直線コネクタ 191"/>
        <xdr:cNvCxnSpPr/>
      </xdr:nvCxnSpPr>
      <xdr:spPr>
        <a:xfrm>
          <a:off x="3987800" y="93363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4" name="フローチャート :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54</xdr:row>
      <xdr:rowOff>78015</xdr:rowOff>
    </xdr:to>
    <xdr:cxnSp macro="">
      <xdr:nvCxnSpPr>
        <xdr:cNvPr id="195" name="直線コネクタ 194"/>
        <xdr:cNvCxnSpPr/>
      </xdr:nvCxnSpPr>
      <xdr:spPr>
        <a:xfrm>
          <a:off x="3098800" y="9336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6" name="フローチャート : 判断 195"/>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7" name="テキスト ボックス 196"/>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54</xdr:row>
      <xdr:rowOff>78015</xdr:rowOff>
    </xdr:to>
    <xdr:cxnSp macro="">
      <xdr:nvCxnSpPr>
        <xdr:cNvPr id="198" name="直線コネクタ 197"/>
        <xdr:cNvCxnSpPr/>
      </xdr:nvCxnSpPr>
      <xdr:spPr>
        <a:xfrm>
          <a:off x="2209800" y="92220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00" name="テキスト ボックス 199"/>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53</xdr:row>
      <xdr:rowOff>135165</xdr:rowOff>
    </xdr:to>
    <xdr:cxnSp macro="">
      <xdr:nvCxnSpPr>
        <xdr:cNvPr id="201" name="直線コネクタ 200"/>
        <xdr:cNvCxnSpPr/>
      </xdr:nvCxnSpPr>
      <xdr:spPr>
        <a:xfrm>
          <a:off x="1320800" y="9222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03" name="テキスト ボックス 20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04" name="フローチャート : 判断 203"/>
        <xdr:cNvSpPr/>
      </xdr:nvSpPr>
      <xdr:spPr>
        <a:xfrm>
          <a:off x="1270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7455</xdr:rowOff>
    </xdr:from>
    <xdr:ext cx="762000" cy="259045"/>
    <xdr:sp macro="" textlink="">
      <xdr:nvSpPr>
        <xdr:cNvPr id="205" name="テキスト ボックス 204"/>
        <xdr:cNvSpPr txBox="1"/>
      </xdr:nvSpPr>
      <xdr:spPr>
        <a:xfrm>
          <a:off x="9398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11" name="円/楕円 210"/>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12"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27215</xdr:rowOff>
    </xdr:from>
    <xdr:to>
      <xdr:col>5</xdr:col>
      <xdr:colOff>600075</xdr:colOff>
      <xdr:row>54</xdr:row>
      <xdr:rowOff>128815</xdr:rowOff>
    </xdr:to>
    <xdr:sp macro="" textlink="">
      <xdr:nvSpPr>
        <xdr:cNvPr id="213" name="円/楕円 212"/>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138992</xdr:rowOff>
    </xdr:from>
    <xdr:ext cx="736600" cy="259045"/>
    <xdr:sp macro="" textlink="">
      <xdr:nvSpPr>
        <xdr:cNvPr id="214" name="テキスト ボックス 213"/>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27215</xdr:rowOff>
    </xdr:from>
    <xdr:to>
      <xdr:col>4</xdr:col>
      <xdr:colOff>396875</xdr:colOff>
      <xdr:row>54</xdr:row>
      <xdr:rowOff>128815</xdr:rowOff>
    </xdr:to>
    <xdr:sp macro="" textlink="">
      <xdr:nvSpPr>
        <xdr:cNvPr id="215" name="円/楕円 214"/>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138992</xdr:rowOff>
    </xdr:from>
    <xdr:ext cx="762000" cy="259045"/>
    <xdr:sp macro="" textlink="">
      <xdr:nvSpPr>
        <xdr:cNvPr id="216" name="テキスト ボックス 215"/>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7" name="円/楕円 216"/>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8" name="テキスト ボックス 217"/>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9" name="円/楕円 218"/>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20" name="テキスト ボックス 219"/>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全国平均、類似団体平均と比較して高い水準にある。これは、主に公共下水道の普及率が低く、公共下水道事業への基準内繰出金が、他団体よりも高い水準となっていることが要因であり、平成２７年度は前年度と比較し減額となり、比率も</a:t>
          </a:r>
          <a:r>
            <a:rPr kumimoji="1" lang="en-US" altLang="ja-JP" sz="1300" b="0" i="0" u="none" strike="noStrike" kern="0" cap="none" spc="0" normalizeH="0" baseline="0" noProof="0">
              <a:ln>
                <a:noFill/>
              </a:ln>
              <a:solidFill>
                <a:prstClr val="black"/>
              </a:solidFill>
              <a:effectLst/>
              <a:uLnTx/>
              <a:uFillTx/>
              <a:latin typeface="+mn-lt"/>
              <a:ea typeface="+mn-ea"/>
              <a:cs typeface="+mn-cs"/>
            </a:rPr>
            <a:t>0.3</a:t>
          </a:r>
          <a:r>
            <a:rPr kumimoji="1" lang="ja-JP" altLang="ja-JP" sz="1300" b="0" i="0" u="none" strike="noStrike" kern="0" cap="none" spc="0" normalizeH="0" baseline="0" noProof="0">
              <a:ln>
                <a:noFill/>
              </a:ln>
              <a:solidFill>
                <a:prstClr val="black"/>
              </a:solidFill>
              <a:effectLst/>
              <a:uLnTx/>
              <a:uFillTx/>
              <a:latin typeface="+mn-lt"/>
              <a:ea typeface="+mn-ea"/>
              <a:cs typeface="+mn-cs"/>
            </a:rPr>
            <a:t>ポイントの減となっているものの、依然高止まりをしている。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引き続き、中期経営計画を着実に推進し、公共下水道経営の健全化を図るよう努める。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61685</xdr:rowOff>
    </xdr:from>
    <xdr:to>
      <xdr:col>24</xdr:col>
      <xdr:colOff>31750</xdr:colOff>
      <xdr:row>61</xdr:row>
      <xdr:rowOff>102507</xdr:rowOff>
    </xdr:to>
    <xdr:cxnSp macro="">
      <xdr:nvCxnSpPr>
        <xdr:cNvPr id="250" name="直線コネクタ 249"/>
        <xdr:cNvCxnSpPr/>
      </xdr:nvCxnSpPr>
      <xdr:spPr>
        <a:xfrm flipV="1">
          <a:off x="16510000" y="8977085"/>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148062</xdr:rowOff>
    </xdr:from>
    <xdr:ext cx="762000" cy="259045"/>
    <xdr:sp macro="" textlink="">
      <xdr:nvSpPr>
        <xdr:cNvPr id="253" name="その他最大値テキスト"/>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52</xdr:row>
      <xdr:rowOff>61685</xdr:rowOff>
    </xdr:from>
    <xdr:to>
      <xdr:col>24</xdr:col>
      <xdr:colOff>120650</xdr:colOff>
      <xdr:row>52</xdr:row>
      <xdr:rowOff>61685</xdr:rowOff>
    </xdr:to>
    <xdr:cxnSp macro="">
      <xdr:nvCxnSpPr>
        <xdr:cNvPr id="254" name="直線コネクタ 253"/>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37193</xdr:rowOff>
    </xdr:from>
    <xdr:to>
      <xdr:col>24</xdr:col>
      <xdr:colOff>31750</xdr:colOff>
      <xdr:row>59</xdr:row>
      <xdr:rowOff>86178</xdr:rowOff>
    </xdr:to>
    <xdr:cxnSp macro="">
      <xdr:nvCxnSpPr>
        <xdr:cNvPr id="255" name="直線コネクタ 254"/>
        <xdr:cNvCxnSpPr/>
      </xdr:nvCxnSpPr>
      <xdr:spPr>
        <a:xfrm flipV="1">
          <a:off x="15671800" y="101527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92727</xdr:rowOff>
    </xdr:from>
    <xdr:ext cx="762000" cy="259045"/>
    <xdr:sp macro="" textlink="">
      <xdr:nvSpPr>
        <xdr:cNvPr id="256"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7" name="フローチャート : 判断 256"/>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69850</xdr:rowOff>
    </xdr:from>
    <xdr:to>
      <xdr:col>22</xdr:col>
      <xdr:colOff>565150</xdr:colOff>
      <xdr:row>59</xdr:row>
      <xdr:rowOff>86178</xdr:rowOff>
    </xdr:to>
    <xdr:cxnSp macro="">
      <xdr:nvCxnSpPr>
        <xdr:cNvPr id="258" name="直線コネクタ 257"/>
        <xdr:cNvCxnSpPr/>
      </xdr:nvCxnSpPr>
      <xdr:spPr>
        <a:xfrm>
          <a:off x="14782800" y="101854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43543</xdr:rowOff>
    </xdr:from>
    <xdr:to>
      <xdr:col>22</xdr:col>
      <xdr:colOff>615950</xdr:colOff>
      <xdr:row>56</xdr:row>
      <xdr:rowOff>145143</xdr:rowOff>
    </xdr:to>
    <xdr:sp macro="" textlink="">
      <xdr:nvSpPr>
        <xdr:cNvPr id="259" name="フローチャート : 判断 258"/>
        <xdr:cNvSpPr/>
      </xdr:nvSpPr>
      <xdr:spPr>
        <a:xfrm>
          <a:off x="15621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155320</xdr:rowOff>
    </xdr:from>
    <xdr:ext cx="736600" cy="259045"/>
    <xdr:sp macro="" textlink="">
      <xdr:nvSpPr>
        <xdr:cNvPr id="260" name="テキスト ボックス 259"/>
        <xdr:cNvSpPr txBox="1"/>
      </xdr:nvSpPr>
      <xdr:spPr>
        <a:xfrm>
          <a:off x="15290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4535</xdr:rowOff>
    </xdr:from>
    <xdr:to>
      <xdr:col>21</xdr:col>
      <xdr:colOff>361950</xdr:colOff>
      <xdr:row>59</xdr:row>
      <xdr:rowOff>69850</xdr:rowOff>
    </xdr:to>
    <xdr:cxnSp macro="">
      <xdr:nvCxnSpPr>
        <xdr:cNvPr id="261" name="直線コネクタ 260"/>
        <xdr:cNvCxnSpPr/>
      </xdr:nvCxnSpPr>
      <xdr:spPr>
        <a:xfrm>
          <a:off x="13893800" y="101200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149678</xdr:rowOff>
    </xdr:from>
    <xdr:to>
      <xdr:col>21</xdr:col>
      <xdr:colOff>412750</xdr:colOff>
      <xdr:row>56</xdr:row>
      <xdr:rowOff>79828</xdr:rowOff>
    </xdr:to>
    <xdr:sp macro="" textlink="">
      <xdr:nvSpPr>
        <xdr:cNvPr id="262" name="フローチャート : 判断 261"/>
        <xdr:cNvSpPr/>
      </xdr:nvSpPr>
      <xdr:spPr>
        <a:xfrm>
          <a:off x="14732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90005</xdr:rowOff>
    </xdr:from>
    <xdr:ext cx="762000" cy="259045"/>
    <xdr:sp macro="" textlink="">
      <xdr:nvSpPr>
        <xdr:cNvPr id="263" name="テキスト ボックス 262"/>
        <xdr:cNvSpPr txBox="1"/>
      </xdr:nvSpPr>
      <xdr:spPr>
        <a:xfrm>
          <a:off x="14401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159657</xdr:rowOff>
    </xdr:from>
    <xdr:to>
      <xdr:col>20</xdr:col>
      <xdr:colOff>158750</xdr:colOff>
      <xdr:row>59</xdr:row>
      <xdr:rowOff>4535</xdr:rowOff>
    </xdr:to>
    <xdr:cxnSp macro="">
      <xdr:nvCxnSpPr>
        <xdr:cNvPr id="264" name="直線コネクタ 263"/>
        <xdr:cNvCxnSpPr/>
      </xdr:nvCxnSpPr>
      <xdr:spPr>
        <a:xfrm>
          <a:off x="13004800" y="101037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5" name="フローチャート : 判断 264"/>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66" name="テキスト ボックス 265"/>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84365</xdr:rowOff>
    </xdr:from>
    <xdr:to>
      <xdr:col>19</xdr:col>
      <xdr:colOff>6350</xdr:colOff>
      <xdr:row>56</xdr:row>
      <xdr:rowOff>14515</xdr:rowOff>
    </xdr:to>
    <xdr:sp macro="" textlink="">
      <xdr:nvSpPr>
        <xdr:cNvPr id="267" name="フローチャート : 判断 266"/>
        <xdr:cNvSpPr/>
      </xdr:nvSpPr>
      <xdr:spPr>
        <a:xfrm>
          <a:off x="12954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24692</xdr:rowOff>
    </xdr:from>
    <xdr:ext cx="762000" cy="259045"/>
    <xdr:sp macro="" textlink="">
      <xdr:nvSpPr>
        <xdr:cNvPr id="268" name="テキスト ボックス 267"/>
        <xdr:cNvSpPr txBox="1"/>
      </xdr:nvSpPr>
      <xdr:spPr>
        <a:xfrm>
          <a:off x="12623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157843</xdr:rowOff>
    </xdr:from>
    <xdr:to>
      <xdr:col>24</xdr:col>
      <xdr:colOff>82550</xdr:colOff>
      <xdr:row>59</xdr:row>
      <xdr:rowOff>87993</xdr:rowOff>
    </xdr:to>
    <xdr:sp macro="" textlink="">
      <xdr:nvSpPr>
        <xdr:cNvPr id="274" name="円/楕円 273"/>
        <xdr:cNvSpPr/>
      </xdr:nvSpPr>
      <xdr:spPr>
        <a:xfrm>
          <a:off x="164592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129920</xdr:rowOff>
    </xdr:from>
    <xdr:ext cx="762000" cy="259045"/>
    <xdr:sp macro="" textlink="">
      <xdr:nvSpPr>
        <xdr:cNvPr id="275" name="その他該当値テキスト"/>
        <xdr:cNvSpPr txBox="1"/>
      </xdr:nvSpPr>
      <xdr:spPr>
        <a:xfrm>
          <a:off x="165989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35378</xdr:rowOff>
    </xdr:from>
    <xdr:to>
      <xdr:col>22</xdr:col>
      <xdr:colOff>615950</xdr:colOff>
      <xdr:row>59</xdr:row>
      <xdr:rowOff>136978</xdr:rowOff>
    </xdr:to>
    <xdr:sp macro="" textlink="">
      <xdr:nvSpPr>
        <xdr:cNvPr id="276" name="円/楕円 275"/>
        <xdr:cNvSpPr/>
      </xdr:nvSpPr>
      <xdr:spPr>
        <a:xfrm>
          <a:off x="15621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121755</xdr:rowOff>
    </xdr:from>
    <xdr:ext cx="736600" cy="259045"/>
    <xdr:sp macro="" textlink="">
      <xdr:nvSpPr>
        <xdr:cNvPr id="277" name="テキスト ボックス 276"/>
        <xdr:cNvSpPr txBox="1"/>
      </xdr:nvSpPr>
      <xdr:spPr>
        <a:xfrm>
          <a:off x="15290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19050</xdr:rowOff>
    </xdr:from>
    <xdr:to>
      <xdr:col>21</xdr:col>
      <xdr:colOff>412750</xdr:colOff>
      <xdr:row>59</xdr:row>
      <xdr:rowOff>120650</xdr:rowOff>
    </xdr:to>
    <xdr:sp macro="" textlink="">
      <xdr:nvSpPr>
        <xdr:cNvPr id="278" name="円/楕円 277"/>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105427</xdr:rowOff>
    </xdr:from>
    <xdr:ext cx="762000" cy="259045"/>
    <xdr:sp macro="" textlink="">
      <xdr:nvSpPr>
        <xdr:cNvPr id="279" name="テキスト ボックス 278"/>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125185</xdr:rowOff>
    </xdr:from>
    <xdr:to>
      <xdr:col>20</xdr:col>
      <xdr:colOff>209550</xdr:colOff>
      <xdr:row>59</xdr:row>
      <xdr:rowOff>55335</xdr:rowOff>
    </xdr:to>
    <xdr:sp macro="" textlink="">
      <xdr:nvSpPr>
        <xdr:cNvPr id="280" name="円/楕円 279"/>
        <xdr:cNvSpPr/>
      </xdr:nvSpPr>
      <xdr:spPr>
        <a:xfrm>
          <a:off x="13843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40112</xdr:rowOff>
    </xdr:from>
    <xdr:ext cx="762000" cy="259045"/>
    <xdr:sp macro="" textlink="">
      <xdr:nvSpPr>
        <xdr:cNvPr id="281" name="テキスト ボックス 280"/>
        <xdr:cNvSpPr txBox="1"/>
      </xdr:nvSpPr>
      <xdr:spPr>
        <a:xfrm>
          <a:off x="13512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108857</xdr:rowOff>
    </xdr:from>
    <xdr:to>
      <xdr:col>19</xdr:col>
      <xdr:colOff>6350</xdr:colOff>
      <xdr:row>59</xdr:row>
      <xdr:rowOff>39007</xdr:rowOff>
    </xdr:to>
    <xdr:sp macro="" textlink="">
      <xdr:nvSpPr>
        <xdr:cNvPr id="282" name="円/楕円 281"/>
        <xdr:cNvSpPr/>
      </xdr:nvSpPr>
      <xdr:spPr>
        <a:xfrm>
          <a:off x="12954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23784</xdr:rowOff>
    </xdr:from>
    <xdr:ext cx="762000" cy="259045"/>
    <xdr:sp macro="" textlink="">
      <xdr:nvSpPr>
        <xdr:cNvPr id="283" name="テキスト ボックス 282"/>
        <xdr:cNvSpPr txBox="1"/>
      </xdr:nvSpPr>
      <xdr:spPr>
        <a:xfrm>
          <a:off x="12623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全国平均、類似団体平均と比較して低い水準にある。これは、平成１９年度に補助金、負担金の見直しを行い、低い水準を維持していることによるものである。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今後も補助金の適正な執行を推進するよう努める。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41</xdr:row>
      <xdr:rowOff>95250</xdr:rowOff>
    </xdr:to>
    <xdr:cxnSp macro="">
      <xdr:nvCxnSpPr>
        <xdr:cNvPr id="311" name="直線コネクタ 310"/>
        <xdr:cNvCxnSpPr/>
      </xdr:nvCxnSpPr>
      <xdr:spPr>
        <a:xfrm flipV="1">
          <a:off x="16510000" y="55753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67327</xdr:rowOff>
    </xdr:from>
    <xdr:ext cx="762000" cy="259045"/>
    <xdr:sp macro="" textlink="">
      <xdr:nvSpPr>
        <xdr:cNvPr id="312"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23</xdr:col>
      <xdr:colOff>628650</xdr:colOff>
      <xdr:row>41</xdr:row>
      <xdr:rowOff>95250</xdr:rowOff>
    </xdr:from>
    <xdr:to>
      <xdr:col>24</xdr:col>
      <xdr:colOff>120650</xdr:colOff>
      <xdr:row>41</xdr:row>
      <xdr:rowOff>95250</xdr:rowOff>
    </xdr:to>
    <xdr:cxnSp macro="">
      <xdr:nvCxnSpPr>
        <xdr:cNvPr id="313" name="直線コネクタ 312"/>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4"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5" name="直線コネクタ 314"/>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31750</xdr:rowOff>
    </xdr:from>
    <xdr:to>
      <xdr:col>24</xdr:col>
      <xdr:colOff>31750</xdr:colOff>
      <xdr:row>33</xdr:row>
      <xdr:rowOff>44450</xdr:rowOff>
    </xdr:to>
    <xdr:cxnSp macro="">
      <xdr:nvCxnSpPr>
        <xdr:cNvPr id="316" name="直線コネクタ 315"/>
        <xdr:cNvCxnSpPr/>
      </xdr:nvCxnSpPr>
      <xdr:spPr>
        <a:xfrm flipV="1">
          <a:off x="15671800" y="5689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149877</xdr:rowOff>
    </xdr:from>
    <xdr:ext cx="762000" cy="259045"/>
    <xdr:sp macro="" textlink="">
      <xdr:nvSpPr>
        <xdr:cNvPr id="317" name="補助費等平均値テキスト"/>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6350</xdr:rowOff>
    </xdr:from>
    <xdr:to>
      <xdr:col>24</xdr:col>
      <xdr:colOff>82550</xdr:colOff>
      <xdr:row>37</xdr:row>
      <xdr:rowOff>107950</xdr:rowOff>
    </xdr:to>
    <xdr:sp macro="" textlink="">
      <xdr:nvSpPr>
        <xdr:cNvPr id="318" name="フローチャート : 判断 317"/>
        <xdr:cNvSpPr/>
      </xdr:nvSpPr>
      <xdr:spPr>
        <a:xfrm>
          <a:off x="16459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44450</xdr:rowOff>
    </xdr:from>
    <xdr:to>
      <xdr:col>22</xdr:col>
      <xdr:colOff>565150</xdr:colOff>
      <xdr:row>33</xdr:row>
      <xdr:rowOff>44450</xdr:rowOff>
    </xdr:to>
    <xdr:cxnSp macro="">
      <xdr:nvCxnSpPr>
        <xdr:cNvPr id="319" name="直線コネクタ 318"/>
        <xdr:cNvCxnSpPr/>
      </xdr:nvCxnSpPr>
      <xdr:spPr>
        <a:xfrm>
          <a:off x="14782800" y="570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20" name="フローチャート : 判断 319"/>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21" name="テキスト ボックス 320"/>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44450</xdr:rowOff>
    </xdr:from>
    <xdr:to>
      <xdr:col>21</xdr:col>
      <xdr:colOff>361950</xdr:colOff>
      <xdr:row>33</xdr:row>
      <xdr:rowOff>44450</xdr:rowOff>
    </xdr:to>
    <xdr:cxnSp macro="">
      <xdr:nvCxnSpPr>
        <xdr:cNvPr id="322" name="直線コネクタ 321"/>
        <xdr:cNvCxnSpPr/>
      </xdr:nvCxnSpPr>
      <xdr:spPr>
        <a:xfrm>
          <a:off x="13893800" y="570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6350</xdr:rowOff>
    </xdr:from>
    <xdr:to>
      <xdr:col>21</xdr:col>
      <xdr:colOff>412750</xdr:colOff>
      <xdr:row>37</xdr:row>
      <xdr:rowOff>107950</xdr:rowOff>
    </xdr:to>
    <xdr:sp macro="" textlink="">
      <xdr:nvSpPr>
        <xdr:cNvPr id="323" name="フローチャート : 判断 322"/>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92727</xdr:rowOff>
    </xdr:from>
    <xdr:ext cx="762000" cy="259045"/>
    <xdr:sp macro="" textlink="">
      <xdr:nvSpPr>
        <xdr:cNvPr id="324" name="テキスト ボックス 323"/>
        <xdr:cNvSpPr txBox="1"/>
      </xdr:nvSpPr>
      <xdr:spPr>
        <a:xfrm>
          <a:off x="14401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44450</xdr:rowOff>
    </xdr:from>
    <xdr:to>
      <xdr:col>20</xdr:col>
      <xdr:colOff>158750</xdr:colOff>
      <xdr:row>33</xdr:row>
      <xdr:rowOff>44450</xdr:rowOff>
    </xdr:to>
    <xdr:cxnSp macro="">
      <xdr:nvCxnSpPr>
        <xdr:cNvPr id="325" name="直線コネクタ 324"/>
        <xdr:cNvCxnSpPr/>
      </xdr:nvCxnSpPr>
      <xdr:spPr>
        <a:xfrm>
          <a:off x="13004800" y="570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165100</xdr:rowOff>
    </xdr:from>
    <xdr:to>
      <xdr:col>20</xdr:col>
      <xdr:colOff>209550</xdr:colOff>
      <xdr:row>37</xdr:row>
      <xdr:rowOff>95250</xdr:rowOff>
    </xdr:to>
    <xdr:sp macro="" textlink="">
      <xdr:nvSpPr>
        <xdr:cNvPr id="326" name="フローチャート : 判断 325"/>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80027</xdr:rowOff>
    </xdr:from>
    <xdr:ext cx="762000" cy="259045"/>
    <xdr:sp macro="" textlink="">
      <xdr:nvSpPr>
        <xdr:cNvPr id="327" name="テキスト ボックス 326"/>
        <xdr:cNvSpPr txBox="1"/>
      </xdr:nvSpPr>
      <xdr:spPr>
        <a:xfrm>
          <a:off x="13512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8" name="フローチャート : 判断 327"/>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80027</xdr:rowOff>
    </xdr:from>
    <xdr:ext cx="762000" cy="259045"/>
    <xdr:sp macro="" textlink="">
      <xdr:nvSpPr>
        <xdr:cNvPr id="329" name="テキスト ボックス 328"/>
        <xdr:cNvSpPr txBox="1"/>
      </xdr:nvSpPr>
      <xdr:spPr>
        <a:xfrm>
          <a:off x="12623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32</xdr:row>
      <xdr:rowOff>152400</xdr:rowOff>
    </xdr:from>
    <xdr:to>
      <xdr:col>24</xdr:col>
      <xdr:colOff>82550</xdr:colOff>
      <xdr:row>33</xdr:row>
      <xdr:rowOff>82550</xdr:rowOff>
    </xdr:to>
    <xdr:sp macro="" textlink="">
      <xdr:nvSpPr>
        <xdr:cNvPr id="335" name="円/楕円 334"/>
        <xdr:cNvSpPr/>
      </xdr:nvSpPr>
      <xdr:spPr>
        <a:xfrm>
          <a:off x="164592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60977</xdr:rowOff>
    </xdr:from>
    <xdr:ext cx="762000" cy="259045"/>
    <xdr:sp macro="" textlink="">
      <xdr:nvSpPr>
        <xdr:cNvPr id="336" name="補助費等該当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165100</xdr:rowOff>
    </xdr:from>
    <xdr:to>
      <xdr:col>22</xdr:col>
      <xdr:colOff>615950</xdr:colOff>
      <xdr:row>33</xdr:row>
      <xdr:rowOff>95250</xdr:rowOff>
    </xdr:to>
    <xdr:sp macro="" textlink="">
      <xdr:nvSpPr>
        <xdr:cNvPr id="337" name="円/楕円 336"/>
        <xdr:cNvSpPr/>
      </xdr:nvSpPr>
      <xdr:spPr>
        <a:xfrm>
          <a:off x="15621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105427</xdr:rowOff>
    </xdr:from>
    <xdr:ext cx="736600" cy="259045"/>
    <xdr:sp macro="" textlink="">
      <xdr:nvSpPr>
        <xdr:cNvPr id="338" name="テキスト ボックス 337"/>
        <xdr:cNvSpPr txBox="1"/>
      </xdr:nvSpPr>
      <xdr:spPr>
        <a:xfrm>
          <a:off x="15290800" y="542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165100</xdr:rowOff>
    </xdr:from>
    <xdr:to>
      <xdr:col>21</xdr:col>
      <xdr:colOff>412750</xdr:colOff>
      <xdr:row>33</xdr:row>
      <xdr:rowOff>95250</xdr:rowOff>
    </xdr:to>
    <xdr:sp macro="" textlink="">
      <xdr:nvSpPr>
        <xdr:cNvPr id="339" name="円/楕円 338"/>
        <xdr:cNvSpPr/>
      </xdr:nvSpPr>
      <xdr:spPr>
        <a:xfrm>
          <a:off x="14732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105427</xdr:rowOff>
    </xdr:from>
    <xdr:ext cx="762000" cy="259045"/>
    <xdr:sp macro="" textlink="">
      <xdr:nvSpPr>
        <xdr:cNvPr id="340" name="テキスト ボックス 339"/>
        <xdr:cNvSpPr txBox="1"/>
      </xdr:nvSpPr>
      <xdr:spPr>
        <a:xfrm>
          <a:off x="14401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165100</xdr:rowOff>
    </xdr:from>
    <xdr:to>
      <xdr:col>20</xdr:col>
      <xdr:colOff>209550</xdr:colOff>
      <xdr:row>33</xdr:row>
      <xdr:rowOff>95250</xdr:rowOff>
    </xdr:to>
    <xdr:sp macro="" textlink="">
      <xdr:nvSpPr>
        <xdr:cNvPr id="341" name="円/楕円 340"/>
        <xdr:cNvSpPr/>
      </xdr:nvSpPr>
      <xdr:spPr>
        <a:xfrm>
          <a:off x="13843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105427</xdr:rowOff>
    </xdr:from>
    <xdr:ext cx="762000" cy="259045"/>
    <xdr:sp macro="" textlink="">
      <xdr:nvSpPr>
        <xdr:cNvPr id="342" name="テキスト ボックス 341"/>
        <xdr:cNvSpPr txBox="1"/>
      </xdr:nvSpPr>
      <xdr:spPr>
        <a:xfrm>
          <a:off x="13512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165100</xdr:rowOff>
    </xdr:from>
    <xdr:to>
      <xdr:col>19</xdr:col>
      <xdr:colOff>6350</xdr:colOff>
      <xdr:row>33</xdr:row>
      <xdr:rowOff>95250</xdr:rowOff>
    </xdr:to>
    <xdr:sp macro="" textlink="">
      <xdr:nvSpPr>
        <xdr:cNvPr id="343" name="円/楕円 342"/>
        <xdr:cNvSpPr/>
      </xdr:nvSpPr>
      <xdr:spPr>
        <a:xfrm>
          <a:off x="12954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105427</xdr:rowOff>
    </xdr:from>
    <xdr:ext cx="762000" cy="259045"/>
    <xdr:sp macro="" textlink="">
      <xdr:nvSpPr>
        <xdr:cNvPr id="344" name="テキスト ボックス 343"/>
        <xdr:cNvSpPr txBox="1"/>
      </xdr:nvSpPr>
      <xdr:spPr>
        <a:xfrm>
          <a:off x="12623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合併前の</a:t>
          </a:r>
          <a:r>
            <a:rPr kumimoji="1" lang="ja-JP" altLang="ja-JP" sz="1300" b="0" i="0" u="none" strike="noStrike" kern="0" cap="none" spc="0" normalizeH="0" baseline="0" noProof="0">
              <a:ln>
                <a:noFill/>
              </a:ln>
              <a:solidFill>
                <a:prstClr val="black"/>
              </a:solidFill>
              <a:effectLst/>
              <a:uLnTx/>
              <a:uFillTx/>
              <a:latin typeface="+mn-lt"/>
              <a:ea typeface="+mn-ea"/>
              <a:cs typeface="+mn-cs"/>
            </a:rPr>
            <a:t>大型事業に係る償還の終了などにより、長期債元金償還金が減少したことなどから、前年度より</a:t>
          </a:r>
          <a:r>
            <a:rPr kumimoji="1" lang="en-US" altLang="ja-JP" sz="1300" b="0" i="0" u="none" strike="noStrike" kern="0" cap="none" spc="0" normalizeH="0" baseline="0" noProof="0">
              <a:ln>
                <a:noFill/>
              </a:ln>
              <a:solidFill>
                <a:prstClr val="black"/>
              </a:solidFill>
              <a:effectLst/>
              <a:uLnTx/>
              <a:uFillTx/>
              <a:latin typeface="+mn-lt"/>
              <a:ea typeface="+mn-ea"/>
              <a:cs typeface="+mn-cs"/>
            </a:rPr>
            <a:t>1.4</a:t>
          </a:r>
          <a:r>
            <a:rPr kumimoji="1" lang="ja-JP" altLang="ja-JP" sz="1300" b="0" i="0" u="none" strike="noStrike" kern="0" cap="none" spc="0" normalizeH="0" baseline="0" noProof="0">
              <a:ln>
                <a:noFill/>
              </a:ln>
              <a:solidFill>
                <a:prstClr val="black"/>
              </a:solidFill>
              <a:effectLst/>
              <a:uLnTx/>
              <a:uFillTx/>
              <a:latin typeface="+mn-lt"/>
              <a:ea typeface="+mn-ea"/>
              <a:cs typeface="+mn-cs"/>
            </a:rPr>
            <a:t>ポイントの減となった。</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全国平均、類似団体平均と比較すると高い水準にあり、引き続き、投資的事業の調整を行い、将来世代へ過度な負担を残さないよう事業債の発行抑制に努める</a:t>
          </a:r>
          <a:r>
            <a:rPr kumimoji="1" lang="ja-JP" altLang="en-US" sz="1300" b="0" i="0" u="none" strike="noStrike" kern="0" cap="none" spc="0" normalizeH="0" baseline="0" noProof="0">
              <a:ln>
                <a:noFill/>
              </a:ln>
              <a:solidFill>
                <a:prstClr val="black"/>
              </a:solidFill>
              <a:effectLst/>
              <a:uLnTx/>
              <a:uFillTx/>
              <a:latin typeface="+mn-lt"/>
              <a:ea typeface="+mn-ea"/>
              <a:cs typeface="+mn-cs"/>
            </a:rPr>
            <a:t>。</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80</xdr:row>
      <xdr:rowOff>127000</xdr:rowOff>
    </xdr:to>
    <xdr:cxnSp macro="">
      <xdr:nvCxnSpPr>
        <xdr:cNvPr id="369" name="直線コネクタ 368"/>
        <xdr:cNvCxnSpPr/>
      </xdr:nvCxnSpPr>
      <xdr:spPr>
        <a:xfrm flipV="1">
          <a:off x="4826000" y="1289659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70"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71" name="直線コネクタ 370"/>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72"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73" name="直線コネクタ 372"/>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5842</xdr:rowOff>
    </xdr:from>
    <xdr:to>
      <xdr:col>7</xdr:col>
      <xdr:colOff>15875</xdr:colOff>
      <xdr:row>79</xdr:row>
      <xdr:rowOff>69850</xdr:rowOff>
    </xdr:to>
    <xdr:cxnSp macro="">
      <xdr:nvCxnSpPr>
        <xdr:cNvPr id="374" name="直線コネクタ 373"/>
        <xdr:cNvCxnSpPr/>
      </xdr:nvCxnSpPr>
      <xdr:spPr>
        <a:xfrm flipV="1">
          <a:off x="3987800" y="135503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12716</xdr:rowOff>
    </xdr:from>
    <xdr:ext cx="762000" cy="259045"/>
    <xdr:sp macro="" textlink="">
      <xdr:nvSpPr>
        <xdr:cNvPr id="375" name="公債費平均値テキスト"/>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76" name="フローチャート : 判断 375"/>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69850</xdr:rowOff>
    </xdr:from>
    <xdr:to>
      <xdr:col>5</xdr:col>
      <xdr:colOff>549275</xdr:colOff>
      <xdr:row>79</xdr:row>
      <xdr:rowOff>88137</xdr:rowOff>
    </xdr:to>
    <xdr:cxnSp macro="">
      <xdr:nvCxnSpPr>
        <xdr:cNvPr id="377" name="直線コネクタ 376"/>
        <xdr:cNvCxnSpPr/>
      </xdr:nvCxnSpPr>
      <xdr:spPr>
        <a:xfrm flipV="1">
          <a:off x="3098800" y="136144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78" name="フローチャート : 判断 377"/>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79" name="テキスト ボックス 378"/>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74422</xdr:rowOff>
    </xdr:from>
    <xdr:to>
      <xdr:col>4</xdr:col>
      <xdr:colOff>346075</xdr:colOff>
      <xdr:row>79</xdr:row>
      <xdr:rowOff>88137</xdr:rowOff>
    </xdr:to>
    <xdr:cxnSp macro="">
      <xdr:nvCxnSpPr>
        <xdr:cNvPr id="380" name="直線コネクタ 379"/>
        <xdr:cNvCxnSpPr/>
      </xdr:nvCxnSpPr>
      <xdr:spPr>
        <a:xfrm>
          <a:off x="2209800" y="136189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81" name="フローチャート : 判断 380"/>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46245</xdr:rowOff>
    </xdr:from>
    <xdr:ext cx="762000" cy="259045"/>
    <xdr:sp macro="" textlink="">
      <xdr:nvSpPr>
        <xdr:cNvPr id="382" name="テキスト ボックス 381"/>
        <xdr:cNvSpPr txBox="1"/>
      </xdr:nvSpPr>
      <xdr:spPr>
        <a:xfrm>
          <a:off x="2717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42418</xdr:rowOff>
    </xdr:from>
    <xdr:to>
      <xdr:col>3</xdr:col>
      <xdr:colOff>142875</xdr:colOff>
      <xdr:row>79</xdr:row>
      <xdr:rowOff>74422</xdr:rowOff>
    </xdr:to>
    <xdr:cxnSp macro="">
      <xdr:nvCxnSpPr>
        <xdr:cNvPr id="383" name="直線コネクタ 382"/>
        <xdr:cNvCxnSpPr/>
      </xdr:nvCxnSpPr>
      <xdr:spPr>
        <a:xfrm>
          <a:off x="1320800" y="135869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4" name="フローチャート : 判断 383"/>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85" name="テキスト ボックス 384"/>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86" name="フローチャート : 判断 385"/>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87" name="テキスト ボックス 386"/>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126492</xdr:rowOff>
    </xdr:from>
    <xdr:to>
      <xdr:col>7</xdr:col>
      <xdr:colOff>66675</xdr:colOff>
      <xdr:row>79</xdr:row>
      <xdr:rowOff>56642</xdr:rowOff>
    </xdr:to>
    <xdr:sp macro="" textlink="">
      <xdr:nvSpPr>
        <xdr:cNvPr id="393" name="円/楕円 392"/>
        <xdr:cNvSpPr/>
      </xdr:nvSpPr>
      <xdr:spPr>
        <a:xfrm>
          <a:off x="4775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98569</xdr:rowOff>
    </xdr:from>
    <xdr:ext cx="762000" cy="259045"/>
    <xdr:sp macro="" textlink="">
      <xdr:nvSpPr>
        <xdr:cNvPr id="394" name="公債費該当値テキスト"/>
        <xdr:cNvSpPr txBox="1"/>
      </xdr:nvSpPr>
      <xdr:spPr>
        <a:xfrm>
          <a:off x="4914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19050</xdr:rowOff>
    </xdr:from>
    <xdr:to>
      <xdr:col>5</xdr:col>
      <xdr:colOff>600075</xdr:colOff>
      <xdr:row>79</xdr:row>
      <xdr:rowOff>120650</xdr:rowOff>
    </xdr:to>
    <xdr:sp macro="" textlink="">
      <xdr:nvSpPr>
        <xdr:cNvPr id="395" name="円/楕円 394"/>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105427</xdr:rowOff>
    </xdr:from>
    <xdr:ext cx="736600" cy="259045"/>
    <xdr:sp macro="" textlink="">
      <xdr:nvSpPr>
        <xdr:cNvPr id="396" name="テキスト ボックス 395"/>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37337</xdr:rowOff>
    </xdr:from>
    <xdr:to>
      <xdr:col>4</xdr:col>
      <xdr:colOff>396875</xdr:colOff>
      <xdr:row>79</xdr:row>
      <xdr:rowOff>138937</xdr:rowOff>
    </xdr:to>
    <xdr:sp macro="" textlink="">
      <xdr:nvSpPr>
        <xdr:cNvPr id="397" name="円/楕円 396"/>
        <xdr:cNvSpPr/>
      </xdr:nvSpPr>
      <xdr:spPr>
        <a:xfrm>
          <a:off x="3048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123714</xdr:rowOff>
    </xdr:from>
    <xdr:ext cx="762000" cy="259045"/>
    <xdr:sp macro="" textlink="">
      <xdr:nvSpPr>
        <xdr:cNvPr id="398" name="テキスト ボックス 397"/>
        <xdr:cNvSpPr txBox="1"/>
      </xdr:nvSpPr>
      <xdr:spPr>
        <a:xfrm>
          <a:off x="2717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23622</xdr:rowOff>
    </xdr:from>
    <xdr:to>
      <xdr:col>3</xdr:col>
      <xdr:colOff>193675</xdr:colOff>
      <xdr:row>79</xdr:row>
      <xdr:rowOff>125222</xdr:rowOff>
    </xdr:to>
    <xdr:sp macro="" textlink="">
      <xdr:nvSpPr>
        <xdr:cNvPr id="399" name="円/楕円 398"/>
        <xdr:cNvSpPr/>
      </xdr:nvSpPr>
      <xdr:spPr>
        <a:xfrm>
          <a:off x="2159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109999</xdr:rowOff>
    </xdr:from>
    <xdr:ext cx="762000" cy="259045"/>
    <xdr:sp macro="" textlink="">
      <xdr:nvSpPr>
        <xdr:cNvPr id="400" name="テキスト ボックス 399"/>
        <xdr:cNvSpPr txBox="1"/>
      </xdr:nvSpPr>
      <xdr:spPr>
        <a:xfrm>
          <a:off x="1828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163068</xdr:rowOff>
    </xdr:from>
    <xdr:to>
      <xdr:col>1</xdr:col>
      <xdr:colOff>676275</xdr:colOff>
      <xdr:row>79</xdr:row>
      <xdr:rowOff>93218</xdr:rowOff>
    </xdr:to>
    <xdr:sp macro="" textlink="">
      <xdr:nvSpPr>
        <xdr:cNvPr id="401" name="円/楕円 400"/>
        <xdr:cNvSpPr/>
      </xdr:nvSpPr>
      <xdr:spPr>
        <a:xfrm>
          <a:off x="1270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77995</xdr:rowOff>
    </xdr:from>
    <xdr:ext cx="762000" cy="259045"/>
    <xdr:sp macro="" textlink="">
      <xdr:nvSpPr>
        <xdr:cNvPr id="402" name="テキスト ボックス 401"/>
        <xdr:cNvSpPr txBox="1"/>
      </xdr:nvSpPr>
      <xdr:spPr>
        <a:xfrm>
          <a:off x="939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分母である経常一般財源は、地方消費税交付金の増加により、前年度と比較し増加しており、分子である公債費を除く経常経費充当一般についても減少しているため、前年度より</a:t>
          </a:r>
          <a:r>
            <a:rPr kumimoji="1" lang="en-US" altLang="ja-JP" sz="1200" b="0" i="0" u="none" strike="noStrike" kern="0" cap="none" spc="0" normalizeH="0" baseline="0" noProof="0">
              <a:ln>
                <a:noFill/>
              </a:ln>
              <a:solidFill>
                <a:prstClr val="black"/>
              </a:solidFill>
              <a:effectLst/>
              <a:uLnTx/>
              <a:uFillTx/>
              <a:latin typeface="+mn-lt"/>
              <a:ea typeface="+mn-ea"/>
              <a:cs typeface="+mn-cs"/>
            </a:rPr>
            <a:t>0.3</a:t>
          </a:r>
          <a:r>
            <a:rPr kumimoji="1" lang="ja-JP" altLang="ja-JP" sz="1200" b="0" i="0" u="none" strike="noStrike" kern="0" cap="none" spc="0" normalizeH="0" baseline="0" noProof="0">
              <a:ln>
                <a:noFill/>
              </a:ln>
              <a:solidFill>
                <a:prstClr val="black"/>
              </a:solidFill>
              <a:effectLst/>
              <a:uLnTx/>
              <a:uFillTx/>
              <a:latin typeface="+mn-lt"/>
              <a:ea typeface="+mn-ea"/>
              <a:cs typeface="+mn-cs"/>
            </a:rPr>
            <a:t>ポイントの減となった。</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　しかしながら、今後も社会保障経費の増加による扶助費や、施設の老朽化による維持補修費の増加などが見込まれるため、引き続き、財政健全化に向け、定員数の最適化による人件費の抑制や、各種施設の効率的な活用、事業の見直しなどに取り組む。</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127000</xdr:rowOff>
    </xdr:from>
    <xdr:to>
      <xdr:col>24</xdr:col>
      <xdr:colOff>31750</xdr:colOff>
      <xdr:row>80</xdr:row>
      <xdr:rowOff>58420</xdr:rowOff>
    </xdr:to>
    <xdr:cxnSp macro="">
      <xdr:nvCxnSpPr>
        <xdr:cNvPr id="428" name="直線コネクタ 427"/>
        <xdr:cNvCxnSpPr/>
      </xdr:nvCxnSpPr>
      <xdr:spPr>
        <a:xfrm flipV="1">
          <a:off x="16510000" y="1281430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9"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0" name="直線コネクタ 429"/>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41927</xdr:rowOff>
    </xdr:from>
    <xdr:ext cx="762000" cy="259045"/>
    <xdr:sp macro="" textlink="">
      <xdr:nvSpPr>
        <xdr:cNvPr id="431"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23</xdr:col>
      <xdr:colOff>628650</xdr:colOff>
      <xdr:row>74</xdr:row>
      <xdr:rowOff>127000</xdr:rowOff>
    </xdr:from>
    <xdr:to>
      <xdr:col>24</xdr:col>
      <xdr:colOff>120650</xdr:colOff>
      <xdr:row>74</xdr:row>
      <xdr:rowOff>127000</xdr:rowOff>
    </xdr:to>
    <xdr:cxnSp macro="">
      <xdr:nvCxnSpPr>
        <xdr:cNvPr id="432" name="直線コネクタ 431"/>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37846</xdr:rowOff>
    </xdr:from>
    <xdr:to>
      <xdr:col>24</xdr:col>
      <xdr:colOff>31750</xdr:colOff>
      <xdr:row>77</xdr:row>
      <xdr:rowOff>51563</xdr:rowOff>
    </xdr:to>
    <xdr:cxnSp macro="">
      <xdr:nvCxnSpPr>
        <xdr:cNvPr id="433" name="直線コネクタ 432"/>
        <xdr:cNvCxnSpPr/>
      </xdr:nvCxnSpPr>
      <xdr:spPr>
        <a:xfrm flipV="1">
          <a:off x="15671800" y="13239496"/>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73423</xdr:rowOff>
    </xdr:from>
    <xdr:ext cx="762000" cy="259045"/>
    <xdr:sp macro="" textlink="">
      <xdr:nvSpPr>
        <xdr:cNvPr id="434" name="公債費以外平均値テキスト"/>
        <xdr:cNvSpPr txBox="1"/>
      </xdr:nvSpPr>
      <xdr:spPr>
        <a:xfrm>
          <a:off x="16598900" y="13275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101346</xdr:rowOff>
    </xdr:from>
    <xdr:to>
      <xdr:col>24</xdr:col>
      <xdr:colOff>82550</xdr:colOff>
      <xdr:row>78</xdr:row>
      <xdr:rowOff>31496</xdr:rowOff>
    </xdr:to>
    <xdr:sp macro="" textlink="">
      <xdr:nvSpPr>
        <xdr:cNvPr id="435" name="フローチャート : 判断 434"/>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149861</xdr:rowOff>
    </xdr:from>
    <xdr:to>
      <xdr:col>22</xdr:col>
      <xdr:colOff>565150</xdr:colOff>
      <xdr:row>77</xdr:row>
      <xdr:rowOff>51563</xdr:rowOff>
    </xdr:to>
    <xdr:cxnSp macro="">
      <xdr:nvCxnSpPr>
        <xdr:cNvPr id="436" name="直線コネクタ 435"/>
        <xdr:cNvCxnSpPr/>
      </xdr:nvCxnSpPr>
      <xdr:spPr>
        <a:xfrm>
          <a:off x="14782800" y="13180061"/>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37" name="フローチャート : 判断 436"/>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94251</xdr:rowOff>
    </xdr:from>
    <xdr:ext cx="736600" cy="259045"/>
    <xdr:sp macro="" textlink="">
      <xdr:nvSpPr>
        <xdr:cNvPr id="438" name="テキスト ボックス 437"/>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136144</xdr:rowOff>
    </xdr:from>
    <xdr:to>
      <xdr:col>21</xdr:col>
      <xdr:colOff>361950</xdr:colOff>
      <xdr:row>76</xdr:row>
      <xdr:rowOff>149861</xdr:rowOff>
    </xdr:to>
    <xdr:cxnSp macro="">
      <xdr:nvCxnSpPr>
        <xdr:cNvPr id="439" name="直線コネクタ 438"/>
        <xdr:cNvCxnSpPr/>
      </xdr:nvCxnSpPr>
      <xdr:spPr>
        <a:xfrm>
          <a:off x="13893800" y="131663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40" name="フローチャート : 判断 439"/>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41" name="テキスト ボックス 440"/>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136144</xdr:rowOff>
    </xdr:from>
    <xdr:to>
      <xdr:col>20</xdr:col>
      <xdr:colOff>158750</xdr:colOff>
      <xdr:row>77</xdr:row>
      <xdr:rowOff>19558</xdr:rowOff>
    </xdr:to>
    <xdr:cxnSp macro="">
      <xdr:nvCxnSpPr>
        <xdr:cNvPr id="442" name="直線コネクタ 441"/>
        <xdr:cNvCxnSpPr/>
      </xdr:nvCxnSpPr>
      <xdr:spPr>
        <a:xfrm flipV="1">
          <a:off x="13004800" y="131663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43" name="フローチャート : 判断 442"/>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27703</xdr:rowOff>
    </xdr:from>
    <xdr:ext cx="762000" cy="259045"/>
    <xdr:sp macro="" textlink="">
      <xdr:nvSpPr>
        <xdr:cNvPr id="444" name="テキスト ボックス 443"/>
        <xdr:cNvSpPr txBox="1"/>
      </xdr:nvSpPr>
      <xdr:spPr>
        <a:xfrm>
          <a:off x="13512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45" name="フローチャート : 判断 444"/>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25671</xdr:rowOff>
    </xdr:from>
    <xdr:ext cx="762000" cy="259045"/>
    <xdr:sp macro="" textlink="">
      <xdr:nvSpPr>
        <xdr:cNvPr id="446" name="テキスト ボックス 445"/>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52" name="円/楕円 451"/>
        <xdr:cNvSpPr/>
      </xdr:nvSpPr>
      <xdr:spPr>
        <a:xfrm>
          <a:off x="16459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3573</xdr:rowOff>
    </xdr:from>
    <xdr:ext cx="762000" cy="259045"/>
    <xdr:sp macro="" textlink="">
      <xdr:nvSpPr>
        <xdr:cNvPr id="453" name="公債費以外該当値テキスト"/>
        <xdr:cNvSpPr txBox="1"/>
      </xdr:nvSpPr>
      <xdr:spPr>
        <a:xfrm>
          <a:off x="16598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763</xdr:rowOff>
    </xdr:from>
    <xdr:to>
      <xdr:col>22</xdr:col>
      <xdr:colOff>615950</xdr:colOff>
      <xdr:row>77</xdr:row>
      <xdr:rowOff>102363</xdr:rowOff>
    </xdr:to>
    <xdr:sp macro="" textlink="">
      <xdr:nvSpPr>
        <xdr:cNvPr id="454" name="円/楕円 453"/>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87140</xdr:rowOff>
    </xdr:from>
    <xdr:ext cx="736600" cy="259045"/>
    <xdr:sp macro="" textlink="">
      <xdr:nvSpPr>
        <xdr:cNvPr id="455" name="テキスト ボックス 454"/>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99061</xdr:rowOff>
    </xdr:from>
    <xdr:to>
      <xdr:col>21</xdr:col>
      <xdr:colOff>412750</xdr:colOff>
      <xdr:row>77</xdr:row>
      <xdr:rowOff>29211</xdr:rowOff>
    </xdr:to>
    <xdr:sp macro="" textlink="">
      <xdr:nvSpPr>
        <xdr:cNvPr id="456" name="円/楕円 455"/>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13988</xdr:rowOff>
    </xdr:from>
    <xdr:ext cx="762000" cy="259045"/>
    <xdr:sp macro="" textlink="">
      <xdr:nvSpPr>
        <xdr:cNvPr id="457" name="テキスト ボックス 456"/>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85344</xdr:rowOff>
    </xdr:from>
    <xdr:to>
      <xdr:col>20</xdr:col>
      <xdr:colOff>209550</xdr:colOff>
      <xdr:row>77</xdr:row>
      <xdr:rowOff>15494</xdr:rowOff>
    </xdr:to>
    <xdr:sp macro="" textlink="">
      <xdr:nvSpPr>
        <xdr:cNvPr id="458" name="円/楕円 457"/>
        <xdr:cNvSpPr/>
      </xdr:nvSpPr>
      <xdr:spPr>
        <a:xfrm>
          <a:off x="13843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25671</xdr:rowOff>
    </xdr:from>
    <xdr:ext cx="762000" cy="259045"/>
    <xdr:sp macro="" textlink="">
      <xdr:nvSpPr>
        <xdr:cNvPr id="459" name="テキスト ボックス 458"/>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140208</xdr:rowOff>
    </xdr:from>
    <xdr:to>
      <xdr:col>19</xdr:col>
      <xdr:colOff>6350</xdr:colOff>
      <xdr:row>77</xdr:row>
      <xdr:rowOff>70358</xdr:rowOff>
    </xdr:to>
    <xdr:sp macro="" textlink="">
      <xdr:nvSpPr>
        <xdr:cNvPr id="460" name="円/楕円 459"/>
        <xdr:cNvSpPr/>
      </xdr:nvSpPr>
      <xdr:spPr>
        <a:xfrm>
          <a:off x="12954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55135</xdr:rowOff>
    </xdr:from>
    <xdr:ext cx="762000" cy="259045"/>
    <xdr:sp macro="" textlink="">
      <xdr:nvSpPr>
        <xdr:cNvPr id="461" name="テキスト ボックス 460"/>
        <xdr:cNvSpPr txBox="1"/>
      </xdr:nvSpPr>
      <xdr:spPr>
        <a:xfrm>
          <a:off x="12623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広島県廿日市市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14311</xdr:rowOff>
    </xdr:from>
    <xdr:to>
      <xdr:col>4</xdr:col>
      <xdr:colOff>1117600</xdr:colOff>
      <xdr:row>20</xdr:row>
      <xdr:rowOff>103465</xdr:rowOff>
    </xdr:to>
    <xdr:cxnSp macro="">
      <xdr:nvCxnSpPr>
        <xdr:cNvPr id="47" name="直線コネクタ 46"/>
        <xdr:cNvCxnSpPr/>
      </xdr:nvCxnSpPr>
      <xdr:spPr bwMode="auto">
        <a:xfrm flipV="1">
          <a:off x="5651500" y="2119336"/>
          <a:ext cx="0" cy="1460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75542</xdr:rowOff>
    </xdr:from>
    <xdr:ext cx="762000" cy="259045"/>
    <xdr:sp macro="" textlink="">
      <xdr:nvSpPr>
        <xdr:cNvPr id="48" name="人口1人当たり決算額の推移最小値テキスト130"/>
        <xdr:cNvSpPr txBox="1"/>
      </xdr:nvSpPr>
      <xdr:spPr>
        <a:xfrm>
          <a:off x="5740400" y="355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40,929</a:t>
          </a:r>
          <a:endParaRPr kumimoji="1" lang="ja-JP" altLang="en-US" sz="1000" b="1">
            <a:latin typeface="ＭＳ Ｐゴシック"/>
          </a:endParaRPr>
        </a:p>
      </xdr:txBody>
    </xdr:sp>
    <xdr:clientData/>
  </xdr:oneCellAnchor>
  <xdr:twoCellAnchor>
    <xdr:from>
      <xdr:col>4</xdr:col>
      <xdr:colOff>1028700</xdr:colOff>
      <xdr:row>20</xdr:row>
      <xdr:rowOff>103465</xdr:rowOff>
    </xdr:from>
    <xdr:to>
      <xdr:col>5</xdr:col>
      <xdr:colOff>73025</xdr:colOff>
      <xdr:row>20</xdr:row>
      <xdr:rowOff>103465</xdr:rowOff>
    </xdr:to>
    <xdr:cxnSp macro="">
      <xdr:nvCxnSpPr>
        <xdr:cNvPr id="49" name="直線コネクタ 48"/>
        <xdr:cNvCxnSpPr/>
      </xdr:nvCxnSpPr>
      <xdr:spPr bwMode="auto">
        <a:xfrm>
          <a:off x="5562600" y="35800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100688</xdr:rowOff>
    </xdr:from>
    <xdr:ext cx="762000" cy="259045"/>
    <xdr:sp macro="" textlink="">
      <xdr:nvSpPr>
        <xdr:cNvPr id="50" name="人口1人当たり決算額の推移最大値テキスト130"/>
        <xdr:cNvSpPr txBox="1"/>
      </xdr:nvSpPr>
      <xdr:spPr>
        <a:xfrm>
          <a:off x="5740400" y="186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85,659</a:t>
          </a:r>
          <a:endParaRPr kumimoji="1" lang="ja-JP" altLang="en-US" sz="1000" b="1">
            <a:latin typeface="ＭＳ Ｐゴシック"/>
          </a:endParaRPr>
        </a:p>
      </xdr:txBody>
    </xdr:sp>
    <xdr:clientData/>
  </xdr:oneCellAnchor>
  <xdr:twoCellAnchor>
    <xdr:from>
      <xdr:col>4</xdr:col>
      <xdr:colOff>1028700</xdr:colOff>
      <xdr:row>12</xdr:row>
      <xdr:rowOff>14311</xdr:rowOff>
    </xdr:from>
    <xdr:to>
      <xdr:col>5</xdr:col>
      <xdr:colOff>73025</xdr:colOff>
      <xdr:row>12</xdr:row>
      <xdr:rowOff>14311</xdr:rowOff>
    </xdr:to>
    <xdr:cxnSp macro="">
      <xdr:nvCxnSpPr>
        <xdr:cNvPr id="51" name="直線コネクタ 50"/>
        <xdr:cNvCxnSpPr/>
      </xdr:nvCxnSpPr>
      <xdr:spPr bwMode="auto">
        <a:xfrm>
          <a:off x="5562600" y="2119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72898</xdr:rowOff>
    </xdr:from>
    <xdr:to>
      <xdr:col>4</xdr:col>
      <xdr:colOff>1117600</xdr:colOff>
      <xdr:row>13</xdr:row>
      <xdr:rowOff>77993</xdr:rowOff>
    </xdr:to>
    <xdr:cxnSp macro="">
      <xdr:nvCxnSpPr>
        <xdr:cNvPr id="52" name="直線コネクタ 51"/>
        <xdr:cNvCxnSpPr/>
      </xdr:nvCxnSpPr>
      <xdr:spPr bwMode="auto">
        <a:xfrm flipV="1">
          <a:off x="5003800" y="2349373"/>
          <a:ext cx="647700" cy="5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147500</xdr:rowOff>
    </xdr:from>
    <xdr:ext cx="762000" cy="259045"/>
    <xdr:sp macro="" textlink="">
      <xdr:nvSpPr>
        <xdr:cNvPr id="53" name="人口1人当たり決算額の推移平均値テキスト130"/>
        <xdr:cNvSpPr txBox="1"/>
      </xdr:nvSpPr>
      <xdr:spPr>
        <a:xfrm>
          <a:off x="5740400" y="276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77993</xdr:rowOff>
    </xdr:from>
    <xdr:to>
      <xdr:col>4</xdr:col>
      <xdr:colOff>469900</xdr:colOff>
      <xdr:row>14</xdr:row>
      <xdr:rowOff>26786</xdr:rowOff>
    </xdr:to>
    <xdr:cxnSp macro="">
      <xdr:nvCxnSpPr>
        <xdr:cNvPr id="55" name="直線コネクタ 54"/>
        <xdr:cNvCxnSpPr/>
      </xdr:nvCxnSpPr>
      <xdr:spPr bwMode="auto">
        <a:xfrm flipV="1">
          <a:off x="4305300" y="2354468"/>
          <a:ext cx="698500" cy="120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118698</xdr:rowOff>
    </xdr:from>
    <xdr:to>
      <xdr:col>4</xdr:col>
      <xdr:colOff>520700</xdr:colOff>
      <xdr:row>16</xdr:row>
      <xdr:rowOff>48848</xdr:rowOff>
    </xdr:to>
    <xdr:sp macro="" textlink="">
      <xdr:nvSpPr>
        <xdr:cNvPr id="56" name="フローチャート : 判断 55"/>
        <xdr:cNvSpPr/>
      </xdr:nvSpPr>
      <xdr:spPr bwMode="auto">
        <a:xfrm>
          <a:off x="4953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33625</xdr:rowOff>
    </xdr:from>
    <xdr:ext cx="736600" cy="259045"/>
    <xdr:sp macro="" textlink="">
      <xdr:nvSpPr>
        <xdr:cNvPr id="57" name="テキスト ボックス 56"/>
        <xdr:cNvSpPr txBox="1"/>
      </xdr:nvSpPr>
      <xdr:spPr>
        <a:xfrm>
          <a:off x="4622800" y="2824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136416</xdr:rowOff>
    </xdr:from>
    <xdr:to>
      <xdr:col>3</xdr:col>
      <xdr:colOff>904875</xdr:colOff>
      <xdr:row>14</xdr:row>
      <xdr:rowOff>26786</xdr:rowOff>
    </xdr:to>
    <xdr:cxnSp macro="">
      <xdr:nvCxnSpPr>
        <xdr:cNvPr id="58" name="直線コネクタ 57"/>
        <xdr:cNvCxnSpPr/>
      </xdr:nvCxnSpPr>
      <xdr:spPr bwMode="auto">
        <a:xfrm>
          <a:off x="3606800" y="2412891"/>
          <a:ext cx="698500" cy="61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162556</xdr:rowOff>
    </xdr:from>
    <xdr:to>
      <xdr:col>3</xdr:col>
      <xdr:colOff>955675</xdr:colOff>
      <xdr:row>16</xdr:row>
      <xdr:rowOff>92706</xdr:rowOff>
    </xdr:to>
    <xdr:sp macro="" textlink="">
      <xdr:nvSpPr>
        <xdr:cNvPr id="59" name="フローチャート : 判断 58"/>
        <xdr:cNvSpPr/>
      </xdr:nvSpPr>
      <xdr:spPr bwMode="auto">
        <a:xfrm>
          <a:off x="4254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77483</xdr:rowOff>
    </xdr:from>
    <xdr:ext cx="762000" cy="259045"/>
    <xdr:sp macro="" textlink="">
      <xdr:nvSpPr>
        <xdr:cNvPr id="60" name="テキスト ボックス 59"/>
        <xdr:cNvSpPr txBox="1"/>
      </xdr:nvSpPr>
      <xdr:spPr>
        <a:xfrm>
          <a:off x="3924300" y="286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86647</xdr:rowOff>
    </xdr:from>
    <xdr:to>
      <xdr:col>3</xdr:col>
      <xdr:colOff>206375</xdr:colOff>
      <xdr:row>13</xdr:row>
      <xdr:rowOff>136416</xdr:rowOff>
    </xdr:to>
    <xdr:cxnSp macro="">
      <xdr:nvCxnSpPr>
        <xdr:cNvPr id="61" name="直線コネクタ 60"/>
        <xdr:cNvCxnSpPr/>
      </xdr:nvCxnSpPr>
      <xdr:spPr bwMode="auto">
        <a:xfrm>
          <a:off x="2908300" y="2363122"/>
          <a:ext cx="698500" cy="49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93356</xdr:rowOff>
    </xdr:from>
    <xdr:to>
      <xdr:col>3</xdr:col>
      <xdr:colOff>257175</xdr:colOff>
      <xdr:row>16</xdr:row>
      <xdr:rowOff>23506</xdr:rowOff>
    </xdr:to>
    <xdr:sp macro="" textlink="">
      <xdr:nvSpPr>
        <xdr:cNvPr id="62" name="フローチャート : 判断 61"/>
        <xdr:cNvSpPr/>
      </xdr:nvSpPr>
      <xdr:spPr bwMode="auto">
        <a:xfrm>
          <a:off x="3556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8283</xdr:rowOff>
    </xdr:from>
    <xdr:ext cx="762000" cy="259045"/>
    <xdr:sp macro="" textlink="">
      <xdr:nvSpPr>
        <xdr:cNvPr id="63" name="テキスト ボックス 62"/>
        <xdr:cNvSpPr txBox="1"/>
      </xdr:nvSpPr>
      <xdr:spPr>
        <a:xfrm>
          <a:off x="32258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13281</xdr:rowOff>
    </xdr:from>
    <xdr:to>
      <xdr:col>2</xdr:col>
      <xdr:colOff>692150</xdr:colOff>
      <xdr:row>15</xdr:row>
      <xdr:rowOff>114881</xdr:rowOff>
    </xdr:to>
    <xdr:sp macro="" textlink="">
      <xdr:nvSpPr>
        <xdr:cNvPr id="64" name="フローチャート : 判断 63"/>
        <xdr:cNvSpPr/>
      </xdr:nvSpPr>
      <xdr:spPr bwMode="auto">
        <a:xfrm>
          <a:off x="2857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99658</xdr:rowOff>
    </xdr:from>
    <xdr:ext cx="762000" cy="259045"/>
    <xdr:sp macro="" textlink="">
      <xdr:nvSpPr>
        <xdr:cNvPr id="65" name="テキスト ボックス 64"/>
        <xdr:cNvSpPr txBox="1"/>
      </xdr:nvSpPr>
      <xdr:spPr>
        <a:xfrm>
          <a:off x="25273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22098</xdr:rowOff>
    </xdr:from>
    <xdr:to>
      <xdr:col>5</xdr:col>
      <xdr:colOff>34925</xdr:colOff>
      <xdr:row>13</xdr:row>
      <xdr:rowOff>123698</xdr:rowOff>
    </xdr:to>
    <xdr:sp macro="" textlink="">
      <xdr:nvSpPr>
        <xdr:cNvPr id="71" name="円/楕円 70"/>
        <xdr:cNvSpPr/>
      </xdr:nvSpPr>
      <xdr:spPr bwMode="auto">
        <a:xfrm>
          <a:off x="5600700" y="2298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38625</xdr:rowOff>
    </xdr:from>
    <xdr:ext cx="762000" cy="259045"/>
    <xdr:sp macro="" textlink="">
      <xdr:nvSpPr>
        <xdr:cNvPr id="72" name="人口1人当たり決算額の推移該当値テキスト130"/>
        <xdr:cNvSpPr txBox="1"/>
      </xdr:nvSpPr>
      <xdr:spPr>
        <a:xfrm>
          <a:off x="5740400" y="214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78,615</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27193</xdr:rowOff>
    </xdr:from>
    <xdr:to>
      <xdr:col>4</xdr:col>
      <xdr:colOff>520700</xdr:colOff>
      <xdr:row>13</xdr:row>
      <xdr:rowOff>128793</xdr:rowOff>
    </xdr:to>
    <xdr:sp macro="" textlink="">
      <xdr:nvSpPr>
        <xdr:cNvPr id="73" name="円/楕円 72"/>
        <xdr:cNvSpPr/>
      </xdr:nvSpPr>
      <xdr:spPr bwMode="auto">
        <a:xfrm>
          <a:off x="4953000" y="2303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138970</xdr:rowOff>
    </xdr:from>
    <xdr:ext cx="736600" cy="259045"/>
    <xdr:sp macro="" textlink="">
      <xdr:nvSpPr>
        <xdr:cNvPr id="74" name="テキスト ボックス 73"/>
        <xdr:cNvSpPr txBox="1"/>
      </xdr:nvSpPr>
      <xdr:spPr>
        <a:xfrm>
          <a:off x="4622800" y="207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78,459</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147436</xdr:rowOff>
    </xdr:from>
    <xdr:to>
      <xdr:col>3</xdr:col>
      <xdr:colOff>955675</xdr:colOff>
      <xdr:row>14</xdr:row>
      <xdr:rowOff>77586</xdr:rowOff>
    </xdr:to>
    <xdr:sp macro="" textlink="">
      <xdr:nvSpPr>
        <xdr:cNvPr id="75" name="円/楕円 74"/>
        <xdr:cNvSpPr/>
      </xdr:nvSpPr>
      <xdr:spPr bwMode="auto">
        <a:xfrm>
          <a:off x="4254500" y="2423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87763</xdr:rowOff>
    </xdr:from>
    <xdr:ext cx="762000" cy="259045"/>
    <xdr:sp macro="" textlink="">
      <xdr:nvSpPr>
        <xdr:cNvPr id="76" name="テキスト ボックス 75"/>
        <xdr:cNvSpPr txBox="1"/>
      </xdr:nvSpPr>
      <xdr:spPr>
        <a:xfrm>
          <a:off x="3924300" y="219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74,777</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85616</xdr:rowOff>
    </xdr:from>
    <xdr:to>
      <xdr:col>3</xdr:col>
      <xdr:colOff>257175</xdr:colOff>
      <xdr:row>14</xdr:row>
      <xdr:rowOff>15766</xdr:rowOff>
    </xdr:to>
    <xdr:sp macro="" textlink="">
      <xdr:nvSpPr>
        <xdr:cNvPr id="77" name="円/楕円 76"/>
        <xdr:cNvSpPr/>
      </xdr:nvSpPr>
      <xdr:spPr bwMode="auto">
        <a:xfrm>
          <a:off x="3556000" y="2362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25943</xdr:rowOff>
    </xdr:from>
    <xdr:ext cx="762000" cy="259045"/>
    <xdr:sp macro="" textlink="">
      <xdr:nvSpPr>
        <xdr:cNvPr id="78" name="テキスト ボックス 77"/>
        <xdr:cNvSpPr txBox="1"/>
      </xdr:nvSpPr>
      <xdr:spPr>
        <a:xfrm>
          <a:off x="3225800" y="2130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76,670</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35847</xdr:rowOff>
    </xdr:from>
    <xdr:to>
      <xdr:col>2</xdr:col>
      <xdr:colOff>692150</xdr:colOff>
      <xdr:row>13</xdr:row>
      <xdr:rowOff>137447</xdr:rowOff>
    </xdr:to>
    <xdr:sp macro="" textlink="">
      <xdr:nvSpPr>
        <xdr:cNvPr id="79" name="円/楕円 78"/>
        <xdr:cNvSpPr/>
      </xdr:nvSpPr>
      <xdr:spPr bwMode="auto">
        <a:xfrm>
          <a:off x="2857500" y="2312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147624</xdr:rowOff>
    </xdr:from>
    <xdr:ext cx="762000" cy="259045"/>
    <xdr:sp macro="" textlink="">
      <xdr:nvSpPr>
        <xdr:cNvPr id="80" name="テキスト ボックス 79"/>
        <xdr:cNvSpPr txBox="1"/>
      </xdr:nvSpPr>
      <xdr:spPr>
        <a:xfrm>
          <a:off x="2527300" y="208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110503</xdr:rowOff>
    </xdr:from>
    <xdr:to>
      <xdr:col>4</xdr:col>
      <xdr:colOff>1117600</xdr:colOff>
      <xdr:row>39</xdr:row>
      <xdr:rowOff>4546</xdr:rowOff>
    </xdr:to>
    <xdr:cxnSp macro="">
      <xdr:nvCxnSpPr>
        <xdr:cNvPr id="109" name="直線コネクタ 108"/>
        <xdr:cNvCxnSpPr/>
      </xdr:nvCxnSpPr>
      <xdr:spPr bwMode="auto">
        <a:xfrm flipV="1">
          <a:off x="5651500" y="6035053"/>
          <a:ext cx="0" cy="1608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148073</xdr:rowOff>
    </xdr:from>
    <xdr:ext cx="762000" cy="259045"/>
    <xdr:sp macro="" textlink="">
      <xdr:nvSpPr>
        <xdr:cNvPr id="110" name="人口1人当たり決算額の推移最小値テキスト445"/>
        <xdr:cNvSpPr txBox="1"/>
      </xdr:nvSpPr>
      <xdr:spPr>
        <a:xfrm>
          <a:off x="5740400" y="761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a:t>
          </a:r>
          <a:endParaRPr kumimoji="1" lang="ja-JP" altLang="en-US" sz="1000" b="1">
            <a:latin typeface="ＭＳ Ｐゴシック"/>
          </a:endParaRPr>
        </a:p>
      </xdr:txBody>
    </xdr:sp>
    <xdr:clientData/>
  </xdr:oneCellAnchor>
  <xdr:twoCellAnchor>
    <xdr:from>
      <xdr:col>4</xdr:col>
      <xdr:colOff>1028700</xdr:colOff>
      <xdr:row>39</xdr:row>
      <xdr:rowOff>4546</xdr:rowOff>
    </xdr:from>
    <xdr:to>
      <xdr:col>5</xdr:col>
      <xdr:colOff>73025</xdr:colOff>
      <xdr:row>39</xdr:row>
      <xdr:rowOff>4546</xdr:rowOff>
    </xdr:to>
    <xdr:cxnSp macro="">
      <xdr:nvCxnSpPr>
        <xdr:cNvPr id="111" name="直線コネクタ 110"/>
        <xdr:cNvCxnSpPr/>
      </xdr:nvCxnSpPr>
      <xdr:spPr bwMode="auto">
        <a:xfrm>
          <a:off x="5562600" y="7643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25430</xdr:rowOff>
    </xdr:from>
    <xdr:ext cx="762000" cy="259045"/>
    <xdr:sp macro="" textlink="">
      <xdr:nvSpPr>
        <xdr:cNvPr id="112" name="人口1人当たり決算額の推移最大値テキスト445"/>
        <xdr:cNvSpPr txBox="1"/>
      </xdr:nvSpPr>
      <xdr:spPr>
        <a:xfrm>
          <a:off x="5740400" y="577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39,933</a:t>
          </a:r>
          <a:endParaRPr kumimoji="1" lang="ja-JP" altLang="en-US" sz="1000" b="1">
            <a:latin typeface="ＭＳ Ｐゴシック"/>
          </a:endParaRPr>
        </a:p>
      </xdr:txBody>
    </xdr:sp>
    <xdr:clientData/>
  </xdr:oneCellAnchor>
  <xdr:twoCellAnchor>
    <xdr:from>
      <xdr:col>4</xdr:col>
      <xdr:colOff>1028700</xdr:colOff>
      <xdr:row>33</xdr:row>
      <xdr:rowOff>110503</xdr:rowOff>
    </xdr:from>
    <xdr:to>
      <xdr:col>5</xdr:col>
      <xdr:colOff>73025</xdr:colOff>
      <xdr:row>33</xdr:row>
      <xdr:rowOff>110503</xdr:rowOff>
    </xdr:to>
    <xdr:cxnSp macro="">
      <xdr:nvCxnSpPr>
        <xdr:cNvPr id="113" name="直線コネクタ 112"/>
        <xdr:cNvCxnSpPr/>
      </xdr:nvCxnSpPr>
      <xdr:spPr bwMode="auto">
        <a:xfrm>
          <a:off x="5562600" y="6035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314109</xdr:rowOff>
    </xdr:from>
    <xdr:to>
      <xdr:col>4</xdr:col>
      <xdr:colOff>1117600</xdr:colOff>
      <xdr:row>36</xdr:row>
      <xdr:rowOff>31521</xdr:rowOff>
    </xdr:to>
    <xdr:cxnSp macro="">
      <xdr:nvCxnSpPr>
        <xdr:cNvPr id="114" name="直線コネクタ 113"/>
        <xdr:cNvCxnSpPr/>
      </xdr:nvCxnSpPr>
      <xdr:spPr bwMode="auto">
        <a:xfrm>
          <a:off x="5003800" y="6924459"/>
          <a:ext cx="647700" cy="60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19207</xdr:rowOff>
    </xdr:from>
    <xdr:ext cx="762000" cy="259045"/>
    <xdr:sp macro="" textlink="">
      <xdr:nvSpPr>
        <xdr:cNvPr id="115" name="人口1人当たり決算額の推移平均値テキスト445"/>
        <xdr:cNvSpPr txBox="1"/>
      </xdr:nvSpPr>
      <xdr:spPr>
        <a:xfrm>
          <a:off x="5740400" y="7143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47130</xdr:rowOff>
    </xdr:from>
    <xdr:to>
      <xdr:col>5</xdr:col>
      <xdr:colOff>34925</xdr:colOff>
      <xdr:row>37</xdr:row>
      <xdr:rowOff>148730</xdr:rowOff>
    </xdr:to>
    <xdr:sp macro="" textlink="">
      <xdr:nvSpPr>
        <xdr:cNvPr id="116" name="フローチャート : 判断 115"/>
        <xdr:cNvSpPr/>
      </xdr:nvSpPr>
      <xdr:spPr bwMode="auto">
        <a:xfrm>
          <a:off x="5600700" y="7171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193904</xdr:rowOff>
    </xdr:from>
    <xdr:to>
      <xdr:col>4</xdr:col>
      <xdr:colOff>469900</xdr:colOff>
      <xdr:row>35</xdr:row>
      <xdr:rowOff>314109</xdr:rowOff>
    </xdr:to>
    <xdr:cxnSp macro="">
      <xdr:nvCxnSpPr>
        <xdr:cNvPr id="117" name="直線コネクタ 116"/>
        <xdr:cNvCxnSpPr/>
      </xdr:nvCxnSpPr>
      <xdr:spPr bwMode="auto">
        <a:xfrm>
          <a:off x="4305300" y="6804254"/>
          <a:ext cx="698500" cy="120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107214</xdr:rowOff>
    </xdr:from>
    <xdr:to>
      <xdr:col>4</xdr:col>
      <xdr:colOff>520700</xdr:colOff>
      <xdr:row>37</xdr:row>
      <xdr:rowOff>37364</xdr:rowOff>
    </xdr:to>
    <xdr:sp macro="" textlink="">
      <xdr:nvSpPr>
        <xdr:cNvPr id="118" name="フローチャート : 判断 117"/>
        <xdr:cNvSpPr/>
      </xdr:nvSpPr>
      <xdr:spPr bwMode="auto">
        <a:xfrm>
          <a:off x="49530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22141</xdr:rowOff>
    </xdr:from>
    <xdr:ext cx="736600" cy="259045"/>
    <xdr:sp macro="" textlink="">
      <xdr:nvSpPr>
        <xdr:cNvPr id="119" name="テキスト ボックス 118"/>
        <xdr:cNvSpPr txBox="1"/>
      </xdr:nvSpPr>
      <xdr:spPr>
        <a:xfrm>
          <a:off x="4622800" y="714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193904</xdr:rowOff>
    </xdr:from>
    <xdr:to>
      <xdr:col>3</xdr:col>
      <xdr:colOff>904875</xdr:colOff>
      <xdr:row>35</xdr:row>
      <xdr:rowOff>235318</xdr:rowOff>
    </xdr:to>
    <xdr:cxnSp macro="">
      <xdr:nvCxnSpPr>
        <xdr:cNvPr id="120" name="直線コネクタ 119"/>
        <xdr:cNvCxnSpPr/>
      </xdr:nvCxnSpPr>
      <xdr:spPr bwMode="auto">
        <a:xfrm flipV="1">
          <a:off x="3606800" y="6804254"/>
          <a:ext cx="698500" cy="41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33604</xdr:rowOff>
    </xdr:from>
    <xdr:to>
      <xdr:col>3</xdr:col>
      <xdr:colOff>955675</xdr:colOff>
      <xdr:row>36</xdr:row>
      <xdr:rowOff>135204</xdr:rowOff>
    </xdr:to>
    <xdr:sp macro="" textlink="">
      <xdr:nvSpPr>
        <xdr:cNvPr id="121" name="フローチャート : 判断 120"/>
        <xdr:cNvSpPr/>
      </xdr:nvSpPr>
      <xdr:spPr bwMode="auto">
        <a:xfrm>
          <a:off x="42545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119981</xdr:rowOff>
    </xdr:from>
    <xdr:ext cx="762000" cy="259045"/>
    <xdr:sp macro="" textlink="">
      <xdr:nvSpPr>
        <xdr:cNvPr id="122" name="テキスト ボックス 121"/>
        <xdr:cNvSpPr txBox="1"/>
      </xdr:nvSpPr>
      <xdr:spPr>
        <a:xfrm>
          <a:off x="3924300" y="707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230746</xdr:rowOff>
    </xdr:from>
    <xdr:to>
      <xdr:col>3</xdr:col>
      <xdr:colOff>206375</xdr:colOff>
      <xdr:row>35</xdr:row>
      <xdr:rowOff>235318</xdr:rowOff>
    </xdr:to>
    <xdr:cxnSp macro="">
      <xdr:nvCxnSpPr>
        <xdr:cNvPr id="123" name="直線コネクタ 122"/>
        <xdr:cNvCxnSpPr/>
      </xdr:nvCxnSpPr>
      <xdr:spPr bwMode="auto">
        <a:xfrm>
          <a:off x="2908300" y="6841096"/>
          <a:ext cx="698500" cy="4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341643</xdr:rowOff>
    </xdr:from>
    <xdr:to>
      <xdr:col>3</xdr:col>
      <xdr:colOff>257175</xdr:colOff>
      <xdr:row>36</xdr:row>
      <xdr:rowOff>100343</xdr:rowOff>
    </xdr:to>
    <xdr:sp macro="" textlink="">
      <xdr:nvSpPr>
        <xdr:cNvPr id="124" name="フローチャート : 判断 123"/>
        <xdr:cNvSpPr/>
      </xdr:nvSpPr>
      <xdr:spPr bwMode="auto">
        <a:xfrm>
          <a:off x="3556000" y="6951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85120</xdr:rowOff>
    </xdr:from>
    <xdr:ext cx="762000" cy="259045"/>
    <xdr:sp macro="" textlink="">
      <xdr:nvSpPr>
        <xdr:cNvPr id="125" name="テキスト ボックス 124"/>
        <xdr:cNvSpPr txBox="1"/>
      </xdr:nvSpPr>
      <xdr:spPr>
        <a:xfrm>
          <a:off x="3225800" y="703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288722</xdr:rowOff>
    </xdr:from>
    <xdr:to>
      <xdr:col>2</xdr:col>
      <xdr:colOff>692150</xdr:colOff>
      <xdr:row>36</xdr:row>
      <xdr:rowOff>47422</xdr:rowOff>
    </xdr:to>
    <xdr:sp macro="" textlink="">
      <xdr:nvSpPr>
        <xdr:cNvPr id="126" name="フローチャート : 判断 125"/>
        <xdr:cNvSpPr/>
      </xdr:nvSpPr>
      <xdr:spPr bwMode="auto">
        <a:xfrm>
          <a:off x="2857500" y="6899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32199</xdr:rowOff>
    </xdr:from>
    <xdr:ext cx="762000" cy="259045"/>
    <xdr:sp macro="" textlink="">
      <xdr:nvSpPr>
        <xdr:cNvPr id="127" name="テキスト ボックス 126"/>
        <xdr:cNvSpPr txBox="1"/>
      </xdr:nvSpPr>
      <xdr:spPr>
        <a:xfrm>
          <a:off x="2527300" y="69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323621</xdr:rowOff>
    </xdr:from>
    <xdr:to>
      <xdr:col>5</xdr:col>
      <xdr:colOff>34925</xdr:colOff>
      <xdr:row>36</xdr:row>
      <xdr:rowOff>82321</xdr:rowOff>
    </xdr:to>
    <xdr:sp macro="" textlink="">
      <xdr:nvSpPr>
        <xdr:cNvPr id="133" name="円/楕円 132"/>
        <xdr:cNvSpPr/>
      </xdr:nvSpPr>
      <xdr:spPr bwMode="auto">
        <a:xfrm>
          <a:off x="5600700" y="6933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168698</xdr:rowOff>
    </xdr:from>
    <xdr:ext cx="762000" cy="259045"/>
    <xdr:sp macro="" textlink="">
      <xdr:nvSpPr>
        <xdr:cNvPr id="134" name="人口1人当たり決算額の推移該当値テキスト445"/>
        <xdr:cNvSpPr txBox="1"/>
      </xdr:nvSpPr>
      <xdr:spPr>
        <a:xfrm>
          <a:off x="5740400" y="677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15,006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263309</xdr:rowOff>
    </xdr:from>
    <xdr:to>
      <xdr:col>4</xdr:col>
      <xdr:colOff>520700</xdr:colOff>
      <xdr:row>36</xdr:row>
      <xdr:rowOff>22009</xdr:rowOff>
    </xdr:to>
    <xdr:sp macro="" textlink="">
      <xdr:nvSpPr>
        <xdr:cNvPr id="135" name="円/楕円 134"/>
        <xdr:cNvSpPr/>
      </xdr:nvSpPr>
      <xdr:spPr bwMode="auto">
        <a:xfrm>
          <a:off x="4953000" y="6873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32186</xdr:rowOff>
    </xdr:from>
    <xdr:ext cx="736600" cy="259045"/>
    <xdr:sp macro="" textlink="">
      <xdr:nvSpPr>
        <xdr:cNvPr id="136" name="テキスト ボックス 135"/>
        <xdr:cNvSpPr txBox="1"/>
      </xdr:nvSpPr>
      <xdr:spPr>
        <a:xfrm>
          <a:off x="4622800" y="6642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16,589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143104</xdr:rowOff>
    </xdr:from>
    <xdr:to>
      <xdr:col>3</xdr:col>
      <xdr:colOff>955675</xdr:colOff>
      <xdr:row>35</xdr:row>
      <xdr:rowOff>244704</xdr:rowOff>
    </xdr:to>
    <xdr:sp macro="" textlink="">
      <xdr:nvSpPr>
        <xdr:cNvPr id="137" name="円/楕円 136"/>
        <xdr:cNvSpPr/>
      </xdr:nvSpPr>
      <xdr:spPr bwMode="auto">
        <a:xfrm>
          <a:off x="4254500" y="6753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254881</xdr:rowOff>
    </xdr:from>
    <xdr:ext cx="762000" cy="259045"/>
    <xdr:sp macro="" textlink="">
      <xdr:nvSpPr>
        <xdr:cNvPr id="138" name="テキスト ボックス 137"/>
        <xdr:cNvSpPr txBox="1"/>
      </xdr:nvSpPr>
      <xdr:spPr>
        <a:xfrm>
          <a:off x="3924300" y="65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19,744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184518</xdr:rowOff>
    </xdr:from>
    <xdr:to>
      <xdr:col>3</xdr:col>
      <xdr:colOff>257175</xdr:colOff>
      <xdr:row>35</xdr:row>
      <xdr:rowOff>286118</xdr:rowOff>
    </xdr:to>
    <xdr:sp macro="" textlink="">
      <xdr:nvSpPr>
        <xdr:cNvPr id="139" name="円/楕円 138"/>
        <xdr:cNvSpPr/>
      </xdr:nvSpPr>
      <xdr:spPr bwMode="auto">
        <a:xfrm>
          <a:off x="3556000" y="6794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296295</xdr:rowOff>
    </xdr:from>
    <xdr:ext cx="762000" cy="259045"/>
    <xdr:sp macro="" textlink="">
      <xdr:nvSpPr>
        <xdr:cNvPr id="140" name="テキスト ボックス 139"/>
        <xdr:cNvSpPr txBox="1"/>
      </xdr:nvSpPr>
      <xdr:spPr>
        <a:xfrm>
          <a:off x="3225800" y="65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18,657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179946</xdr:rowOff>
    </xdr:from>
    <xdr:to>
      <xdr:col>2</xdr:col>
      <xdr:colOff>692150</xdr:colOff>
      <xdr:row>35</xdr:row>
      <xdr:rowOff>281546</xdr:rowOff>
    </xdr:to>
    <xdr:sp macro="" textlink="">
      <xdr:nvSpPr>
        <xdr:cNvPr id="141" name="円/楕円 140"/>
        <xdr:cNvSpPr/>
      </xdr:nvSpPr>
      <xdr:spPr bwMode="auto">
        <a:xfrm>
          <a:off x="2857500" y="6790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291723</xdr:rowOff>
    </xdr:from>
    <xdr:ext cx="762000" cy="259045"/>
    <xdr:sp macro="" textlink="">
      <xdr:nvSpPr>
        <xdr:cNvPr id="142" name="テキスト ボックス 141"/>
        <xdr:cNvSpPr txBox="1"/>
      </xdr:nvSpPr>
      <xdr:spPr>
        <a:xfrm>
          <a:off x="2527300" y="6559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広島県廿日市市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117,292
116,265
489.48
47,803,496
47,177,310
510,485
27,198,377
55,741,374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64.8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72,823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118865</xdr:rowOff>
    </xdr:from>
    <xdr:to>
      <xdr:col>6</xdr:col>
      <xdr:colOff>510540</xdr:colOff>
      <xdr:row>39</xdr:row>
      <xdr:rowOff>63282</xdr:rowOff>
    </xdr:to>
    <xdr:cxnSp macro="">
      <xdr:nvCxnSpPr>
        <xdr:cNvPr id="58" name="直線コネクタ 57"/>
        <xdr:cNvCxnSpPr/>
      </xdr:nvCxnSpPr>
      <xdr:spPr>
        <a:xfrm flipV="1">
          <a:off x="4633595" y="5262365"/>
          <a:ext cx="1270" cy="148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67109</xdr:rowOff>
    </xdr:from>
    <xdr:ext cx="534377" cy="259045"/>
    <xdr:sp macro="" textlink="">
      <xdr:nvSpPr>
        <xdr:cNvPr id="59" name="人件費最小値テキスト"/>
        <xdr:cNvSpPr txBox="1"/>
      </xdr:nvSpPr>
      <xdr:spPr>
        <a:xfrm>
          <a:off x="4686300" y="675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31,090</a:t>
          </a:r>
          <a:endParaRPr kumimoji="1" lang="ja-JP" altLang="en-US" sz="1000" b="1">
            <a:latin typeface="ＭＳ Ｐゴシック"/>
          </a:endParaRPr>
        </a:p>
      </xdr:txBody>
    </xdr:sp>
    <xdr:clientData/>
  </xdr:oneCellAnchor>
  <xdr:twoCellAnchor>
    <xdr:from>
      <xdr:col>6</xdr:col>
      <xdr:colOff>422275</xdr:colOff>
      <xdr:row>39</xdr:row>
      <xdr:rowOff>63282</xdr:rowOff>
    </xdr:from>
    <xdr:to>
      <xdr:col>6</xdr:col>
      <xdr:colOff>600075</xdr:colOff>
      <xdr:row>39</xdr:row>
      <xdr:rowOff>63282</xdr:rowOff>
    </xdr:to>
    <xdr:cxnSp macro="">
      <xdr:nvCxnSpPr>
        <xdr:cNvPr id="60" name="直線コネクタ 59"/>
        <xdr:cNvCxnSpPr/>
      </xdr:nvCxnSpPr>
      <xdr:spPr>
        <a:xfrm>
          <a:off x="4546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65542</xdr:rowOff>
    </xdr:from>
    <xdr:ext cx="534377" cy="259045"/>
    <xdr:sp macro="" textlink="">
      <xdr:nvSpPr>
        <xdr:cNvPr id="61" name="人件費最大値テキスト"/>
        <xdr:cNvSpPr txBox="1"/>
      </xdr:nvSpPr>
      <xdr:spPr>
        <a:xfrm>
          <a:off x="4686300" y="503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76,638</a:t>
          </a:r>
          <a:endParaRPr kumimoji="1" lang="ja-JP" altLang="en-US" sz="1000" b="1">
            <a:latin typeface="ＭＳ Ｐゴシック"/>
          </a:endParaRPr>
        </a:p>
      </xdr:txBody>
    </xdr:sp>
    <xdr:clientData/>
  </xdr:oneCellAnchor>
  <xdr:twoCellAnchor>
    <xdr:from>
      <xdr:col>6</xdr:col>
      <xdr:colOff>422275</xdr:colOff>
      <xdr:row>30</xdr:row>
      <xdr:rowOff>118865</xdr:rowOff>
    </xdr:from>
    <xdr:to>
      <xdr:col>6</xdr:col>
      <xdr:colOff>600075</xdr:colOff>
      <xdr:row>30</xdr:row>
      <xdr:rowOff>118865</xdr:rowOff>
    </xdr:to>
    <xdr:cxnSp macro="">
      <xdr:nvCxnSpPr>
        <xdr:cNvPr id="62" name="直線コネクタ 61"/>
        <xdr:cNvCxnSpPr/>
      </xdr:nvCxnSpPr>
      <xdr:spPr>
        <a:xfrm>
          <a:off x="4546600" y="526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139798</xdr:rowOff>
    </xdr:from>
    <xdr:to>
      <xdr:col>6</xdr:col>
      <xdr:colOff>511175</xdr:colOff>
      <xdr:row>30</xdr:row>
      <xdr:rowOff>141692</xdr:rowOff>
    </xdr:to>
    <xdr:cxnSp macro="">
      <xdr:nvCxnSpPr>
        <xdr:cNvPr id="63" name="直線コネクタ 62"/>
        <xdr:cNvCxnSpPr/>
      </xdr:nvCxnSpPr>
      <xdr:spPr>
        <a:xfrm>
          <a:off x="3797300" y="5283298"/>
          <a:ext cx="8382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148905</xdr:rowOff>
    </xdr:from>
    <xdr:ext cx="534377" cy="259045"/>
    <xdr:sp macro="" textlink="">
      <xdr:nvSpPr>
        <xdr:cNvPr id="64" name="人件費平均値テキスト"/>
        <xdr:cNvSpPr txBox="1"/>
      </xdr:nvSpPr>
      <xdr:spPr>
        <a:xfrm>
          <a:off x="4686300" y="5806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170478</xdr:rowOff>
    </xdr:from>
    <xdr:to>
      <xdr:col>6</xdr:col>
      <xdr:colOff>561975</xdr:colOff>
      <xdr:row>34</xdr:row>
      <xdr:rowOff>100628</xdr:rowOff>
    </xdr:to>
    <xdr:sp macro="" textlink="">
      <xdr:nvSpPr>
        <xdr:cNvPr id="65" name="フローチャート : 判断 64"/>
        <xdr:cNvSpPr/>
      </xdr:nvSpPr>
      <xdr:spPr>
        <a:xfrm>
          <a:off x="45847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139798</xdr:rowOff>
    </xdr:from>
    <xdr:to>
      <xdr:col>5</xdr:col>
      <xdr:colOff>358775</xdr:colOff>
      <xdr:row>31</xdr:row>
      <xdr:rowOff>26445</xdr:rowOff>
    </xdr:to>
    <xdr:cxnSp macro="">
      <xdr:nvCxnSpPr>
        <xdr:cNvPr id="66" name="直線コネクタ 65"/>
        <xdr:cNvCxnSpPr/>
      </xdr:nvCxnSpPr>
      <xdr:spPr>
        <a:xfrm flipV="1">
          <a:off x="2908300" y="5283298"/>
          <a:ext cx="889000" cy="5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130995</xdr:rowOff>
    </xdr:from>
    <xdr:to>
      <xdr:col>5</xdr:col>
      <xdr:colOff>409575</xdr:colOff>
      <xdr:row>34</xdr:row>
      <xdr:rowOff>61145</xdr:rowOff>
    </xdr:to>
    <xdr:sp macro="" textlink="">
      <xdr:nvSpPr>
        <xdr:cNvPr id="67" name="フローチャート : 判断 66"/>
        <xdr:cNvSpPr/>
      </xdr:nvSpPr>
      <xdr:spPr>
        <a:xfrm>
          <a:off x="3746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52272</xdr:rowOff>
    </xdr:from>
    <xdr:ext cx="534377" cy="259045"/>
    <xdr:sp macro="" textlink="">
      <xdr:nvSpPr>
        <xdr:cNvPr id="68" name="テキスト ボックス 67"/>
        <xdr:cNvSpPr txBox="1"/>
      </xdr:nvSpPr>
      <xdr:spPr>
        <a:xfrm>
          <a:off x="3530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88983</xdr:rowOff>
    </xdr:from>
    <xdr:to>
      <xdr:col>4</xdr:col>
      <xdr:colOff>155575</xdr:colOff>
      <xdr:row>31</xdr:row>
      <xdr:rowOff>26445</xdr:rowOff>
    </xdr:to>
    <xdr:cxnSp macro="">
      <xdr:nvCxnSpPr>
        <xdr:cNvPr id="69" name="直線コネクタ 68"/>
        <xdr:cNvCxnSpPr/>
      </xdr:nvCxnSpPr>
      <xdr:spPr>
        <a:xfrm>
          <a:off x="2019300" y="5232483"/>
          <a:ext cx="889000" cy="10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149251</xdr:rowOff>
    </xdr:from>
    <xdr:to>
      <xdr:col>4</xdr:col>
      <xdr:colOff>206375</xdr:colOff>
      <xdr:row>34</xdr:row>
      <xdr:rowOff>79401</xdr:rowOff>
    </xdr:to>
    <xdr:sp macro="" textlink="">
      <xdr:nvSpPr>
        <xdr:cNvPr id="70" name="フローチャート : 判断 69"/>
        <xdr:cNvSpPr/>
      </xdr:nvSpPr>
      <xdr:spPr>
        <a:xfrm>
          <a:off x="2857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70528</xdr:rowOff>
    </xdr:from>
    <xdr:ext cx="534377" cy="259045"/>
    <xdr:sp macro="" textlink="">
      <xdr:nvSpPr>
        <xdr:cNvPr id="71" name="テキスト ボックス 70"/>
        <xdr:cNvSpPr txBox="1"/>
      </xdr:nvSpPr>
      <xdr:spPr>
        <a:xfrm>
          <a:off x="2641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60964</xdr:rowOff>
    </xdr:from>
    <xdr:to>
      <xdr:col>2</xdr:col>
      <xdr:colOff>638175</xdr:colOff>
      <xdr:row>30</xdr:row>
      <xdr:rowOff>88983</xdr:rowOff>
    </xdr:to>
    <xdr:cxnSp macro="">
      <xdr:nvCxnSpPr>
        <xdr:cNvPr id="72" name="直線コネクタ 71"/>
        <xdr:cNvCxnSpPr/>
      </xdr:nvCxnSpPr>
      <xdr:spPr>
        <a:xfrm>
          <a:off x="1130300" y="5204464"/>
          <a:ext cx="889000" cy="2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53532</xdr:rowOff>
    </xdr:from>
    <xdr:to>
      <xdr:col>3</xdr:col>
      <xdr:colOff>3175</xdr:colOff>
      <xdr:row>33</xdr:row>
      <xdr:rowOff>155132</xdr:rowOff>
    </xdr:to>
    <xdr:sp macro="" textlink="">
      <xdr:nvSpPr>
        <xdr:cNvPr id="73" name="フローチャート : 判断 72"/>
        <xdr:cNvSpPr/>
      </xdr:nvSpPr>
      <xdr:spPr>
        <a:xfrm>
          <a:off x="1968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146259</xdr:rowOff>
    </xdr:from>
    <xdr:ext cx="534377" cy="259045"/>
    <xdr:sp macro="" textlink="">
      <xdr:nvSpPr>
        <xdr:cNvPr id="74" name="テキスト ボックス 73"/>
        <xdr:cNvSpPr txBox="1"/>
      </xdr:nvSpPr>
      <xdr:spPr>
        <a:xfrm>
          <a:off x="1752111" y="5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139780</xdr:rowOff>
    </xdr:from>
    <xdr:to>
      <xdr:col>1</xdr:col>
      <xdr:colOff>485775</xdr:colOff>
      <xdr:row>33</xdr:row>
      <xdr:rowOff>69930</xdr:rowOff>
    </xdr:to>
    <xdr:sp macro="" textlink="">
      <xdr:nvSpPr>
        <xdr:cNvPr id="75" name="フローチャート : 判断 74"/>
        <xdr:cNvSpPr/>
      </xdr:nvSpPr>
      <xdr:spPr>
        <a:xfrm>
          <a:off x="1079500" y="562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61057</xdr:rowOff>
    </xdr:from>
    <xdr:ext cx="534377" cy="259045"/>
    <xdr:sp macro="" textlink="">
      <xdr:nvSpPr>
        <xdr:cNvPr id="76" name="テキスト ボックス 75"/>
        <xdr:cNvSpPr txBox="1"/>
      </xdr:nvSpPr>
      <xdr:spPr>
        <a:xfrm>
          <a:off x="863111" y="571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30</xdr:row>
      <xdr:rowOff>90892</xdr:rowOff>
    </xdr:from>
    <xdr:to>
      <xdr:col>6</xdr:col>
      <xdr:colOff>561975</xdr:colOff>
      <xdr:row>31</xdr:row>
      <xdr:rowOff>21042</xdr:rowOff>
    </xdr:to>
    <xdr:sp macro="" textlink="">
      <xdr:nvSpPr>
        <xdr:cNvPr id="82" name="円/楕円 81"/>
        <xdr:cNvSpPr/>
      </xdr:nvSpPr>
      <xdr:spPr>
        <a:xfrm>
          <a:off x="4584700" y="523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21092</xdr:rowOff>
    </xdr:from>
    <xdr:ext cx="534377" cy="259045"/>
    <xdr:sp macro="" textlink="">
      <xdr:nvSpPr>
        <xdr:cNvPr id="83" name="人件費該当値テキスト"/>
        <xdr:cNvSpPr txBox="1"/>
      </xdr:nvSpPr>
      <xdr:spPr>
        <a:xfrm>
          <a:off x="4686300" y="516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75,939</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88998</xdr:rowOff>
    </xdr:from>
    <xdr:to>
      <xdr:col>5</xdr:col>
      <xdr:colOff>409575</xdr:colOff>
      <xdr:row>31</xdr:row>
      <xdr:rowOff>19148</xdr:rowOff>
    </xdr:to>
    <xdr:sp macro="" textlink="">
      <xdr:nvSpPr>
        <xdr:cNvPr id="84" name="円/楕円 83"/>
        <xdr:cNvSpPr/>
      </xdr:nvSpPr>
      <xdr:spPr>
        <a:xfrm>
          <a:off x="3746500" y="523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35675</xdr:rowOff>
    </xdr:from>
    <xdr:ext cx="534377" cy="259045"/>
    <xdr:sp macro="" textlink="">
      <xdr:nvSpPr>
        <xdr:cNvPr id="85" name="テキスト ボックス 84"/>
        <xdr:cNvSpPr txBox="1"/>
      </xdr:nvSpPr>
      <xdr:spPr>
        <a:xfrm>
          <a:off x="3530111" y="500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75,997</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147095</xdr:rowOff>
    </xdr:from>
    <xdr:to>
      <xdr:col>4</xdr:col>
      <xdr:colOff>206375</xdr:colOff>
      <xdr:row>31</xdr:row>
      <xdr:rowOff>77245</xdr:rowOff>
    </xdr:to>
    <xdr:sp macro="" textlink="">
      <xdr:nvSpPr>
        <xdr:cNvPr id="86" name="円/楕円 85"/>
        <xdr:cNvSpPr/>
      </xdr:nvSpPr>
      <xdr:spPr>
        <a:xfrm>
          <a:off x="2857500" y="529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29</xdr:row>
      <xdr:rowOff>93772</xdr:rowOff>
    </xdr:from>
    <xdr:ext cx="534377" cy="259045"/>
    <xdr:sp macro="" textlink="">
      <xdr:nvSpPr>
        <xdr:cNvPr id="87" name="テキスト ボックス 86"/>
        <xdr:cNvSpPr txBox="1"/>
      </xdr:nvSpPr>
      <xdr:spPr>
        <a:xfrm>
          <a:off x="2641111" y="50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74,218</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38183</xdr:rowOff>
    </xdr:from>
    <xdr:to>
      <xdr:col>3</xdr:col>
      <xdr:colOff>3175</xdr:colOff>
      <xdr:row>30</xdr:row>
      <xdr:rowOff>139783</xdr:rowOff>
    </xdr:to>
    <xdr:sp macro="" textlink="">
      <xdr:nvSpPr>
        <xdr:cNvPr id="88" name="円/楕円 87"/>
        <xdr:cNvSpPr/>
      </xdr:nvSpPr>
      <xdr:spPr>
        <a:xfrm>
          <a:off x="1968500" y="518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28</xdr:row>
      <xdr:rowOff>156310</xdr:rowOff>
    </xdr:from>
    <xdr:ext cx="534377" cy="259045"/>
    <xdr:sp macro="" textlink="">
      <xdr:nvSpPr>
        <xdr:cNvPr id="89" name="テキスト ボックス 88"/>
        <xdr:cNvSpPr txBox="1"/>
      </xdr:nvSpPr>
      <xdr:spPr>
        <a:xfrm>
          <a:off x="1752111" y="495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77,553</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10164</xdr:rowOff>
    </xdr:from>
    <xdr:to>
      <xdr:col>1</xdr:col>
      <xdr:colOff>485775</xdr:colOff>
      <xdr:row>30</xdr:row>
      <xdr:rowOff>111764</xdr:rowOff>
    </xdr:to>
    <xdr:sp macro="" textlink="">
      <xdr:nvSpPr>
        <xdr:cNvPr id="90" name="円/楕円 89"/>
        <xdr:cNvSpPr/>
      </xdr:nvSpPr>
      <xdr:spPr>
        <a:xfrm>
          <a:off x="1079500" y="515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28</xdr:row>
      <xdr:rowOff>128291</xdr:rowOff>
    </xdr:from>
    <xdr:ext cx="534377" cy="259045"/>
    <xdr:sp macro="" textlink="">
      <xdr:nvSpPr>
        <xdr:cNvPr id="91" name="テキスト ボックス 90"/>
        <xdr:cNvSpPr txBox="1"/>
      </xdr:nvSpPr>
      <xdr:spPr>
        <a:xfrm>
          <a:off x="863111" y="49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41593</xdr:rowOff>
    </xdr:from>
    <xdr:to>
      <xdr:col>6</xdr:col>
      <xdr:colOff>510540</xdr:colOff>
      <xdr:row>57</xdr:row>
      <xdr:rowOff>134100</xdr:rowOff>
    </xdr:to>
    <xdr:cxnSp macro="">
      <xdr:nvCxnSpPr>
        <xdr:cNvPr id="116" name="直線コネクタ 115"/>
        <xdr:cNvCxnSpPr/>
      </xdr:nvCxnSpPr>
      <xdr:spPr>
        <a:xfrm flipV="1">
          <a:off x="4633595" y="8785543"/>
          <a:ext cx="1270" cy="112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137927</xdr:rowOff>
    </xdr:from>
    <xdr:ext cx="534377" cy="259045"/>
    <xdr:sp macro="" textlink="">
      <xdr:nvSpPr>
        <xdr:cNvPr id="117" name="物件費最小値テキスト"/>
        <xdr:cNvSpPr txBox="1"/>
      </xdr:nvSpPr>
      <xdr:spPr>
        <a:xfrm>
          <a:off x="4686300" y="991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36,647</a:t>
          </a:r>
          <a:endParaRPr kumimoji="1" lang="ja-JP" altLang="en-US" sz="1000" b="1">
            <a:latin typeface="ＭＳ Ｐゴシック"/>
          </a:endParaRPr>
        </a:p>
      </xdr:txBody>
    </xdr:sp>
    <xdr:clientData/>
  </xdr:oneCellAnchor>
  <xdr:twoCellAnchor>
    <xdr:from>
      <xdr:col>6</xdr:col>
      <xdr:colOff>422275</xdr:colOff>
      <xdr:row>57</xdr:row>
      <xdr:rowOff>134100</xdr:rowOff>
    </xdr:from>
    <xdr:to>
      <xdr:col>6</xdr:col>
      <xdr:colOff>600075</xdr:colOff>
      <xdr:row>57</xdr:row>
      <xdr:rowOff>134100</xdr:rowOff>
    </xdr:to>
    <xdr:cxnSp macro="">
      <xdr:nvCxnSpPr>
        <xdr:cNvPr id="118" name="直線コネクタ 117"/>
        <xdr:cNvCxnSpPr/>
      </xdr:nvCxnSpPr>
      <xdr:spPr>
        <a:xfrm>
          <a:off x="4546600" y="990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159720</xdr:rowOff>
    </xdr:from>
    <xdr:ext cx="534377" cy="259045"/>
    <xdr:sp macro="" textlink="">
      <xdr:nvSpPr>
        <xdr:cNvPr id="119" name="物件費最大値テキスト"/>
        <xdr:cNvSpPr txBox="1"/>
      </xdr:nvSpPr>
      <xdr:spPr>
        <a:xfrm>
          <a:off x="4686300" y="856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66,075</a:t>
          </a:r>
          <a:endParaRPr kumimoji="1" lang="ja-JP" altLang="en-US" sz="1000" b="1">
            <a:latin typeface="ＭＳ Ｐゴシック"/>
          </a:endParaRPr>
        </a:p>
      </xdr:txBody>
    </xdr:sp>
    <xdr:clientData/>
  </xdr:oneCellAnchor>
  <xdr:twoCellAnchor>
    <xdr:from>
      <xdr:col>6</xdr:col>
      <xdr:colOff>422275</xdr:colOff>
      <xdr:row>51</xdr:row>
      <xdr:rowOff>41593</xdr:rowOff>
    </xdr:from>
    <xdr:to>
      <xdr:col>6</xdr:col>
      <xdr:colOff>600075</xdr:colOff>
      <xdr:row>51</xdr:row>
      <xdr:rowOff>41593</xdr:rowOff>
    </xdr:to>
    <xdr:cxnSp macro="">
      <xdr:nvCxnSpPr>
        <xdr:cNvPr id="120" name="直線コネクタ 119"/>
        <xdr:cNvCxnSpPr/>
      </xdr:nvCxnSpPr>
      <xdr:spPr>
        <a:xfrm>
          <a:off x="4546600" y="878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91884</xdr:rowOff>
    </xdr:from>
    <xdr:to>
      <xdr:col>6</xdr:col>
      <xdr:colOff>511175</xdr:colOff>
      <xdr:row>52</xdr:row>
      <xdr:rowOff>162217</xdr:rowOff>
    </xdr:to>
    <xdr:cxnSp macro="">
      <xdr:nvCxnSpPr>
        <xdr:cNvPr id="121" name="直線コネクタ 120"/>
        <xdr:cNvCxnSpPr/>
      </xdr:nvCxnSpPr>
      <xdr:spPr>
        <a:xfrm flipV="1">
          <a:off x="3797300" y="9007284"/>
          <a:ext cx="838200" cy="7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74490</xdr:rowOff>
    </xdr:from>
    <xdr:ext cx="534377" cy="259045"/>
    <xdr:sp macro="" textlink="">
      <xdr:nvSpPr>
        <xdr:cNvPr id="122" name="物件費平均値テキスト"/>
        <xdr:cNvSpPr txBox="1"/>
      </xdr:nvSpPr>
      <xdr:spPr>
        <a:xfrm>
          <a:off x="4686300" y="9332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96063</xdr:rowOff>
    </xdr:from>
    <xdr:to>
      <xdr:col>6</xdr:col>
      <xdr:colOff>561975</xdr:colOff>
      <xdr:row>55</xdr:row>
      <xdr:rowOff>26213</xdr:rowOff>
    </xdr:to>
    <xdr:sp macro="" textlink="">
      <xdr:nvSpPr>
        <xdr:cNvPr id="123" name="フローチャート : 判断 122"/>
        <xdr:cNvSpPr/>
      </xdr:nvSpPr>
      <xdr:spPr>
        <a:xfrm>
          <a:off x="4584700" y="935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162217</xdr:rowOff>
    </xdr:from>
    <xdr:to>
      <xdr:col>5</xdr:col>
      <xdr:colOff>358775</xdr:colOff>
      <xdr:row>53</xdr:row>
      <xdr:rowOff>104648</xdr:rowOff>
    </xdr:to>
    <xdr:cxnSp macro="">
      <xdr:nvCxnSpPr>
        <xdr:cNvPr id="124" name="直線コネクタ 123"/>
        <xdr:cNvCxnSpPr/>
      </xdr:nvCxnSpPr>
      <xdr:spPr>
        <a:xfrm flipV="1">
          <a:off x="2908300" y="9077617"/>
          <a:ext cx="889000" cy="11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79832</xdr:rowOff>
    </xdr:from>
    <xdr:to>
      <xdr:col>5</xdr:col>
      <xdr:colOff>409575</xdr:colOff>
      <xdr:row>55</xdr:row>
      <xdr:rowOff>9982</xdr:rowOff>
    </xdr:to>
    <xdr:sp macro="" textlink="">
      <xdr:nvSpPr>
        <xdr:cNvPr id="125" name="フローチャート : 判断 124"/>
        <xdr:cNvSpPr/>
      </xdr:nvSpPr>
      <xdr:spPr>
        <a:xfrm>
          <a:off x="3746500" y="933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1109</xdr:rowOff>
    </xdr:from>
    <xdr:ext cx="534377" cy="259045"/>
    <xdr:sp macro="" textlink="">
      <xdr:nvSpPr>
        <xdr:cNvPr id="126" name="テキスト ボックス 125"/>
        <xdr:cNvSpPr txBox="1"/>
      </xdr:nvSpPr>
      <xdr:spPr>
        <a:xfrm>
          <a:off x="3530111" y="943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36716</xdr:rowOff>
    </xdr:from>
    <xdr:to>
      <xdr:col>4</xdr:col>
      <xdr:colOff>155575</xdr:colOff>
      <xdr:row>53</xdr:row>
      <xdr:rowOff>104648</xdr:rowOff>
    </xdr:to>
    <xdr:cxnSp macro="">
      <xdr:nvCxnSpPr>
        <xdr:cNvPr id="127" name="直線コネクタ 126"/>
        <xdr:cNvCxnSpPr/>
      </xdr:nvCxnSpPr>
      <xdr:spPr>
        <a:xfrm>
          <a:off x="2019300" y="9123566"/>
          <a:ext cx="889000" cy="6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7442</xdr:rowOff>
    </xdr:from>
    <xdr:to>
      <xdr:col>4</xdr:col>
      <xdr:colOff>206375</xdr:colOff>
      <xdr:row>55</xdr:row>
      <xdr:rowOff>109042</xdr:rowOff>
    </xdr:to>
    <xdr:sp macro="" textlink="">
      <xdr:nvSpPr>
        <xdr:cNvPr id="128" name="フローチャート : 判断 127"/>
        <xdr:cNvSpPr/>
      </xdr:nvSpPr>
      <xdr:spPr>
        <a:xfrm>
          <a:off x="2857500" y="943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100169</xdr:rowOff>
    </xdr:from>
    <xdr:ext cx="534377" cy="259045"/>
    <xdr:sp macro="" textlink="">
      <xdr:nvSpPr>
        <xdr:cNvPr id="129" name="テキスト ボックス 128"/>
        <xdr:cNvSpPr txBox="1"/>
      </xdr:nvSpPr>
      <xdr:spPr>
        <a:xfrm>
          <a:off x="2641111" y="952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23990</xdr:rowOff>
    </xdr:from>
    <xdr:to>
      <xdr:col>2</xdr:col>
      <xdr:colOff>638175</xdr:colOff>
      <xdr:row>53</xdr:row>
      <xdr:rowOff>36716</xdr:rowOff>
    </xdr:to>
    <xdr:cxnSp macro="">
      <xdr:nvCxnSpPr>
        <xdr:cNvPr id="130" name="直線コネクタ 129"/>
        <xdr:cNvCxnSpPr/>
      </xdr:nvCxnSpPr>
      <xdr:spPr>
        <a:xfrm>
          <a:off x="1130300" y="9110840"/>
          <a:ext cx="889000" cy="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33503</xdr:rowOff>
    </xdr:from>
    <xdr:to>
      <xdr:col>3</xdr:col>
      <xdr:colOff>3175</xdr:colOff>
      <xdr:row>55</xdr:row>
      <xdr:rowOff>135103</xdr:rowOff>
    </xdr:to>
    <xdr:sp macro="" textlink="">
      <xdr:nvSpPr>
        <xdr:cNvPr id="131" name="フローチャート : 判断 130"/>
        <xdr:cNvSpPr/>
      </xdr:nvSpPr>
      <xdr:spPr>
        <a:xfrm>
          <a:off x="1968500" y="946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126230</xdr:rowOff>
    </xdr:from>
    <xdr:ext cx="534377" cy="259045"/>
    <xdr:sp macro="" textlink="">
      <xdr:nvSpPr>
        <xdr:cNvPr id="132" name="テキスト ボックス 131"/>
        <xdr:cNvSpPr txBox="1"/>
      </xdr:nvSpPr>
      <xdr:spPr>
        <a:xfrm>
          <a:off x="1752111" y="95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166015</xdr:rowOff>
    </xdr:from>
    <xdr:to>
      <xdr:col>1</xdr:col>
      <xdr:colOff>485775</xdr:colOff>
      <xdr:row>55</xdr:row>
      <xdr:rowOff>96165</xdr:rowOff>
    </xdr:to>
    <xdr:sp macro="" textlink="">
      <xdr:nvSpPr>
        <xdr:cNvPr id="133" name="フローチャート : 判断 132"/>
        <xdr:cNvSpPr/>
      </xdr:nvSpPr>
      <xdr:spPr>
        <a:xfrm>
          <a:off x="1079500" y="942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87292</xdr:rowOff>
    </xdr:from>
    <xdr:ext cx="534377" cy="259045"/>
    <xdr:sp macro="" textlink="">
      <xdr:nvSpPr>
        <xdr:cNvPr id="134" name="テキスト ボックス 133"/>
        <xdr:cNvSpPr txBox="1"/>
      </xdr:nvSpPr>
      <xdr:spPr>
        <a:xfrm>
          <a:off x="863111" y="951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41084</xdr:rowOff>
    </xdr:from>
    <xdr:to>
      <xdr:col>6</xdr:col>
      <xdr:colOff>561975</xdr:colOff>
      <xdr:row>52</xdr:row>
      <xdr:rowOff>142684</xdr:rowOff>
    </xdr:to>
    <xdr:sp macro="" textlink="">
      <xdr:nvSpPr>
        <xdr:cNvPr id="140" name="円/楕円 139"/>
        <xdr:cNvSpPr/>
      </xdr:nvSpPr>
      <xdr:spPr>
        <a:xfrm>
          <a:off x="4584700" y="895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63961</xdr:rowOff>
    </xdr:from>
    <xdr:ext cx="534377" cy="259045"/>
    <xdr:sp macro="" textlink="">
      <xdr:nvSpPr>
        <xdr:cNvPr id="141" name="物件費該当値テキスト"/>
        <xdr:cNvSpPr txBox="1"/>
      </xdr:nvSpPr>
      <xdr:spPr>
        <a:xfrm>
          <a:off x="4686300" y="88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60,255</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111417</xdr:rowOff>
    </xdr:from>
    <xdr:to>
      <xdr:col>5</xdr:col>
      <xdr:colOff>409575</xdr:colOff>
      <xdr:row>53</xdr:row>
      <xdr:rowOff>41567</xdr:rowOff>
    </xdr:to>
    <xdr:sp macro="" textlink="">
      <xdr:nvSpPr>
        <xdr:cNvPr id="142" name="円/楕円 141"/>
        <xdr:cNvSpPr/>
      </xdr:nvSpPr>
      <xdr:spPr>
        <a:xfrm>
          <a:off x="3746500" y="902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58094</xdr:rowOff>
    </xdr:from>
    <xdr:ext cx="534377" cy="259045"/>
    <xdr:sp macro="" textlink="">
      <xdr:nvSpPr>
        <xdr:cNvPr id="143" name="テキスト ボックス 142"/>
        <xdr:cNvSpPr txBox="1"/>
      </xdr:nvSpPr>
      <xdr:spPr>
        <a:xfrm>
          <a:off x="3530111" y="880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58,409</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53848</xdr:rowOff>
    </xdr:from>
    <xdr:to>
      <xdr:col>4</xdr:col>
      <xdr:colOff>206375</xdr:colOff>
      <xdr:row>53</xdr:row>
      <xdr:rowOff>155448</xdr:rowOff>
    </xdr:to>
    <xdr:sp macro="" textlink="">
      <xdr:nvSpPr>
        <xdr:cNvPr id="144" name="円/楕円 143"/>
        <xdr:cNvSpPr/>
      </xdr:nvSpPr>
      <xdr:spPr>
        <a:xfrm>
          <a:off x="2857500" y="914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525</xdr:rowOff>
    </xdr:from>
    <xdr:ext cx="534377" cy="259045"/>
    <xdr:sp macro="" textlink="">
      <xdr:nvSpPr>
        <xdr:cNvPr id="145" name="テキスト ボックス 144"/>
        <xdr:cNvSpPr txBox="1"/>
      </xdr:nvSpPr>
      <xdr:spPr>
        <a:xfrm>
          <a:off x="2641111" y="89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55,420</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157366</xdr:rowOff>
    </xdr:from>
    <xdr:to>
      <xdr:col>3</xdr:col>
      <xdr:colOff>3175</xdr:colOff>
      <xdr:row>53</xdr:row>
      <xdr:rowOff>87516</xdr:rowOff>
    </xdr:to>
    <xdr:sp macro="" textlink="">
      <xdr:nvSpPr>
        <xdr:cNvPr id="146" name="円/楕円 145"/>
        <xdr:cNvSpPr/>
      </xdr:nvSpPr>
      <xdr:spPr>
        <a:xfrm>
          <a:off x="1968500" y="907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104043</xdr:rowOff>
    </xdr:from>
    <xdr:ext cx="534377" cy="259045"/>
    <xdr:sp macro="" textlink="">
      <xdr:nvSpPr>
        <xdr:cNvPr id="147" name="テキスト ボックス 146"/>
        <xdr:cNvSpPr txBox="1"/>
      </xdr:nvSpPr>
      <xdr:spPr>
        <a:xfrm>
          <a:off x="1752111" y="884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57,203</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144640</xdr:rowOff>
    </xdr:from>
    <xdr:to>
      <xdr:col>1</xdr:col>
      <xdr:colOff>485775</xdr:colOff>
      <xdr:row>53</xdr:row>
      <xdr:rowOff>74790</xdr:rowOff>
    </xdr:to>
    <xdr:sp macro="" textlink="">
      <xdr:nvSpPr>
        <xdr:cNvPr id="148" name="円/楕円 147"/>
        <xdr:cNvSpPr/>
      </xdr:nvSpPr>
      <xdr:spPr>
        <a:xfrm>
          <a:off x="1079500" y="906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91317</xdr:rowOff>
    </xdr:from>
    <xdr:ext cx="534377" cy="259045"/>
    <xdr:sp macro="" textlink="">
      <xdr:nvSpPr>
        <xdr:cNvPr id="149" name="テキスト ボックス 148"/>
        <xdr:cNvSpPr txBox="1"/>
      </xdr:nvSpPr>
      <xdr:spPr>
        <a:xfrm>
          <a:off x="863111" y="883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167785</xdr:rowOff>
    </xdr:from>
    <xdr:to>
      <xdr:col>6</xdr:col>
      <xdr:colOff>510540</xdr:colOff>
      <xdr:row>78</xdr:row>
      <xdr:rowOff>168602</xdr:rowOff>
    </xdr:to>
    <xdr:cxnSp macro="">
      <xdr:nvCxnSpPr>
        <xdr:cNvPr id="175" name="直線コネクタ 174"/>
        <xdr:cNvCxnSpPr/>
      </xdr:nvCxnSpPr>
      <xdr:spPr>
        <a:xfrm flipV="1">
          <a:off x="4633595" y="11997835"/>
          <a:ext cx="1270" cy="1543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979</xdr:rowOff>
    </xdr:from>
    <xdr:ext cx="378565" cy="259045"/>
    <xdr:sp macro="" textlink="">
      <xdr:nvSpPr>
        <xdr:cNvPr id="176" name="維持補修費最小値テキスト"/>
        <xdr:cNvSpPr txBox="1"/>
      </xdr:nvSpPr>
      <xdr:spPr>
        <a:xfrm>
          <a:off x="4686300" y="13545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6</xdr:col>
      <xdr:colOff>422275</xdr:colOff>
      <xdr:row>78</xdr:row>
      <xdr:rowOff>168602</xdr:rowOff>
    </xdr:from>
    <xdr:to>
      <xdr:col>6</xdr:col>
      <xdr:colOff>600075</xdr:colOff>
      <xdr:row>78</xdr:row>
      <xdr:rowOff>168602</xdr:rowOff>
    </xdr:to>
    <xdr:cxnSp macro="">
      <xdr:nvCxnSpPr>
        <xdr:cNvPr id="177" name="直線コネクタ 176"/>
        <xdr:cNvCxnSpPr/>
      </xdr:nvCxnSpPr>
      <xdr:spPr>
        <a:xfrm>
          <a:off x="4546600" y="1354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114462</xdr:rowOff>
    </xdr:from>
    <xdr:ext cx="534377" cy="259045"/>
    <xdr:sp macro="" textlink="">
      <xdr:nvSpPr>
        <xdr:cNvPr id="178" name="維持補修費最大値テキスト"/>
        <xdr:cNvSpPr txBox="1"/>
      </xdr:nvSpPr>
      <xdr:spPr>
        <a:xfrm>
          <a:off x="4686300" y="1177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10,078</a:t>
          </a:r>
          <a:endParaRPr kumimoji="1" lang="ja-JP" altLang="en-US" sz="1000" b="1">
            <a:latin typeface="ＭＳ Ｐゴシック"/>
          </a:endParaRPr>
        </a:p>
      </xdr:txBody>
    </xdr:sp>
    <xdr:clientData/>
  </xdr:oneCellAnchor>
  <xdr:twoCellAnchor>
    <xdr:from>
      <xdr:col>6</xdr:col>
      <xdr:colOff>422275</xdr:colOff>
      <xdr:row>69</xdr:row>
      <xdr:rowOff>167785</xdr:rowOff>
    </xdr:from>
    <xdr:to>
      <xdr:col>6</xdr:col>
      <xdr:colOff>600075</xdr:colOff>
      <xdr:row>69</xdr:row>
      <xdr:rowOff>167785</xdr:rowOff>
    </xdr:to>
    <xdr:cxnSp macro="">
      <xdr:nvCxnSpPr>
        <xdr:cNvPr id="179" name="直線コネクタ 178"/>
        <xdr:cNvCxnSpPr/>
      </xdr:nvCxnSpPr>
      <xdr:spPr>
        <a:xfrm>
          <a:off x="4546600" y="11997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150477</xdr:rowOff>
    </xdr:from>
    <xdr:to>
      <xdr:col>6</xdr:col>
      <xdr:colOff>511175</xdr:colOff>
      <xdr:row>75</xdr:row>
      <xdr:rowOff>24420</xdr:rowOff>
    </xdr:to>
    <xdr:cxnSp macro="">
      <xdr:nvCxnSpPr>
        <xdr:cNvPr id="180" name="直線コネクタ 179"/>
        <xdr:cNvCxnSpPr/>
      </xdr:nvCxnSpPr>
      <xdr:spPr>
        <a:xfrm flipV="1">
          <a:off x="3797300" y="12837777"/>
          <a:ext cx="838200" cy="4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7075</xdr:rowOff>
    </xdr:from>
    <xdr:ext cx="469744" cy="259045"/>
    <xdr:sp macro="" textlink="">
      <xdr:nvSpPr>
        <xdr:cNvPr id="181" name="維持補修費平均値テキスト"/>
        <xdr:cNvSpPr txBox="1"/>
      </xdr:nvSpPr>
      <xdr:spPr>
        <a:xfrm>
          <a:off x="4686300" y="13037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28648</xdr:rowOff>
    </xdr:from>
    <xdr:to>
      <xdr:col>6</xdr:col>
      <xdr:colOff>561975</xdr:colOff>
      <xdr:row>76</xdr:row>
      <xdr:rowOff>130248</xdr:rowOff>
    </xdr:to>
    <xdr:sp macro="" textlink="">
      <xdr:nvSpPr>
        <xdr:cNvPr id="182" name="フローチャート : 判断 181"/>
        <xdr:cNvSpPr/>
      </xdr:nvSpPr>
      <xdr:spPr>
        <a:xfrm>
          <a:off x="4584700" y="130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21155</xdr:rowOff>
    </xdr:from>
    <xdr:to>
      <xdr:col>5</xdr:col>
      <xdr:colOff>358775</xdr:colOff>
      <xdr:row>75</xdr:row>
      <xdr:rowOff>24420</xdr:rowOff>
    </xdr:to>
    <xdr:cxnSp macro="">
      <xdr:nvCxnSpPr>
        <xdr:cNvPr id="183" name="直線コネクタ 182"/>
        <xdr:cNvCxnSpPr/>
      </xdr:nvCxnSpPr>
      <xdr:spPr>
        <a:xfrm>
          <a:off x="2908300" y="12708455"/>
          <a:ext cx="889000" cy="17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85634</xdr:rowOff>
    </xdr:from>
    <xdr:to>
      <xdr:col>5</xdr:col>
      <xdr:colOff>409575</xdr:colOff>
      <xdr:row>76</xdr:row>
      <xdr:rowOff>15785</xdr:rowOff>
    </xdr:to>
    <xdr:sp macro="" textlink="">
      <xdr:nvSpPr>
        <xdr:cNvPr id="184" name="フローチャート : 判断 183"/>
        <xdr:cNvSpPr/>
      </xdr:nvSpPr>
      <xdr:spPr>
        <a:xfrm>
          <a:off x="3746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6911</xdr:rowOff>
    </xdr:from>
    <xdr:ext cx="469744" cy="259045"/>
    <xdr:sp macro="" textlink="">
      <xdr:nvSpPr>
        <xdr:cNvPr id="185" name="テキスト ボックス 184"/>
        <xdr:cNvSpPr txBox="1"/>
      </xdr:nvSpPr>
      <xdr:spPr>
        <a:xfrm>
          <a:off x="3562427" y="1303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21155</xdr:rowOff>
    </xdr:from>
    <xdr:to>
      <xdr:col>4</xdr:col>
      <xdr:colOff>155575</xdr:colOff>
      <xdr:row>75</xdr:row>
      <xdr:rowOff>98389</xdr:rowOff>
    </xdr:to>
    <xdr:cxnSp macro="">
      <xdr:nvCxnSpPr>
        <xdr:cNvPr id="186" name="直線コネクタ 185"/>
        <xdr:cNvCxnSpPr/>
      </xdr:nvCxnSpPr>
      <xdr:spPr>
        <a:xfrm flipV="1">
          <a:off x="2019300" y="12708455"/>
          <a:ext cx="889000" cy="24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122210</xdr:rowOff>
    </xdr:from>
    <xdr:to>
      <xdr:col>4</xdr:col>
      <xdr:colOff>206375</xdr:colOff>
      <xdr:row>76</xdr:row>
      <xdr:rowOff>52360</xdr:rowOff>
    </xdr:to>
    <xdr:sp macro="" textlink="">
      <xdr:nvSpPr>
        <xdr:cNvPr id="187" name="フローチャート : 判断 186"/>
        <xdr:cNvSpPr/>
      </xdr:nvSpPr>
      <xdr:spPr>
        <a:xfrm>
          <a:off x="2857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43487</xdr:rowOff>
    </xdr:from>
    <xdr:ext cx="469744" cy="259045"/>
    <xdr:sp macro="" textlink="">
      <xdr:nvSpPr>
        <xdr:cNvPr id="188" name="テキスト ボックス 187"/>
        <xdr:cNvSpPr txBox="1"/>
      </xdr:nvSpPr>
      <xdr:spPr>
        <a:xfrm>
          <a:off x="2673427" y="1307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154722</xdr:rowOff>
    </xdr:from>
    <xdr:to>
      <xdr:col>2</xdr:col>
      <xdr:colOff>638175</xdr:colOff>
      <xdr:row>75</xdr:row>
      <xdr:rowOff>98389</xdr:rowOff>
    </xdr:to>
    <xdr:cxnSp macro="">
      <xdr:nvCxnSpPr>
        <xdr:cNvPr id="189" name="直線コネクタ 188"/>
        <xdr:cNvCxnSpPr/>
      </xdr:nvCxnSpPr>
      <xdr:spPr>
        <a:xfrm>
          <a:off x="1130300" y="12842022"/>
          <a:ext cx="889000" cy="11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114373</xdr:rowOff>
    </xdr:from>
    <xdr:to>
      <xdr:col>3</xdr:col>
      <xdr:colOff>3175</xdr:colOff>
      <xdr:row>76</xdr:row>
      <xdr:rowOff>44523</xdr:rowOff>
    </xdr:to>
    <xdr:sp macro="" textlink="">
      <xdr:nvSpPr>
        <xdr:cNvPr id="190" name="フローチャート : 判断 189"/>
        <xdr:cNvSpPr/>
      </xdr:nvSpPr>
      <xdr:spPr>
        <a:xfrm>
          <a:off x="1968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35650</xdr:rowOff>
    </xdr:from>
    <xdr:ext cx="469744" cy="259045"/>
    <xdr:sp macro="" textlink="">
      <xdr:nvSpPr>
        <xdr:cNvPr id="191" name="テキスト ボックス 190"/>
        <xdr:cNvSpPr txBox="1"/>
      </xdr:nvSpPr>
      <xdr:spPr>
        <a:xfrm>
          <a:off x="1784427" y="130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112413</xdr:rowOff>
    </xdr:from>
    <xdr:to>
      <xdr:col>1</xdr:col>
      <xdr:colOff>485775</xdr:colOff>
      <xdr:row>76</xdr:row>
      <xdr:rowOff>42563</xdr:rowOff>
    </xdr:to>
    <xdr:sp macro="" textlink="">
      <xdr:nvSpPr>
        <xdr:cNvPr id="192" name="フローチャート : 判断 191"/>
        <xdr:cNvSpPr/>
      </xdr:nvSpPr>
      <xdr:spPr>
        <a:xfrm>
          <a:off x="1079500" y="12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33690</xdr:rowOff>
    </xdr:from>
    <xdr:ext cx="469744" cy="259045"/>
    <xdr:sp macro="" textlink="">
      <xdr:nvSpPr>
        <xdr:cNvPr id="193" name="テキスト ボックス 192"/>
        <xdr:cNvSpPr txBox="1"/>
      </xdr:nvSpPr>
      <xdr:spPr>
        <a:xfrm>
          <a:off x="895427" y="1306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99677</xdr:rowOff>
    </xdr:from>
    <xdr:to>
      <xdr:col>6</xdr:col>
      <xdr:colOff>561975</xdr:colOff>
      <xdr:row>75</xdr:row>
      <xdr:rowOff>29827</xdr:rowOff>
    </xdr:to>
    <xdr:sp macro="" textlink="">
      <xdr:nvSpPr>
        <xdr:cNvPr id="199" name="円/楕円 198"/>
        <xdr:cNvSpPr/>
      </xdr:nvSpPr>
      <xdr:spPr>
        <a:xfrm>
          <a:off x="4584700" y="1278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122554</xdr:rowOff>
    </xdr:from>
    <xdr:ext cx="469744" cy="259045"/>
    <xdr:sp macro="" textlink="">
      <xdr:nvSpPr>
        <xdr:cNvPr id="200" name="維持補修費該当値テキスト"/>
        <xdr:cNvSpPr txBox="1"/>
      </xdr:nvSpPr>
      <xdr:spPr>
        <a:xfrm>
          <a:off x="4686300" y="1263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4,934</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145070</xdr:rowOff>
    </xdr:from>
    <xdr:to>
      <xdr:col>5</xdr:col>
      <xdr:colOff>409575</xdr:colOff>
      <xdr:row>75</xdr:row>
      <xdr:rowOff>75220</xdr:rowOff>
    </xdr:to>
    <xdr:sp macro="" textlink="">
      <xdr:nvSpPr>
        <xdr:cNvPr id="201" name="円/楕円 200"/>
        <xdr:cNvSpPr/>
      </xdr:nvSpPr>
      <xdr:spPr>
        <a:xfrm>
          <a:off x="3746500" y="1283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91747</xdr:rowOff>
    </xdr:from>
    <xdr:ext cx="469744" cy="259045"/>
    <xdr:sp macro="" textlink="">
      <xdr:nvSpPr>
        <xdr:cNvPr id="202" name="テキスト ボックス 201"/>
        <xdr:cNvSpPr txBox="1"/>
      </xdr:nvSpPr>
      <xdr:spPr>
        <a:xfrm>
          <a:off x="3562427" y="1260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4,656</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141805</xdr:rowOff>
    </xdr:from>
    <xdr:to>
      <xdr:col>4</xdr:col>
      <xdr:colOff>206375</xdr:colOff>
      <xdr:row>74</xdr:row>
      <xdr:rowOff>71955</xdr:rowOff>
    </xdr:to>
    <xdr:sp macro="" textlink="">
      <xdr:nvSpPr>
        <xdr:cNvPr id="203" name="円/楕円 202"/>
        <xdr:cNvSpPr/>
      </xdr:nvSpPr>
      <xdr:spPr>
        <a:xfrm>
          <a:off x="2857500" y="126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88482</xdr:rowOff>
    </xdr:from>
    <xdr:ext cx="469744" cy="259045"/>
    <xdr:sp macro="" textlink="">
      <xdr:nvSpPr>
        <xdr:cNvPr id="204" name="テキスト ボックス 203"/>
        <xdr:cNvSpPr txBox="1"/>
      </xdr:nvSpPr>
      <xdr:spPr>
        <a:xfrm>
          <a:off x="2673427" y="1243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47589</xdr:rowOff>
    </xdr:from>
    <xdr:to>
      <xdr:col>3</xdr:col>
      <xdr:colOff>3175</xdr:colOff>
      <xdr:row>75</xdr:row>
      <xdr:rowOff>149188</xdr:rowOff>
    </xdr:to>
    <xdr:sp macro="" textlink="">
      <xdr:nvSpPr>
        <xdr:cNvPr id="205" name="円/楕円 204"/>
        <xdr:cNvSpPr/>
      </xdr:nvSpPr>
      <xdr:spPr>
        <a:xfrm>
          <a:off x="1968500" y="129063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165716</xdr:rowOff>
    </xdr:from>
    <xdr:ext cx="469744" cy="259045"/>
    <xdr:sp macro="" textlink="">
      <xdr:nvSpPr>
        <xdr:cNvPr id="206" name="テキスト ボックス 205"/>
        <xdr:cNvSpPr txBox="1"/>
      </xdr:nvSpPr>
      <xdr:spPr>
        <a:xfrm>
          <a:off x="1784427" y="1268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4,203</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103922</xdr:rowOff>
    </xdr:from>
    <xdr:to>
      <xdr:col>1</xdr:col>
      <xdr:colOff>485775</xdr:colOff>
      <xdr:row>75</xdr:row>
      <xdr:rowOff>34072</xdr:rowOff>
    </xdr:to>
    <xdr:sp macro="" textlink="">
      <xdr:nvSpPr>
        <xdr:cNvPr id="207" name="円/楕円 206"/>
        <xdr:cNvSpPr/>
      </xdr:nvSpPr>
      <xdr:spPr>
        <a:xfrm>
          <a:off x="1079500" y="1279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50599</xdr:rowOff>
    </xdr:from>
    <xdr:ext cx="469744" cy="259045"/>
    <xdr:sp macro="" textlink="">
      <xdr:nvSpPr>
        <xdr:cNvPr id="208" name="テキスト ボックス 207"/>
        <xdr:cNvSpPr txBox="1"/>
      </xdr:nvSpPr>
      <xdr:spPr>
        <a:xfrm>
          <a:off x="895427" y="1256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5511</xdr:rowOff>
    </xdr:from>
    <xdr:to>
      <xdr:col>6</xdr:col>
      <xdr:colOff>510540</xdr:colOff>
      <xdr:row>99</xdr:row>
      <xdr:rowOff>19106</xdr:rowOff>
    </xdr:to>
    <xdr:cxnSp macro="">
      <xdr:nvCxnSpPr>
        <xdr:cNvPr id="231" name="直線コネクタ 230"/>
        <xdr:cNvCxnSpPr/>
      </xdr:nvCxnSpPr>
      <xdr:spPr>
        <a:xfrm flipV="1">
          <a:off x="4633595" y="15436011"/>
          <a:ext cx="1270" cy="155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22933</xdr:rowOff>
    </xdr:from>
    <xdr:ext cx="534377" cy="259045"/>
    <xdr:sp macro="" textlink="">
      <xdr:nvSpPr>
        <xdr:cNvPr id="232" name="扶助費最小値テキスト"/>
        <xdr:cNvSpPr txBox="1"/>
      </xdr:nvSpPr>
      <xdr:spPr>
        <a:xfrm>
          <a:off x="4686300" y="1699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56,663</a:t>
          </a:r>
          <a:endParaRPr kumimoji="1" lang="ja-JP" altLang="en-US" sz="1000" b="1">
            <a:latin typeface="ＭＳ Ｐゴシック"/>
          </a:endParaRPr>
        </a:p>
      </xdr:txBody>
    </xdr:sp>
    <xdr:clientData/>
  </xdr:oneCellAnchor>
  <xdr:twoCellAnchor>
    <xdr:from>
      <xdr:col>6</xdr:col>
      <xdr:colOff>422275</xdr:colOff>
      <xdr:row>99</xdr:row>
      <xdr:rowOff>19106</xdr:rowOff>
    </xdr:from>
    <xdr:to>
      <xdr:col>6</xdr:col>
      <xdr:colOff>600075</xdr:colOff>
      <xdr:row>99</xdr:row>
      <xdr:rowOff>19106</xdr:rowOff>
    </xdr:to>
    <xdr:cxnSp macro="">
      <xdr:nvCxnSpPr>
        <xdr:cNvPr id="233" name="直線コネクタ 232"/>
        <xdr:cNvCxnSpPr/>
      </xdr:nvCxnSpPr>
      <xdr:spPr>
        <a:xfrm>
          <a:off x="4546600" y="1699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123638</xdr:rowOff>
    </xdr:from>
    <xdr:ext cx="599010" cy="259045"/>
    <xdr:sp macro="" textlink="">
      <xdr:nvSpPr>
        <xdr:cNvPr id="234" name="扶助費最大値テキスト"/>
        <xdr:cNvSpPr txBox="1"/>
      </xdr:nvSpPr>
      <xdr:spPr>
        <a:xfrm>
          <a:off x="4686300" y="1521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158,805</a:t>
          </a:r>
          <a:endParaRPr kumimoji="1" lang="ja-JP" altLang="en-US" sz="1000" b="1">
            <a:latin typeface="ＭＳ Ｐゴシック"/>
          </a:endParaRPr>
        </a:p>
      </xdr:txBody>
    </xdr:sp>
    <xdr:clientData/>
  </xdr:oneCellAnchor>
  <xdr:twoCellAnchor>
    <xdr:from>
      <xdr:col>6</xdr:col>
      <xdr:colOff>422275</xdr:colOff>
      <xdr:row>90</xdr:row>
      <xdr:rowOff>5511</xdr:rowOff>
    </xdr:from>
    <xdr:to>
      <xdr:col>6</xdr:col>
      <xdr:colOff>600075</xdr:colOff>
      <xdr:row>90</xdr:row>
      <xdr:rowOff>5511</xdr:rowOff>
    </xdr:to>
    <xdr:cxnSp macro="">
      <xdr:nvCxnSpPr>
        <xdr:cNvPr id="235" name="直線コネクタ 234"/>
        <xdr:cNvCxnSpPr/>
      </xdr:nvCxnSpPr>
      <xdr:spPr>
        <a:xfrm>
          <a:off x="4546600" y="15436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168382</xdr:rowOff>
    </xdr:from>
    <xdr:to>
      <xdr:col>6</xdr:col>
      <xdr:colOff>511175</xdr:colOff>
      <xdr:row>98</xdr:row>
      <xdr:rowOff>41570</xdr:rowOff>
    </xdr:to>
    <xdr:cxnSp macro="">
      <xdr:nvCxnSpPr>
        <xdr:cNvPr id="236" name="直線コネクタ 235"/>
        <xdr:cNvCxnSpPr/>
      </xdr:nvCxnSpPr>
      <xdr:spPr>
        <a:xfrm flipV="1">
          <a:off x="3797300" y="16799032"/>
          <a:ext cx="838200" cy="4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5204</xdr:rowOff>
    </xdr:from>
    <xdr:ext cx="534377" cy="259045"/>
    <xdr:sp macro="" textlink="">
      <xdr:nvSpPr>
        <xdr:cNvPr id="237" name="扶助費平均値テキスト"/>
        <xdr:cNvSpPr txBox="1"/>
      </xdr:nvSpPr>
      <xdr:spPr>
        <a:xfrm>
          <a:off x="4686300" y="16292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153777</xdr:rowOff>
    </xdr:from>
    <xdr:to>
      <xdr:col>6</xdr:col>
      <xdr:colOff>561975</xdr:colOff>
      <xdr:row>96</xdr:row>
      <xdr:rowOff>83927</xdr:rowOff>
    </xdr:to>
    <xdr:sp macro="" textlink="">
      <xdr:nvSpPr>
        <xdr:cNvPr id="238" name="フローチャート : 判断 237"/>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41570</xdr:rowOff>
    </xdr:from>
    <xdr:to>
      <xdr:col>5</xdr:col>
      <xdr:colOff>358775</xdr:colOff>
      <xdr:row>98</xdr:row>
      <xdr:rowOff>112299</xdr:rowOff>
    </xdr:to>
    <xdr:cxnSp macro="">
      <xdr:nvCxnSpPr>
        <xdr:cNvPr id="239" name="直線コネクタ 238"/>
        <xdr:cNvCxnSpPr/>
      </xdr:nvCxnSpPr>
      <xdr:spPr>
        <a:xfrm flipV="1">
          <a:off x="2908300" y="16843670"/>
          <a:ext cx="889000" cy="7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34813</xdr:rowOff>
    </xdr:from>
    <xdr:to>
      <xdr:col>5</xdr:col>
      <xdr:colOff>409575</xdr:colOff>
      <xdr:row>96</xdr:row>
      <xdr:rowOff>136413</xdr:rowOff>
    </xdr:to>
    <xdr:sp macro="" textlink="">
      <xdr:nvSpPr>
        <xdr:cNvPr id="240" name="フローチャート : 判断 239"/>
        <xdr:cNvSpPr/>
      </xdr:nvSpPr>
      <xdr:spPr>
        <a:xfrm>
          <a:off x="3746500" y="1649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152940</xdr:rowOff>
    </xdr:from>
    <xdr:ext cx="534377" cy="259045"/>
    <xdr:sp macro="" textlink="">
      <xdr:nvSpPr>
        <xdr:cNvPr id="241" name="テキスト ボックス 240"/>
        <xdr:cNvSpPr txBox="1"/>
      </xdr:nvSpPr>
      <xdr:spPr>
        <a:xfrm>
          <a:off x="3530111" y="1626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112299</xdr:rowOff>
    </xdr:from>
    <xdr:to>
      <xdr:col>4</xdr:col>
      <xdr:colOff>155575</xdr:colOff>
      <xdr:row>98</xdr:row>
      <xdr:rowOff>144638</xdr:rowOff>
    </xdr:to>
    <xdr:cxnSp macro="">
      <xdr:nvCxnSpPr>
        <xdr:cNvPr id="242" name="直線コネクタ 241"/>
        <xdr:cNvCxnSpPr/>
      </xdr:nvCxnSpPr>
      <xdr:spPr>
        <a:xfrm flipV="1">
          <a:off x="2019300" y="16914399"/>
          <a:ext cx="889000" cy="3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125933</xdr:rowOff>
    </xdr:from>
    <xdr:to>
      <xdr:col>4</xdr:col>
      <xdr:colOff>206375</xdr:colOff>
      <xdr:row>97</xdr:row>
      <xdr:rowOff>56083</xdr:rowOff>
    </xdr:to>
    <xdr:sp macro="" textlink="">
      <xdr:nvSpPr>
        <xdr:cNvPr id="243" name="フローチャート : 判断 242"/>
        <xdr:cNvSpPr/>
      </xdr:nvSpPr>
      <xdr:spPr>
        <a:xfrm>
          <a:off x="2857500" y="1658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72610</xdr:rowOff>
    </xdr:from>
    <xdr:ext cx="534377" cy="259045"/>
    <xdr:sp macro="" textlink="">
      <xdr:nvSpPr>
        <xdr:cNvPr id="244" name="テキスト ボックス 243"/>
        <xdr:cNvSpPr txBox="1"/>
      </xdr:nvSpPr>
      <xdr:spPr>
        <a:xfrm>
          <a:off x="2641111" y="1636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144638</xdr:rowOff>
    </xdr:from>
    <xdr:to>
      <xdr:col>2</xdr:col>
      <xdr:colOff>638175</xdr:colOff>
      <xdr:row>98</xdr:row>
      <xdr:rowOff>158277</xdr:rowOff>
    </xdr:to>
    <xdr:cxnSp macro="">
      <xdr:nvCxnSpPr>
        <xdr:cNvPr id="245" name="直線コネクタ 244"/>
        <xdr:cNvCxnSpPr/>
      </xdr:nvCxnSpPr>
      <xdr:spPr>
        <a:xfrm flipV="1">
          <a:off x="1130300" y="16946738"/>
          <a:ext cx="889000" cy="1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137379</xdr:rowOff>
    </xdr:from>
    <xdr:to>
      <xdr:col>3</xdr:col>
      <xdr:colOff>3175</xdr:colOff>
      <xdr:row>97</xdr:row>
      <xdr:rowOff>67529</xdr:rowOff>
    </xdr:to>
    <xdr:sp macro="" textlink="">
      <xdr:nvSpPr>
        <xdr:cNvPr id="246" name="フローチャート : 判断 245"/>
        <xdr:cNvSpPr/>
      </xdr:nvSpPr>
      <xdr:spPr>
        <a:xfrm>
          <a:off x="1968500" y="1659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84056</xdr:rowOff>
    </xdr:from>
    <xdr:ext cx="534377" cy="259045"/>
    <xdr:sp macro="" textlink="">
      <xdr:nvSpPr>
        <xdr:cNvPr id="247" name="テキスト ボックス 246"/>
        <xdr:cNvSpPr txBox="1"/>
      </xdr:nvSpPr>
      <xdr:spPr>
        <a:xfrm>
          <a:off x="1752111" y="1637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165298</xdr:rowOff>
    </xdr:from>
    <xdr:to>
      <xdr:col>1</xdr:col>
      <xdr:colOff>485775</xdr:colOff>
      <xdr:row>97</xdr:row>
      <xdr:rowOff>95448</xdr:rowOff>
    </xdr:to>
    <xdr:sp macro="" textlink="">
      <xdr:nvSpPr>
        <xdr:cNvPr id="248" name="フローチャート : 判断 247"/>
        <xdr:cNvSpPr/>
      </xdr:nvSpPr>
      <xdr:spPr>
        <a:xfrm>
          <a:off x="1079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111975</xdr:rowOff>
    </xdr:from>
    <xdr:ext cx="534377" cy="259045"/>
    <xdr:sp macro="" textlink="">
      <xdr:nvSpPr>
        <xdr:cNvPr id="249" name="テキスト ボックス 248"/>
        <xdr:cNvSpPr txBox="1"/>
      </xdr:nvSpPr>
      <xdr:spPr>
        <a:xfrm>
          <a:off x="863111" y="1639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117582</xdr:rowOff>
    </xdr:from>
    <xdr:to>
      <xdr:col>6</xdr:col>
      <xdr:colOff>561975</xdr:colOff>
      <xdr:row>98</xdr:row>
      <xdr:rowOff>47732</xdr:rowOff>
    </xdr:to>
    <xdr:sp macro="" textlink="">
      <xdr:nvSpPr>
        <xdr:cNvPr id="255" name="円/楕円 254"/>
        <xdr:cNvSpPr/>
      </xdr:nvSpPr>
      <xdr:spPr>
        <a:xfrm>
          <a:off x="4584700" y="1674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96009</xdr:rowOff>
    </xdr:from>
    <xdr:ext cx="534377" cy="259045"/>
    <xdr:sp macro="" textlink="">
      <xdr:nvSpPr>
        <xdr:cNvPr id="256" name="扶助費該当値テキスト"/>
        <xdr:cNvSpPr txBox="1"/>
      </xdr:nvSpPr>
      <xdr:spPr>
        <a:xfrm>
          <a:off x="4686300" y="1672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69,368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162220</xdr:rowOff>
    </xdr:from>
    <xdr:to>
      <xdr:col>5</xdr:col>
      <xdr:colOff>409575</xdr:colOff>
      <xdr:row>98</xdr:row>
      <xdr:rowOff>92370</xdr:rowOff>
    </xdr:to>
    <xdr:sp macro="" textlink="">
      <xdr:nvSpPr>
        <xdr:cNvPr id="257" name="円/楕円 256"/>
        <xdr:cNvSpPr/>
      </xdr:nvSpPr>
      <xdr:spPr>
        <a:xfrm>
          <a:off x="3746500" y="1679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83497</xdr:rowOff>
    </xdr:from>
    <xdr:ext cx="534377" cy="259045"/>
    <xdr:sp macro="" textlink="">
      <xdr:nvSpPr>
        <xdr:cNvPr id="258" name="テキスト ボックス 257"/>
        <xdr:cNvSpPr txBox="1"/>
      </xdr:nvSpPr>
      <xdr:spPr>
        <a:xfrm>
          <a:off x="3530111" y="1688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66,439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61499</xdr:rowOff>
    </xdr:from>
    <xdr:to>
      <xdr:col>4</xdr:col>
      <xdr:colOff>206375</xdr:colOff>
      <xdr:row>98</xdr:row>
      <xdr:rowOff>163099</xdr:rowOff>
    </xdr:to>
    <xdr:sp macro="" textlink="">
      <xdr:nvSpPr>
        <xdr:cNvPr id="259" name="円/楕円 258"/>
        <xdr:cNvSpPr/>
      </xdr:nvSpPr>
      <xdr:spPr>
        <a:xfrm>
          <a:off x="2857500" y="1686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154226</xdr:rowOff>
    </xdr:from>
    <xdr:ext cx="534377" cy="259045"/>
    <xdr:sp macro="" textlink="">
      <xdr:nvSpPr>
        <xdr:cNvPr id="260" name="テキスト ボックス 259"/>
        <xdr:cNvSpPr txBox="1"/>
      </xdr:nvSpPr>
      <xdr:spPr>
        <a:xfrm>
          <a:off x="2641111" y="1695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61,798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93838</xdr:rowOff>
    </xdr:from>
    <xdr:to>
      <xdr:col>3</xdr:col>
      <xdr:colOff>3175</xdr:colOff>
      <xdr:row>99</xdr:row>
      <xdr:rowOff>23988</xdr:rowOff>
    </xdr:to>
    <xdr:sp macro="" textlink="">
      <xdr:nvSpPr>
        <xdr:cNvPr id="261" name="円/楕円 260"/>
        <xdr:cNvSpPr/>
      </xdr:nvSpPr>
      <xdr:spPr>
        <a:xfrm>
          <a:off x="1968500" y="1689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15115</xdr:rowOff>
    </xdr:from>
    <xdr:ext cx="534377" cy="259045"/>
    <xdr:sp macro="" textlink="">
      <xdr:nvSpPr>
        <xdr:cNvPr id="262" name="テキスト ボックス 261"/>
        <xdr:cNvSpPr txBox="1"/>
      </xdr:nvSpPr>
      <xdr:spPr>
        <a:xfrm>
          <a:off x="1752111" y="1698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59,676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107477</xdr:rowOff>
    </xdr:from>
    <xdr:to>
      <xdr:col>1</xdr:col>
      <xdr:colOff>485775</xdr:colOff>
      <xdr:row>99</xdr:row>
      <xdr:rowOff>37627</xdr:rowOff>
    </xdr:to>
    <xdr:sp macro="" textlink="">
      <xdr:nvSpPr>
        <xdr:cNvPr id="263" name="円/楕円 262"/>
        <xdr:cNvSpPr/>
      </xdr:nvSpPr>
      <xdr:spPr>
        <a:xfrm>
          <a:off x="1079500" y="1690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28754</xdr:rowOff>
    </xdr:from>
    <xdr:ext cx="534377" cy="259045"/>
    <xdr:sp macro="" textlink="">
      <xdr:nvSpPr>
        <xdr:cNvPr id="264" name="テキスト ボックス 263"/>
        <xdr:cNvSpPr txBox="1"/>
      </xdr:nvSpPr>
      <xdr:spPr>
        <a:xfrm>
          <a:off x="863111" y="1700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72198</xdr:rowOff>
    </xdr:from>
    <xdr:to>
      <xdr:col>15</xdr:col>
      <xdr:colOff>180340</xdr:colOff>
      <xdr:row>39</xdr:row>
      <xdr:rowOff>28797</xdr:rowOff>
    </xdr:to>
    <xdr:cxnSp macro="">
      <xdr:nvCxnSpPr>
        <xdr:cNvPr id="291" name="直線コネクタ 290"/>
        <xdr:cNvCxnSpPr/>
      </xdr:nvCxnSpPr>
      <xdr:spPr>
        <a:xfrm flipV="1">
          <a:off x="10475595" y="5215698"/>
          <a:ext cx="1270" cy="1499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32624</xdr:rowOff>
    </xdr:from>
    <xdr:ext cx="534377" cy="259045"/>
    <xdr:sp macro="" textlink="">
      <xdr:nvSpPr>
        <xdr:cNvPr id="292" name="補助費等最小値テキスト"/>
        <xdr:cNvSpPr txBox="1"/>
      </xdr:nvSpPr>
      <xdr:spPr>
        <a:xfrm>
          <a:off x="10528300" y="671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12,146</a:t>
          </a:r>
          <a:endParaRPr kumimoji="1" lang="ja-JP" altLang="en-US" sz="1000" b="1">
            <a:latin typeface="ＭＳ Ｐゴシック"/>
          </a:endParaRPr>
        </a:p>
      </xdr:txBody>
    </xdr:sp>
    <xdr:clientData/>
  </xdr:oneCellAnchor>
  <xdr:twoCellAnchor>
    <xdr:from>
      <xdr:col>15</xdr:col>
      <xdr:colOff>92075</xdr:colOff>
      <xdr:row>39</xdr:row>
      <xdr:rowOff>28797</xdr:rowOff>
    </xdr:from>
    <xdr:to>
      <xdr:col>15</xdr:col>
      <xdr:colOff>269875</xdr:colOff>
      <xdr:row>39</xdr:row>
      <xdr:rowOff>28797</xdr:rowOff>
    </xdr:to>
    <xdr:cxnSp macro="">
      <xdr:nvCxnSpPr>
        <xdr:cNvPr id="293" name="直線コネクタ 292"/>
        <xdr:cNvCxnSpPr/>
      </xdr:nvCxnSpPr>
      <xdr:spPr>
        <a:xfrm>
          <a:off x="10388600" y="671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18875</xdr:rowOff>
    </xdr:from>
    <xdr:ext cx="534377" cy="259045"/>
    <xdr:sp macro="" textlink="">
      <xdr:nvSpPr>
        <xdr:cNvPr id="294" name="補助費等最大値テキスト"/>
        <xdr:cNvSpPr txBox="1"/>
      </xdr:nvSpPr>
      <xdr:spPr>
        <a:xfrm>
          <a:off x="10528300" y="499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58,067</a:t>
          </a:r>
          <a:endParaRPr kumimoji="1" lang="ja-JP" altLang="en-US" sz="1000" b="1">
            <a:latin typeface="ＭＳ Ｐゴシック"/>
          </a:endParaRPr>
        </a:p>
      </xdr:txBody>
    </xdr:sp>
    <xdr:clientData/>
  </xdr:oneCellAnchor>
  <xdr:twoCellAnchor>
    <xdr:from>
      <xdr:col>15</xdr:col>
      <xdr:colOff>92075</xdr:colOff>
      <xdr:row>30</xdr:row>
      <xdr:rowOff>72198</xdr:rowOff>
    </xdr:from>
    <xdr:to>
      <xdr:col>15</xdr:col>
      <xdr:colOff>269875</xdr:colOff>
      <xdr:row>30</xdr:row>
      <xdr:rowOff>72198</xdr:rowOff>
    </xdr:to>
    <xdr:cxnSp macro="">
      <xdr:nvCxnSpPr>
        <xdr:cNvPr id="295" name="直線コネクタ 294"/>
        <xdr:cNvCxnSpPr/>
      </xdr:nvCxnSpPr>
      <xdr:spPr>
        <a:xfrm>
          <a:off x="10388600" y="521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56621</xdr:rowOff>
    </xdr:from>
    <xdr:to>
      <xdr:col>15</xdr:col>
      <xdr:colOff>180975</xdr:colOff>
      <xdr:row>38</xdr:row>
      <xdr:rowOff>139569</xdr:rowOff>
    </xdr:to>
    <xdr:cxnSp macro="">
      <xdr:nvCxnSpPr>
        <xdr:cNvPr id="296" name="直線コネクタ 295"/>
        <xdr:cNvCxnSpPr/>
      </xdr:nvCxnSpPr>
      <xdr:spPr>
        <a:xfrm flipV="1">
          <a:off x="9639300" y="6571721"/>
          <a:ext cx="838200" cy="8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110405</xdr:rowOff>
    </xdr:from>
    <xdr:ext cx="534377" cy="259045"/>
    <xdr:sp macro="" textlink="">
      <xdr:nvSpPr>
        <xdr:cNvPr id="297" name="補助費等平均値テキスト"/>
        <xdr:cNvSpPr txBox="1"/>
      </xdr:nvSpPr>
      <xdr:spPr>
        <a:xfrm>
          <a:off x="10528300" y="593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87528</xdr:rowOff>
    </xdr:from>
    <xdr:to>
      <xdr:col>15</xdr:col>
      <xdr:colOff>231775</xdr:colOff>
      <xdr:row>36</xdr:row>
      <xdr:rowOff>17678</xdr:rowOff>
    </xdr:to>
    <xdr:sp macro="" textlink="">
      <xdr:nvSpPr>
        <xdr:cNvPr id="298" name="フローチャート : 判断 297"/>
        <xdr:cNvSpPr/>
      </xdr:nvSpPr>
      <xdr:spPr>
        <a:xfrm>
          <a:off x="10426700" y="60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139569</xdr:rowOff>
    </xdr:from>
    <xdr:to>
      <xdr:col>14</xdr:col>
      <xdr:colOff>28575</xdr:colOff>
      <xdr:row>38</xdr:row>
      <xdr:rowOff>149661</xdr:rowOff>
    </xdr:to>
    <xdr:cxnSp macro="">
      <xdr:nvCxnSpPr>
        <xdr:cNvPr id="299" name="直線コネクタ 298"/>
        <xdr:cNvCxnSpPr/>
      </xdr:nvCxnSpPr>
      <xdr:spPr>
        <a:xfrm flipV="1">
          <a:off x="8750300" y="6654669"/>
          <a:ext cx="889000" cy="1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12482</xdr:rowOff>
    </xdr:from>
    <xdr:to>
      <xdr:col>14</xdr:col>
      <xdr:colOff>79375</xdr:colOff>
      <xdr:row>35</xdr:row>
      <xdr:rowOff>114082</xdr:rowOff>
    </xdr:to>
    <xdr:sp macro="" textlink="">
      <xdr:nvSpPr>
        <xdr:cNvPr id="300" name="フローチャート : 判断 299"/>
        <xdr:cNvSpPr/>
      </xdr:nvSpPr>
      <xdr:spPr>
        <a:xfrm>
          <a:off x="9588500" y="601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130609</xdr:rowOff>
    </xdr:from>
    <xdr:ext cx="534377" cy="259045"/>
    <xdr:sp macro="" textlink="">
      <xdr:nvSpPr>
        <xdr:cNvPr id="301" name="テキスト ボックス 300"/>
        <xdr:cNvSpPr txBox="1"/>
      </xdr:nvSpPr>
      <xdr:spPr>
        <a:xfrm>
          <a:off x="9372111" y="578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149661</xdr:rowOff>
    </xdr:from>
    <xdr:to>
      <xdr:col>12</xdr:col>
      <xdr:colOff>511175</xdr:colOff>
      <xdr:row>39</xdr:row>
      <xdr:rowOff>7341</xdr:rowOff>
    </xdr:to>
    <xdr:cxnSp macro="">
      <xdr:nvCxnSpPr>
        <xdr:cNvPr id="302" name="直線コネクタ 301"/>
        <xdr:cNvCxnSpPr/>
      </xdr:nvCxnSpPr>
      <xdr:spPr>
        <a:xfrm flipV="1">
          <a:off x="7861300" y="6664761"/>
          <a:ext cx="889000" cy="2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9021</xdr:rowOff>
    </xdr:from>
    <xdr:to>
      <xdr:col>12</xdr:col>
      <xdr:colOff>561975</xdr:colOff>
      <xdr:row>35</xdr:row>
      <xdr:rowOff>110621</xdr:rowOff>
    </xdr:to>
    <xdr:sp macro="" textlink="">
      <xdr:nvSpPr>
        <xdr:cNvPr id="303" name="フローチャート : 判断 302"/>
        <xdr:cNvSpPr/>
      </xdr:nvSpPr>
      <xdr:spPr>
        <a:xfrm>
          <a:off x="8699500" y="600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127148</xdr:rowOff>
    </xdr:from>
    <xdr:ext cx="534377" cy="259045"/>
    <xdr:sp macro="" textlink="">
      <xdr:nvSpPr>
        <xdr:cNvPr id="304" name="テキスト ボックス 303"/>
        <xdr:cNvSpPr txBox="1"/>
      </xdr:nvSpPr>
      <xdr:spPr>
        <a:xfrm>
          <a:off x="8483111" y="578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384</xdr:rowOff>
    </xdr:from>
    <xdr:to>
      <xdr:col>11</xdr:col>
      <xdr:colOff>307975</xdr:colOff>
      <xdr:row>39</xdr:row>
      <xdr:rowOff>7341</xdr:rowOff>
    </xdr:to>
    <xdr:cxnSp macro="">
      <xdr:nvCxnSpPr>
        <xdr:cNvPr id="305" name="直線コネクタ 304"/>
        <xdr:cNvCxnSpPr/>
      </xdr:nvCxnSpPr>
      <xdr:spPr>
        <a:xfrm>
          <a:off x="6972300" y="6686934"/>
          <a:ext cx="889000" cy="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91578</xdr:rowOff>
    </xdr:from>
    <xdr:to>
      <xdr:col>11</xdr:col>
      <xdr:colOff>358775</xdr:colOff>
      <xdr:row>36</xdr:row>
      <xdr:rowOff>21728</xdr:rowOff>
    </xdr:to>
    <xdr:sp macro="" textlink="">
      <xdr:nvSpPr>
        <xdr:cNvPr id="306" name="フローチャート : 判断 305"/>
        <xdr:cNvSpPr/>
      </xdr:nvSpPr>
      <xdr:spPr>
        <a:xfrm>
          <a:off x="7810500" y="609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38255</xdr:rowOff>
    </xdr:from>
    <xdr:ext cx="534377" cy="259045"/>
    <xdr:sp macro="" textlink="">
      <xdr:nvSpPr>
        <xdr:cNvPr id="307" name="テキスト ボックス 306"/>
        <xdr:cNvSpPr txBox="1"/>
      </xdr:nvSpPr>
      <xdr:spPr>
        <a:xfrm>
          <a:off x="7594111" y="586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105523</xdr:rowOff>
    </xdr:from>
    <xdr:to>
      <xdr:col>10</xdr:col>
      <xdr:colOff>155575</xdr:colOff>
      <xdr:row>36</xdr:row>
      <xdr:rowOff>35673</xdr:rowOff>
    </xdr:to>
    <xdr:sp macro="" textlink="">
      <xdr:nvSpPr>
        <xdr:cNvPr id="308" name="フローチャート : 判断 307"/>
        <xdr:cNvSpPr/>
      </xdr:nvSpPr>
      <xdr:spPr>
        <a:xfrm>
          <a:off x="6921500" y="610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52200</xdr:rowOff>
    </xdr:from>
    <xdr:ext cx="534377" cy="259045"/>
    <xdr:sp macro="" textlink="">
      <xdr:nvSpPr>
        <xdr:cNvPr id="309" name="テキスト ボックス 308"/>
        <xdr:cNvSpPr txBox="1"/>
      </xdr:nvSpPr>
      <xdr:spPr>
        <a:xfrm>
          <a:off x="6705111" y="588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5821</xdr:rowOff>
    </xdr:from>
    <xdr:to>
      <xdr:col>15</xdr:col>
      <xdr:colOff>231775</xdr:colOff>
      <xdr:row>38</xdr:row>
      <xdr:rowOff>107421</xdr:rowOff>
    </xdr:to>
    <xdr:sp macro="" textlink="">
      <xdr:nvSpPr>
        <xdr:cNvPr id="315" name="円/楕円 314"/>
        <xdr:cNvSpPr/>
      </xdr:nvSpPr>
      <xdr:spPr>
        <a:xfrm>
          <a:off x="10426700" y="652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155698</xdr:rowOff>
    </xdr:from>
    <xdr:ext cx="534377" cy="259045"/>
    <xdr:sp macro="" textlink="">
      <xdr:nvSpPr>
        <xdr:cNvPr id="316" name="補助費等該当値テキスト"/>
        <xdr:cNvSpPr txBox="1"/>
      </xdr:nvSpPr>
      <xdr:spPr>
        <a:xfrm>
          <a:off x="10528300" y="649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16,544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88769</xdr:rowOff>
    </xdr:from>
    <xdr:to>
      <xdr:col>14</xdr:col>
      <xdr:colOff>79375</xdr:colOff>
      <xdr:row>39</xdr:row>
      <xdr:rowOff>18919</xdr:rowOff>
    </xdr:to>
    <xdr:sp macro="" textlink="">
      <xdr:nvSpPr>
        <xdr:cNvPr id="317" name="円/楕円 316"/>
        <xdr:cNvSpPr/>
      </xdr:nvSpPr>
      <xdr:spPr>
        <a:xfrm>
          <a:off x="9588500" y="660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10046</xdr:rowOff>
    </xdr:from>
    <xdr:ext cx="534377" cy="259045"/>
    <xdr:sp macro="" textlink="">
      <xdr:nvSpPr>
        <xdr:cNvPr id="318" name="テキスト ボックス 317"/>
        <xdr:cNvSpPr txBox="1"/>
      </xdr:nvSpPr>
      <xdr:spPr>
        <a:xfrm>
          <a:off x="9372111" y="669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98861</xdr:rowOff>
    </xdr:from>
    <xdr:to>
      <xdr:col>12</xdr:col>
      <xdr:colOff>561975</xdr:colOff>
      <xdr:row>39</xdr:row>
      <xdr:rowOff>29011</xdr:rowOff>
    </xdr:to>
    <xdr:sp macro="" textlink="">
      <xdr:nvSpPr>
        <xdr:cNvPr id="319" name="円/楕円 318"/>
        <xdr:cNvSpPr/>
      </xdr:nvSpPr>
      <xdr:spPr>
        <a:xfrm>
          <a:off x="8699500" y="661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20138</xdr:rowOff>
    </xdr:from>
    <xdr:ext cx="534377" cy="259045"/>
    <xdr:sp macro="" textlink="">
      <xdr:nvSpPr>
        <xdr:cNvPr id="320" name="テキスト ボックス 319"/>
        <xdr:cNvSpPr txBox="1"/>
      </xdr:nvSpPr>
      <xdr:spPr>
        <a:xfrm>
          <a:off x="8483111" y="670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127991</xdr:rowOff>
    </xdr:from>
    <xdr:to>
      <xdr:col>11</xdr:col>
      <xdr:colOff>358775</xdr:colOff>
      <xdr:row>39</xdr:row>
      <xdr:rowOff>58141</xdr:rowOff>
    </xdr:to>
    <xdr:sp macro="" textlink="">
      <xdr:nvSpPr>
        <xdr:cNvPr id="321" name="円/楕円 320"/>
        <xdr:cNvSpPr/>
      </xdr:nvSpPr>
      <xdr:spPr>
        <a:xfrm>
          <a:off x="7810500" y="664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49268</xdr:rowOff>
    </xdr:from>
    <xdr:ext cx="534377" cy="259045"/>
    <xdr:sp macro="" textlink="">
      <xdr:nvSpPr>
        <xdr:cNvPr id="322" name="テキスト ボックス 321"/>
        <xdr:cNvSpPr txBox="1"/>
      </xdr:nvSpPr>
      <xdr:spPr>
        <a:xfrm>
          <a:off x="7594111" y="673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121034</xdr:rowOff>
    </xdr:from>
    <xdr:to>
      <xdr:col>10</xdr:col>
      <xdr:colOff>155575</xdr:colOff>
      <xdr:row>39</xdr:row>
      <xdr:rowOff>51184</xdr:rowOff>
    </xdr:to>
    <xdr:sp macro="" textlink="">
      <xdr:nvSpPr>
        <xdr:cNvPr id="323" name="円/楕円 322"/>
        <xdr:cNvSpPr/>
      </xdr:nvSpPr>
      <xdr:spPr>
        <a:xfrm>
          <a:off x="6921500" y="663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42311</xdr:rowOff>
    </xdr:from>
    <xdr:ext cx="534377" cy="259045"/>
    <xdr:sp macro="" textlink="">
      <xdr:nvSpPr>
        <xdr:cNvPr id="324" name="テキスト ボックス 323"/>
        <xdr:cNvSpPr txBox="1"/>
      </xdr:nvSpPr>
      <xdr:spPr>
        <a:xfrm>
          <a:off x="6705111" y="672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4687</xdr:rowOff>
    </xdr:from>
    <xdr:to>
      <xdr:col>15</xdr:col>
      <xdr:colOff>180340</xdr:colOff>
      <xdr:row>58</xdr:row>
      <xdr:rowOff>35725</xdr:rowOff>
    </xdr:to>
    <xdr:cxnSp macro="">
      <xdr:nvCxnSpPr>
        <xdr:cNvPr id="348" name="直線コネクタ 347"/>
        <xdr:cNvCxnSpPr/>
      </xdr:nvCxnSpPr>
      <xdr:spPr>
        <a:xfrm flipV="1">
          <a:off x="10475595" y="8577187"/>
          <a:ext cx="1270" cy="140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39552</xdr:rowOff>
    </xdr:from>
    <xdr:ext cx="534377" cy="259045"/>
    <xdr:sp macro="" textlink="">
      <xdr:nvSpPr>
        <xdr:cNvPr id="349" name="普通建設事業費最小値テキスト"/>
        <xdr:cNvSpPr txBox="1"/>
      </xdr:nvSpPr>
      <xdr:spPr>
        <a:xfrm>
          <a:off x="10528300" y="99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14,187</a:t>
          </a:r>
          <a:endParaRPr kumimoji="1" lang="ja-JP" altLang="en-US" sz="1000" b="1">
            <a:latin typeface="ＭＳ Ｐゴシック"/>
          </a:endParaRPr>
        </a:p>
      </xdr:txBody>
    </xdr:sp>
    <xdr:clientData/>
  </xdr:oneCellAnchor>
  <xdr:twoCellAnchor>
    <xdr:from>
      <xdr:col>15</xdr:col>
      <xdr:colOff>92075</xdr:colOff>
      <xdr:row>58</xdr:row>
      <xdr:rowOff>35725</xdr:rowOff>
    </xdr:from>
    <xdr:to>
      <xdr:col>15</xdr:col>
      <xdr:colOff>269875</xdr:colOff>
      <xdr:row>58</xdr:row>
      <xdr:rowOff>35725</xdr:rowOff>
    </xdr:to>
    <xdr:cxnSp macro="">
      <xdr:nvCxnSpPr>
        <xdr:cNvPr id="350" name="直線コネクタ 349"/>
        <xdr:cNvCxnSpPr/>
      </xdr:nvCxnSpPr>
      <xdr:spPr>
        <a:xfrm>
          <a:off x="10388600" y="997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122814</xdr:rowOff>
    </xdr:from>
    <xdr:ext cx="599010" cy="259045"/>
    <xdr:sp macro="" textlink="">
      <xdr:nvSpPr>
        <xdr:cNvPr id="351" name="普通建設事業費最大値テキスト"/>
        <xdr:cNvSpPr txBox="1"/>
      </xdr:nvSpPr>
      <xdr:spPr>
        <a:xfrm>
          <a:off x="10528300" y="835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124,631</a:t>
          </a:r>
          <a:endParaRPr kumimoji="1" lang="ja-JP" altLang="en-US" sz="1000" b="1">
            <a:latin typeface="ＭＳ Ｐゴシック"/>
          </a:endParaRPr>
        </a:p>
      </xdr:txBody>
    </xdr:sp>
    <xdr:clientData/>
  </xdr:oneCellAnchor>
  <xdr:twoCellAnchor>
    <xdr:from>
      <xdr:col>15</xdr:col>
      <xdr:colOff>92075</xdr:colOff>
      <xdr:row>50</xdr:row>
      <xdr:rowOff>4687</xdr:rowOff>
    </xdr:from>
    <xdr:to>
      <xdr:col>15</xdr:col>
      <xdr:colOff>269875</xdr:colOff>
      <xdr:row>50</xdr:row>
      <xdr:rowOff>4687</xdr:rowOff>
    </xdr:to>
    <xdr:cxnSp macro="">
      <xdr:nvCxnSpPr>
        <xdr:cNvPr id="352" name="直線コネクタ 351"/>
        <xdr:cNvCxnSpPr/>
      </xdr:nvCxnSpPr>
      <xdr:spPr>
        <a:xfrm>
          <a:off x="10388600" y="85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145352</xdr:rowOff>
    </xdr:from>
    <xdr:to>
      <xdr:col>15</xdr:col>
      <xdr:colOff>180975</xdr:colOff>
      <xdr:row>55</xdr:row>
      <xdr:rowOff>70891</xdr:rowOff>
    </xdr:to>
    <xdr:cxnSp macro="">
      <xdr:nvCxnSpPr>
        <xdr:cNvPr id="353" name="直線コネクタ 352"/>
        <xdr:cNvCxnSpPr/>
      </xdr:nvCxnSpPr>
      <xdr:spPr>
        <a:xfrm flipV="1">
          <a:off x="9639300" y="9403652"/>
          <a:ext cx="838200" cy="9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95686</xdr:rowOff>
    </xdr:from>
    <xdr:ext cx="534377" cy="259045"/>
    <xdr:sp macro="" textlink="">
      <xdr:nvSpPr>
        <xdr:cNvPr id="354" name="普通建設事業費平均値テキスト"/>
        <xdr:cNvSpPr txBox="1"/>
      </xdr:nvSpPr>
      <xdr:spPr>
        <a:xfrm>
          <a:off x="10528300" y="9525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117259</xdr:rowOff>
    </xdr:from>
    <xdr:to>
      <xdr:col>15</xdr:col>
      <xdr:colOff>231775</xdr:colOff>
      <xdr:row>56</xdr:row>
      <xdr:rowOff>47409</xdr:rowOff>
    </xdr:to>
    <xdr:sp macro="" textlink="">
      <xdr:nvSpPr>
        <xdr:cNvPr id="355" name="フローチャート : 判断 354"/>
        <xdr:cNvSpPr/>
      </xdr:nvSpPr>
      <xdr:spPr>
        <a:xfrm>
          <a:off x="10426700" y="954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70891</xdr:rowOff>
    </xdr:from>
    <xdr:to>
      <xdr:col>14</xdr:col>
      <xdr:colOff>28575</xdr:colOff>
      <xdr:row>55</xdr:row>
      <xdr:rowOff>111798</xdr:rowOff>
    </xdr:to>
    <xdr:cxnSp macro="">
      <xdr:nvCxnSpPr>
        <xdr:cNvPr id="356" name="直線コネクタ 355"/>
        <xdr:cNvCxnSpPr/>
      </xdr:nvCxnSpPr>
      <xdr:spPr>
        <a:xfrm flipV="1">
          <a:off x="8750300" y="9500641"/>
          <a:ext cx="889000" cy="4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170117</xdr:rowOff>
    </xdr:from>
    <xdr:to>
      <xdr:col>14</xdr:col>
      <xdr:colOff>79375</xdr:colOff>
      <xdr:row>55</xdr:row>
      <xdr:rowOff>100267</xdr:rowOff>
    </xdr:to>
    <xdr:sp macro="" textlink="">
      <xdr:nvSpPr>
        <xdr:cNvPr id="357" name="フローチャート : 判断 356"/>
        <xdr:cNvSpPr/>
      </xdr:nvSpPr>
      <xdr:spPr>
        <a:xfrm>
          <a:off x="9588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116794</xdr:rowOff>
    </xdr:from>
    <xdr:ext cx="534377" cy="259045"/>
    <xdr:sp macro="" textlink="">
      <xdr:nvSpPr>
        <xdr:cNvPr id="358" name="テキスト ボックス 357"/>
        <xdr:cNvSpPr txBox="1"/>
      </xdr:nvSpPr>
      <xdr:spPr>
        <a:xfrm>
          <a:off x="9372111" y="920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111798</xdr:rowOff>
    </xdr:from>
    <xdr:to>
      <xdr:col>12</xdr:col>
      <xdr:colOff>511175</xdr:colOff>
      <xdr:row>56</xdr:row>
      <xdr:rowOff>147879</xdr:rowOff>
    </xdr:to>
    <xdr:cxnSp macro="">
      <xdr:nvCxnSpPr>
        <xdr:cNvPr id="359" name="直線コネクタ 358"/>
        <xdr:cNvCxnSpPr/>
      </xdr:nvCxnSpPr>
      <xdr:spPr>
        <a:xfrm flipV="1">
          <a:off x="7861300" y="9541548"/>
          <a:ext cx="889000" cy="20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33782</xdr:rowOff>
    </xdr:from>
    <xdr:to>
      <xdr:col>12</xdr:col>
      <xdr:colOff>561975</xdr:colOff>
      <xdr:row>55</xdr:row>
      <xdr:rowOff>135382</xdr:rowOff>
    </xdr:to>
    <xdr:sp macro="" textlink="">
      <xdr:nvSpPr>
        <xdr:cNvPr id="360" name="フローチャート : 判断 359"/>
        <xdr:cNvSpPr/>
      </xdr:nvSpPr>
      <xdr:spPr>
        <a:xfrm>
          <a:off x="8699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151909</xdr:rowOff>
    </xdr:from>
    <xdr:ext cx="534377" cy="259045"/>
    <xdr:sp macro="" textlink="">
      <xdr:nvSpPr>
        <xdr:cNvPr id="361" name="テキスト ボックス 360"/>
        <xdr:cNvSpPr txBox="1"/>
      </xdr:nvSpPr>
      <xdr:spPr>
        <a:xfrm>
          <a:off x="8483111" y="923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84772</xdr:rowOff>
    </xdr:from>
    <xdr:to>
      <xdr:col>11</xdr:col>
      <xdr:colOff>307975</xdr:colOff>
      <xdr:row>56</xdr:row>
      <xdr:rowOff>147879</xdr:rowOff>
    </xdr:to>
    <xdr:cxnSp macro="">
      <xdr:nvCxnSpPr>
        <xdr:cNvPr id="362" name="直線コネクタ 361"/>
        <xdr:cNvCxnSpPr/>
      </xdr:nvCxnSpPr>
      <xdr:spPr>
        <a:xfrm>
          <a:off x="6972300" y="9171622"/>
          <a:ext cx="889000" cy="57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127089</xdr:rowOff>
    </xdr:from>
    <xdr:to>
      <xdr:col>11</xdr:col>
      <xdr:colOff>358775</xdr:colOff>
      <xdr:row>56</xdr:row>
      <xdr:rowOff>57239</xdr:rowOff>
    </xdr:to>
    <xdr:sp macro="" textlink="">
      <xdr:nvSpPr>
        <xdr:cNvPr id="363" name="フローチャート : 判断 362"/>
        <xdr:cNvSpPr/>
      </xdr:nvSpPr>
      <xdr:spPr>
        <a:xfrm>
          <a:off x="7810500" y="955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73766</xdr:rowOff>
    </xdr:from>
    <xdr:ext cx="534377" cy="259045"/>
    <xdr:sp macro="" textlink="">
      <xdr:nvSpPr>
        <xdr:cNvPr id="364" name="テキスト ボックス 363"/>
        <xdr:cNvSpPr txBox="1"/>
      </xdr:nvSpPr>
      <xdr:spPr>
        <a:xfrm>
          <a:off x="7594111" y="93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153251</xdr:rowOff>
    </xdr:from>
    <xdr:to>
      <xdr:col>10</xdr:col>
      <xdr:colOff>155575</xdr:colOff>
      <xdr:row>56</xdr:row>
      <xdr:rowOff>83401</xdr:rowOff>
    </xdr:to>
    <xdr:sp macro="" textlink="">
      <xdr:nvSpPr>
        <xdr:cNvPr id="365" name="フローチャート : 判断 364"/>
        <xdr:cNvSpPr/>
      </xdr:nvSpPr>
      <xdr:spPr>
        <a:xfrm>
          <a:off x="6921500" y="95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74528</xdr:rowOff>
    </xdr:from>
    <xdr:ext cx="534377" cy="259045"/>
    <xdr:sp macro="" textlink="">
      <xdr:nvSpPr>
        <xdr:cNvPr id="366" name="テキスト ボックス 365"/>
        <xdr:cNvSpPr txBox="1"/>
      </xdr:nvSpPr>
      <xdr:spPr>
        <a:xfrm>
          <a:off x="6705111" y="967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94552</xdr:rowOff>
    </xdr:from>
    <xdr:to>
      <xdr:col>15</xdr:col>
      <xdr:colOff>231775</xdr:colOff>
      <xdr:row>55</xdr:row>
      <xdr:rowOff>24702</xdr:rowOff>
    </xdr:to>
    <xdr:sp macro="" textlink="">
      <xdr:nvSpPr>
        <xdr:cNvPr id="372" name="円/楕円 371"/>
        <xdr:cNvSpPr/>
      </xdr:nvSpPr>
      <xdr:spPr>
        <a:xfrm>
          <a:off x="10426700" y="935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117429</xdr:rowOff>
    </xdr:from>
    <xdr:ext cx="534377" cy="259045"/>
    <xdr:sp macro="" textlink="">
      <xdr:nvSpPr>
        <xdr:cNvPr id="373" name="普通建設事業費該当値テキスト"/>
        <xdr:cNvSpPr txBox="1"/>
      </xdr:nvSpPr>
      <xdr:spPr>
        <a:xfrm>
          <a:off x="10528300" y="920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59,555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20091</xdr:rowOff>
    </xdr:from>
    <xdr:to>
      <xdr:col>14</xdr:col>
      <xdr:colOff>79375</xdr:colOff>
      <xdr:row>55</xdr:row>
      <xdr:rowOff>121691</xdr:rowOff>
    </xdr:to>
    <xdr:sp macro="" textlink="">
      <xdr:nvSpPr>
        <xdr:cNvPr id="374" name="円/楕円 373"/>
        <xdr:cNvSpPr/>
      </xdr:nvSpPr>
      <xdr:spPr>
        <a:xfrm>
          <a:off x="9588500" y="944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112818</xdr:rowOff>
    </xdr:from>
    <xdr:ext cx="534377" cy="259045"/>
    <xdr:sp macro="" textlink="">
      <xdr:nvSpPr>
        <xdr:cNvPr id="375" name="テキスト ボックス 374"/>
        <xdr:cNvSpPr txBox="1"/>
      </xdr:nvSpPr>
      <xdr:spPr>
        <a:xfrm>
          <a:off x="9372111" y="954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60998</xdr:rowOff>
    </xdr:from>
    <xdr:to>
      <xdr:col>12</xdr:col>
      <xdr:colOff>561975</xdr:colOff>
      <xdr:row>55</xdr:row>
      <xdr:rowOff>162598</xdr:rowOff>
    </xdr:to>
    <xdr:sp macro="" textlink="">
      <xdr:nvSpPr>
        <xdr:cNvPr id="376" name="円/楕円 375"/>
        <xdr:cNvSpPr/>
      </xdr:nvSpPr>
      <xdr:spPr>
        <a:xfrm>
          <a:off x="8699500" y="949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153725</xdr:rowOff>
    </xdr:from>
    <xdr:ext cx="534377" cy="259045"/>
    <xdr:sp macro="" textlink="">
      <xdr:nvSpPr>
        <xdr:cNvPr id="377" name="テキスト ボックス 376"/>
        <xdr:cNvSpPr txBox="1"/>
      </xdr:nvSpPr>
      <xdr:spPr>
        <a:xfrm>
          <a:off x="8483111" y="958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48,697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97079</xdr:rowOff>
    </xdr:from>
    <xdr:to>
      <xdr:col>11</xdr:col>
      <xdr:colOff>358775</xdr:colOff>
      <xdr:row>57</xdr:row>
      <xdr:rowOff>27229</xdr:rowOff>
    </xdr:to>
    <xdr:sp macro="" textlink="">
      <xdr:nvSpPr>
        <xdr:cNvPr id="378" name="円/楕円 377"/>
        <xdr:cNvSpPr/>
      </xdr:nvSpPr>
      <xdr:spPr>
        <a:xfrm>
          <a:off x="7810500" y="969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18356</xdr:rowOff>
    </xdr:from>
    <xdr:ext cx="534377" cy="259045"/>
    <xdr:sp macro="" textlink="">
      <xdr:nvSpPr>
        <xdr:cNvPr id="379" name="テキスト ボックス 378"/>
        <xdr:cNvSpPr txBox="1"/>
      </xdr:nvSpPr>
      <xdr:spPr>
        <a:xfrm>
          <a:off x="7594111" y="97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32,356</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33972</xdr:rowOff>
    </xdr:from>
    <xdr:to>
      <xdr:col>10</xdr:col>
      <xdr:colOff>155575</xdr:colOff>
      <xdr:row>53</xdr:row>
      <xdr:rowOff>135572</xdr:rowOff>
    </xdr:to>
    <xdr:sp macro="" textlink="">
      <xdr:nvSpPr>
        <xdr:cNvPr id="380" name="円/楕円 379"/>
        <xdr:cNvSpPr/>
      </xdr:nvSpPr>
      <xdr:spPr>
        <a:xfrm>
          <a:off x="6921500" y="912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152099</xdr:rowOff>
    </xdr:from>
    <xdr:ext cx="534377" cy="259045"/>
    <xdr:sp macro="" textlink="">
      <xdr:nvSpPr>
        <xdr:cNvPr id="381" name="テキスト ボックス 380"/>
        <xdr:cNvSpPr txBox="1"/>
      </xdr:nvSpPr>
      <xdr:spPr>
        <a:xfrm>
          <a:off x="6705111" y="889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104496</xdr:rowOff>
    </xdr:from>
    <xdr:to>
      <xdr:col>15</xdr:col>
      <xdr:colOff>180340</xdr:colOff>
      <xdr:row>79</xdr:row>
      <xdr:rowOff>30562</xdr:rowOff>
    </xdr:to>
    <xdr:cxnSp macro="">
      <xdr:nvCxnSpPr>
        <xdr:cNvPr id="405" name="直線コネクタ 404"/>
        <xdr:cNvCxnSpPr/>
      </xdr:nvCxnSpPr>
      <xdr:spPr>
        <a:xfrm flipV="1">
          <a:off x="10475595" y="12277446"/>
          <a:ext cx="1270" cy="1297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34389</xdr:rowOff>
    </xdr:from>
    <xdr:ext cx="378565" cy="259045"/>
    <xdr:sp macro="" textlink="">
      <xdr:nvSpPr>
        <xdr:cNvPr id="406" name="普通建設事業費 （ うち新規整備　）最小値テキスト"/>
        <xdr:cNvSpPr txBox="1"/>
      </xdr:nvSpPr>
      <xdr:spPr>
        <a:xfrm>
          <a:off x="10528300" y="13578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a:t>
          </a:r>
          <a:endParaRPr kumimoji="1" lang="ja-JP" altLang="en-US" sz="1000" b="1">
            <a:latin typeface="ＭＳ Ｐゴシック"/>
          </a:endParaRPr>
        </a:p>
      </xdr:txBody>
    </xdr:sp>
    <xdr:clientData/>
  </xdr:oneCellAnchor>
  <xdr:twoCellAnchor>
    <xdr:from>
      <xdr:col>15</xdr:col>
      <xdr:colOff>92075</xdr:colOff>
      <xdr:row>79</xdr:row>
      <xdr:rowOff>30562</xdr:rowOff>
    </xdr:from>
    <xdr:to>
      <xdr:col>15</xdr:col>
      <xdr:colOff>269875</xdr:colOff>
      <xdr:row>79</xdr:row>
      <xdr:rowOff>30562</xdr:rowOff>
    </xdr:to>
    <xdr:cxnSp macro="">
      <xdr:nvCxnSpPr>
        <xdr:cNvPr id="407" name="直線コネクタ 406"/>
        <xdr:cNvCxnSpPr/>
      </xdr:nvCxnSpPr>
      <xdr:spPr>
        <a:xfrm>
          <a:off x="10388600" y="13575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51173</xdr:rowOff>
    </xdr:from>
    <xdr:ext cx="534377" cy="259045"/>
    <xdr:sp macro="" textlink="">
      <xdr:nvSpPr>
        <xdr:cNvPr id="408" name="普通建設事業費 （ うち新規整備　）最大値テキスト"/>
        <xdr:cNvSpPr txBox="1"/>
      </xdr:nvSpPr>
      <xdr:spPr>
        <a:xfrm>
          <a:off x="10528300" y="1205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68,848</a:t>
          </a:r>
          <a:endParaRPr kumimoji="1" lang="ja-JP" altLang="en-US" sz="1000" b="1">
            <a:latin typeface="ＭＳ Ｐゴシック"/>
          </a:endParaRPr>
        </a:p>
      </xdr:txBody>
    </xdr:sp>
    <xdr:clientData/>
  </xdr:oneCellAnchor>
  <xdr:twoCellAnchor>
    <xdr:from>
      <xdr:col>15</xdr:col>
      <xdr:colOff>92075</xdr:colOff>
      <xdr:row>71</xdr:row>
      <xdr:rowOff>104496</xdr:rowOff>
    </xdr:from>
    <xdr:to>
      <xdr:col>15</xdr:col>
      <xdr:colOff>269875</xdr:colOff>
      <xdr:row>71</xdr:row>
      <xdr:rowOff>104496</xdr:rowOff>
    </xdr:to>
    <xdr:cxnSp macro="">
      <xdr:nvCxnSpPr>
        <xdr:cNvPr id="409" name="直線コネクタ 408"/>
        <xdr:cNvCxnSpPr/>
      </xdr:nvCxnSpPr>
      <xdr:spPr>
        <a:xfrm>
          <a:off x="10388600" y="1227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84189</xdr:rowOff>
    </xdr:from>
    <xdr:to>
      <xdr:col>15</xdr:col>
      <xdr:colOff>180975</xdr:colOff>
      <xdr:row>77</xdr:row>
      <xdr:rowOff>143090</xdr:rowOff>
    </xdr:to>
    <xdr:cxnSp macro="">
      <xdr:nvCxnSpPr>
        <xdr:cNvPr id="410" name="直線コネクタ 409"/>
        <xdr:cNvCxnSpPr/>
      </xdr:nvCxnSpPr>
      <xdr:spPr>
        <a:xfrm>
          <a:off x="9639300" y="13285839"/>
          <a:ext cx="838200" cy="5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20242</xdr:rowOff>
    </xdr:from>
    <xdr:ext cx="534377" cy="259045"/>
    <xdr:sp macro="" textlink="">
      <xdr:nvSpPr>
        <xdr:cNvPr id="411" name="普通建設事業費 （ うち新規整備　）平均値テキスト"/>
        <xdr:cNvSpPr txBox="1"/>
      </xdr:nvSpPr>
      <xdr:spPr>
        <a:xfrm>
          <a:off x="10528300" y="130504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168815</xdr:rowOff>
    </xdr:from>
    <xdr:to>
      <xdr:col>15</xdr:col>
      <xdr:colOff>231775</xdr:colOff>
      <xdr:row>77</xdr:row>
      <xdr:rowOff>98965</xdr:rowOff>
    </xdr:to>
    <xdr:sp macro="" textlink="">
      <xdr:nvSpPr>
        <xdr:cNvPr id="412" name="フローチャート : 判断 411"/>
        <xdr:cNvSpPr/>
      </xdr:nvSpPr>
      <xdr:spPr>
        <a:xfrm>
          <a:off x="104267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102997</xdr:rowOff>
    </xdr:from>
    <xdr:to>
      <xdr:col>14</xdr:col>
      <xdr:colOff>79375</xdr:colOff>
      <xdr:row>77</xdr:row>
      <xdr:rowOff>33147</xdr:rowOff>
    </xdr:to>
    <xdr:sp macro="" textlink="">
      <xdr:nvSpPr>
        <xdr:cNvPr id="413" name="フローチャート : 判断 412"/>
        <xdr:cNvSpPr/>
      </xdr:nvSpPr>
      <xdr:spPr>
        <a:xfrm>
          <a:off x="9588500" y="131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49674</xdr:rowOff>
    </xdr:from>
    <xdr:ext cx="534377" cy="259045"/>
    <xdr:sp macro="" textlink="">
      <xdr:nvSpPr>
        <xdr:cNvPr id="414" name="テキスト ボックス 413"/>
        <xdr:cNvSpPr txBox="1"/>
      </xdr:nvSpPr>
      <xdr:spPr>
        <a:xfrm>
          <a:off x="9372111" y="1290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92290</xdr:rowOff>
    </xdr:from>
    <xdr:to>
      <xdr:col>15</xdr:col>
      <xdr:colOff>231775</xdr:colOff>
      <xdr:row>78</xdr:row>
      <xdr:rowOff>22440</xdr:rowOff>
    </xdr:to>
    <xdr:sp macro="" textlink="">
      <xdr:nvSpPr>
        <xdr:cNvPr id="420" name="円/楕円 419"/>
        <xdr:cNvSpPr/>
      </xdr:nvSpPr>
      <xdr:spPr>
        <a:xfrm>
          <a:off x="10426700" y="1329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70717</xdr:rowOff>
    </xdr:from>
    <xdr:ext cx="534377" cy="259045"/>
    <xdr:sp macro="" textlink="">
      <xdr:nvSpPr>
        <xdr:cNvPr id="421" name="普通建設事業費 （ うち新規整備　）該当値テキスト"/>
        <xdr:cNvSpPr txBox="1"/>
      </xdr:nvSpPr>
      <xdr:spPr>
        <a:xfrm>
          <a:off x="10528300" y="1327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12,822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33389</xdr:rowOff>
    </xdr:from>
    <xdr:to>
      <xdr:col>14</xdr:col>
      <xdr:colOff>79375</xdr:colOff>
      <xdr:row>77</xdr:row>
      <xdr:rowOff>134989</xdr:rowOff>
    </xdr:to>
    <xdr:sp macro="" textlink="">
      <xdr:nvSpPr>
        <xdr:cNvPr id="422" name="円/楕円 421"/>
        <xdr:cNvSpPr/>
      </xdr:nvSpPr>
      <xdr:spPr>
        <a:xfrm>
          <a:off x="9588500" y="1323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126116</xdr:rowOff>
    </xdr:from>
    <xdr:ext cx="534377" cy="259045"/>
    <xdr:sp macro="" textlink="">
      <xdr:nvSpPr>
        <xdr:cNvPr id="423" name="テキスト ボックス 422"/>
        <xdr:cNvSpPr txBox="1"/>
      </xdr:nvSpPr>
      <xdr:spPr>
        <a:xfrm>
          <a:off x="9372111" y="1332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7" name="テキスト ボックス 43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9" name="テキスト ボックス 43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1" name="テキスト ボックス 44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3" name="テキスト ボックス 44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31023</xdr:rowOff>
    </xdr:from>
    <xdr:to>
      <xdr:col>15</xdr:col>
      <xdr:colOff>180340</xdr:colOff>
      <xdr:row>98</xdr:row>
      <xdr:rowOff>61291</xdr:rowOff>
    </xdr:to>
    <xdr:cxnSp macro="">
      <xdr:nvCxnSpPr>
        <xdr:cNvPr id="445" name="直線コネクタ 444"/>
        <xdr:cNvCxnSpPr/>
      </xdr:nvCxnSpPr>
      <xdr:spPr>
        <a:xfrm flipV="1">
          <a:off x="10475595" y="15632973"/>
          <a:ext cx="1270" cy="123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65118</xdr:rowOff>
    </xdr:from>
    <xdr:ext cx="469744" cy="259045"/>
    <xdr:sp macro="" textlink="">
      <xdr:nvSpPr>
        <xdr:cNvPr id="446" name="普通建設事業費 （ うち更新整備　）最小値テキスト"/>
        <xdr:cNvSpPr txBox="1"/>
      </xdr:nvSpPr>
      <xdr:spPr>
        <a:xfrm>
          <a:off x="10528300" y="1686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a:t>
          </a:r>
          <a:endParaRPr kumimoji="1" lang="ja-JP" altLang="en-US" sz="1000" b="1">
            <a:latin typeface="ＭＳ Ｐゴシック"/>
          </a:endParaRPr>
        </a:p>
      </xdr:txBody>
    </xdr:sp>
    <xdr:clientData/>
  </xdr:oneCellAnchor>
  <xdr:twoCellAnchor>
    <xdr:from>
      <xdr:col>15</xdr:col>
      <xdr:colOff>92075</xdr:colOff>
      <xdr:row>98</xdr:row>
      <xdr:rowOff>61291</xdr:rowOff>
    </xdr:from>
    <xdr:to>
      <xdr:col>15</xdr:col>
      <xdr:colOff>269875</xdr:colOff>
      <xdr:row>98</xdr:row>
      <xdr:rowOff>61291</xdr:rowOff>
    </xdr:to>
    <xdr:cxnSp macro="">
      <xdr:nvCxnSpPr>
        <xdr:cNvPr id="447" name="直線コネクタ 446"/>
        <xdr:cNvCxnSpPr/>
      </xdr:nvCxnSpPr>
      <xdr:spPr>
        <a:xfrm>
          <a:off x="10388600" y="1686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149150</xdr:rowOff>
    </xdr:from>
    <xdr:ext cx="534377" cy="259045"/>
    <xdr:sp macro="" textlink="">
      <xdr:nvSpPr>
        <xdr:cNvPr id="448" name="普通建設事業費 （ うち更新整備　）最大値テキスト"/>
        <xdr:cNvSpPr txBox="1"/>
      </xdr:nvSpPr>
      <xdr:spPr>
        <a:xfrm>
          <a:off x="10528300" y="1540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57,254</a:t>
          </a:r>
          <a:endParaRPr kumimoji="1" lang="ja-JP" altLang="en-US" sz="1000" b="1">
            <a:latin typeface="ＭＳ Ｐゴシック"/>
          </a:endParaRPr>
        </a:p>
      </xdr:txBody>
    </xdr:sp>
    <xdr:clientData/>
  </xdr:oneCellAnchor>
  <xdr:twoCellAnchor>
    <xdr:from>
      <xdr:col>15</xdr:col>
      <xdr:colOff>92075</xdr:colOff>
      <xdr:row>91</xdr:row>
      <xdr:rowOff>31023</xdr:rowOff>
    </xdr:from>
    <xdr:to>
      <xdr:col>15</xdr:col>
      <xdr:colOff>269875</xdr:colOff>
      <xdr:row>91</xdr:row>
      <xdr:rowOff>31023</xdr:rowOff>
    </xdr:to>
    <xdr:cxnSp macro="">
      <xdr:nvCxnSpPr>
        <xdr:cNvPr id="449" name="直線コネクタ 448"/>
        <xdr:cNvCxnSpPr/>
      </xdr:nvCxnSpPr>
      <xdr:spPr>
        <a:xfrm>
          <a:off x="10388600" y="1563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103901</xdr:rowOff>
    </xdr:from>
    <xdr:to>
      <xdr:col>15</xdr:col>
      <xdr:colOff>180975</xdr:colOff>
      <xdr:row>95</xdr:row>
      <xdr:rowOff>78229</xdr:rowOff>
    </xdr:to>
    <xdr:cxnSp macro="">
      <xdr:nvCxnSpPr>
        <xdr:cNvPr id="450" name="直線コネクタ 449"/>
        <xdr:cNvCxnSpPr/>
      </xdr:nvCxnSpPr>
      <xdr:spPr>
        <a:xfrm flipV="1">
          <a:off x="9639300" y="16220201"/>
          <a:ext cx="838200" cy="14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153646</xdr:rowOff>
    </xdr:from>
    <xdr:ext cx="534377" cy="259045"/>
    <xdr:sp macro="" textlink="">
      <xdr:nvSpPr>
        <xdr:cNvPr id="451" name="普通建設事業費 （ うち更新整備　）平均値テキスト"/>
        <xdr:cNvSpPr txBox="1"/>
      </xdr:nvSpPr>
      <xdr:spPr>
        <a:xfrm>
          <a:off x="10528300" y="16441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3769</xdr:rowOff>
    </xdr:from>
    <xdr:to>
      <xdr:col>15</xdr:col>
      <xdr:colOff>231775</xdr:colOff>
      <xdr:row>96</xdr:row>
      <xdr:rowOff>105369</xdr:rowOff>
    </xdr:to>
    <xdr:sp macro="" textlink="">
      <xdr:nvSpPr>
        <xdr:cNvPr id="452" name="フローチャート : 判断 451"/>
        <xdr:cNvSpPr/>
      </xdr:nvSpPr>
      <xdr:spPr>
        <a:xfrm>
          <a:off x="10426700" y="1646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114777</xdr:rowOff>
    </xdr:from>
    <xdr:to>
      <xdr:col>14</xdr:col>
      <xdr:colOff>79375</xdr:colOff>
      <xdr:row>96</xdr:row>
      <xdr:rowOff>44927</xdr:rowOff>
    </xdr:to>
    <xdr:sp macro="" textlink="">
      <xdr:nvSpPr>
        <xdr:cNvPr id="453" name="フローチャート : 判断 452"/>
        <xdr:cNvSpPr/>
      </xdr:nvSpPr>
      <xdr:spPr>
        <a:xfrm>
          <a:off x="9588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36054</xdr:rowOff>
    </xdr:from>
    <xdr:ext cx="534377" cy="259045"/>
    <xdr:sp macro="" textlink="">
      <xdr:nvSpPr>
        <xdr:cNvPr id="454" name="テキスト ボックス 453"/>
        <xdr:cNvSpPr txBox="1"/>
      </xdr:nvSpPr>
      <xdr:spPr>
        <a:xfrm>
          <a:off x="9372111" y="1649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53101</xdr:rowOff>
    </xdr:from>
    <xdr:to>
      <xdr:col>15</xdr:col>
      <xdr:colOff>231775</xdr:colOff>
      <xdr:row>94</xdr:row>
      <xdr:rowOff>154701</xdr:rowOff>
    </xdr:to>
    <xdr:sp macro="" textlink="">
      <xdr:nvSpPr>
        <xdr:cNvPr id="460" name="円/楕円 459"/>
        <xdr:cNvSpPr/>
      </xdr:nvSpPr>
      <xdr:spPr>
        <a:xfrm>
          <a:off x="10426700" y="1616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75978</xdr:rowOff>
    </xdr:from>
    <xdr:ext cx="534377" cy="259045"/>
    <xdr:sp macro="" textlink="">
      <xdr:nvSpPr>
        <xdr:cNvPr id="461" name="普通建設事業費 （ うち更新整備　）該当値テキスト"/>
        <xdr:cNvSpPr txBox="1"/>
      </xdr:nvSpPr>
      <xdr:spPr>
        <a:xfrm>
          <a:off x="10528300" y="1602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31,566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27429</xdr:rowOff>
    </xdr:from>
    <xdr:to>
      <xdr:col>14</xdr:col>
      <xdr:colOff>79375</xdr:colOff>
      <xdr:row>95</xdr:row>
      <xdr:rowOff>129029</xdr:rowOff>
    </xdr:to>
    <xdr:sp macro="" textlink="">
      <xdr:nvSpPr>
        <xdr:cNvPr id="462" name="円/楕円 461"/>
        <xdr:cNvSpPr/>
      </xdr:nvSpPr>
      <xdr:spPr>
        <a:xfrm>
          <a:off x="9588500" y="1631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145556</xdr:rowOff>
    </xdr:from>
    <xdr:ext cx="534377" cy="259045"/>
    <xdr:sp macro="" textlink="">
      <xdr:nvSpPr>
        <xdr:cNvPr id="463" name="テキスト ボックス 462"/>
        <xdr:cNvSpPr txBox="1"/>
      </xdr:nvSpPr>
      <xdr:spPr>
        <a:xfrm>
          <a:off x="9372111" y="1609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7" name="テキスト ボックス 47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9" name="テキスト ボックス 478"/>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1" name="テキスト ボックス 480"/>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3" name="テキスト ボックス 482"/>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61595</xdr:rowOff>
    </xdr:from>
    <xdr:to>
      <xdr:col>23</xdr:col>
      <xdr:colOff>516889</xdr:colOff>
      <xdr:row>39</xdr:row>
      <xdr:rowOff>44450</xdr:rowOff>
    </xdr:to>
    <xdr:cxnSp macro="">
      <xdr:nvCxnSpPr>
        <xdr:cNvPr id="487" name="直線コネクタ 486"/>
        <xdr:cNvCxnSpPr/>
      </xdr:nvCxnSpPr>
      <xdr:spPr>
        <a:xfrm flipV="1">
          <a:off x="16317595" y="5205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8272</xdr:rowOff>
    </xdr:from>
    <xdr:ext cx="469744" cy="259045"/>
    <xdr:sp macro="" textlink="">
      <xdr:nvSpPr>
        <xdr:cNvPr id="490" name="災害復旧事業費最大値テキスト"/>
        <xdr:cNvSpPr txBox="1"/>
      </xdr:nvSpPr>
      <xdr:spPr>
        <a:xfrm>
          <a:off x="16370300" y="498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30</xdr:row>
      <xdr:rowOff>61595</xdr:rowOff>
    </xdr:from>
    <xdr:to>
      <xdr:col>23</xdr:col>
      <xdr:colOff>606425</xdr:colOff>
      <xdr:row>30</xdr:row>
      <xdr:rowOff>61595</xdr:rowOff>
    </xdr:to>
    <xdr:cxnSp macro="">
      <xdr:nvCxnSpPr>
        <xdr:cNvPr id="491" name="直線コネクタ 490"/>
        <xdr:cNvCxnSpPr/>
      </xdr:nvCxnSpPr>
      <xdr:spPr>
        <a:xfrm>
          <a:off x="16230600" y="520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xdr:rowOff>
    </xdr:from>
    <xdr:to>
      <xdr:col>23</xdr:col>
      <xdr:colOff>517525</xdr:colOff>
      <xdr:row>39</xdr:row>
      <xdr:rowOff>34163</xdr:rowOff>
    </xdr:to>
    <xdr:cxnSp macro="">
      <xdr:nvCxnSpPr>
        <xdr:cNvPr id="492" name="直線コネクタ 491"/>
        <xdr:cNvCxnSpPr/>
      </xdr:nvCxnSpPr>
      <xdr:spPr>
        <a:xfrm>
          <a:off x="15481300" y="6686994"/>
          <a:ext cx="8382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97109</xdr:rowOff>
    </xdr:from>
    <xdr:ext cx="378565" cy="259045"/>
    <xdr:sp macro="" textlink="">
      <xdr:nvSpPr>
        <xdr:cNvPr id="493" name="災害復旧事業費平均値テキスト"/>
        <xdr:cNvSpPr txBox="1"/>
      </xdr:nvSpPr>
      <xdr:spPr>
        <a:xfrm>
          <a:off x="16370300" y="64407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74231</xdr:rowOff>
    </xdr:from>
    <xdr:to>
      <xdr:col>23</xdr:col>
      <xdr:colOff>568325</xdr:colOff>
      <xdr:row>39</xdr:row>
      <xdr:rowOff>4381</xdr:rowOff>
    </xdr:to>
    <xdr:sp macro="" textlink="">
      <xdr:nvSpPr>
        <xdr:cNvPr id="494" name="フローチャート : 判断 493"/>
        <xdr:cNvSpPr/>
      </xdr:nvSpPr>
      <xdr:spPr>
        <a:xfrm>
          <a:off x="16268700" y="65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xdr:rowOff>
    </xdr:from>
    <xdr:to>
      <xdr:col>22</xdr:col>
      <xdr:colOff>365125</xdr:colOff>
      <xdr:row>39</xdr:row>
      <xdr:rowOff>30924</xdr:rowOff>
    </xdr:to>
    <xdr:cxnSp macro="">
      <xdr:nvCxnSpPr>
        <xdr:cNvPr id="495" name="直線コネクタ 494"/>
        <xdr:cNvCxnSpPr/>
      </xdr:nvCxnSpPr>
      <xdr:spPr>
        <a:xfrm flipV="1">
          <a:off x="14592300" y="6686994"/>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34227</xdr:rowOff>
    </xdr:from>
    <xdr:to>
      <xdr:col>22</xdr:col>
      <xdr:colOff>415925</xdr:colOff>
      <xdr:row>38</xdr:row>
      <xdr:rowOff>135827</xdr:rowOff>
    </xdr:to>
    <xdr:sp macro="" textlink="">
      <xdr:nvSpPr>
        <xdr:cNvPr id="496" name="フローチャート : 判断 495"/>
        <xdr:cNvSpPr/>
      </xdr:nvSpPr>
      <xdr:spPr>
        <a:xfrm>
          <a:off x="15430500" y="654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152354</xdr:rowOff>
    </xdr:from>
    <xdr:ext cx="378565" cy="259045"/>
    <xdr:sp macro="" textlink="">
      <xdr:nvSpPr>
        <xdr:cNvPr id="497" name="テキスト ボックス 496"/>
        <xdr:cNvSpPr txBox="1"/>
      </xdr:nvSpPr>
      <xdr:spPr>
        <a:xfrm>
          <a:off x="15292017" y="6324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7303</xdr:rowOff>
    </xdr:from>
    <xdr:to>
      <xdr:col>21</xdr:col>
      <xdr:colOff>161925</xdr:colOff>
      <xdr:row>39</xdr:row>
      <xdr:rowOff>30924</xdr:rowOff>
    </xdr:to>
    <xdr:cxnSp macro="">
      <xdr:nvCxnSpPr>
        <xdr:cNvPr id="498" name="直線コネクタ 497"/>
        <xdr:cNvCxnSpPr/>
      </xdr:nvCxnSpPr>
      <xdr:spPr>
        <a:xfrm>
          <a:off x="13703300" y="6693853"/>
          <a:ext cx="88900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30607</xdr:rowOff>
    </xdr:from>
    <xdr:to>
      <xdr:col>21</xdr:col>
      <xdr:colOff>212725</xdr:colOff>
      <xdr:row>38</xdr:row>
      <xdr:rowOff>132207</xdr:rowOff>
    </xdr:to>
    <xdr:sp macro="" textlink="">
      <xdr:nvSpPr>
        <xdr:cNvPr id="499" name="フローチャート : 判断 498"/>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148734</xdr:rowOff>
    </xdr:from>
    <xdr:ext cx="378565" cy="259045"/>
    <xdr:sp macro="" textlink="">
      <xdr:nvSpPr>
        <xdr:cNvPr id="500" name="テキスト ボックス 499"/>
        <xdr:cNvSpPr txBox="1"/>
      </xdr:nvSpPr>
      <xdr:spPr>
        <a:xfrm>
          <a:off x="14403017" y="6320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157417</xdr:rowOff>
    </xdr:from>
    <xdr:to>
      <xdr:col>19</xdr:col>
      <xdr:colOff>644525</xdr:colOff>
      <xdr:row>39</xdr:row>
      <xdr:rowOff>7303</xdr:rowOff>
    </xdr:to>
    <xdr:cxnSp macro="">
      <xdr:nvCxnSpPr>
        <xdr:cNvPr id="501" name="直線コネクタ 500"/>
        <xdr:cNvCxnSpPr/>
      </xdr:nvCxnSpPr>
      <xdr:spPr>
        <a:xfrm>
          <a:off x="12814300" y="6672517"/>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106807</xdr:rowOff>
    </xdr:from>
    <xdr:to>
      <xdr:col>20</xdr:col>
      <xdr:colOff>9525</xdr:colOff>
      <xdr:row>38</xdr:row>
      <xdr:rowOff>36957</xdr:rowOff>
    </xdr:to>
    <xdr:sp macro="" textlink="">
      <xdr:nvSpPr>
        <xdr:cNvPr id="502" name="フローチャート : 判断 501"/>
        <xdr:cNvSpPr/>
      </xdr:nvSpPr>
      <xdr:spPr>
        <a:xfrm>
          <a:off x="13652500" y="6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53484</xdr:rowOff>
    </xdr:from>
    <xdr:ext cx="469744" cy="259045"/>
    <xdr:sp macro="" textlink="">
      <xdr:nvSpPr>
        <xdr:cNvPr id="503" name="テキスト ボックス 502"/>
        <xdr:cNvSpPr txBox="1"/>
      </xdr:nvSpPr>
      <xdr:spPr>
        <a:xfrm>
          <a:off x="13468427" y="622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94996</xdr:rowOff>
    </xdr:from>
    <xdr:to>
      <xdr:col>18</xdr:col>
      <xdr:colOff>492125</xdr:colOff>
      <xdr:row>38</xdr:row>
      <xdr:rowOff>25146</xdr:rowOff>
    </xdr:to>
    <xdr:sp macro="" textlink="">
      <xdr:nvSpPr>
        <xdr:cNvPr id="504" name="フローチャート : 判断 503"/>
        <xdr:cNvSpPr/>
      </xdr:nvSpPr>
      <xdr:spPr>
        <a:xfrm>
          <a:off x="12763500" y="64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41673</xdr:rowOff>
    </xdr:from>
    <xdr:ext cx="469744" cy="259045"/>
    <xdr:sp macro="" textlink="">
      <xdr:nvSpPr>
        <xdr:cNvPr id="505" name="テキスト ボックス 504"/>
        <xdr:cNvSpPr txBox="1"/>
      </xdr:nvSpPr>
      <xdr:spPr>
        <a:xfrm>
          <a:off x="12579427" y="621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154813</xdr:rowOff>
    </xdr:from>
    <xdr:to>
      <xdr:col>23</xdr:col>
      <xdr:colOff>568325</xdr:colOff>
      <xdr:row>39</xdr:row>
      <xdr:rowOff>84963</xdr:rowOff>
    </xdr:to>
    <xdr:sp macro="" textlink="">
      <xdr:nvSpPr>
        <xdr:cNvPr id="511" name="円/楕円 510"/>
        <xdr:cNvSpPr/>
      </xdr:nvSpPr>
      <xdr:spPr>
        <a:xfrm>
          <a:off x="16268700" y="66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69740</xdr:rowOff>
    </xdr:from>
    <xdr:ext cx="313932" cy="259045"/>
    <xdr:sp macro="" textlink="">
      <xdr:nvSpPr>
        <xdr:cNvPr id="512" name="災害復旧事業費該当値テキスト"/>
        <xdr:cNvSpPr txBox="1"/>
      </xdr:nvSpPr>
      <xdr:spPr>
        <a:xfrm>
          <a:off x="16370300" y="6584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121094</xdr:rowOff>
    </xdr:from>
    <xdr:to>
      <xdr:col>22</xdr:col>
      <xdr:colOff>415925</xdr:colOff>
      <xdr:row>39</xdr:row>
      <xdr:rowOff>51244</xdr:rowOff>
    </xdr:to>
    <xdr:sp macro="" textlink="">
      <xdr:nvSpPr>
        <xdr:cNvPr id="513" name="円/楕円 512"/>
        <xdr:cNvSpPr/>
      </xdr:nvSpPr>
      <xdr:spPr>
        <a:xfrm>
          <a:off x="15430500" y="663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42371</xdr:rowOff>
    </xdr:from>
    <xdr:ext cx="378565" cy="259045"/>
    <xdr:sp macro="" textlink="">
      <xdr:nvSpPr>
        <xdr:cNvPr id="514" name="テキスト ボックス 513"/>
        <xdr:cNvSpPr txBox="1"/>
      </xdr:nvSpPr>
      <xdr:spPr>
        <a:xfrm>
          <a:off x="15292017" y="6728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151574</xdr:rowOff>
    </xdr:from>
    <xdr:to>
      <xdr:col>21</xdr:col>
      <xdr:colOff>212725</xdr:colOff>
      <xdr:row>39</xdr:row>
      <xdr:rowOff>81724</xdr:rowOff>
    </xdr:to>
    <xdr:sp macro="" textlink="">
      <xdr:nvSpPr>
        <xdr:cNvPr id="515" name="円/楕円 514"/>
        <xdr:cNvSpPr/>
      </xdr:nvSpPr>
      <xdr:spPr>
        <a:xfrm>
          <a:off x="14541500" y="66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72851</xdr:rowOff>
    </xdr:from>
    <xdr:ext cx="313932" cy="259045"/>
    <xdr:sp macro="" textlink="">
      <xdr:nvSpPr>
        <xdr:cNvPr id="516" name="テキスト ボックス 515"/>
        <xdr:cNvSpPr txBox="1"/>
      </xdr:nvSpPr>
      <xdr:spPr>
        <a:xfrm>
          <a:off x="14435333" y="6759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127953</xdr:rowOff>
    </xdr:from>
    <xdr:to>
      <xdr:col>20</xdr:col>
      <xdr:colOff>9525</xdr:colOff>
      <xdr:row>39</xdr:row>
      <xdr:rowOff>58103</xdr:rowOff>
    </xdr:to>
    <xdr:sp macro="" textlink="">
      <xdr:nvSpPr>
        <xdr:cNvPr id="517" name="円/楕円 516"/>
        <xdr:cNvSpPr/>
      </xdr:nvSpPr>
      <xdr:spPr>
        <a:xfrm>
          <a:off x="13652500" y="664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49230</xdr:rowOff>
    </xdr:from>
    <xdr:ext cx="378565" cy="259045"/>
    <xdr:sp macro="" textlink="">
      <xdr:nvSpPr>
        <xdr:cNvPr id="518" name="テキスト ボックス 517"/>
        <xdr:cNvSpPr txBox="1"/>
      </xdr:nvSpPr>
      <xdr:spPr>
        <a:xfrm>
          <a:off x="13514017" y="6735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106617</xdr:rowOff>
    </xdr:from>
    <xdr:to>
      <xdr:col>18</xdr:col>
      <xdr:colOff>492125</xdr:colOff>
      <xdr:row>39</xdr:row>
      <xdr:rowOff>36767</xdr:rowOff>
    </xdr:to>
    <xdr:sp macro="" textlink="">
      <xdr:nvSpPr>
        <xdr:cNvPr id="519" name="円/楕円 518"/>
        <xdr:cNvSpPr/>
      </xdr:nvSpPr>
      <xdr:spPr>
        <a:xfrm>
          <a:off x="12763500" y="66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27894</xdr:rowOff>
    </xdr:from>
    <xdr:ext cx="378565" cy="259045"/>
    <xdr:sp macro="" textlink="">
      <xdr:nvSpPr>
        <xdr:cNvPr id="520" name="テキスト ボックス 519"/>
        <xdr:cNvSpPr txBox="1"/>
      </xdr:nvSpPr>
      <xdr:spPr>
        <a:xfrm>
          <a:off x="12625017" y="6714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9" name="テキスト ボックス 58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26249</xdr:rowOff>
    </xdr:from>
    <xdr:to>
      <xdr:col>23</xdr:col>
      <xdr:colOff>516889</xdr:colOff>
      <xdr:row>78</xdr:row>
      <xdr:rowOff>27277</xdr:rowOff>
    </xdr:to>
    <xdr:cxnSp macro="">
      <xdr:nvCxnSpPr>
        <xdr:cNvPr id="595" name="直線コネクタ 594"/>
        <xdr:cNvCxnSpPr/>
      </xdr:nvCxnSpPr>
      <xdr:spPr>
        <a:xfrm flipV="1">
          <a:off x="16317595" y="12027749"/>
          <a:ext cx="1269" cy="1372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31104</xdr:rowOff>
    </xdr:from>
    <xdr:ext cx="534377" cy="259045"/>
    <xdr:sp macro="" textlink="">
      <xdr:nvSpPr>
        <xdr:cNvPr id="596" name="公債費最小値テキスト"/>
        <xdr:cNvSpPr txBox="1"/>
      </xdr:nvSpPr>
      <xdr:spPr>
        <a:xfrm>
          <a:off x="16370300" y="134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78</xdr:row>
      <xdr:rowOff>27277</xdr:rowOff>
    </xdr:from>
    <xdr:to>
      <xdr:col>23</xdr:col>
      <xdr:colOff>606425</xdr:colOff>
      <xdr:row>78</xdr:row>
      <xdr:rowOff>27277</xdr:rowOff>
    </xdr:to>
    <xdr:cxnSp macro="">
      <xdr:nvCxnSpPr>
        <xdr:cNvPr id="597" name="直線コネクタ 596"/>
        <xdr:cNvCxnSpPr/>
      </xdr:nvCxnSpPr>
      <xdr:spPr>
        <a:xfrm>
          <a:off x="16230600" y="1340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144376</xdr:rowOff>
    </xdr:from>
    <xdr:ext cx="534377" cy="259045"/>
    <xdr:sp macro="" textlink="">
      <xdr:nvSpPr>
        <xdr:cNvPr id="598" name="公債費最大値テキスト"/>
        <xdr:cNvSpPr txBox="1"/>
      </xdr:nvSpPr>
      <xdr:spPr>
        <a:xfrm>
          <a:off x="16370300" y="118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70</xdr:row>
      <xdr:rowOff>26249</xdr:rowOff>
    </xdr:from>
    <xdr:to>
      <xdr:col>23</xdr:col>
      <xdr:colOff>606425</xdr:colOff>
      <xdr:row>70</xdr:row>
      <xdr:rowOff>26249</xdr:rowOff>
    </xdr:to>
    <xdr:cxnSp macro="">
      <xdr:nvCxnSpPr>
        <xdr:cNvPr id="599" name="直線コネクタ 598"/>
        <xdr:cNvCxnSpPr/>
      </xdr:nvCxnSpPr>
      <xdr:spPr>
        <a:xfrm>
          <a:off x="16230600" y="1202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59135</xdr:rowOff>
    </xdr:from>
    <xdr:to>
      <xdr:col>23</xdr:col>
      <xdr:colOff>517525</xdr:colOff>
      <xdr:row>74</xdr:row>
      <xdr:rowOff>51803</xdr:rowOff>
    </xdr:to>
    <xdr:cxnSp macro="">
      <xdr:nvCxnSpPr>
        <xdr:cNvPr id="600" name="直線コネクタ 599"/>
        <xdr:cNvCxnSpPr/>
      </xdr:nvCxnSpPr>
      <xdr:spPr>
        <a:xfrm flipV="1">
          <a:off x="15481300" y="12574985"/>
          <a:ext cx="838200" cy="16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11402</xdr:rowOff>
    </xdr:from>
    <xdr:ext cx="534377" cy="259045"/>
    <xdr:sp macro="" textlink="">
      <xdr:nvSpPr>
        <xdr:cNvPr id="601" name="公債費平均値テキスト"/>
        <xdr:cNvSpPr txBox="1"/>
      </xdr:nvSpPr>
      <xdr:spPr>
        <a:xfrm>
          <a:off x="16370300" y="13041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32975</xdr:rowOff>
    </xdr:from>
    <xdr:to>
      <xdr:col>23</xdr:col>
      <xdr:colOff>568325</xdr:colOff>
      <xdr:row>76</xdr:row>
      <xdr:rowOff>134575</xdr:rowOff>
    </xdr:to>
    <xdr:sp macro="" textlink="">
      <xdr:nvSpPr>
        <xdr:cNvPr id="602" name="フローチャート : 判断 601"/>
        <xdr:cNvSpPr/>
      </xdr:nvSpPr>
      <xdr:spPr>
        <a:xfrm>
          <a:off x="16268700" y="1306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43623</xdr:rowOff>
    </xdr:from>
    <xdr:to>
      <xdr:col>22</xdr:col>
      <xdr:colOff>365125</xdr:colOff>
      <xdr:row>74</xdr:row>
      <xdr:rowOff>51803</xdr:rowOff>
    </xdr:to>
    <xdr:cxnSp macro="">
      <xdr:nvCxnSpPr>
        <xdr:cNvPr id="603" name="直線コネクタ 602"/>
        <xdr:cNvCxnSpPr/>
      </xdr:nvCxnSpPr>
      <xdr:spPr>
        <a:xfrm>
          <a:off x="14592300" y="12730923"/>
          <a:ext cx="889000" cy="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104625</xdr:rowOff>
    </xdr:from>
    <xdr:to>
      <xdr:col>22</xdr:col>
      <xdr:colOff>415925</xdr:colOff>
      <xdr:row>76</xdr:row>
      <xdr:rowOff>34775</xdr:rowOff>
    </xdr:to>
    <xdr:sp macro="" textlink="">
      <xdr:nvSpPr>
        <xdr:cNvPr id="604" name="フローチャート : 判断 603"/>
        <xdr:cNvSpPr/>
      </xdr:nvSpPr>
      <xdr:spPr>
        <a:xfrm>
          <a:off x="15430500" y="1296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25902</xdr:rowOff>
    </xdr:from>
    <xdr:ext cx="534377" cy="259045"/>
    <xdr:sp macro="" textlink="">
      <xdr:nvSpPr>
        <xdr:cNvPr id="605" name="テキスト ボックス 604"/>
        <xdr:cNvSpPr txBox="1"/>
      </xdr:nvSpPr>
      <xdr:spPr>
        <a:xfrm>
          <a:off x="15214111" y="1305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43623</xdr:rowOff>
    </xdr:from>
    <xdr:to>
      <xdr:col>21</xdr:col>
      <xdr:colOff>161925</xdr:colOff>
      <xdr:row>74</xdr:row>
      <xdr:rowOff>47411</xdr:rowOff>
    </xdr:to>
    <xdr:cxnSp macro="">
      <xdr:nvCxnSpPr>
        <xdr:cNvPr id="606" name="直線コネクタ 605"/>
        <xdr:cNvCxnSpPr/>
      </xdr:nvCxnSpPr>
      <xdr:spPr>
        <a:xfrm flipV="1">
          <a:off x="13703300" y="12730923"/>
          <a:ext cx="88900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95611</xdr:rowOff>
    </xdr:from>
    <xdr:to>
      <xdr:col>21</xdr:col>
      <xdr:colOff>212725</xdr:colOff>
      <xdr:row>76</xdr:row>
      <xdr:rowOff>25761</xdr:rowOff>
    </xdr:to>
    <xdr:sp macro="" textlink="">
      <xdr:nvSpPr>
        <xdr:cNvPr id="607" name="フローチャート : 判断 606"/>
        <xdr:cNvSpPr/>
      </xdr:nvSpPr>
      <xdr:spPr>
        <a:xfrm>
          <a:off x="14541500" y="12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16888</xdr:rowOff>
    </xdr:from>
    <xdr:ext cx="534377" cy="259045"/>
    <xdr:sp macro="" textlink="">
      <xdr:nvSpPr>
        <xdr:cNvPr id="608" name="テキスト ボックス 607"/>
        <xdr:cNvSpPr txBox="1"/>
      </xdr:nvSpPr>
      <xdr:spPr>
        <a:xfrm>
          <a:off x="14325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47411</xdr:rowOff>
    </xdr:from>
    <xdr:to>
      <xdr:col>19</xdr:col>
      <xdr:colOff>644525</xdr:colOff>
      <xdr:row>74</xdr:row>
      <xdr:rowOff>112317</xdr:rowOff>
    </xdr:to>
    <xdr:cxnSp macro="">
      <xdr:nvCxnSpPr>
        <xdr:cNvPr id="609" name="直線コネクタ 608"/>
        <xdr:cNvCxnSpPr/>
      </xdr:nvCxnSpPr>
      <xdr:spPr>
        <a:xfrm flipV="1">
          <a:off x="12814300" y="12734711"/>
          <a:ext cx="889000" cy="6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99122</xdr:rowOff>
    </xdr:from>
    <xdr:to>
      <xdr:col>20</xdr:col>
      <xdr:colOff>9525</xdr:colOff>
      <xdr:row>76</xdr:row>
      <xdr:rowOff>29273</xdr:rowOff>
    </xdr:to>
    <xdr:sp macro="" textlink="">
      <xdr:nvSpPr>
        <xdr:cNvPr id="610" name="フローチャート : 判断 609"/>
        <xdr:cNvSpPr/>
      </xdr:nvSpPr>
      <xdr:spPr>
        <a:xfrm>
          <a:off x="13652500" y="129578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20398</xdr:rowOff>
    </xdr:from>
    <xdr:ext cx="534377" cy="259045"/>
    <xdr:sp macro="" textlink="">
      <xdr:nvSpPr>
        <xdr:cNvPr id="611" name="テキスト ボックス 610"/>
        <xdr:cNvSpPr txBox="1"/>
      </xdr:nvSpPr>
      <xdr:spPr>
        <a:xfrm>
          <a:off x="13436111" y="1305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81454</xdr:rowOff>
    </xdr:from>
    <xdr:to>
      <xdr:col>18</xdr:col>
      <xdr:colOff>492125</xdr:colOff>
      <xdr:row>76</xdr:row>
      <xdr:rowOff>11604</xdr:rowOff>
    </xdr:to>
    <xdr:sp macro="" textlink="">
      <xdr:nvSpPr>
        <xdr:cNvPr id="612" name="フローチャート : 判断 611"/>
        <xdr:cNvSpPr/>
      </xdr:nvSpPr>
      <xdr:spPr>
        <a:xfrm>
          <a:off x="12763500" y="129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2731</xdr:rowOff>
    </xdr:from>
    <xdr:ext cx="534377" cy="259045"/>
    <xdr:sp macro="" textlink="">
      <xdr:nvSpPr>
        <xdr:cNvPr id="613" name="テキスト ボックス 612"/>
        <xdr:cNvSpPr txBox="1"/>
      </xdr:nvSpPr>
      <xdr:spPr>
        <a:xfrm>
          <a:off x="12547111" y="1303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8335</xdr:rowOff>
    </xdr:from>
    <xdr:to>
      <xdr:col>23</xdr:col>
      <xdr:colOff>568325</xdr:colOff>
      <xdr:row>73</xdr:row>
      <xdr:rowOff>109935</xdr:rowOff>
    </xdr:to>
    <xdr:sp macro="" textlink="">
      <xdr:nvSpPr>
        <xdr:cNvPr id="619" name="円/楕円 618"/>
        <xdr:cNvSpPr/>
      </xdr:nvSpPr>
      <xdr:spPr>
        <a:xfrm>
          <a:off x="16268700" y="1252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31212</xdr:rowOff>
    </xdr:from>
    <xdr:ext cx="534377" cy="259045"/>
    <xdr:sp macro="" textlink="">
      <xdr:nvSpPr>
        <xdr:cNvPr id="620" name="公債費該当値テキスト"/>
        <xdr:cNvSpPr txBox="1"/>
      </xdr:nvSpPr>
      <xdr:spPr>
        <a:xfrm>
          <a:off x="16370300" y="1237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65,434</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1003</xdr:rowOff>
    </xdr:from>
    <xdr:to>
      <xdr:col>22</xdr:col>
      <xdr:colOff>415925</xdr:colOff>
      <xdr:row>74</xdr:row>
      <xdr:rowOff>102603</xdr:rowOff>
    </xdr:to>
    <xdr:sp macro="" textlink="">
      <xdr:nvSpPr>
        <xdr:cNvPr id="621" name="円/楕円 620"/>
        <xdr:cNvSpPr/>
      </xdr:nvSpPr>
      <xdr:spPr>
        <a:xfrm>
          <a:off x="15430500" y="1268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119130</xdr:rowOff>
    </xdr:from>
    <xdr:ext cx="534377" cy="259045"/>
    <xdr:sp macro="" textlink="">
      <xdr:nvSpPr>
        <xdr:cNvPr id="622" name="テキスト ボックス 621"/>
        <xdr:cNvSpPr txBox="1"/>
      </xdr:nvSpPr>
      <xdr:spPr>
        <a:xfrm>
          <a:off x="15214111" y="1246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55,383</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164273</xdr:rowOff>
    </xdr:from>
    <xdr:to>
      <xdr:col>21</xdr:col>
      <xdr:colOff>212725</xdr:colOff>
      <xdr:row>74</xdr:row>
      <xdr:rowOff>94423</xdr:rowOff>
    </xdr:to>
    <xdr:sp macro="" textlink="">
      <xdr:nvSpPr>
        <xdr:cNvPr id="623" name="円/楕円 622"/>
        <xdr:cNvSpPr/>
      </xdr:nvSpPr>
      <xdr:spPr>
        <a:xfrm>
          <a:off x="14541500" y="1268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110950</xdr:rowOff>
    </xdr:from>
    <xdr:ext cx="534377" cy="259045"/>
    <xdr:sp macro="" textlink="">
      <xdr:nvSpPr>
        <xdr:cNvPr id="624" name="テキスト ボックス 623"/>
        <xdr:cNvSpPr txBox="1"/>
      </xdr:nvSpPr>
      <xdr:spPr>
        <a:xfrm>
          <a:off x="14325111" y="1245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55,884</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168061</xdr:rowOff>
    </xdr:from>
    <xdr:to>
      <xdr:col>20</xdr:col>
      <xdr:colOff>9525</xdr:colOff>
      <xdr:row>74</xdr:row>
      <xdr:rowOff>98211</xdr:rowOff>
    </xdr:to>
    <xdr:sp macro="" textlink="">
      <xdr:nvSpPr>
        <xdr:cNvPr id="625" name="円/楕円 624"/>
        <xdr:cNvSpPr/>
      </xdr:nvSpPr>
      <xdr:spPr>
        <a:xfrm>
          <a:off x="13652500" y="1268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114738</xdr:rowOff>
    </xdr:from>
    <xdr:ext cx="534377" cy="259045"/>
    <xdr:sp macro="" textlink="">
      <xdr:nvSpPr>
        <xdr:cNvPr id="626" name="テキスト ボックス 625"/>
        <xdr:cNvSpPr txBox="1"/>
      </xdr:nvSpPr>
      <xdr:spPr>
        <a:xfrm>
          <a:off x="13436111" y="1245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55,652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61517</xdr:rowOff>
    </xdr:from>
    <xdr:to>
      <xdr:col>18</xdr:col>
      <xdr:colOff>492125</xdr:colOff>
      <xdr:row>74</xdr:row>
      <xdr:rowOff>163117</xdr:rowOff>
    </xdr:to>
    <xdr:sp macro="" textlink="">
      <xdr:nvSpPr>
        <xdr:cNvPr id="627" name="円/楕円 626"/>
        <xdr:cNvSpPr/>
      </xdr:nvSpPr>
      <xdr:spPr>
        <a:xfrm>
          <a:off x="12763500" y="127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8194</xdr:rowOff>
    </xdr:from>
    <xdr:ext cx="534377" cy="259045"/>
    <xdr:sp macro="" textlink="">
      <xdr:nvSpPr>
        <xdr:cNvPr id="628" name="テキスト ボックス 627"/>
        <xdr:cNvSpPr txBox="1"/>
      </xdr:nvSpPr>
      <xdr:spPr>
        <a:xfrm>
          <a:off x="12547111" y="125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2" name="テキスト ボックス 64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8" name="テキスト ボックス 64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73642</xdr:rowOff>
    </xdr:from>
    <xdr:to>
      <xdr:col>23</xdr:col>
      <xdr:colOff>516889</xdr:colOff>
      <xdr:row>99</xdr:row>
      <xdr:rowOff>40038</xdr:rowOff>
    </xdr:to>
    <xdr:cxnSp macro="">
      <xdr:nvCxnSpPr>
        <xdr:cNvPr id="652" name="直線コネクタ 651"/>
        <xdr:cNvCxnSpPr/>
      </xdr:nvCxnSpPr>
      <xdr:spPr>
        <a:xfrm flipV="1">
          <a:off x="16317595" y="15675592"/>
          <a:ext cx="1269" cy="1337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43865</xdr:rowOff>
    </xdr:from>
    <xdr:ext cx="378565" cy="259045"/>
    <xdr:sp macro="" textlink="">
      <xdr:nvSpPr>
        <xdr:cNvPr id="653" name="積立金最小値テキスト"/>
        <xdr:cNvSpPr txBox="1"/>
      </xdr:nvSpPr>
      <xdr:spPr>
        <a:xfrm>
          <a:off x="16370300" y="17017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428625</xdr:colOff>
      <xdr:row>99</xdr:row>
      <xdr:rowOff>40038</xdr:rowOff>
    </xdr:from>
    <xdr:to>
      <xdr:col>23</xdr:col>
      <xdr:colOff>606425</xdr:colOff>
      <xdr:row>99</xdr:row>
      <xdr:rowOff>40038</xdr:rowOff>
    </xdr:to>
    <xdr:cxnSp macro="">
      <xdr:nvCxnSpPr>
        <xdr:cNvPr id="654" name="直線コネクタ 653"/>
        <xdr:cNvCxnSpPr/>
      </xdr:nvCxnSpPr>
      <xdr:spPr>
        <a:xfrm>
          <a:off x="16230600" y="170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20319</xdr:rowOff>
    </xdr:from>
    <xdr:ext cx="599010" cy="259045"/>
    <xdr:sp macro="" textlink="">
      <xdr:nvSpPr>
        <xdr:cNvPr id="655" name="積立金最大値テキスト"/>
        <xdr:cNvSpPr txBox="1"/>
      </xdr:nvSpPr>
      <xdr:spPr>
        <a:xfrm>
          <a:off x="16370300" y="1545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176,169</a:t>
          </a:r>
          <a:endParaRPr kumimoji="1" lang="ja-JP" altLang="en-US" sz="1000" b="1">
            <a:latin typeface="ＭＳ Ｐゴシック"/>
          </a:endParaRPr>
        </a:p>
      </xdr:txBody>
    </xdr:sp>
    <xdr:clientData/>
  </xdr:oneCellAnchor>
  <xdr:twoCellAnchor>
    <xdr:from>
      <xdr:col>23</xdr:col>
      <xdr:colOff>428625</xdr:colOff>
      <xdr:row>91</xdr:row>
      <xdr:rowOff>73642</xdr:rowOff>
    </xdr:from>
    <xdr:to>
      <xdr:col>23</xdr:col>
      <xdr:colOff>606425</xdr:colOff>
      <xdr:row>91</xdr:row>
      <xdr:rowOff>73642</xdr:rowOff>
    </xdr:to>
    <xdr:cxnSp macro="">
      <xdr:nvCxnSpPr>
        <xdr:cNvPr id="656" name="直線コネクタ 655"/>
        <xdr:cNvCxnSpPr/>
      </xdr:nvCxnSpPr>
      <xdr:spPr>
        <a:xfrm>
          <a:off x="16230600" y="1567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2997</xdr:rowOff>
    </xdr:from>
    <xdr:to>
      <xdr:col>23</xdr:col>
      <xdr:colOff>517525</xdr:colOff>
      <xdr:row>99</xdr:row>
      <xdr:rowOff>33958</xdr:rowOff>
    </xdr:to>
    <xdr:cxnSp macro="">
      <xdr:nvCxnSpPr>
        <xdr:cNvPr id="657" name="直線コネクタ 656"/>
        <xdr:cNvCxnSpPr/>
      </xdr:nvCxnSpPr>
      <xdr:spPr>
        <a:xfrm>
          <a:off x="15481300" y="16976547"/>
          <a:ext cx="838200" cy="3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98624</xdr:rowOff>
    </xdr:from>
    <xdr:ext cx="534377" cy="259045"/>
    <xdr:sp macro="" textlink="">
      <xdr:nvSpPr>
        <xdr:cNvPr id="658" name="積立金平均値テキスト"/>
        <xdr:cNvSpPr txBox="1"/>
      </xdr:nvSpPr>
      <xdr:spPr>
        <a:xfrm>
          <a:off x="16370300" y="16729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75747</xdr:rowOff>
    </xdr:from>
    <xdr:to>
      <xdr:col>23</xdr:col>
      <xdr:colOff>568325</xdr:colOff>
      <xdr:row>99</xdr:row>
      <xdr:rowOff>5897</xdr:rowOff>
    </xdr:to>
    <xdr:sp macro="" textlink="">
      <xdr:nvSpPr>
        <xdr:cNvPr id="659" name="フローチャート : 判断 658"/>
        <xdr:cNvSpPr/>
      </xdr:nvSpPr>
      <xdr:spPr>
        <a:xfrm>
          <a:off x="162687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121275</xdr:rowOff>
    </xdr:from>
    <xdr:to>
      <xdr:col>22</xdr:col>
      <xdr:colOff>365125</xdr:colOff>
      <xdr:row>99</xdr:row>
      <xdr:rowOff>2997</xdr:rowOff>
    </xdr:to>
    <xdr:cxnSp macro="">
      <xdr:nvCxnSpPr>
        <xdr:cNvPr id="660" name="直線コネクタ 659"/>
        <xdr:cNvCxnSpPr/>
      </xdr:nvCxnSpPr>
      <xdr:spPr>
        <a:xfrm>
          <a:off x="14592300" y="16923375"/>
          <a:ext cx="889000" cy="5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87726</xdr:rowOff>
    </xdr:from>
    <xdr:to>
      <xdr:col>22</xdr:col>
      <xdr:colOff>415925</xdr:colOff>
      <xdr:row>99</xdr:row>
      <xdr:rowOff>17876</xdr:rowOff>
    </xdr:to>
    <xdr:sp macro="" textlink="">
      <xdr:nvSpPr>
        <xdr:cNvPr id="661" name="フローチャート : 判断 660"/>
        <xdr:cNvSpPr/>
      </xdr:nvSpPr>
      <xdr:spPr>
        <a:xfrm>
          <a:off x="15430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34403</xdr:rowOff>
    </xdr:from>
    <xdr:ext cx="534377" cy="259045"/>
    <xdr:sp macro="" textlink="">
      <xdr:nvSpPr>
        <xdr:cNvPr id="662" name="テキスト ボックス 661"/>
        <xdr:cNvSpPr txBox="1"/>
      </xdr:nvSpPr>
      <xdr:spPr>
        <a:xfrm>
          <a:off x="15214111" y="166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121275</xdr:rowOff>
    </xdr:from>
    <xdr:to>
      <xdr:col>21</xdr:col>
      <xdr:colOff>161925</xdr:colOff>
      <xdr:row>98</xdr:row>
      <xdr:rowOff>143038</xdr:rowOff>
    </xdr:to>
    <xdr:cxnSp macro="">
      <xdr:nvCxnSpPr>
        <xdr:cNvPr id="663" name="直線コネクタ 662"/>
        <xdr:cNvCxnSpPr/>
      </xdr:nvCxnSpPr>
      <xdr:spPr>
        <a:xfrm flipV="1">
          <a:off x="13703300" y="16923375"/>
          <a:ext cx="8890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70391</xdr:rowOff>
    </xdr:from>
    <xdr:to>
      <xdr:col>21</xdr:col>
      <xdr:colOff>212725</xdr:colOff>
      <xdr:row>99</xdr:row>
      <xdr:rowOff>541</xdr:rowOff>
    </xdr:to>
    <xdr:sp macro="" textlink="">
      <xdr:nvSpPr>
        <xdr:cNvPr id="664" name="フローチャート : 判断 663"/>
        <xdr:cNvSpPr/>
      </xdr:nvSpPr>
      <xdr:spPr>
        <a:xfrm>
          <a:off x="14541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17068</xdr:rowOff>
    </xdr:from>
    <xdr:ext cx="534377" cy="259045"/>
    <xdr:sp macro="" textlink="">
      <xdr:nvSpPr>
        <xdr:cNvPr id="665" name="テキスト ボックス 664"/>
        <xdr:cNvSpPr txBox="1"/>
      </xdr:nvSpPr>
      <xdr:spPr>
        <a:xfrm>
          <a:off x="14325111" y="166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143038</xdr:rowOff>
    </xdr:from>
    <xdr:to>
      <xdr:col>19</xdr:col>
      <xdr:colOff>644525</xdr:colOff>
      <xdr:row>99</xdr:row>
      <xdr:rowOff>15303</xdr:rowOff>
    </xdr:to>
    <xdr:cxnSp macro="">
      <xdr:nvCxnSpPr>
        <xdr:cNvPr id="666" name="直線コネクタ 665"/>
        <xdr:cNvCxnSpPr/>
      </xdr:nvCxnSpPr>
      <xdr:spPr>
        <a:xfrm flipV="1">
          <a:off x="12814300" y="16945138"/>
          <a:ext cx="889000" cy="4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94143</xdr:rowOff>
    </xdr:from>
    <xdr:to>
      <xdr:col>20</xdr:col>
      <xdr:colOff>9525</xdr:colOff>
      <xdr:row>99</xdr:row>
      <xdr:rowOff>24293</xdr:rowOff>
    </xdr:to>
    <xdr:sp macro="" textlink="">
      <xdr:nvSpPr>
        <xdr:cNvPr id="667" name="フローチャート : 判断 666"/>
        <xdr:cNvSpPr/>
      </xdr:nvSpPr>
      <xdr:spPr>
        <a:xfrm>
          <a:off x="13652500" y="1689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15420</xdr:rowOff>
    </xdr:from>
    <xdr:ext cx="469744" cy="259045"/>
    <xdr:sp macro="" textlink="">
      <xdr:nvSpPr>
        <xdr:cNvPr id="668" name="テキスト ボックス 667"/>
        <xdr:cNvSpPr txBox="1"/>
      </xdr:nvSpPr>
      <xdr:spPr>
        <a:xfrm>
          <a:off x="13468427" y="1698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85327</xdr:rowOff>
    </xdr:from>
    <xdr:to>
      <xdr:col>18</xdr:col>
      <xdr:colOff>492125</xdr:colOff>
      <xdr:row>99</xdr:row>
      <xdr:rowOff>15477</xdr:rowOff>
    </xdr:to>
    <xdr:sp macro="" textlink="">
      <xdr:nvSpPr>
        <xdr:cNvPr id="669" name="フローチャート : 判断 668"/>
        <xdr:cNvSpPr/>
      </xdr:nvSpPr>
      <xdr:spPr>
        <a:xfrm>
          <a:off x="12763500" y="1688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32004</xdr:rowOff>
    </xdr:from>
    <xdr:ext cx="534377" cy="259045"/>
    <xdr:sp macro="" textlink="">
      <xdr:nvSpPr>
        <xdr:cNvPr id="670" name="テキスト ボックス 669"/>
        <xdr:cNvSpPr txBox="1"/>
      </xdr:nvSpPr>
      <xdr:spPr>
        <a:xfrm>
          <a:off x="12547111" y="1666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154608</xdr:rowOff>
    </xdr:from>
    <xdr:to>
      <xdr:col>23</xdr:col>
      <xdr:colOff>568325</xdr:colOff>
      <xdr:row>99</xdr:row>
      <xdr:rowOff>84758</xdr:rowOff>
    </xdr:to>
    <xdr:sp macro="" textlink="">
      <xdr:nvSpPr>
        <xdr:cNvPr id="676" name="円/楕円 675"/>
        <xdr:cNvSpPr/>
      </xdr:nvSpPr>
      <xdr:spPr>
        <a:xfrm>
          <a:off x="16268700" y="1695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69535</xdr:rowOff>
    </xdr:from>
    <xdr:ext cx="469744" cy="259045"/>
    <xdr:sp macro="" textlink="">
      <xdr:nvSpPr>
        <xdr:cNvPr id="677" name="積立金該当値テキスト"/>
        <xdr:cNvSpPr txBox="1"/>
      </xdr:nvSpPr>
      <xdr:spPr>
        <a:xfrm>
          <a:off x="16370300" y="1687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123647</xdr:rowOff>
    </xdr:from>
    <xdr:to>
      <xdr:col>22</xdr:col>
      <xdr:colOff>415925</xdr:colOff>
      <xdr:row>99</xdr:row>
      <xdr:rowOff>53797</xdr:rowOff>
    </xdr:to>
    <xdr:sp macro="" textlink="">
      <xdr:nvSpPr>
        <xdr:cNvPr id="678" name="円/楕円 677"/>
        <xdr:cNvSpPr/>
      </xdr:nvSpPr>
      <xdr:spPr>
        <a:xfrm>
          <a:off x="15430500" y="1692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44924</xdr:rowOff>
    </xdr:from>
    <xdr:ext cx="469744" cy="259045"/>
    <xdr:sp macro="" textlink="">
      <xdr:nvSpPr>
        <xdr:cNvPr id="679" name="テキスト ボックス 678"/>
        <xdr:cNvSpPr txBox="1"/>
      </xdr:nvSpPr>
      <xdr:spPr>
        <a:xfrm>
          <a:off x="15246427" y="1701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70475</xdr:rowOff>
    </xdr:from>
    <xdr:to>
      <xdr:col>21</xdr:col>
      <xdr:colOff>212725</xdr:colOff>
      <xdr:row>99</xdr:row>
      <xdr:rowOff>625</xdr:rowOff>
    </xdr:to>
    <xdr:sp macro="" textlink="">
      <xdr:nvSpPr>
        <xdr:cNvPr id="680" name="円/楕円 679"/>
        <xdr:cNvSpPr/>
      </xdr:nvSpPr>
      <xdr:spPr>
        <a:xfrm>
          <a:off x="14541500" y="1687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163202</xdr:rowOff>
    </xdr:from>
    <xdr:ext cx="534377" cy="259045"/>
    <xdr:sp macro="" textlink="">
      <xdr:nvSpPr>
        <xdr:cNvPr id="681" name="テキスト ボックス 680"/>
        <xdr:cNvSpPr txBox="1"/>
      </xdr:nvSpPr>
      <xdr:spPr>
        <a:xfrm>
          <a:off x="14325111" y="1696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92238</xdr:rowOff>
    </xdr:from>
    <xdr:to>
      <xdr:col>20</xdr:col>
      <xdr:colOff>9525</xdr:colOff>
      <xdr:row>99</xdr:row>
      <xdr:rowOff>22388</xdr:rowOff>
    </xdr:to>
    <xdr:sp macro="" textlink="">
      <xdr:nvSpPr>
        <xdr:cNvPr id="682" name="円/楕円 681"/>
        <xdr:cNvSpPr/>
      </xdr:nvSpPr>
      <xdr:spPr>
        <a:xfrm>
          <a:off x="13652500" y="1689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38915</xdr:rowOff>
    </xdr:from>
    <xdr:ext cx="469744" cy="259045"/>
    <xdr:sp macro="" textlink="">
      <xdr:nvSpPr>
        <xdr:cNvPr id="683" name="テキスト ボックス 682"/>
        <xdr:cNvSpPr txBox="1"/>
      </xdr:nvSpPr>
      <xdr:spPr>
        <a:xfrm>
          <a:off x="13468427" y="1666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135953</xdr:rowOff>
    </xdr:from>
    <xdr:to>
      <xdr:col>18</xdr:col>
      <xdr:colOff>492125</xdr:colOff>
      <xdr:row>99</xdr:row>
      <xdr:rowOff>66103</xdr:rowOff>
    </xdr:to>
    <xdr:sp macro="" textlink="">
      <xdr:nvSpPr>
        <xdr:cNvPr id="684" name="円/楕円 683"/>
        <xdr:cNvSpPr/>
      </xdr:nvSpPr>
      <xdr:spPr>
        <a:xfrm>
          <a:off x="12763500" y="1693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57230</xdr:rowOff>
    </xdr:from>
    <xdr:ext cx="469744" cy="259045"/>
    <xdr:sp macro="" textlink="">
      <xdr:nvSpPr>
        <xdr:cNvPr id="685" name="テキスト ボックス 684"/>
        <xdr:cNvSpPr txBox="1"/>
      </xdr:nvSpPr>
      <xdr:spPr>
        <a:xfrm>
          <a:off x="12579427" y="1703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6" name="直線コネクタ 69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7" name="テキスト ボックス 69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8" name="直線コネクタ 69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99" name="テキスト ボックス 69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0" name="直線コネクタ 69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1" name="テキスト ボックス 70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2" name="直線コネクタ 70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3" name="テキスト ボックス 70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5" name="テキスト ボックス 70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68148</xdr:rowOff>
    </xdr:from>
    <xdr:to>
      <xdr:col>32</xdr:col>
      <xdr:colOff>186689</xdr:colOff>
      <xdr:row>38</xdr:row>
      <xdr:rowOff>139700</xdr:rowOff>
    </xdr:to>
    <xdr:cxnSp macro="">
      <xdr:nvCxnSpPr>
        <xdr:cNvPr id="707" name="直線コネクタ 706"/>
        <xdr:cNvCxnSpPr/>
      </xdr:nvCxnSpPr>
      <xdr:spPr>
        <a:xfrm flipV="1">
          <a:off x="22159595" y="5211648"/>
          <a:ext cx="1269" cy="144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9" name="直線コネクタ 70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14825</xdr:rowOff>
    </xdr:from>
    <xdr:ext cx="469744" cy="259045"/>
    <xdr:sp macro="" textlink="">
      <xdr:nvSpPr>
        <xdr:cNvPr id="710" name="投資及び出資金最大値テキスト"/>
        <xdr:cNvSpPr txBox="1"/>
      </xdr:nvSpPr>
      <xdr:spPr>
        <a:xfrm>
          <a:off x="22212300" y="49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a:t>
          </a:r>
          <a:endParaRPr kumimoji="1" lang="ja-JP" altLang="en-US" sz="1000" b="1">
            <a:latin typeface="ＭＳ Ｐゴシック"/>
          </a:endParaRPr>
        </a:p>
      </xdr:txBody>
    </xdr:sp>
    <xdr:clientData/>
  </xdr:oneCellAnchor>
  <xdr:twoCellAnchor>
    <xdr:from>
      <xdr:col>32</xdr:col>
      <xdr:colOff>98425</xdr:colOff>
      <xdr:row>30</xdr:row>
      <xdr:rowOff>68148</xdr:rowOff>
    </xdr:from>
    <xdr:to>
      <xdr:col>32</xdr:col>
      <xdr:colOff>276225</xdr:colOff>
      <xdr:row>30</xdr:row>
      <xdr:rowOff>68148</xdr:rowOff>
    </xdr:to>
    <xdr:cxnSp macro="">
      <xdr:nvCxnSpPr>
        <xdr:cNvPr id="711" name="直線コネクタ 710"/>
        <xdr:cNvCxnSpPr/>
      </xdr:nvCxnSpPr>
      <xdr:spPr>
        <a:xfrm>
          <a:off x="22072600" y="521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2" name="直線コネクタ 71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108805</xdr:rowOff>
    </xdr:from>
    <xdr:ext cx="378565" cy="259045"/>
    <xdr:sp macro="" textlink="">
      <xdr:nvSpPr>
        <xdr:cNvPr id="713" name="投資及び出資金平均値テキスト"/>
        <xdr:cNvSpPr txBox="1"/>
      </xdr:nvSpPr>
      <xdr:spPr>
        <a:xfrm>
          <a:off x="22212300" y="62810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85928</xdr:rowOff>
    </xdr:from>
    <xdr:to>
      <xdr:col>32</xdr:col>
      <xdr:colOff>238125</xdr:colOff>
      <xdr:row>38</xdr:row>
      <xdr:rowOff>16078</xdr:rowOff>
    </xdr:to>
    <xdr:sp macro="" textlink="">
      <xdr:nvSpPr>
        <xdr:cNvPr id="714" name="フローチャート : 判断 713"/>
        <xdr:cNvSpPr/>
      </xdr:nvSpPr>
      <xdr:spPr>
        <a:xfrm>
          <a:off x="22110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5" name="直線コネクタ 71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23063</xdr:rowOff>
    </xdr:from>
    <xdr:to>
      <xdr:col>31</xdr:col>
      <xdr:colOff>85725</xdr:colOff>
      <xdr:row>37</xdr:row>
      <xdr:rowOff>124663</xdr:rowOff>
    </xdr:to>
    <xdr:sp macro="" textlink="">
      <xdr:nvSpPr>
        <xdr:cNvPr id="716" name="フローチャート : 判断 715"/>
        <xdr:cNvSpPr/>
      </xdr:nvSpPr>
      <xdr:spPr>
        <a:xfrm>
          <a:off x="21272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141190</xdr:rowOff>
    </xdr:from>
    <xdr:ext cx="469744" cy="259045"/>
    <xdr:sp macro="" textlink="">
      <xdr:nvSpPr>
        <xdr:cNvPr id="717" name="テキスト ボックス 716"/>
        <xdr:cNvSpPr txBox="1"/>
      </xdr:nvSpPr>
      <xdr:spPr>
        <a:xfrm>
          <a:off x="21088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8" name="直線コネクタ 71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89814</xdr:rowOff>
    </xdr:from>
    <xdr:to>
      <xdr:col>29</xdr:col>
      <xdr:colOff>568325</xdr:colOff>
      <xdr:row>37</xdr:row>
      <xdr:rowOff>19964</xdr:rowOff>
    </xdr:to>
    <xdr:sp macro="" textlink="">
      <xdr:nvSpPr>
        <xdr:cNvPr id="719" name="フローチャート : 判断 718"/>
        <xdr:cNvSpPr/>
      </xdr:nvSpPr>
      <xdr:spPr>
        <a:xfrm>
          <a:off x="20383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36491</xdr:rowOff>
    </xdr:from>
    <xdr:ext cx="469744" cy="259045"/>
    <xdr:sp macro="" textlink="">
      <xdr:nvSpPr>
        <xdr:cNvPr id="720" name="テキスト ボックス 719"/>
        <xdr:cNvSpPr txBox="1"/>
      </xdr:nvSpPr>
      <xdr:spPr>
        <a:xfrm>
          <a:off x="20199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1" name="直線コネクタ 72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147879</xdr:rowOff>
    </xdr:from>
    <xdr:to>
      <xdr:col>28</xdr:col>
      <xdr:colOff>365125</xdr:colOff>
      <xdr:row>37</xdr:row>
      <xdr:rowOff>78029</xdr:rowOff>
    </xdr:to>
    <xdr:sp macro="" textlink="">
      <xdr:nvSpPr>
        <xdr:cNvPr id="722" name="フローチャート : 判断 721"/>
        <xdr:cNvSpPr/>
      </xdr:nvSpPr>
      <xdr:spPr>
        <a:xfrm>
          <a:off x="19494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94556</xdr:rowOff>
    </xdr:from>
    <xdr:ext cx="469744" cy="259045"/>
    <xdr:sp macro="" textlink="">
      <xdr:nvSpPr>
        <xdr:cNvPr id="723" name="テキスト ボックス 722"/>
        <xdr:cNvSpPr txBox="1"/>
      </xdr:nvSpPr>
      <xdr:spPr>
        <a:xfrm>
          <a:off x="19310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33350</xdr:rowOff>
    </xdr:from>
    <xdr:to>
      <xdr:col>27</xdr:col>
      <xdr:colOff>161925</xdr:colOff>
      <xdr:row>37</xdr:row>
      <xdr:rowOff>134950</xdr:rowOff>
    </xdr:to>
    <xdr:sp macro="" textlink="">
      <xdr:nvSpPr>
        <xdr:cNvPr id="724" name="フローチャート : 判断 723"/>
        <xdr:cNvSpPr/>
      </xdr:nvSpPr>
      <xdr:spPr>
        <a:xfrm>
          <a:off x="18605500" y="63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151477</xdr:rowOff>
    </xdr:from>
    <xdr:ext cx="378565" cy="259045"/>
    <xdr:sp macro="" textlink="">
      <xdr:nvSpPr>
        <xdr:cNvPr id="725" name="テキスト ボックス 724"/>
        <xdr:cNvSpPr txBox="1"/>
      </xdr:nvSpPr>
      <xdr:spPr>
        <a:xfrm>
          <a:off x="18467017" y="6152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1" name="円/楕円 73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3" name="円/楕円 73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4" name="テキスト ボックス 73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5" name="円/楕円 73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6" name="テキスト ボックス 73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7" name="円/楕円 73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8" name="テキスト ボックス 73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9" name="円/楕円 73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0" name="テキスト ボックス 73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88570</xdr:rowOff>
    </xdr:from>
    <xdr:to>
      <xdr:col>32</xdr:col>
      <xdr:colOff>186689</xdr:colOff>
      <xdr:row>59</xdr:row>
      <xdr:rowOff>44450</xdr:rowOff>
    </xdr:to>
    <xdr:cxnSp macro="">
      <xdr:nvCxnSpPr>
        <xdr:cNvPr id="764" name="直線コネクタ 763"/>
        <xdr:cNvCxnSpPr/>
      </xdr:nvCxnSpPr>
      <xdr:spPr>
        <a:xfrm flipV="1">
          <a:off x="22159595" y="8832520"/>
          <a:ext cx="1269" cy="1327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35247</xdr:rowOff>
    </xdr:from>
    <xdr:ext cx="534377" cy="259045"/>
    <xdr:sp macro="" textlink="">
      <xdr:nvSpPr>
        <xdr:cNvPr id="767" name="貸付金最大値テキスト"/>
        <xdr:cNvSpPr txBox="1"/>
      </xdr:nvSpPr>
      <xdr:spPr>
        <a:xfrm>
          <a:off x="22212300" y="86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a:t>
          </a:r>
          <a:endParaRPr kumimoji="1" lang="ja-JP" altLang="en-US" sz="1000" b="1">
            <a:latin typeface="ＭＳ Ｐゴシック"/>
          </a:endParaRPr>
        </a:p>
      </xdr:txBody>
    </xdr:sp>
    <xdr:clientData/>
  </xdr:oneCellAnchor>
  <xdr:twoCellAnchor>
    <xdr:from>
      <xdr:col>32</xdr:col>
      <xdr:colOff>98425</xdr:colOff>
      <xdr:row>51</xdr:row>
      <xdr:rowOff>88570</xdr:rowOff>
    </xdr:from>
    <xdr:to>
      <xdr:col>32</xdr:col>
      <xdr:colOff>276225</xdr:colOff>
      <xdr:row>51</xdr:row>
      <xdr:rowOff>88570</xdr:rowOff>
    </xdr:to>
    <xdr:cxnSp macro="">
      <xdr:nvCxnSpPr>
        <xdr:cNvPr id="768" name="直線コネクタ 767"/>
        <xdr:cNvCxnSpPr/>
      </xdr:nvCxnSpPr>
      <xdr:spPr>
        <a:xfrm>
          <a:off x="22072600" y="883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53</xdr:row>
      <xdr:rowOff>63729</xdr:rowOff>
    </xdr:from>
    <xdr:to>
      <xdr:col>32</xdr:col>
      <xdr:colOff>187325</xdr:colOff>
      <xdr:row>57</xdr:row>
      <xdr:rowOff>61443</xdr:rowOff>
    </xdr:to>
    <xdr:cxnSp macro="">
      <xdr:nvCxnSpPr>
        <xdr:cNvPr id="769" name="直線コネクタ 768"/>
        <xdr:cNvCxnSpPr/>
      </xdr:nvCxnSpPr>
      <xdr:spPr>
        <a:xfrm>
          <a:off x="21323300" y="9150579"/>
          <a:ext cx="838200" cy="68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64355</xdr:rowOff>
    </xdr:from>
    <xdr:ext cx="469744" cy="259045"/>
    <xdr:sp macro="" textlink="">
      <xdr:nvSpPr>
        <xdr:cNvPr id="770" name="貸付金平均値テキスト"/>
        <xdr:cNvSpPr txBox="1"/>
      </xdr:nvSpPr>
      <xdr:spPr>
        <a:xfrm>
          <a:off x="22212300" y="9837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85928</xdr:rowOff>
    </xdr:from>
    <xdr:to>
      <xdr:col>32</xdr:col>
      <xdr:colOff>238125</xdr:colOff>
      <xdr:row>58</xdr:row>
      <xdr:rowOff>16078</xdr:rowOff>
    </xdr:to>
    <xdr:sp macro="" textlink="">
      <xdr:nvSpPr>
        <xdr:cNvPr id="771" name="フローチャート : 判断 770"/>
        <xdr:cNvSpPr/>
      </xdr:nvSpPr>
      <xdr:spPr>
        <a:xfrm>
          <a:off x="22110700" y="985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53</xdr:row>
      <xdr:rowOff>63729</xdr:rowOff>
    </xdr:from>
    <xdr:to>
      <xdr:col>31</xdr:col>
      <xdr:colOff>34925</xdr:colOff>
      <xdr:row>57</xdr:row>
      <xdr:rowOff>60452</xdr:rowOff>
    </xdr:to>
    <xdr:cxnSp macro="">
      <xdr:nvCxnSpPr>
        <xdr:cNvPr id="772" name="直線コネクタ 771"/>
        <xdr:cNvCxnSpPr/>
      </xdr:nvCxnSpPr>
      <xdr:spPr>
        <a:xfrm flipV="1">
          <a:off x="20434300" y="9150579"/>
          <a:ext cx="889000" cy="68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54991</xdr:rowOff>
    </xdr:from>
    <xdr:to>
      <xdr:col>31</xdr:col>
      <xdr:colOff>85725</xdr:colOff>
      <xdr:row>56</xdr:row>
      <xdr:rowOff>156591</xdr:rowOff>
    </xdr:to>
    <xdr:sp macro="" textlink="">
      <xdr:nvSpPr>
        <xdr:cNvPr id="773" name="フローチャート : 判断 772"/>
        <xdr:cNvSpPr/>
      </xdr:nvSpPr>
      <xdr:spPr>
        <a:xfrm>
          <a:off x="21272500" y="96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147718</xdr:rowOff>
    </xdr:from>
    <xdr:ext cx="469744" cy="259045"/>
    <xdr:sp macro="" textlink="">
      <xdr:nvSpPr>
        <xdr:cNvPr id="774" name="テキスト ボックス 773"/>
        <xdr:cNvSpPr txBox="1"/>
      </xdr:nvSpPr>
      <xdr:spPr>
        <a:xfrm>
          <a:off x="21088427" y="974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60452</xdr:rowOff>
    </xdr:from>
    <xdr:to>
      <xdr:col>29</xdr:col>
      <xdr:colOff>517525</xdr:colOff>
      <xdr:row>57</xdr:row>
      <xdr:rowOff>62052</xdr:rowOff>
    </xdr:to>
    <xdr:cxnSp macro="">
      <xdr:nvCxnSpPr>
        <xdr:cNvPr id="775" name="直線コネクタ 774"/>
        <xdr:cNvCxnSpPr/>
      </xdr:nvCxnSpPr>
      <xdr:spPr>
        <a:xfrm flipV="1">
          <a:off x="19545300" y="9833102"/>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24282</xdr:rowOff>
    </xdr:from>
    <xdr:to>
      <xdr:col>29</xdr:col>
      <xdr:colOff>568325</xdr:colOff>
      <xdr:row>56</xdr:row>
      <xdr:rowOff>125882</xdr:rowOff>
    </xdr:to>
    <xdr:sp macro="" textlink="">
      <xdr:nvSpPr>
        <xdr:cNvPr id="776" name="フローチャート : 判断 775"/>
        <xdr:cNvSpPr/>
      </xdr:nvSpPr>
      <xdr:spPr>
        <a:xfrm>
          <a:off x="20383500" y="962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142409</xdr:rowOff>
    </xdr:from>
    <xdr:ext cx="469744" cy="259045"/>
    <xdr:sp macro="" textlink="">
      <xdr:nvSpPr>
        <xdr:cNvPr id="777" name="テキスト ボックス 776"/>
        <xdr:cNvSpPr txBox="1"/>
      </xdr:nvSpPr>
      <xdr:spPr>
        <a:xfrm>
          <a:off x="20199427" y="940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60147</xdr:rowOff>
    </xdr:from>
    <xdr:to>
      <xdr:col>28</xdr:col>
      <xdr:colOff>314325</xdr:colOff>
      <xdr:row>57</xdr:row>
      <xdr:rowOff>62052</xdr:rowOff>
    </xdr:to>
    <xdr:cxnSp macro="">
      <xdr:nvCxnSpPr>
        <xdr:cNvPr id="778" name="直線コネクタ 777"/>
        <xdr:cNvCxnSpPr/>
      </xdr:nvCxnSpPr>
      <xdr:spPr>
        <a:xfrm>
          <a:off x="18656300" y="983279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147803</xdr:rowOff>
    </xdr:from>
    <xdr:to>
      <xdr:col>28</xdr:col>
      <xdr:colOff>365125</xdr:colOff>
      <xdr:row>56</xdr:row>
      <xdr:rowOff>77953</xdr:rowOff>
    </xdr:to>
    <xdr:sp macro="" textlink="">
      <xdr:nvSpPr>
        <xdr:cNvPr id="779" name="フローチャート : 判断 778"/>
        <xdr:cNvSpPr/>
      </xdr:nvSpPr>
      <xdr:spPr>
        <a:xfrm>
          <a:off x="19494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94480</xdr:rowOff>
    </xdr:from>
    <xdr:ext cx="469744" cy="259045"/>
    <xdr:sp macro="" textlink="">
      <xdr:nvSpPr>
        <xdr:cNvPr id="780" name="テキスト ボックス 779"/>
        <xdr:cNvSpPr txBox="1"/>
      </xdr:nvSpPr>
      <xdr:spPr>
        <a:xfrm>
          <a:off x="19310427" y="935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123571</xdr:rowOff>
    </xdr:from>
    <xdr:to>
      <xdr:col>27</xdr:col>
      <xdr:colOff>161925</xdr:colOff>
      <xdr:row>56</xdr:row>
      <xdr:rowOff>53721</xdr:rowOff>
    </xdr:to>
    <xdr:sp macro="" textlink="">
      <xdr:nvSpPr>
        <xdr:cNvPr id="781" name="フローチャート : 判断 780"/>
        <xdr:cNvSpPr/>
      </xdr:nvSpPr>
      <xdr:spPr>
        <a:xfrm>
          <a:off x="18605500" y="955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70248</xdr:rowOff>
    </xdr:from>
    <xdr:ext cx="469744" cy="259045"/>
    <xdr:sp macro="" textlink="">
      <xdr:nvSpPr>
        <xdr:cNvPr id="782" name="テキスト ボックス 781"/>
        <xdr:cNvSpPr txBox="1"/>
      </xdr:nvSpPr>
      <xdr:spPr>
        <a:xfrm>
          <a:off x="18421427" y="932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10643</xdr:rowOff>
    </xdr:from>
    <xdr:to>
      <xdr:col>32</xdr:col>
      <xdr:colOff>238125</xdr:colOff>
      <xdr:row>57</xdr:row>
      <xdr:rowOff>112243</xdr:rowOff>
    </xdr:to>
    <xdr:sp macro="" textlink="">
      <xdr:nvSpPr>
        <xdr:cNvPr id="788" name="円/楕円 787"/>
        <xdr:cNvSpPr/>
      </xdr:nvSpPr>
      <xdr:spPr>
        <a:xfrm>
          <a:off x="22110700" y="978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33520</xdr:rowOff>
    </xdr:from>
    <xdr:ext cx="469744" cy="259045"/>
    <xdr:sp macro="" textlink="">
      <xdr:nvSpPr>
        <xdr:cNvPr id="789" name="貸付金該当値テキスト"/>
        <xdr:cNvSpPr txBox="1"/>
      </xdr:nvSpPr>
      <xdr:spPr>
        <a:xfrm>
          <a:off x="22212300" y="963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4,277</a:t>
          </a:r>
          <a:endParaRPr kumimoji="1" lang="ja-JP" altLang="en-US" sz="1000" b="1">
            <a:solidFill>
              <a:srgbClr val="FF0000"/>
            </a:solidFill>
            <a:latin typeface="ＭＳ Ｐゴシック"/>
          </a:endParaRPr>
        </a:p>
      </xdr:txBody>
    </xdr:sp>
    <xdr:clientData/>
  </xdr:oneCellAnchor>
  <xdr:twoCellAnchor>
    <xdr:from>
      <xdr:col>30</xdr:col>
      <xdr:colOff>669925</xdr:colOff>
      <xdr:row>53</xdr:row>
      <xdr:rowOff>12929</xdr:rowOff>
    </xdr:from>
    <xdr:to>
      <xdr:col>31</xdr:col>
      <xdr:colOff>85725</xdr:colOff>
      <xdr:row>53</xdr:row>
      <xdr:rowOff>114529</xdr:rowOff>
    </xdr:to>
    <xdr:sp macro="" textlink="">
      <xdr:nvSpPr>
        <xdr:cNvPr id="790" name="円/楕円 789"/>
        <xdr:cNvSpPr/>
      </xdr:nvSpPr>
      <xdr:spPr>
        <a:xfrm>
          <a:off x="21272500" y="909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51</xdr:row>
      <xdr:rowOff>131056</xdr:rowOff>
    </xdr:from>
    <xdr:ext cx="534377" cy="259045"/>
    <xdr:sp macro="" textlink="">
      <xdr:nvSpPr>
        <xdr:cNvPr id="791" name="テキスト ボックス 790"/>
        <xdr:cNvSpPr txBox="1"/>
      </xdr:nvSpPr>
      <xdr:spPr>
        <a:xfrm>
          <a:off x="21056111" y="887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13,247</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9652</xdr:rowOff>
    </xdr:from>
    <xdr:to>
      <xdr:col>29</xdr:col>
      <xdr:colOff>568325</xdr:colOff>
      <xdr:row>57</xdr:row>
      <xdr:rowOff>111252</xdr:rowOff>
    </xdr:to>
    <xdr:sp macro="" textlink="">
      <xdr:nvSpPr>
        <xdr:cNvPr id="792" name="円/楕円 791"/>
        <xdr:cNvSpPr/>
      </xdr:nvSpPr>
      <xdr:spPr>
        <a:xfrm>
          <a:off x="20383500" y="978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102379</xdr:rowOff>
    </xdr:from>
    <xdr:ext cx="469744" cy="259045"/>
    <xdr:sp macro="" textlink="">
      <xdr:nvSpPr>
        <xdr:cNvPr id="793" name="テキスト ボックス 792"/>
        <xdr:cNvSpPr txBox="1"/>
      </xdr:nvSpPr>
      <xdr:spPr>
        <a:xfrm>
          <a:off x="20199427" y="987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11252</xdr:rowOff>
    </xdr:from>
    <xdr:to>
      <xdr:col>28</xdr:col>
      <xdr:colOff>365125</xdr:colOff>
      <xdr:row>57</xdr:row>
      <xdr:rowOff>112852</xdr:rowOff>
    </xdr:to>
    <xdr:sp macro="" textlink="">
      <xdr:nvSpPr>
        <xdr:cNvPr id="794" name="円/楕円 793"/>
        <xdr:cNvSpPr/>
      </xdr:nvSpPr>
      <xdr:spPr>
        <a:xfrm>
          <a:off x="19494500" y="978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103979</xdr:rowOff>
    </xdr:from>
    <xdr:ext cx="469744" cy="259045"/>
    <xdr:sp macro="" textlink="">
      <xdr:nvSpPr>
        <xdr:cNvPr id="795" name="テキスト ボックス 794"/>
        <xdr:cNvSpPr txBox="1"/>
      </xdr:nvSpPr>
      <xdr:spPr>
        <a:xfrm>
          <a:off x="19310427" y="987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4,269</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9347</xdr:rowOff>
    </xdr:from>
    <xdr:to>
      <xdr:col>27</xdr:col>
      <xdr:colOff>161925</xdr:colOff>
      <xdr:row>57</xdr:row>
      <xdr:rowOff>110947</xdr:rowOff>
    </xdr:to>
    <xdr:sp macro="" textlink="">
      <xdr:nvSpPr>
        <xdr:cNvPr id="796" name="円/楕円 795"/>
        <xdr:cNvSpPr/>
      </xdr:nvSpPr>
      <xdr:spPr>
        <a:xfrm>
          <a:off x="18605500" y="978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102074</xdr:rowOff>
    </xdr:from>
    <xdr:ext cx="469744" cy="259045"/>
    <xdr:sp macro="" textlink="">
      <xdr:nvSpPr>
        <xdr:cNvPr id="797" name="テキスト ボックス 796"/>
        <xdr:cNvSpPr txBox="1"/>
      </xdr:nvSpPr>
      <xdr:spPr>
        <a:xfrm>
          <a:off x="18421427" y="987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8" name="テキスト ボックス 80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09" name="直線コネクタ 80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0" name="テキスト ボックス 80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1" name="直線コネクタ 81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2" name="テキスト ボックス 81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3" name="直線コネクタ 81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4" name="テキスト ボックス 81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5" name="直線コネクタ 81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6" name="テキスト ボックス 81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8" name="テキスト ボックス 81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26954</xdr:rowOff>
    </xdr:from>
    <xdr:to>
      <xdr:col>32</xdr:col>
      <xdr:colOff>186689</xdr:colOff>
      <xdr:row>77</xdr:row>
      <xdr:rowOff>121458</xdr:rowOff>
    </xdr:to>
    <xdr:cxnSp macro="">
      <xdr:nvCxnSpPr>
        <xdr:cNvPr id="820" name="直線コネクタ 819"/>
        <xdr:cNvCxnSpPr/>
      </xdr:nvCxnSpPr>
      <xdr:spPr>
        <a:xfrm flipV="1">
          <a:off x="22159595" y="12028454"/>
          <a:ext cx="1269" cy="1294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125285</xdr:rowOff>
    </xdr:from>
    <xdr:ext cx="534377" cy="259045"/>
    <xdr:sp macro="" textlink="">
      <xdr:nvSpPr>
        <xdr:cNvPr id="821" name="繰出金最小値テキスト"/>
        <xdr:cNvSpPr txBox="1"/>
      </xdr:nvSpPr>
      <xdr:spPr>
        <a:xfrm>
          <a:off x="22212300" y="1332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24,149</a:t>
          </a:r>
          <a:endParaRPr kumimoji="1" lang="ja-JP" altLang="en-US" sz="1000" b="1">
            <a:latin typeface="ＭＳ Ｐゴシック"/>
          </a:endParaRPr>
        </a:p>
      </xdr:txBody>
    </xdr:sp>
    <xdr:clientData/>
  </xdr:oneCellAnchor>
  <xdr:twoCellAnchor>
    <xdr:from>
      <xdr:col>32</xdr:col>
      <xdr:colOff>98425</xdr:colOff>
      <xdr:row>77</xdr:row>
      <xdr:rowOff>121458</xdr:rowOff>
    </xdr:from>
    <xdr:to>
      <xdr:col>32</xdr:col>
      <xdr:colOff>276225</xdr:colOff>
      <xdr:row>77</xdr:row>
      <xdr:rowOff>121458</xdr:rowOff>
    </xdr:to>
    <xdr:cxnSp macro="">
      <xdr:nvCxnSpPr>
        <xdr:cNvPr id="822" name="直線コネクタ 821"/>
        <xdr:cNvCxnSpPr/>
      </xdr:nvCxnSpPr>
      <xdr:spPr>
        <a:xfrm>
          <a:off x="22072600" y="1332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145081</xdr:rowOff>
    </xdr:from>
    <xdr:ext cx="534377" cy="259045"/>
    <xdr:sp macro="" textlink="">
      <xdr:nvSpPr>
        <xdr:cNvPr id="823" name="繰出金最大値テキスト"/>
        <xdr:cNvSpPr txBox="1"/>
      </xdr:nvSpPr>
      <xdr:spPr>
        <a:xfrm>
          <a:off x="22212300" y="1180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52,466</a:t>
          </a:r>
          <a:endParaRPr kumimoji="1" lang="ja-JP" altLang="en-US" sz="1000" b="1">
            <a:latin typeface="ＭＳ Ｐゴシック"/>
          </a:endParaRPr>
        </a:p>
      </xdr:txBody>
    </xdr:sp>
    <xdr:clientData/>
  </xdr:oneCellAnchor>
  <xdr:twoCellAnchor>
    <xdr:from>
      <xdr:col>32</xdr:col>
      <xdr:colOff>98425</xdr:colOff>
      <xdr:row>70</xdr:row>
      <xdr:rowOff>26954</xdr:rowOff>
    </xdr:from>
    <xdr:to>
      <xdr:col>32</xdr:col>
      <xdr:colOff>276225</xdr:colOff>
      <xdr:row>70</xdr:row>
      <xdr:rowOff>26954</xdr:rowOff>
    </xdr:to>
    <xdr:cxnSp macro="">
      <xdr:nvCxnSpPr>
        <xdr:cNvPr id="824" name="直線コネクタ 823"/>
        <xdr:cNvCxnSpPr/>
      </xdr:nvCxnSpPr>
      <xdr:spPr>
        <a:xfrm>
          <a:off x="22072600" y="1202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10130</xdr:rowOff>
    </xdr:from>
    <xdr:to>
      <xdr:col>32</xdr:col>
      <xdr:colOff>187325</xdr:colOff>
      <xdr:row>72</xdr:row>
      <xdr:rowOff>48946</xdr:rowOff>
    </xdr:to>
    <xdr:cxnSp macro="">
      <xdr:nvCxnSpPr>
        <xdr:cNvPr id="825" name="直線コネクタ 824"/>
        <xdr:cNvCxnSpPr/>
      </xdr:nvCxnSpPr>
      <xdr:spPr>
        <a:xfrm>
          <a:off x="21323300" y="12354530"/>
          <a:ext cx="838200" cy="3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85112</xdr:rowOff>
    </xdr:from>
    <xdr:ext cx="534377" cy="259045"/>
    <xdr:sp macro="" textlink="">
      <xdr:nvSpPr>
        <xdr:cNvPr id="826" name="繰出金平均値テキスト"/>
        <xdr:cNvSpPr txBox="1"/>
      </xdr:nvSpPr>
      <xdr:spPr>
        <a:xfrm>
          <a:off x="22212300" y="12600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32</xdr:col>
      <xdr:colOff>136525</xdr:colOff>
      <xdr:row>73</xdr:row>
      <xdr:rowOff>106685</xdr:rowOff>
    </xdr:from>
    <xdr:to>
      <xdr:col>32</xdr:col>
      <xdr:colOff>238125</xdr:colOff>
      <xdr:row>74</xdr:row>
      <xdr:rowOff>36835</xdr:rowOff>
    </xdr:to>
    <xdr:sp macro="" textlink="">
      <xdr:nvSpPr>
        <xdr:cNvPr id="827" name="フローチャート : 判断 826"/>
        <xdr:cNvSpPr/>
      </xdr:nvSpPr>
      <xdr:spPr>
        <a:xfrm>
          <a:off x="22110700" y="126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10130</xdr:rowOff>
    </xdr:from>
    <xdr:to>
      <xdr:col>31</xdr:col>
      <xdr:colOff>34925</xdr:colOff>
      <xdr:row>72</xdr:row>
      <xdr:rowOff>21879</xdr:rowOff>
    </xdr:to>
    <xdr:cxnSp macro="">
      <xdr:nvCxnSpPr>
        <xdr:cNvPr id="828" name="直線コネクタ 827"/>
        <xdr:cNvCxnSpPr/>
      </xdr:nvCxnSpPr>
      <xdr:spPr>
        <a:xfrm flipV="1">
          <a:off x="20434300" y="12354530"/>
          <a:ext cx="889000" cy="1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45878</xdr:rowOff>
    </xdr:from>
    <xdr:to>
      <xdr:col>31</xdr:col>
      <xdr:colOff>85725</xdr:colOff>
      <xdr:row>73</xdr:row>
      <xdr:rowOff>147478</xdr:rowOff>
    </xdr:to>
    <xdr:sp macro="" textlink="">
      <xdr:nvSpPr>
        <xdr:cNvPr id="829" name="フローチャート : 判断 828"/>
        <xdr:cNvSpPr/>
      </xdr:nvSpPr>
      <xdr:spPr>
        <a:xfrm>
          <a:off x="21272500" y="1256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138605</xdr:rowOff>
    </xdr:from>
    <xdr:ext cx="534377" cy="259045"/>
    <xdr:sp macro="" textlink="">
      <xdr:nvSpPr>
        <xdr:cNvPr id="830" name="テキスト ボックス 829"/>
        <xdr:cNvSpPr txBox="1"/>
      </xdr:nvSpPr>
      <xdr:spPr>
        <a:xfrm>
          <a:off x="21056111" y="1265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21879</xdr:rowOff>
    </xdr:from>
    <xdr:to>
      <xdr:col>29</xdr:col>
      <xdr:colOff>517525</xdr:colOff>
      <xdr:row>72</xdr:row>
      <xdr:rowOff>67691</xdr:rowOff>
    </xdr:to>
    <xdr:cxnSp macro="">
      <xdr:nvCxnSpPr>
        <xdr:cNvPr id="831" name="直線コネクタ 830"/>
        <xdr:cNvCxnSpPr/>
      </xdr:nvCxnSpPr>
      <xdr:spPr>
        <a:xfrm flipV="1">
          <a:off x="19545300" y="12366279"/>
          <a:ext cx="889000" cy="4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86797</xdr:rowOff>
    </xdr:from>
    <xdr:to>
      <xdr:col>29</xdr:col>
      <xdr:colOff>568325</xdr:colOff>
      <xdr:row>74</xdr:row>
      <xdr:rowOff>16947</xdr:rowOff>
    </xdr:to>
    <xdr:sp macro="" textlink="">
      <xdr:nvSpPr>
        <xdr:cNvPr id="832" name="フローチャート : 判断 831"/>
        <xdr:cNvSpPr/>
      </xdr:nvSpPr>
      <xdr:spPr>
        <a:xfrm>
          <a:off x="20383500" y="1260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8074</xdr:rowOff>
    </xdr:from>
    <xdr:ext cx="534377" cy="259045"/>
    <xdr:sp macro="" textlink="">
      <xdr:nvSpPr>
        <xdr:cNvPr id="833" name="テキスト ボックス 832"/>
        <xdr:cNvSpPr txBox="1"/>
      </xdr:nvSpPr>
      <xdr:spPr>
        <a:xfrm>
          <a:off x="20167111" y="1269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67691</xdr:rowOff>
    </xdr:from>
    <xdr:to>
      <xdr:col>28</xdr:col>
      <xdr:colOff>314325</xdr:colOff>
      <xdr:row>72</xdr:row>
      <xdr:rowOff>148158</xdr:rowOff>
    </xdr:to>
    <xdr:cxnSp macro="">
      <xdr:nvCxnSpPr>
        <xdr:cNvPr id="834" name="直線コネクタ 833"/>
        <xdr:cNvCxnSpPr/>
      </xdr:nvCxnSpPr>
      <xdr:spPr>
        <a:xfrm flipV="1">
          <a:off x="18656300" y="12412091"/>
          <a:ext cx="8890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126619</xdr:rowOff>
    </xdr:from>
    <xdr:to>
      <xdr:col>28</xdr:col>
      <xdr:colOff>365125</xdr:colOff>
      <xdr:row>74</xdr:row>
      <xdr:rowOff>56769</xdr:rowOff>
    </xdr:to>
    <xdr:sp macro="" textlink="">
      <xdr:nvSpPr>
        <xdr:cNvPr id="835" name="フローチャート : 判断 834"/>
        <xdr:cNvSpPr/>
      </xdr:nvSpPr>
      <xdr:spPr>
        <a:xfrm>
          <a:off x="19494500" y="1264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47896</xdr:rowOff>
    </xdr:from>
    <xdr:ext cx="534377" cy="259045"/>
    <xdr:sp macro="" textlink="">
      <xdr:nvSpPr>
        <xdr:cNvPr id="836" name="テキスト ボックス 835"/>
        <xdr:cNvSpPr txBox="1"/>
      </xdr:nvSpPr>
      <xdr:spPr>
        <a:xfrm>
          <a:off x="19278111" y="1273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146782</xdr:rowOff>
    </xdr:from>
    <xdr:to>
      <xdr:col>27</xdr:col>
      <xdr:colOff>161925</xdr:colOff>
      <xdr:row>74</xdr:row>
      <xdr:rowOff>76932</xdr:rowOff>
    </xdr:to>
    <xdr:sp macro="" textlink="">
      <xdr:nvSpPr>
        <xdr:cNvPr id="837" name="フローチャート : 判断 836"/>
        <xdr:cNvSpPr/>
      </xdr:nvSpPr>
      <xdr:spPr>
        <a:xfrm>
          <a:off x="18605500" y="1266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68059</xdr:rowOff>
    </xdr:from>
    <xdr:ext cx="534377" cy="259045"/>
    <xdr:sp macro="" textlink="">
      <xdr:nvSpPr>
        <xdr:cNvPr id="838" name="テキスト ボックス 837"/>
        <xdr:cNvSpPr txBox="1"/>
      </xdr:nvSpPr>
      <xdr:spPr>
        <a:xfrm>
          <a:off x="18389111" y="1275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71</xdr:row>
      <xdr:rowOff>169596</xdr:rowOff>
    </xdr:from>
    <xdr:to>
      <xdr:col>32</xdr:col>
      <xdr:colOff>238125</xdr:colOff>
      <xdr:row>72</xdr:row>
      <xdr:rowOff>99746</xdr:rowOff>
    </xdr:to>
    <xdr:sp macro="" textlink="">
      <xdr:nvSpPr>
        <xdr:cNvPr id="844" name="円/楕円 843"/>
        <xdr:cNvSpPr/>
      </xdr:nvSpPr>
      <xdr:spPr>
        <a:xfrm>
          <a:off x="22110700" y="1234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21023</xdr:rowOff>
    </xdr:from>
    <xdr:ext cx="534377" cy="259045"/>
    <xdr:sp macro="" textlink="">
      <xdr:nvSpPr>
        <xdr:cNvPr id="845" name="繰出金該当値テキスト"/>
        <xdr:cNvSpPr txBox="1"/>
      </xdr:nvSpPr>
      <xdr:spPr>
        <a:xfrm>
          <a:off x="22212300" y="1219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44,485</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130780</xdr:rowOff>
    </xdr:from>
    <xdr:to>
      <xdr:col>31</xdr:col>
      <xdr:colOff>85725</xdr:colOff>
      <xdr:row>72</xdr:row>
      <xdr:rowOff>60930</xdr:rowOff>
    </xdr:to>
    <xdr:sp macro="" textlink="">
      <xdr:nvSpPr>
        <xdr:cNvPr id="846" name="円/楕円 845"/>
        <xdr:cNvSpPr/>
      </xdr:nvSpPr>
      <xdr:spPr>
        <a:xfrm>
          <a:off x="21272500" y="1230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77457</xdr:rowOff>
    </xdr:from>
    <xdr:ext cx="534377" cy="259045"/>
    <xdr:sp macro="" textlink="">
      <xdr:nvSpPr>
        <xdr:cNvPr id="847" name="テキスト ボックス 846"/>
        <xdr:cNvSpPr txBox="1"/>
      </xdr:nvSpPr>
      <xdr:spPr>
        <a:xfrm>
          <a:off x="21056111" y="1207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45,334</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142529</xdr:rowOff>
    </xdr:from>
    <xdr:to>
      <xdr:col>29</xdr:col>
      <xdr:colOff>568325</xdr:colOff>
      <xdr:row>72</xdr:row>
      <xdr:rowOff>72679</xdr:rowOff>
    </xdr:to>
    <xdr:sp macro="" textlink="">
      <xdr:nvSpPr>
        <xdr:cNvPr id="848" name="円/楕円 847"/>
        <xdr:cNvSpPr/>
      </xdr:nvSpPr>
      <xdr:spPr>
        <a:xfrm>
          <a:off x="20383500" y="123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70</xdr:row>
      <xdr:rowOff>89206</xdr:rowOff>
    </xdr:from>
    <xdr:ext cx="534377" cy="259045"/>
    <xdr:sp macro="" textlink="">
      <xdr:nvSpPr>
        <xdr:cNvPr id="849" name="テキスト ボックス 848"/>
        <xdr:cNvSpPr txBox="1"/>
      </xdr:nvSpPr>
      <xdr:spPr>
        <a:xfrm>
          <a:off x="20167111" y="1209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45,077</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16891</xdr:rowOff>
    </xdr:from>
    <xdr:to>
      <xdr:col>28</xdr:col>
      <xdr:colOff>365125</xdr:colOff>
      <xdr:row>72</xdr:row>
      <xdr:rowOff>118491</xdr:rowOff>
    </xdr:to>
    <xdr:sp macro="" textlink="">
      <xdr:nvSpPr>
        <xdr:cNvPr id="850" name="円/楕円 849"/>
        <xdr:cNvSpPr/>
      </xdr:nvSpPr>
      <xdr:spPr>
        <a:xfrm>
          <a:off x="19494500" y="1236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70</xdr:row>
      <xdr:rowOff>135018</xdr:rowOff>
    </xdr:from>
    <xdr:ext cx="534377" cy="259045"/>
    <xdr:sp macro="" textlink="">
      <xdr:nvSpPr>
        <xdr:cNvPr id="851" name="テキスト ボックス 850"/>
        <xdr:cNvSpPr txBox="1"/>
      </xdr:nvSpPr>
      <xdr:spPr>
        <a:xfrm>
          <a:off x="19278111" y="1213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44,075</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97358</xdr:rowOff>
    </xdr:from>
    <xdr:to>
      <xdr:col>27</xdr:col>
      <xdr:colOff>161925</xdr:colOff>
      <xdr:row>73</xdr:row>
      <xdr:rowOff>27508</xdr:rowOff>
    </xdr:to>
    <xdr:sp macro="" textlink="">
      <xdr:nvSpPr>
        <xdr:cNvPr id="852" name="円/楕円 851"/>
        <xdr:cNvSpPr/>
      </xdr:nvSpPr>
      <xdr:spPr>
        <a:xfrm>
          <a:off x="18605500" y="1244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44035</xdr:rowOff>
    </xdr:from>
    <xdr:ext cx="534377" cy="259045"/>
    <xdr:sp macro="" textlink="">
      <xdr:nvSpPr>
        <xdr:cNvPr id="853" name="テキスト ボックス 852"/>
        <xdr:cNvSpPr txBox="1"/>
      </xdr:nvSpPr>
      <xdr:spPr>
        <a:xfrm>
          <a:off x="18389111" y="1221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42,315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4" name="直線コネクタ 86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5" name="テキスト ボックス 86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6" name="直線コネクタ 86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7" name="テキスト ボックス 866"/>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8" name="直線コネクタ 86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69" name="テキスト ボックス 868"/>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0" name="直線コネクタ 86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71" name="テキスト ボックス 870"/>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5" name="直線コネクタ 874"/>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6"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7" name="直線コネクタ 87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8"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9" name="直線コネクタ 87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0" name="直線コネクタ 87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1"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2" name="フローチャート : 判断 881"/>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3" name="直線コネクタ 88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4" name="フローチャート : 判断 88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5" name="テキスト ボックス 88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6" name="直線コネクタ 88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7" name="フローチャート : 判断 88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8" name="テキスト ボックス 88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9" name="直線コネクタ 88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90" name="フローチャート : 判断 889"/>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91" name="テキスト ボックス 890"/>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2" name="フローチャート : 判断 891"/>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3" name="テキスト ボックス 892"/>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9" name="円/楕円 89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0"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1" name="円/楕円 90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2" name="テキスト ボックス 90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3" name="円/楕円 90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4" name="テキスト ボックス 90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5" name="円/楕円 90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6" name="テキスト ボックス 90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7" name="円/楕円 90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8" name="テキスト ボックス 90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歳出決算総額は、住民</a:t>
          </a:r>
          <a:r>
            <a:rPr kumimoji="1" lang="en-US" altLang="ja-JP" sz="1300" b="0" i="0" u="none" strike="noStrike" kern="0" cap="none" spc="0" normalizeH="0" baseline="0" noProof="0">
              <a:ln>
                <a:noFill/>
              </a:ln>
              <a:solidFill>
                <a:prstClr val="black"/>
              </a:solidFill>
              <a:effectLst/>
              <a:uLnTx/>
              <a:uFillTx/>
              <a:latin typeface="+mn-lt"/>
              <a:ea typeface="+mn-ea"/>
              <a:cs typeface="+mn-cs"/>
            </a:rPr>
            <a:t>1</a:t>
          </a:r>
          <a:r>
            <a:rPr kumimoji="1" lang="ja-JP" altLang="ja-JP" sz="1300" b="0" i="0" u="none" strike="noStrike" kern="0" cap="none" spc="0" normalizeH="0" baseline="0" noProof="0">
              <a:ln>
                <a:noFill/>
              </a:ln>
              <a:solidFill>
                <a:prstClr val="black"/>
              </a:solidFill>
              <a:effectLst/>
              <a:uLnTx/>
              <a:uFillTx/>
              <a:latin typeface="+mn-lt"/>
              <a:ea typeface="+mn-ea"/>
              <a:cs typeface="+mn-cs"/>
            </a:rPr>
            <a:t>人当たり４０２，２２２円となっている。主な構成項目である人件費は、２度の市町村合併での職員数の増加により、住民１人当たり７５，９３９円となっており、全国平均、類似団体平均と比較して高い水準となっている。これまでも行政組織の統廃合や事務事業の見直しなどにより、効率化を図りながら、職員数の削減を行ってきたが、合併により市域が広がり、住民の居住地域が点在しているため、効率化に限界がある。今後も、民間で実施可能な事務については、民間事業者等を活用した行政サービスの提供を推進し、コスト削減を図っていく。</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広島県廿日市市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117,292
116,265
489.48
47,803,496
47,177,310
510,485
27,198,377
55,741,374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64.8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16828</xdr:rowOff>
    </xdr:from>
    <xdr:to>
      <xdr:col>6</xdr:col>
      <xdr:colOff>510540</xdr:colOff>
      <xdr:row>37</xdr:row>
      <xdr:rowOff>140272</xdr:rowOff>
    </xdr:to>
    <xdr:cxnSp macro="">
      <xdr:nvCxnSpPr>
        <xdr:cNvPr id="52" name="直線コネクタ 51"/>
        <xdr:cNvCxnSpPr/>
      </xdr:nvCxnSpPr>
      <xdr:spPr>
        <a:xfrm flipV="1">
          <a:off x="4633595" y="5331778"/>
          <a:ext cx="127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144098</xdr:rowOff>
    </xdr:from>
    <xdr:ext cx="469744" cy="259045"/>
    <xdr:sp macro="" textlink="">
      <xdr:nvSpPr>
        <xdr:cNvPr id="53" name="議会費最小値テキスト"/>
        <xdr:cNvSpPr txBox="1"/>
      </xdr:nvSpPr>
      <xdr:spPr>
        <a:xfrm>
          <a:off x="4686300"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6</xdr:col>
      <xdr:colOff>422275</xdr:colOff>
      <xdr:row>37</xdr:row>
      <xdr:rowOff>140272</xdr:rowOff>
    </xdr:from>
    <xdr:to>
      <xdr:col>6</xdr:col>
      <xdr:colOff>600075</xdr:colOff>
      <xdr:row>37</xdr:row>
      <xdr:rowOff>140272</xdr:rowOff>
    </xdr:to>
    <xdr:cxnSp macro="">
      <xdr:nvCxnSpPr>
        <xdr:cNvPr id="54" name="直線コネクタ 53"/>
        <xdr:cNvCxnSpPr/>
      </xdr:nvCxnSpPr>
      <xdr:spPr>
        <a:xfrm>
          <a:off x="4546600" y="6483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134955</xdr:rowOff>
    </xdr:from>
    <xdr:ext cx="469744" cy="259045"/>
    <xdr:sp macro="" textlink="">
      <xdr:nvSpPr>
        <xdr:cNvPr id="55" name="議会費最大値テキスト"/>
        <xdr:cNvSpPr txBox="1"/>
      </xdr:nvSpPr>
      <xdr:spPr>
        <a:xfrm>
          <a:off x="4686300" y="510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4,115</a:t>
          </a:r>
          <a:endParaRPr kumimoji="1" lang="ja-JP" altLang="en-US" sz="1000" b="1">
            <a:latin typeface="ＭＳ Ｐゴシック"/>
          </a:endParaRPr>
        </a:p>
      </xdr:txBody>
    </xdr:sp>
    <xdr:clientData/>
  </xdr:oneCellAnchor>
  <xdr:twoCellAnchor>
    <xdr:from>
      <xdr:col>6</xdr:col>
      <xdr:colOff>422275</xdr:colOff>
      <xdr:row>31</xdr:row>
      <xdr:rowOff>16828</xdr:rowOff>
    </xdr:from>
    <xdr:to>
      <xdr:col>6</xdr:col>
      <xdr:colOff>600075</xdr:colOff>
      <xdr:row>31</xdr:row>
      <xdr:rowOff>16828</xdr:rowOff>
    </xdr:to>
    <xdr:cxnSp macro="">
      <xdr:nvCxnSpPr>
        <xdr:cNvPr id="56" name="直線コネクタ 55"/>
        <xdr:cNvCxnSpPr/>
      </xdr:nvCxnSpPr>
      <xdr:spPr>
        <a:xfrm>
          <a:off x="4546600" y="5331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117983</xdr:rowOff>
    </xdr:from>
    <xdr:to>
      <xdr:col>6</xdr:col>
      <xdr:colOff>511175</xdr:colOff>
      <xdr:row>33</xdr:row>
      <xdr:rowOff>163132</xdr:rowOff>
    </xdr:to>
    <xdr:cxnSp macro="">
      <xdr:nvCxnSpPr>
        <xdr:cNvPr id="57" name="直線コネクタ 56"/>
        <xdr:cNvCxnSpPr/>
      </xdr:nvCxnSpPr>
      <xdr:spPr>
        <a:xfrm flipV="1">
          <a:off x="3797300" y="5775833"/>
          <a:ext cx="838200" cy="4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134764</xdr:rowOff>
    </xdr:from>
    <xdr:ext cx="469744" cy="259045"/>
    <xdr:sp macro="" textlink="">
      <xdr:nvSpPr>
        <xdr:cNvPr id="58" name="議会費平均値テキスト"/>
        <xdr:cNvSpPr txBox="1"/>
      </xdr:nvSpPr>
      <xdr:spPr>
        <a:xfrm>
          <a:off x="4686300" y="5964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156337</xdr:rowOff>
    </xdr:from>
    <xdr:to>
      <xdr:col>6</xdr:col>
      <xdr:colOff>561975</xdr:colOff>
      <xdr:row>35</xdr:row>
      <xdr:rowOff>86487</xdr:rowOff>
    </xdr:to>
    <xdr:sp macro="" textlink="">
      <xdr:nvSpPr>
        <xdr:cNvPr id="59" name="フローチャート : 判断 58"/>
        <xdr:cNvSpPr/>
      </xdr:nvSpPr>
      <xdr:spPr>
        <a:xfrm>
          <a:off x="4584700" y="598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163132</xdr:rowOff>
    </xdr:from>
    <xdr:to>
      <xdr:col>5</xdr:col>
      <xdr:colOff>358775</xdr:colOff>
      <xdr:row>34</xdr:row>
      <xdr:rowOff>63691</xdr:rowOff>
    </xdr:to>
    <xdr:cxnSp macro="">
      <xdr:nvCxnSpPr>
        <xdr:cNvPr id="60" name="直線コネクタ 59"/>
        <xdr:cNvCxnSpPr/>
      </xdr:nvCxnSpPr>
      <xdr:spPr>
        <a:xfrm flipV="1">
          <a:off x="2908300" y="5820982"/>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3175</xdr:rowOff>
    </xdr:from>
    <xdr:to>
      <xdr:col>5</xdr:col>
      <xdr:colOff>409575</xdr:colOff>
      <xdr:row>35</xdr:row>
      <xdr:rowOff>104775</xdr:rowOff>
    </xdr:to>
    <xdr:sp macro="" textlink="">
      <xdr:nvSpPr>
        <xdr:cNvPr id="61" name="フローチャート : 判断 60"/>
        <xdr:cNvSpPr/>
      </xdr:nvSpPr>
      <xdr:spPr>
        <a:xfrm>
          <a:off x="3746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95902</xdr:rowOff>
    </xdr:from>
    <xdr:ext cx="469744" cy="259045"/>
    <xdr:sp macro="" textlink="">
      <xdr:nvSpPr>
        <xdr:cNvPr id="62" name="テキスト ボックス 61"/>
        <xdr:cNvSpPr txBox="1"/>
      </xdr:nvSpPr>
      <xdr:spPr>
        <a:xfrm>
          <a:off x="3562427" y="609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43688</xdr:rowOff>
    </xdr:from>
    <xdr:to>
      <xdr:col>4</xdr:col>
      <xdr:colOff>155575</xdr:colOff>
      <xdr:row>34</xdr:row>
      <xdr:rowOff>63691</xdr:rowOff>
    </xdr:to>
    <xdr:cxnSp macro="">
      <xdr:nvCxnSpPr>
        <xdr:cNvPr id="63" name="直線コネクタ 62"/>
        <xdr:cNvCxnSpPr/>
      </xdr:nvCxnSpPr>
      <xdr:spPr>
        <a:xfrm>
          <a:off x="2019300" y="5872988"/>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4" name="フローチャート : 判断 63"/>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5" name="テキスト ボックス 64"/>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150559</xdr:rowOff>
    </xdr:from>
    <xdr:to>
      <xdr:col>2</xdr:col>
      <xdr:colOff>638175</xdr:colOff>
      <xdr:row>34</xdr:row>
      <xdr:rowOff>43688</xdr:rowOff>
    </xdr:to>
    <xdr:cxnSp macro="">
      <xdr:nvCxnSpPr>
        <xdr:cNvPr id="66" name="直線コネクタ 65"/>
        <xdr:cNvCxnSpPr/>
      </xdr:nvCxnSpPr>
      <xdr:spPr>
        <a:xfrm>
          <a:off x="1130300" y="5636959"/>
          <a:ext cx="889000" cy="23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138621</xdr:rowOff>
    </xdr:from>
    <xdr:to>
      <xdr:col>3</xdr:col>
      <xdr:colOff>3175</xdr:colOff>
      <xdr:row>35</xdr:row>
      <xdr:rowOff>68771</xdr:rowOff>
    </xdr:to>
    <xdr:sp macro="" textlink="">
      <xdr:nvSpPr>
        <xdr:cNvPr id="67" name="フローチャート : 判断 66"/>
        <xdr:cNvSpPr/>
      </xdr:nvSpPr>
      <xdr:spPr>
        <a:xfrm>
          <a:off x="1968500" y="596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59898</xdr:rowOff>
    </xdr:from>
    <xdr:ext cx="469744" cy="259045"/>
    <xdr:sp macro="" textlink="">
      <xdr:nvSpPr>
        <xdr:cNvPr id="68" name="テキスト ボックス 67"/>
        <xdr:cNvSpPr txBox="1"/>
      </xdr:nvSpPr>
      <xdr:spPr>
        <a:xfrm>
          <a:off x="1784427" y="606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65468</xdr:rowOff>
    </xdr:from>
    <xdr:to>
      <xdr:col>1</xdr:col>
      <xdr:colOff>485775</xdr:colOff>
      <xdr:row>33</xdr:row>
      <xdr:rowOff>167068</xdr:rowOff>
    </xdr:to>
    <xdr:sp macro="" textlink="">
      <xdr:nvSpPr>
        <xdr:cNvPr id="69" name="フローチャート : 判断 68"/>
        <xdr:cNvSpPr/>
      </xdr:nvSpPr>
      <xdr:spPr>
        <a:xfrm>
          <a:off x="1079500" y="572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158195</xdr:rowOff>
    </xdr:from>
    <xdr:ext cx="469744" cy="259045"/>
    <xdr:sp macro="" textlink="">
      <xdr:nvSpPr>
        <xdr:cNvPr id="70" name="テキスト ボックス 69"/>
        <xdr:cNvSpPr txBox="1"/>
      </xdr:nvSpPr>
      <xdr:spPr>
        <a:xfrm>
          <a:off x="895427" y="581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67183</xdr:rowOff>
    </xdr:from>
    <xdr:to>
      <xdr:col>6</xdr:col>
      <xdr:colOff>561975</xdr:colOff>
      <xdr:row>33</xdr:row>
      <xdr:rowOff>168783</xdr:rowOff>
    </xdr:to>
    <xdr:sp macro="" textlink="">
      <xdr:nvSpPr>
        <xdr:cNvPr id="76" name="円/楕円 75"/>
        <xdr:cNvSpPr/>
      </xdr:nvSpPr>
      <xdr:spPr>
        <a:xfrm>
          <a:off x="4584700" y="572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90060</xdr:rowOff>
    </xdr:from>
    <xdr:ext cx="469744" cy="259045"/>
    <xdr:sp macro="" textlink="">
      <xdr:nvSpPr>
        <xdr:cNvPr id="77" name="議会費該当値テキスト"/>
        <xdr:cNvSpPr txBox="1"/>
      </xdr:nvSpPr>
      <xdr:spPr>
        <a:xfrm>
          <a:off x="4686300" y="557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112332</xdr:rowOff>
    </xdr:from>
    <xdr:to>
      <xdr:col>5</xdr:col>
      <xdr:colOff>409575</xdr:colOff>
      <xdr:row>34</xdr:row>
      <xdr:rowOff>42482</xdr:rowOff>
    </xdr:to>
    <xdr:sp macro="" textlink="">
      <xdr:nvSpPr>
        <xdr:cNvPr id="78" name="円/楕円 77"/>
        <xdr:cNvSpPr/>
      </xdr:nvSpPr>
      <xdr:spPr>
        <a:xfrm>
          <a:off x="3746500" y="577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59009</xdr:rowOff>
    </xdr:from>
    <xdr:ext cx="469744" cy="259045"/>
    <xdr:sp macro="" textlink="">
      <xdr:nvSpPr>
        <xdr:cNvPr id="79" name="テキスト ボックス 78"/>
        <xdr:cNvSpPr txBox="1"/>
      </xdr:nvSpPr>
      <xdr:spPr>
        <a:xfrm>
          <a:off x="3562427" y="55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12891</xdr:rowOff>
    </xdr:from>
    <xdr:to>
      <xdr:col>4</xdr:col>
      <xdr:colOff>206375</xdr:colOff>
      <xdr:row>34</xdr:row>
      <xdr:rowOff>114491</xdr:rowOff>
    </xdr:to>
    <xdr:sp macro="" textlink="">
      <xdr:nvSpPr>
        <xdr:cNvPr id="80" name="円/楕円 79"/>
        <xdr:cNvSpPr/>
      </xdr:nvSpPr>
      <xdr:spPr>
        <a:xfrm>
          <a:off x="2857500" y="584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131018</xdr:rowOff>
    </xdr:from>
    <xdr:ext cx="469744" cy="259045"/>
    <xdr:sp macro="" textlink="">
      <xdr:nvSpPr>
        <xdr:cNvPr id="81" name="テキスト ボックス 80"/>
        <xdr:cNvSpPr txBox="1"/>
      </xdr:nvSpPr>
      <xdr:spPr>
        <a:xfrm>
          <a:off x="2673427" y="561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164338</xdr:rowOff>
    </xdr:from>
    <xdr:to>
      <xdr:col>3</xdr:col>
      <xdr:colOff>3175</xdr:colOff>
      <xdr:row>34</xdr:row>
      <xdr:rowOff>94488</xdr:rowOff>
    </xdr:to>
    <xdr:sp macro="" textlink="">
      <xdr:nvSpPr>
        <xdr:cNvPr id="82" name="円/楕円 81"/>
        <xdr:cNvSpPr/>
      </xdr:nvSpPr>
      <xdr:spPr>
        <a:xfrm>
          <a:off x="1968500" y="58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111015</xdr:rowOff>
    </xdr:from>
    <xdr:ext cx="469744" cy="259045"/>
    <xdr:sp macro="" textlink="">
      <xdr:nvSpPr>
        <xdr:cNvPr id="83" name="テキスト ボックス 82"/>
        <xdr:cNvSpPr txBox="1"/>
      </xdr:nvSpPr>
      <xdr:spPr>
        <a:xfrm>
          <a:off x="1784427" y="559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99759</xdr:rowOff>
    </xdr:from>
    <xdr:to>
      <xdr:col>1</xdr:col>
      <xdr:colOff>485775</xdr:colOff>
      <xdr:row>33</xdr:row>
      <xdr:rowOff>29909</xdr:rowOff>
    </xdr:to>
    <xdr:sp macro="" textlink="">
      <xdr:nvSpPr>
        <xdr:cNvPr id="84" name="円/楕円 83"/>
        <xdr:cNvSpPr/>
      </xdr:nvSpPr>
      <xdr:spPr>
        <a:xfrm>
          <a:off x="1079500" y="558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46436</xdr:rowOff>
    </xdr:from>
    <xdr:ext cx="469744" cy="259045"/>
    <xdr:sp macro="" textlink="">
      <xdr:nvSpPr>
        <xdr:cNvPr id="85" name="テキスト ボックス 84"/>
        <xdr:cNvSpPr txBox="1"/>
      </xdr:nvSpPr>
      <xdr:spPr>
        <a:xfrm>
          <a:off x="895427" y="5361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47,206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6" name="直線コネクタ 95"/>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7" name="テキスト ボックス 96"/>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8" name="直線コネクタ 97"/>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99" name="テキスト ボックス 98"/>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0" name="直線コネクタ 99"/>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1" name="テキスト ボックス 100"/>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2" name="直線コネクタ 101"/>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3" name="テキスト ボックス 102"/>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4" name="直線コネクタ 103"/>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5" name="テキスト ボックス 104"/>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6" name="直線コネクタ 105"/>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27614</xdr:rowOff>
    </xdr:from>
    <xdr:to>
      <xdr:col>6</xdr:col>
      <xdr:colOff>510540</xdr:colOff>
      <xdr:row>58</xdr:row>
      <xdr:rowOff>87436</xdr:rowOff>
    </xdr:to>
    <xdr:cxnSp macro="">
      <xdr:nvCxnSpPr>
        <xdr:cNvPr id="111" name="直線コネクタ 110"/>
        <xdr:cNvCxnSpPr/>
      </xdr:nvCxnSpPr>
      <xdr:spPr>
        <a:xfrm flipV="1">
          <a:off x="4633595" y="8771564"/>
          <a:ext cx="1270" cy="125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91263</xdr:rowOff>
    </xdr:from>
    <xdr:ext cx="534377" cy="259045"/>
    <xdr:sp macro="" textlink="">
      <xdr:nvSpPr>
        <xdr:cNvPr id="112" name="総務費最小値テキスト"/>
        <xdr:cNvSpPr txBox="1"/>
      </xdr:nvSpPr>
      <xdr:spPr>
        <a:xfrm>
          <a:off x="4686300" y="1003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28,002</a:t>
          </a:r>
          <a:endParaRPr kumimoji="1" lang="ja-JP" altLang="en-US" sz="1000" b="1">
            <a:latin typeface="ＭＳ Ｐゴシック"/>
          </a:endParaRPr>
        </a:p>
      </xdr:txBody>
    </xdr:sp>
    <xdr:clientData/>
  </xdr:oneCellAnchor>
  <xdr:twoCellAnchor>
    <xdr:from>
      <xdr:col>6</xdr:col>
      <xdr:colOff>422275</xdr:colOff>
      <xdr:row>58</xdr:row>
      <xdr:rowOff>87436</xdr:rowOff>
    </xdr:from>
    <xdr:to>
      <xdr:col>6</xdr:col>
      <xdr:colOff>600075</xdr:colOff>
      <xdr:row>58</xdr:row>
      <xdr:rowOff>87436</xdr:rowOff>
    </xdr:to>
    <xdr:cxnSp macro="">
      <xdr:nvCxnSpPr>
        <xdr:cNvPr id="113" name="直線コネクタ 112"/>
        <xdr:cNvCxnSpPr/>
      </xdr:nvCxnSpPr>
      <xdr:spPr>
        <a:xfrm>
          <a:off x="4546600" y="1003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145741</xdr:rowOff>
    </xdr:from>
    <xdr:ext cx="599010" cy="259045"/>
    <xdr:sp macro="" textlink="">
      <xdr:nvSpPr>
        <xdr:cNvPr id="114" name="総務費最大値テキスト"/>
        <xdr:cNvSpPr txBox="1"/>
      </xdr:nvSpPr>
      <xdr:spPr>
        <a:xfrm>
          <a:off x="4686300" y="854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220,911</a:t>
          </a:r>
          <a:endParaRPr kumimoji="1" lang="ja-JP" altLang="en-US" sz="1000" b="1">
            <a:latin typeface="ＭＳ Ｐゴシック"/>
          </a:endParaRPr>
        </a:p>
      </xdr:txBody>
    </xdr:sp>
    <xdr:clientData/>
  </xdr:oneCellAnchor>
  <xdr:twoCellAnchor>
    <xdr:from>
      <xdr:col>6</xdr:col>
      <xdr:colOff>422275</xdr:colOff>
      <xdr:row>51</xdr:row>
      <xdr:rowOff>27614</xdr:rowOff>
    </xdr:from>
    <xdr:to>
      <xdr:col>6</xdr:col>
      <xdr:colOff>600075</xdr:colOff>
      <xdr:row>51</xdr:row>
      <xdr:rowOff>27614</xdr:rowOff>
    </xdr:to>
    <xdr:cxnSp macro="">
      <xdr:nvCxnSpPr>
        <xdr:cNvPr id="115" name="直線コネクタ 114"/>
        <xdr:cNvCxnSpPr/>
      </xdr:nvCxnSpPr>
      <xdr:spPr>
        <a:xfrm>
          <a:off x="4546600" y="8771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14597</xdr:rowOff>
    </xdr:from>
    <xdr:to>
      <xdr:col>6</xdr:col>
      <xdr:colOff>511175</xdr:colOff>
      <xdr:row>58</xdr:row>
      <xdr:rowOff>17700</xdr:rowOff>
    </xdr:to>
    <xdr:cxnSp macro="">
      <xdr:nvCxnSpPr>
        <xdr:cNvPr id="116" name="直線コネクタ 115"/>
        <xdr:cNvCxnSpPr/>
      </xdr:nvCxnSpPr>
      <xdr:spPr>
        <a:xfrm>
          <a:off x="3797300" y="9958697"/>
          <a:ext cx="8382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117773</xdr:rowOff>
    </xdr:from>
    <xdr:ext cx="534377" cy="259045"/>
    <xdr:sp macro="" textlink="">
      <xdr:nvSpPr>
        <xdr:cNvPr id="117" name="総務費平均値テキスト"/>
        <xdr:cNvSpPr txBox="1"/>
      </xdr:nvSpPr>
      <xdr:spPr>
        <a:xfrm>
          <a:off x="4686300" y="9718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94896</xdr:rowOff>
    </xdr:from>
    <xdr:to>
      <xdr:col>6</xdr:col>
      <xdr:colOff>561975</xdr:colOff>
      <xdr:row>58</xdr:row>
      <xdr:rowOff>25046</xdr:rowOff>
    </xdr:to>
    <xdr:sp macro="" textlink="">
      <xdr:nvSpPr>
        <xdr:cNvPr id="118" name="フローチャート : 判断 117"/>
        <xdr:cNvSpPr/>
      </xdr:nvSpPr>
      <xdr:spPr>
        <a:xfrm>
          <a:off x="4584700" y="98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144553</xdr:rowOff>
    </xdr:from>
    <xdr:to>
      <xdr:col>5</xdr:col>
      <xdr:colOff>358775</xdr:colOff>
      <xdr:row>58</xdr:row>
      <xdr:rowOff>14597</xdr:rowOff>
    </xdr:to>
    <xdr:cxnSp macro="">
      <xdr:nvCxnSpPr>
        <xdr:cNvPr id="119" name="直線コネクタ 118"/>
        <xdr:cNvCxnSpPr/>
      </xdr:nvCxnSpPr>
      <xdr:spPr>
        <a:xfrm>
          <a:off x="2908300" y="9917203"/>
          <a:ext cx="889000" cy="4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89971</xdr:rowOff>
    </xdr:from>
    <xdr:to>
      <xdr:col>5</xdr:col>
      <xdr:colOff>409575</xdr:colOff>
      <xdr:row>58</xdr:row>
      <xdr:rowOff>20121</xdr:rowOff>
    </xdr:to>
    <xdr:sp macro="" textlink="">
      <xdr:nvSpPr>
        <xdr:cNvPr id="120" name="フローチャート : 判断 119"/>
        <xdr:cNvSpPr/>
      </xdr:nvSpPr>
      <xdr:spPr>
        <a:xfrm>
          <a:off x="3746500" y="986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36648</xdr:rowOff>
    </xdr:from>
    <xdr:ext cx="534377" cy="259045"/>
    <xdr:sp macro="" textlink="">
      <xdr:nvSpPr>
        <xdr:cNvPr id="121" name="テキスト ボックス 120"/>
        <xdr:cNvSpPr txBox="1"/>
      </xdr:nvSpPr>
      <xdr:spPr>
        <a:xfrm>
          <a:off x="3530111" y="963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144553</xdr:rowOff>
    </xdr:from>
    <xdr:to>
      <xdr:col>4</xdr:col>
      <xdr:colOff>155575</xdr:colOff>
      <xdr:row>57</xdr:row>
      <xdr:rowOff>157649</xdr:rowOff>
    </xdr:to>
    <xdr:cxnSp macro="">
      <xdr:nvCxnSpPr>
        <xdr:cNvPr id="122" name="直線コネクタ 121"/>
        <xdr:cNvCxnSpPr/>
      </xdr:nvCxnSpPr>
      <xdr:spPr>
        <a:xfrm flipV="1">
          <a:off x="2019300" y="9917203"/>
          <a:ext cx="889000" cy="1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83270</xdr:rowOff>
    </xdr:from>
    <xdr:to>
      <xdr:col>4</xdr:col>
      <xdr:colOff>206375</xdr:colOff>
      <xdr:row>58</xdr:row>
      <xdr:rowOff>13420</xdr:rowOff>
    </xdr:to>
    <xdr:sp macro="" textlink="">
      <xdr:nvSpPr>
        <xdr:cNvPr id="123" name="フローチャート : 判断 122"/>
        <xdr:cNvSpPr/>
      </xdr:nvSpPr>
      <xdr:spPr>
        <a:xfrm>
          <a:off x="2857500" y="985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29947</xdr:rowOff>
    </xdr:from>
    <xdr:ext cx="534377" cy="259045"/>
    <xdr:sp macro="" textlink="">
      <xdr:nvSpPr>
        <xdr:cNvPr id="124" name="テキスト ボックス 123"/>
        <xdr:cNvSpPr txBox="1"/>
      </xdr:nvSpPr>
      <xdr:spPr>
        <a:xfrm>
          <a:off x="2641111" y="963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157649</xdr:rowOff>
    </xdr:from>
    <xdr:to>
      <xdr:col>2</xdr:col>
      <xdr:colOff>638175</xdr:colOff>
      <xdr:row>58</xdr:row>
      <xdr:rowOff>46451</xdr:rowOff>
    </xdr:to>
    <xdr:cxnSp macro="">
      <xdr:nvCxnSpPr>
        <xdr:cNvPr id="125" name="直線コネクタ 124"/>
        <xdr:cNvCxnSpPr/>
      </xdr:nvCxnSpPr>
      <xdr:spPr>
        <a:xfrm flipV="1">
          <a:off x="1130300" y="9930299"/>
          <a:ext cx="889000" cy="6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105327</xdr:rowOff>
    </xdr:from>
    <xdr:to>
      <xdr:col>3</xdr:col>
      <xdr:colOff>3175</xdr:colOff>
      <xdr:row>58</xdr:row>
      <xdr:rowOff>35477</xdr:rowOff>
    </xdr:to>
    <xdr:sp macro="" textlink="">
      <xdr:nvSpPr>
        <xdr:cNvPr id="126" name="フローチャート : 判断 125"/>
        <xdr:cNvSpPr/>
      </xdr:nvSpPr>
      <xdr:spPr>
        <a:xfrm>
          <a:off x="1968500" y="987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52004</xdr:rowOff>
    </xdr:from>
    <xdr:ext cx="534377" cy="259045"/>
    <xdr:sp macro="" textlink="">
      <xdr:nvSpPr>
        <xdr:cNvPr id="127" name="テキスト ボックス 126"/>
        <xdr:cNvSpPr txBox="1"/>
      </xdr:nvSpPr>
      <xdr:spPr>
        <a:xfrm>
          <a:off x="1752111" y="96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93792</xdr:rowOff>
    </xdr:from>
    <xdr:to>
      <xdr:col>1</xdr:col>
      <xdr:colOff>485775</xdr:colOff>
      <xdr:row>58</xdr:row>
      <xdr:rowOff>23942</xdr:rowOff>
    </xdr:to>
    <xdr:sp macro="" textlink="">
      <xdr:nvSpPr>
        <xdr:cNvPr id="128" name="フローチャート : 判断 127"/>
        <xdr:cNvSpPr/>
      </xdr:nvSpPr>
      <xdr:spPr>
        <a:xfrm>
          <a:off x="1079500" y="986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40469</xdr:rowOff>
    </xdr:from>
    <xdr:ext cx="534377" cy="259045"/>
    <xdr:sp macro="" textlink="">
      <xdr:nvSpPr>
        <xdr:cNvPr id="129" name="テキスト ボックス 128"/>
        <xdr:cNvSpPr txBox="1"/>
      </xdr:nvSpPr>
      <xdr:spPr>
        <a:xfrm>
          <a:off x="863111" y="964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138350</xdr:rowOff>
    </xdr:from>
    <xdr:to>
      <xdr:col>6</xdr:col>
      <xdr:colOff>561975</xdr:colOff>
      <xdr:row>58</xdr:row>
      <xdr:rowOff>68500</xdr:rowOff>
    </xdr:to>
    <xdr:sp macro="" textlink="">
      <xdr:nvSpPr>
        <xdr:cNvPr id="135" name="円/楕円 134"/>
        <xdr:cNvSpPr/>
      </xdr:nvSpPr>
      <xdr:spPr>
        <a:xfrm>
          <a:off x="4584700" y="991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73323</xdr:rowOff>
    </xdr:from>
    <xdr:ext cx="534377" cy="259045"/>
    <xdr:sp macro="" textlink="">
      <xdr:nvSpPr>
        <xdr:cNvPr id="136" name="総務費該当値テキスト"/>
        <xdr:cNvSpPr txBox="1"/>
      </xdr:nvSpPr>
      <xdr:spPr>
        <a:xfrm>
          <a:off x="4686300" y="984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38,679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135247</xdr:rowOff>
    </xdr:from>
    <xdr:to>
      <xdr:col>5</xdr:col>
      <xdr:colOff>409575</xdr:colOff>
      <xdr:row>58</xdr:row>
      <xdr:rowOff>65397</xdr:rowOff>
    </xdr:to>
    <xdr:sp macro="" textlink="">
      <xdr:nvSpPr>
        <xdr:cNvPr id="137" name="円/楕円 136"/>
        <xdr:cNvSpPr/>
      </xdr:nvSpPr>
      <xdr:spPr>
        <a:xfrm>
          <a:off x="3746500" y="990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56524</xdr:rowOff>
    </xdr:from>
    <xdr:ext cx="534377" cy="259045"/>
    <xdr:sp macro="" textlink="">
      <xdr:nvSpPr>
        <xdr:cNvPr id="138" name="テキスト ボックス 137"/>
        <xdr:cNvSpPr txBox="1"/>
      </xdr:nvSpPr>
      <xdr:spPr>
        <a:xfrm>
          <a:off x="3530111" y="1000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93753</xdr:rowOff>
    </xdr:from>
    <xdr:to>
      <xdr:col>4</xdr:col>
      <xdr:colOff>206375</xdr:colOff>
      <xdr:row>58</xdr:row>
      <xdr:rowOff>23903</xdr:rowOff>
    </xdr:to>
    <xdr:sp macro="" textlink="">
      <xdr:nvSpPr>
        <xdr:cNvPr id="139" name="円/楕円 138"/>
        <xdr:cNvSpPr/>
      </xdr:nvSpPr>
      <xdr:spPr>
        <a:xfrm>
          <a:off x="2857500" y="986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15030</xdr:rowOff>
    </xdr:from>
    <xdr:ext cx="534377" cy="259045"/>
    <xdr:sp macro="" textlink="">
      <xdr:nvSpPr>
        <xdr:cNvPr id="140" name="テキスト ボックス 139"/>
        <xdr:cNvSpPr txBox="1"/>
      </xdr:nvSpPr>
      <xdr:spPr>
        <a:xfrm>
          <a:off x="2641111" y="995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45,507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106849</xdr:rowOff>
    </xdr:from>
    <xdr:to>
      <xdr:col>3</xdr:col>
      <xdr:colOff>3175</xdr:colOff>
      <xdr:row>58</xdr:row>
      <xdr:rowOff>36999</xdr:rowOff>
    </xdr:to>
    <xdr:sp macro="" textlink="">
      <xdr:nvSpPr>
        <xdr:cNvPr id="141" name="円/楕円 140"/>
        <xdr:cNvSpPr/>
      </xdr:nvSpPr>
      <xdr:spPr>
        <a:xfrm>
          <a:off x="1968500" y="987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28126</xdr:rowOff>
    </xdr:from>
    <xdr:ext cx="534377" cy="259045"/>
    <xdr:sp macro="" textlink="">
      <xdr:nvSpPr>
        <xdr:cNvPr id="142" name="テキスト ボックス 141"/>
        <xdr:cNvSpPr txBox="1"/>
      </xdr:nvSpPr>
      <xdr:spPr>
        <a:xfrm>
          <a:off x="1752111" y="997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43,502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167101</xdr:rowOff>
    </xdr:from>
    <xdr:to>
      <xdr:col>1</xdr:col>
      <xdr:colOff>485775</xdr:colOff>
      <xdr:row>58</xdr:row>
      <xdr:rowOff>97251</xdr:rowOff>
    </xdr:to>
    <xdr:sp macro="" textlink="">
      <xdr:nvSpPr>
        <xdr:cNvPr id="143" name="円/楕円 142"/>
        <xdr:cNvSpPr/>
      </xdr:nvSpPr>
      <xdr:spPr>
        <a:xfrm>
          <a:off x="1079500" y="993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88378</xdr:rowOff>
    </xdr:from>
    <xdr:ext cx="534377" cy="259045"/>
    <xdr:sp macro="" textlink="">
      <xdr:nvSpPr>
        <xdr:cNvPr id="144" name="テキスト ボックス 143"/>
        <xdr:cNvSpPr txBox="1"/>
      </xdr:nvSpPr>
      <xdr:spPr>
        <a:xfrm>
          <a:off x="863111" y="1003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136793</xdr:rowOff>
    </xdr:from>
    <xdr:to>
      <xdr:col>6</xdr:col>
      <xdr:colOff>510540</xdr:colOff>
      <xdr:row>79</xdr:row>
      <xdr:rowOff>13742</xdr:rowOff>
    </xdr:to>
    <xdr:cxnSp macro="">
      <xdr:nvCxnSpPr>
        <xdr:cNvPr id="171" name="直線コネクタ 170"/>
        <xdr:cNvCxnSpPr/>
      </xdr:nvCxnSpPr>
      <xdr:spPr>
        <a:xfrm flipV="1">
          <a:off x="4633595" y="12138293"/>
          <a:ext cx="1270" cy="141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17569</xdr:rowOff>
    </xdr:from>
    <xdr:ext cx="534377" cy="259045"/>
    <xdr:sp macro="" textlink="">
      <xdr:nvSpPr>
        <xdr:cNvPr id="172" name="民生費最小値テキスト"/>
        <xdr:cNvSpPr txBox="1"/>
      </xdr:nvSpPr>
      <xdr:spPr>
        <a:xfrm>
          <a:off x="4686300" y="1356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97,821</a:t>
          </a:r>
          <a:endParaRPr kumimoji="1" lang="ja-JP" altLang="en-US" sz="1000" b="1">
            <a:latin typeface="ＭＳ Ｐゴシック"/>
          </a:endParaRPr>
        </a:p>
      </xdr:txBody>
    </xdr:sp>
    <xdr:clientData/>
  </xdr:oneCellAnchor>
  <xdr:twoCellAnchor>
    <xdr:from>
      <xdr:col>6</xdr:col>
      <xdr:colOff>422275</xdr:colOff>
      <xdr:row>79</xdr:row>
      <xdr:rowOff>13742</xdr:rowOff>
    </xdr:from>
    <xdr:to>
      <xdr:col>6</xdr:col>
      <xdr:colOff>600075</xdr:colOff>
      <xdr:row>79</xdr:row>
      <xdr:rowOff>13742</xdr:rowOff>
    </xdr:to>
    <xdr:cxnSp macro="">
      <xdr:nvCxnSpPr>
        <xdr:cNvPr id="173" name="直線コネクタ 172"/>
        <xdr:cNvCxnSpPr/>
      </xdr:nvCxnSpPr>
      <xdr:spPr>
        <a:xfrm>
          <a:off x="4546600" y="1355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83470</xdr:rowOff>
    </xdr:from>
    <xdr:ext cx="599010" cy="259045"/>
    <xdr:sp macro="" textlink="">
      <xdr:nvSpPr>
        <xdr:cNvPr id="174" name="民生費最大値テキスト"/>
        <xdr:cNvSpPr txBox="1"/>
      </xdr:nvSpPr>
      <xdr:spPr>
        <a:xfrm>
          <a:off x="4686300" y="1191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228,267</a:t>
          </a:r>
          <a:endParaRPr kumimoji="1" lang="ja-JP" altLang="en-US" sz="1000" b="1">
            <a:latin typeface="ＭＳ Ｐゴシック"/>
          </a:endParaRPr>
        </a:p>
      </xdr:txBody>
    </xdr:sp>
    <xdr:clientData/>
  </xdr:oneCellAnchor>
  <xdr:twoCellAnchor>
    <xdr:from>
      <xdr:col>6</xdr:col>
      <xdr:colOff>422275</xdr:colOff>
      <xdr:row>70</xdr:row>
      <xdr:rowOff>136793</xdr:rowOff>
    </xdr:from>
    <xdr:to>
      <xdr:col>6</xdr:col>
      <xdr:colOff>600075</xdr:colOff>
      <xdr:row>70</xdr:row>
      <xdr:rowOff>136793</xdr:rowOff>
    </xdr:to>
    <xdr:cxnSp macro="">
      <xdr:nvCxnSpPr>
        <xdr:cNvPr id="175" name="直線コネクタ 174"/>
        <xdr:cNvCxnSpPr/>
      </xdr:nvCxnSpPr>
      <xdr:spPr>
        <a:xfrm>
          <a:off x="4546600" y="1213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57285</xdr:rowOff>
    </xdr:from>
    <xdr:to>
      <xdr:col>6</xdr:col>
      <xdr:colOff>511175</xdr:colOff>
      <xdr:row>77</xdr:row>
      <xdr:rowOff>96038</xdr:rowOff>
    </xdr:to>
    <xdr:cxnSp macro="">
      <xdr:nvCxnSpPr>
        <xdr:cNvPr id="176" name="直線コネクタ 175"/>
        <xdr:cNvCxnSpPr/>
      </xdr:nvCxnSpPr>
      <xdr:spPr>
        <a:xfrm flipV="1">
          <a:off x="3797300" y="13258935"/>
          <a:ext cx="838200" cy="3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3115</xdr:rowOff>
    </xdr:from>
    <xdr:ext cx="599010" cy="259045"/>
    <xdr:sp macro="" textlink="">
      <xdr:nvSpPr>
        <xdr:cNvPr id="177" name="民生費平均値テキスト"/>
        <xdr:cNvSpPr txBox="1"/>
      </xdr:nvSpPr>
      <xdr:spPr>
        <a:xfrm>
          <a:off x="4686300" y="128618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151688</xdr:rowOff>
    </xdr:from>
    <xdr:to>
      <xdr:col>6</xdr:col>
      <xdr:colOff>561975</xdr:colOff>
      <xdr:row>76</xdr:row>
      <xdr:rowOff>81838</xdr:rowOff>
    </xdr:to>
    <xdr:sp macro="" textlink="">
      <xdr:nvSpPr>
        <xdr:cNvPr id="178" name="フローチャート : 判断 177"/>
        <xdr:cNvSpPr/>
      </xdr:nvSpPr>
      <xdr:spPr>
        <a:xfrm>
          <a:off x="45847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96038</xdr:rowOff>
    </xdr:from>
    <xdr:to>
      <xdr:col>5</xdr:col>
      <xdr:colOff>358775</xdr:colOff>
      <xdr:row>78</xdr:row>
      <xdr:rowOff>8429</xdr:rowOff>
    </xdr:to>
    <xdr:cxnSp macro="">
      <xdr:nvCxnSpPr>
        <xdr:cNvPr id="179" name="直線コネクタ 178"/>
        <xdr:cNvCxnSpPr/>
      </xdr:nvCxnSpPr>
      <xdr:spPr>
        <a:xfrm flipV="1">
          <a:off x="2908300" y="13297688"/>
          <a:ext cx="889000" cy="8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3186</xdr:rowOff>
    </xdr:from>
    <xdr:to>
      <xdr:col>5</xdr:col>
      <xdr:colOff>409575</xdr:colOff>
      <xdr:row>76</xdr:row>
      <xdr:rowOff>104786</xdr:rowOff>
    </xdr:to>
    <xdr:sp macro="" textlink="">
      <xdr:nvSpPr>
        <xdr:cNvPr id="180" name="フローチャート : 判断 179"/>
        <xdr:cNvSpPr/>
      </xdr:nvSpPr>
      <xdr:spPr>
        <a:xfrm>
          <a:off x="3746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121313</xdr:rowOff>
    </xdr:from>
    <xdr:ext cx="599010" cy="259045"/>
    <xdr:sp macro="" textlink="">
      <xdr:nvSpPr>
        <xdr:cNvPr id="181" name="テキスト ボックス 180"/>
        <xdr:cNvSpPr txBox="1"/>
      </xdr:nvSpPr>
      <xdr:spPr>
        <a:xfrm>
          <a:off x="3497794"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8429</xdr:rowOff>
    </xdr:from>
    <xdr:to>
      <xdr:col>4</xdr:col>
      <xdr:colOff>155575</xdr:colOff>
      <xdr:row>78</xdr:row>
      <xdr:rowOff>38953</xdr:rowOff>
    </xdr:to>
    <xdr:cxnSp macro="">
      <xdr:nvCxnSpPr>
        <xdr:cNvPr id="182" name="直線コネクタ 181"/>
        <xdr:cNvCxnSpPr/>
      </xdr:nvCxnSpPr>
      <xdr:spPr>
        <a:xfrm flipV="1">
          <a:off x="2019300" y="13381529"/>
          <a:ext cx="889000" cy="3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104772</xdr:rowOff>
    </xdr:from>
    <xdr:to>
      <xdr:col>4</xdr:col>
      <xdr:colOff>206375</xdr:colOff>
      <xdr:row>77</xdr:row>
      <xdr:rowOff>34922</xdr:rowOff>
    </xdr:to>
    <xdr:sp macro="" textlink="">
      <xdr:nvSpPr>
        <xdr:cNvPr id="183" name="フローチャート : 判断 182"/>
        <xdr:cNvSpPr/>
      </xdr:nvSpPr>
      <xdr:spPr>
        <a:xfrm>
          <a:off x="2857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51448</xdr:rowOff>
    </xdr:from>
    <xdr:ext cx="599010" cy="259045"/>
    <xdr:sp macro="" textlink="">
      <xdr:nvSpPr>
        <xdr:cNvPr id="184" name="テキスト ボックス 183"/>
        <xdr:cNvSpPr txBox="1"/>
      </xdr:nvSpPr>
      <xdr:spPr>
        <a:xfrm>
          <a:off x="2608794"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14427</xdr:rowOff>
    </xdr:from>
    <xdr:to>
      <xdr:col>2</xdr:col>
      <xdr:colOff>638175</xdr:colOff>
      <xdr:row>78</xdr:row>
      <xdr:rowOff>38953</xdr:rowOff>
    </xdr:to>
    <xdr:cxnSp macro="">
      <xdr:nvCxnSpPr>
        <xdr:cNvPr id="185" name="直線コネクタ 184"/>
        <xdr:cNvCxnSpPr/>
      </xdr:nvCxnSpPr>
      <xdr:spPr>
        <a:xfrm>
          <a:off x="1130300" y="13387527"/>
          <a:ext cx="889000" cy="2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127763</xdr:rowOff>
    </xdr:from>
    <xdr:to>
      <xdr:col>3</xdr:col>
      <xdr:colOff>3175</xdr:colOff>
      <xdr:row>77</xdr:row>
      <xdr:rowOff>57913</xdr:rowOff>
    </xdr:to>
    <xdr:sp macro="" textlink="">
      <xdr:nvSpPr>
        <xdr:cNvPr id="186" name="フローチャート : 判断 185"/>
        <xdr:cNvSpPr/>
      </xdr:nvSpPr>
      <xdr:spPr>
        <a:xfrm>
          <a:off x="1968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74439</xdr:rowOff>
    </xdr:from>
    <xdr:ext cx="599010" cy="259045"/>
    <xdr:sp macro="" textlink="">
      <xdr:nvSpPr>
        <xdr:cNvPr id="187" name="テキスト ボックス 186"/>
        <xdr:cNvSpPr txBox="1"/>
      </xdr:nvSpPr>
      <xdr:spPr>
        <a:xfrm>
          <a:off x="1719794" y="129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156598</xdr:rowOff>
    </xdr:from>
    <xdr:to>
      <xdr:col>1</xdr:col>
      <xdr:colOff>485775</xdr:colOff>
      <xdr:row>77</xdr:row>
      <xdr:rowOff>86748</xdr:rowOff>
    </xdr:to>
    <xdr:sp macro="" textlink="">
      <xdr:nvSpPr>
        <xdr:cNvPr id="188" name="フローチャート : 判断 187"/>
        <xdr:cNvSpPr/>
      </xdr:nvSpPr>
      <xdr:spPr>
        <a:xfrm>
          <a:off x="1079500" y="1318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103275</xdr:rowOff>
    </xdr:from>
    <xdr:ext cx="599010" cy="259045"/>
    <xdr:sp macro="" textlink="">
      <xdr:nvSpPr>
        <xdr:cNvPr id="189" name="テキスト ボックス 188"/>
        <xdr:cNvSpPr txBox="1"/>
      </xdr:nvSpPr>
      <xdr:spPr>
        <a:xfrm>
          <a:off x="830794" y="1296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6485</xdr:rowOff>
    </xdr:from>
    <xdr:to>
      <xdr:col>6</xdr:col>
      <xdr:colOff>561975</xdr:colOff>
      <xdr:row>77</xdr:row>
      <xdr:rowOff>108085</xdr:rowOff>
    </xdr:to>
    <xdr:sp macro="" textlink="">
      <xdr:nvSpPr>
        <xdr:cNvPr id="195" name="円/楕円 194"/>
        <xdr:cNvSpPr/>
      </xdr:nvSpPr>
      <xdr:spPr>
        <a:xfrm>
          <a:off x="4584700" y="1320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156362</xdr:rowOff>
    </xdr:from>
    <xdr:ext cx="599010" cy="259045"/>
    <xdr:sp macro="" textlink="">
      <xdr:nvSpPr>
        <xdr:cNvPr id="196" name="民生費該当値テキスト"/>
        <xdr:cNvSpPr txBox="1"/>
      </xdr:nvSpPr>
      <xdr:spPr>
        <a:xfrm>
          <a:off x="4686300" y="13186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125,321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45238</xdr:rowOff>
    </xdr:from>
    <xdr:to>
      <xdr:col>5</xdr:col>
      <xdr:colOff>409575</xdr:colOff>
      <xdr:row>77</xdr:row>
      <xdr:rowOff>146838</xdr:rowOff>
    </xdr:to>
    <xdr:sp macro="" textlink="">
      <xdr:nvSpPr>
        <xdr:cNvPr id="197" name="円/楕円 196"/>
        <xdr:cNvSpPr/>
      </xdr:nvSpPr>
      <xdr:spPr>
        <a:xfrm>
          <a:off x="3746500" y="132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137965</xdr:rowOff>
    </xdr:from>
    <xdr:ext cx="599010" cy="259045"/>
    <xdr:sp macro="" textlink="">
      <xdr:nvSpPr>
        <xdr:cNvPr id="198" name="テキスト ボックス 197"/>
        <xdr:cNvSpPr txBox="1"/>
      </xdr:nvSpPr>
      <xdr:spPr>
        <a:xfrm>
          <a:off x="3497794" y="1333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121,761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129079</xdr:rowOff>
    </xdr:from>
    <xdr:to>
      <xdr:col>4</xdr:col>
      <xdr:colOff>206375</xdr:colOff>
      <xdr:row>78</xdr:row>
      <xdr:rowOff>59229</xdr:rowOff>
    </xdr:to>
    <xdr:sp macro="" textlink="">
      <xdr:nvSpPr>
        <xdr:cNvPr id="199" name="円/楕円 198"/>
        <xdr:cNvSpPr/>
      </xdr:nvSpPr>
      <xdr:spPr>
        <a:xfrm>
          <a:off x="2857500" y="1333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50356</xdr:rowOff>
    </xdr:from>
    <xdr:ext cx="599010" cy="259045"/>
    <xdr:sp macro="" textlink="">
      <xdr:nvSpPr>
        <xdr:cNvPr id="200" name="テキスト ボックス 199"/>
        <xdr:cNvSpPr txBox="1"/>
      </xdr:nvSpPr>
      <xdr:spPr>
        <a:xfrm>
          <a:off x="2608794" y="13423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114,059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159603</xdr:rowOff>
    </xdr:from>
    <xdr:to>
      <xdr:col>3</xdr:col>
      <xdr:colOff>3175</xdr:colOff>
      <xdr:row>78</xdr:row>
      <xdr:rowOff>89753</xdr:rowOff>
    </xdr:to>
    <xdr:sp macro="" textlink="">
      <xdr:nvSpPr>
        <xdr:cNvPr id="201" name="円/楕円 200"/>
        <xdr:cNvSpPr/>
      </xdr:nvSpPr>
      <xdr:spPr>
        <a:xfrm>
          <a:off x="1968500" y="1336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80880</xdr:rowOff>
    </xdr:from>
    <xdr:ext cx="599010" cy="259045"/>
    <xdr:sp macro="" textlink="">
      <xdr:nvSpPr>
        <xdr:cNvPr id="202" name="テキスト ボックス 201"/>
        <xdr:cNvSpPr txBox="1"/>
      </xdr:nvSpPr>
      <xdr:spPr>
        <a:xfrm>
          <a:off x="1719794" y="13453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111,255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135077</xdr:rowOff>
    </xdr:from>
    <xdr:to>
      <xdr:col>1</xdr:col>
      <xdr:colOff>485775</xdr:colOff>
      <xdr:row>78</xdr:row>
      <xdr:rowOff>65227</xdr:rowOff>
    </xdr:to>
    <xdr:sp macro="" textlink="">
      <xdr:nvSpPr>
        <xdr:cNvPr id="203" name="円/楕円 202"/>
        <xdr:cNvSpPr/>
      </xdr:nvSpPr>
      <xdr:spPr>
        <a:xfrm>
          <a:off x="1079500" y="1333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56354</xdr:rowOff>
    </xdr:from>
    <xdr:ext cx="599010" cy="259045"/>
    <xdr:sp macro="" textlink="">
      <xdr:nvSpPr>
        <xdr:cNvPr id="204" name="テキスト ボックス 203"/>
        <xdr:cNvSpPr txBox="1"/>
      </xdr:nvSpPr>
      <xdr:spPr>
        <a:xfrm>
          <a:off x="830794" y="1342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58959</xdr:rowOff>
    </xdr:from>
    <xdr:to>
      <xdr:col>6</xdr:col>
      <xdr:colOff>510540</xdr:colOff>
      <xdr:row>99</xdr:row>
      <xdr:rowOff>12050</xdr:rowOff>
    </xdr:to>
    <xdr:cxnSp macro="">
      <xdr:nvCxnSpPr>
        <xdr:cNvPr id="227" name="直線コネクタ 226"/>
        <xdr:cNvCxnSpPr/>
      </xdr:nvCxnSpPr>
      <xdr:spPr>
        <a:xfrm flipV="1">
          <a:off x="4633595" y="15489459"/>
          <a:ext cx="1270" cy="1496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15877</xdr:rowOff>
    </xdr:from>
    <xdr:ext cx="534377" cy="259045"/>
    <xdr:sp macro="" textlink="">
      <xdr:nvSpPr>
        <xdr:cNvPr id="228" name="衛生費最小値テキスト"/>
        <xdr:cNvSpPr txBox="1"/>
      </xdr:nvSpPr>
      <xdr:spPr>
        <a:xfrm>
          <a:off x="4686300" y="1698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18,084</a:t>
          </a:r>
          <a:endParaRPr kumimoji="1" lang="ja-JP" altLang="en-US" sz="1000" b="1">
            <a:latin typeface="ＭＳ Ｐゴシック"/>
          </a:endParaRPr>
        </a:p>
      </xdr:txBody>
    </xdr:sp>
    <xdr:clientData/>
  </xdr:oneCellAnchor>
  <xdr:twoCellAnchor>
    <xdr:from>
      <xdr:col>6</xdr:col>
      <xdr:colOff>422275</xdr:colOff>
      <xdr:row>99</xdr:row>
      <xdr:rowOff>12050</xdr:rowOff>
    </xdr:from>
    <xdr:to>
      <xdr:col>6</xdr:col>
      <xdr:colOff>600075</xdr:colOff>
      <xdr:row>99</xdr:row>
      <xdr:rowOff>12050</xdr:rowOff>
    </xdr:to>
    <xdr:cxnSp macro="">
      <xdr:nvCxnSpPr>
        <xdr:cNvPr id="229" name="直線コネクタ 228"/>
        <xdr:cNvCxnSpPr/>
      </xdr:nvCxnSpPr>
      <xdr:spPr>
        <a:xfrm>
          <a:off x="4546600" y="1698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5636</xdr:rowOff>
    </xdr:from>
    <xdr:ext cx="534377" cy="259045"/>
    <xdr:sp macro="" textlink="">
      <xdr:nvSpPr>
        <xdr:cNvPr id="230" name="衛生費最大値テキスト"/>
        <xdr:cNvSpPr txBox="1"/>
      </xdr:nvSpPr>
      <xdr:spPr>
        <a:xfrm>
          <a:off x="4686300" y="1526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83,532</a:t>
          </a:r>
          <a:endParaRPr kumimoji="1" lang="ja-JP" altLang="en-US" sz="1000" b="1">
            <a:latin typeface="ＭＳ Ｐゴシック"/>
          </a:endParaRPr>
        </a:p>
      </xdr:txBody>
    </xdr:sp>
    <xdr:clientData/>
  </xdr:oneCellAnchor>
  <xdr:twoCellAnchor>
    <xdr:from>
      <xdr:col>6</xdr:col>
      <xdr:colOff>422275</xdr:colOff>
      <xdr:row>90</xdr:row>
      <xdr:rowOff>58959</xdr:rowOff>
    </xdr:from>
    <xdr:to>
      <xdr:col>6</xdr:col>
      <xdr:colOff>600075</xdr:colOff>
      <xdr:row>90</xdr:row>
      <xdr:rowOff>58959</xdr:rowOff>
    </xdr:to>
    <xdr:cxnSp macro="">
      <xdr:nvCxnSpPr>
        <xdr:cNvPr id="231" name="直線コネクタ 230"/>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90711</xdr:rowOff>
    </xdr:from>
    <xdr:to>
      <xdr:col>6</xdr:col>
      <xdr:colOff>511175</xdr:colOff>
      <xdr:row>97</xdr:row>
      <xdr:rowOff>105066</xdr:rowOff>
    </xdr:to>
    <xdr:cxnSp macro="">
      <xdr:nvCxnSpPr>
        <xdr:cNvPr id="232" name="直線コネクタ 231"/>
        <xdr:cNvCxnSpPr/>
      </xdr:nvCxnSpPr>
      <xdr:spPr>
        <a:xfrm flipV="1">
          <a:off x="3797300" y="16721361"/>
          <a:ext cx="838200" cy="1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162298</xdr:rowOff>
    </xdr:from>
    <xdr:ext cx="534377" cy="259045"/>
    <xdr:sp macro="" textlink="">
      <xdr:nvSpPr>
        <xdr:cNvPr id="233" name="衛生費平均値テキスト"/>
        <xdr:cNvSpPr txBox="1"/>
      </xdr:nvSpPr>
      <xdr:spPr>
        <a:xfrm>
          <a:off x="4686300" y="1645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139421</xdr:rowOff>
    </xdr:from>
    <xdr:to>
      <xdr:col>6</xdr:col>
      <xdr:colOff>561975</xdr:colOff>
      <xdr:row>97</xdr:row>
      <xdr:rowOff>69571</xdr:rowOff>
    </xdr:to>
    <xdr:sp macro="" textlink="">
      <xdr:nvSpPr>
        <xdr:cNvPr id="234" name="フローチャート : 判断 233"/>
        <xdr:cNvSpPr/>
      </xdr:nvSpPr>
      <xdr:spPr>
        <a:xfrm>
          <a:off x="45847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105066</xdr:rowOff>
    </xdr:from>
    <xdr:to>
      <xdr:col>5</xdr:col>
      <xdr:colOff>358775</xdr:colOff>
      <xdr:row>97</xdr:row>
      <xdr:rowOff>120086</xdr:rowOff>
    </xdr:to>
    <xdr:cxnSp macro="">
      <xdr:nvCxnSpPr>
        <xdr:cNvPr id="235" name="直線コネクタ 234"/>
        <xdr:cNvCxnSpPr/>
      </xdr:nvCxnSpPr>
      <xdr:spPr>
        <a:xfrm flipV="1">
          <a:off x="2908300" y="16735716"/>
          <a:ext cx="889000" cy="1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158921</xdr:rowOff>
    </xdr:from>
    <xdr:to>
      <xdr:col>5</xdr:col>
      <xdr:colOff>409575</xdr:colOff>
      <xdr:row>97</xdr:row>
      <xdr:rowOff>89071</xdr:rowOff>
    </xdr:to>
    <xdr:sp macro="" textlink="">
      <xdr:nvSpPr>
        <xdr:cNvPr id="236" name="フローチャート : 判断 235"/>
        <xdr:cNvSpPr/>
      </xdr:nvSpPr>
      <xdr:spPr>
        <a:xfrm>
          <a:off x="3746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105598</xdr:rowOff>
    </xdr:from>
    <xdr:ext cx="534377" cy="259045"/>
    <xdr:sp macro="" textlink="">
      <xdr:nvSpPr>
        <xdr:cNvPr id="237" name="テキスト ボックス 236"/>
        <xdr:cNvSpPr txBox="1"/>
      </xdr:nvSpPr>
      <xdr:spPr>
        <a:xfrm>
          <a:off x="3530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118898</xdr:rowOff>
    </xdr:from>
    <xdr:to>
      <xdr:col>4</xdr:col>
      <xdr:colOff>155575</xdr:colOff>
      <xdr:row>97</xdr:row>
      <xdr:rowOff>120086</xdr:rowOff>
    </xdr:to>
    <xdr:cxnSp macro="">
      <xdr:nvCxnSpPr>
        <xdr:cNvPr id="238" name="直線コネクタ 237"/>
        <xdr:cNvCxnSpPr/>
      </xdr:nvCxnSpPr>
      <xdr:spPr>
        <a:xfrm>
          <a:off x="2019300" y="16749548"/>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170328</xdr:rowOff>
    </xdr:from>
    <xdr:to>
      <xdr:col>4</xdr:col>
      <xdr:colOff>206375</xdr:colOff>
      <xdr:row>97</xdr:row>
      <xdr:rowOff>100478</xdr:rowOff>
    </xdr:to>
    <xdr:sp macro="" textlink="">
      <xdr:nvSpPr>
        <xdr:cNvPr id="239" name="フローチャート : 判断 238"/>
        <xdr:cNvSpPr/>
      </xdr:nvSpPr>
      <xdr:spPr>
        <a:xfrm>
          <a:off x="2857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117005</xdr:rowOff>
    </xdr:from>
    <xdr:ext cx="534377" cy="259045"/>
    <xdr:sp macro="" textlink="">
      <xdr:nvSpPr>
        <xdr:cNvPr id="240" name="テキスト ボックス 239"/>
        <xdr:cNvSpPr txBox="1"/>
      </xdr:nvSpPr>
      <xdr:spPr>
        <a:xfrm>
          <a:off x="2641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87807</xdr:rowOff>
    </xdr:from>
    <xdr:to>
      <xdr:col>2</xdr:col>
      <xdr:colOff>638175</xdr:colOff>
      <xdr:row>97</xdr:row>
      <xdr:rowOff>118898</xdr:rowOff>
    </xdr:to>
    <xdr:cxnSp macro="">
      <xdr:nvCxnSpPr>
        <xdr:cNvPr id="241" name="直線コネクタ 240"/>
        <xdr:cNvCxnSpPr/>
      </xdr:nvCxnSpPr>
      <xdr:spPr>
        <a:xfrm>
          <a:off x="1130300" y="16718457"/>
          <a:ext cx="889000" cy="3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157823</xdr:rowOff>
    </xdr:from>
    <xdr:to>
      <xdr:col>3</xdr:col>
      <xdr:colOff>3175</xdr:colOff>
      <xdr:row>97</xdr:row>
      <xdr:rowOff>87973</xdr:rowOff>
    </xdr:to>
    <xdr:sp macro="" textlink="">
      <xdr:nvSpPr>
        <xdr:cNvPr id="242" name="フローチャート : 判断 241"/>
        <xdr:cNvSpPr/>
      </xdr:nvSpPr>
      <xdr:spPr>
        <a:xfrm>
          <a:off x="1968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104500</xdr:rowOff>
    </xdr:from>
    <xdr:ext cx="534377" cy="259045"/>
    <xdr:sp macro="" textlink="">
      <xdr:nvSpPr>
        <xdr:cNvPr id="243" name="テキスト ボックス 242"/>
        <xdr:cNvSpPr txBox="1"/>
      </xdr:nvSpPr>
      <xdr:spPr>
        <a:xfrm>
          <a:off x="1752111" y="163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161001</xdr:rowOff>
    </xdr:from>
    <xdr:to>
      <xdr:col>1</xdr:col>
      <xdr:colOff>485775</xdr:colOff>
      <xdr:row>97</xdr:row>
      <xdr:rowOff>91151</xdr:rowOff>
    </xdr:to>
    <xdr:sp macro="" textlink="">
      <xdr:nvSpPr>
        <xdr:cNvPr id="244" name="フローチャート : 判断 243"/>
        <xdr:cNvSpPr/>
      </xdr:nvSpPr>
      <xdr:spPr>
        <a:xfrm>
          <a:off x="1079500" y="166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107678</xdr:rowOff>
    </xdr:from>
    <xdr:ext cx="534377" cy="259045"/>
    <xdr:sp macro="" textlink="">
      <xdr:nvSpPr>
        <xdr:cNvPr id="245" name="テキスト ボックス 244"/>
        <xdr:cNvSpPr txBox="1"/>
      </xdr:nvSpPr>
      <xdr:spPr>
        <a:xfrm>
          <a:off x="863111" y="1639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39911</xdr:rowOff>
    </xdr:from>
    <xdr:to>
      <xdr:col>6</xdr:col>
      <xdr:colOff>561975</xdr:colOff>
      <xdr:row>97</xdr:row>
      <xdr:rowOff>141511</xdr:rowOff>
    </xdr:to>
    <xdr:sp macro="" textlink="">
      <xdr:nvSpPr>
        <xdr:cNvPr id="251" name="円/楕円 250"/>
        <xdr:cNvSpPr/>
      </xdr:nvSpPr>
      <xdr:spPr>
        <a:xfrm>
          <a:off x="4584700" y="166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18338</xdr:rowOff>
    </xdr:from>
    <xdr:ext cx="534377" cy="259045"/>
    <xdr:sp macro="" textlink="">
      <xdr:nvSpPr>
        <xdr:cNvPr id="252" name="衛生費該当値テキスト"/>
        <xdr:cNvSpPr txBox="1"/>
      </xdr:nvSpPr>
      <xdr:spPr>
        <a:xfrm>
          <a:off x="4686300" y="1664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29,643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54266</xdr:rowOff>
    </xdr:from>
    <xdr:to>
      <xdr:col>5</xdr:col>
      <xdr:colOff>409575</xdr:colOff>
      <xdr:row>97</xdr:row>
      <xdr:rowOff>155866</xdr:rowOff>
    </xdr:to>
    <xdr:sp macro="" textlink="">
      <xdr:nvSpPr>
        <xdr:cNvPr id="253" name="円/楕円 252"/>
        <xdr:cNvSpPr/>
      </xdr:nvSpPr>
      <xdr:spPr>
        <a:xfrm>
          <a:off x="3746500" y="1668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146993</xdr:rowOff>
    </xdr:from>
    <xdr:ext cx="534377" cy="259045"/>
    <xdr:sp macro="" textlink="">
      <xdr:nvSpPr>
        <xdr:cNvPr id="254" name="テキスト ボックス 253"/>
        <xdr:cNvSpPr txBox="1"/>
      </xdr:nvSpPr>
      <xdr:spPr>
        <a:xfrm>
          <a:off x="3530111" y="1677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29,015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69286</xdr:rowOff>
    </xdr:from>
    <xdr:to>
      <xdr:col>4</xdr:col>
      <xdr:colOff>206375</xdr:colOff>
      <xdr:row>97</xdr:row>
      <xdr:rowOff>170886</xdr:rowOff>
    </xdr:to>
    <xdr:sp macro="" textlink="">
      <xdr:nvSpPr>
        <xdr:cNvPr id="255" name="円/楕円 254"/>
        <xdr:cNvSpPr/>
      </xdr:nvSpPr>
      <xdr:spPr>
        <a:xfrm>
          <a:off x="2857500" y="166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162013</xdr:rowOff>
    </xdr:from>
    <xdr:ext cx="534377" cy="259045"/>
    <xdr:sp macro="" textlink="">
      <xdr:nvSpPr>
        <xdr:cNvPr id="256" name="テキスト ボックス 255"/>
        <xdr:cNvSpPr txBox="1"/>
      </xdr:nvSpPr>
      <xdr:spPr>
        <a:xfrm>
          <a:off x="2641111" y="1679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28,358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68098</xdr:rowOff>
    </xdr:from>
    <xdr:to>
      <xdr:col>3</xdr:col>
      <xdr:colOff>3175</xdr:colOff>
      <xdr:row>97</xdr:row>
      <xdr:rowOff>169698</xdr:rowOff>
    </xdr:to>
    <xdr:sp macro="" textlink="">
      <xdr:nvSpPr>
        <xdr:cNvPr id="257" name="円/楕円 256"/>
        <xdr:cNvSpPr/>
      </xdr:nvSpPr>
      <xdr:spPr>
        <a:xfrm>
          <a:off x="1968500" y="1669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160825</xdr:rowOff>
    </xdr:from>
    <xdr:ext cx="534377" cy="259045"/>
    <xdr:sp macro="" textlink="">
      <xdr:nvSpPr>
        <xdr:cNvPr id="258" name="テキスト ボックス 257"/>
        <xdr:cNvSpPr txBox="1"/>
      </xdr:nvSpPr>
      <xdr:spPr>
        <a:xfrm>
          <a:off x="1752111" y="1679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37007</xdr:rowOff>
    </xdr:from>
    <xdr:to>
      <xdr:col>1</xdr:col>
      <xdr:colOff>485775</xdr:colOff>
      <xdr:row>97</xdr:row>
      <xdr:rowOff>138607</xdr:rowOff>
    </xdr:to>
    <xdr:sp macro="" textlink="">
      <xdr:nvSpPr>
        <xdr:cNvPr id="259" name="円/楕円 258"/>
        <xdr:cNvSpPr/>
      </xdr:nvSpPr>
      <xdr:spPr>
        <a:xfrm>
          <a:off x="1079500" y="166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129734</xdr:rowOff>
    </xdr:from>
    <xdr:ext cx="534377" cy="259045"/>
    <xdr:sp macro="" textlink="">
      <xdr:nvSpPr>
        <xdr:cNvPr id="260" name="テキスト ボックス 259"/>
        <xdr:cNvSpPr txBox="1"/>
      </xdr:nvSpPr>
      <xdr:spPr>
        <a:xfrm>
          <a:off x="863111" y="1676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7341</xdr:rowOff>
    </xdr:from>
    <xdr:to>
      <xdr:col>15</xdr:col>
      <xdr:colOff>180340</xdr:colOff>
      <xdr:row>38</xdr:row>
      <xdr:rowOff>139014</xdr:rowOff>
    </xdr:to>
    <xdr:cxnSp macro="">
      <xdr:nvCxnSpPr>
        <xdr:cNvPr id="282" name="直線コネクタ 281"/>
        <xdr:cNvCxnSpPr/>
      </xdr:nvCxnSpPr>
      <xdr:spPr>
        <a:xfrm flipV="1">
          <a:off x="10475595" y="5493741"/>
          <a:ext cx="1270" cy="11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142841</xdr:rowOff>
    </xdr:from>
    <xdr:ext cx="249299" cy="259045"/>
    <xdr:sp macro="" textlink="">
      <xdr:nvSpPr>
        <xdr:cNvPr id="283"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139014</xdr:rowOff>
    </xdr:from>
    <xdr:to>
      <xdr:col>15</xdr:col>
      <xdr:colOff>269875</xdr:colOff>
      <xdr:row>38</xdr:row>
      <xdr:rowOff>139014</xdr:rowOff>
    </xdr:to>
    <xdr:cxnSp macro="">
      <xdr:nvCxnSpPr>
        <xdr:cNvPr id="284" name="直線コネクタ 283"/>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125468</xdr:rowOff>
    </xdr:from>
    <xdr:ext cx="469744" cy="259045"/>
    <xdr:sp macro="" textlink="">
      <xdr:nvSpPr>
        <xdr:cNvPr id="285" name="労働費最大値テキスト"/>
        <xdr:cNvSpPr txBox="1"/>
      </xdr:nvSpPr>
      <xdr:spPr>
        <a:xfrm>
          <a:off x="10528300" y="526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5,079</a:t>
          </a:r>
          <a:endParaRPr kumimoji="1" lang="ja-JP" altLang="en-US" sz="1000" b="1">
            <a:latin typeface="ＭＳ Ｐゴシック"/>
          </a:endParaRPr>
        </a:p>
      </xdr:txBody>
    </xdr:sp>
    <xdr:clientData/>
  </xdr:oneCellAnchor>
  <xdr:twoCellAnchor>
    <xdr:from>
      <xdr:col>15</xdr:col>
      <xdr:colOff>92075</xdr:colOff>
      <xdr:row>32</xdr:row>
      <xdr:rowOff>7341</xdr:rowOff>
    </xdr:from>
    <xdr:to>
      <xdr:col>15</xdr:col>
      <xdr:colOff>269875</xdr:colOff>
      <xdr:row>32</xdr:row>
      <xdr:rowOff>7341</xdr:rowOff>
    </xdr:to>
    <xdr:cxnSp macro="">
      <xdr:nvCxnSpPr>
        <xdr:cNvPr id="286" name="直線コネクタ 285"/>
        <xdr:cNvCxnSpPr/>
      </xdr:nvCxnSpPr>
      <xdr:spPr>
        <a:xfrm>
          <a:off x="10388600" y="549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8026</xdr:rowOff>
    </xdr:from>
    <xdr:to>
      <xdr:col>15</xdr:col>
      <xdr:colOff>180975</xdr:colOff>
      <xdr:row>35</xdr:row>
      <xdr:rowOff>31115</xdr:rowOff>
    </xdr:to>
    <xdr:cxnSp macro="">
      <xdr:nvCxnSpPr>
        <xdr:cNvPr id="287" name="直線コネクタ 286"/>
        <xdr:cNvCxnSpPr/>
      </xdr:nvCxnSpPr>
      <xdr:spPr>
        <a:xfrm>
          <a:off x="9639300" y="6008776"/>
          <a:ext cx="8382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16578</xdr:rowOff>
    </xdr:from>
    <xdr:ext cx="378565" cy="259045"/>
    <xdr:sp macro="" textlink="">
      <xdr:nvSpPr>
        <xdr:cNvPr id="288" name="労働費平均値テキスト"/>
        <xdr:cNvSpPr txBox="1"/>
      </xdr:nvSpPr>
      <xdr:spPr>
        <a:xfrm>
          <a:off x="10528300" y="63602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38151</xdr:rowOff>
    </xdr:from>
    <xdr:to>
      <xdr:col>15</xdr:col>
      <xdr:colOff>231775</xdr:colOff>
      <xdr:row>37</xdr:row>
      <xdr:rowOff>139751</xdr:rowOff>
    </xdr:to>
    <xdr:sp macro="" textlink="">
      <xdr:nvSpPr>
        <xdr:cNvPr id="289" name="フローチャート : 判断 288"/>
        <xdr:cNvSpPr/>
      </xdr:nvSpPr>
      <xdr:spPr>
        <a:xfrm>
          <a:off x="104267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133528</xdr:rowOff>
    </xdr:from>
    <xdr:to>
      <xdr:col>14</xdr:col>
      <xdr:colOff>28575</xdr:colOff>
      <xdr:row>35</xdr:row>
      <xdr:rowOff>8026</xdr:rowOff>
    </xdr:to>
    <xdr:cxnSp macro="">
      <xdr:nvCxnSpPr>
        <xdr:cNvPr id="290" name="直線コネクタ 289"/>
        <xdr:cNvCxnSpPr/>
      </xdr:nvCxnSpPr>
      <xdr:spPr>
        <a:xfrm>
          <a:off x="8750300" y="5962828"/>
          <a:ext cx="889000" cy="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33122</xdr:rowOff>
    </xdr:from>
    <xdr:to>
      <xdr:col>14</xdr:col>
      <xdr:colOff>79375</xdr:colOff>
      <xdr:row>36</xdr:row>
      <xdr:rowOff>134722</xdr:rowOff>
    </xdr:to>
    <xdr:sp macro="" textlink="">
      <xdr:nvSpPr>
        <xdr:cNvPr id="291" name="フローチャート : 判断 290"/>
        <xdr:cNvSpPr/>
      </xdr:nvSpPr>
      <xdr:spPr>
        <a:xfrm>
          <a:off x="9588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125849</xdr:rowOff>
    </xdr:from>
    <xdr:ext cx="469744" cy="259045"/>
    <xdr:sp macro="" textlink="">
      <xdr:nvSpPr>
        <xdr:cNvPr id="292" name="テキスト ボックス 291"/>
        <xdr:cNvSpPr txBox="1"/>
      </xdr:nvSpPr>
      <xdr:spPr>
        <a:xfrm>
          <a:off x="9404427" y="6298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153873</xdr:rowOff>
    </xdr:from>
    <xdr:to>
      <xdr:col>12</xdr:col>
      <xdr:colOff>511175</xdr:colOff>
      <xdr:row>34</xdr:row>
      <xdr:rowOff>133528</xdr:rowOff>
    </xdr:to>
    <xdr:cxnSp macro="">
      <xdr:nvCxnSpPr>
        <xdr:cNvPr id="293" name="直線コネクタ 292"/>
        <xdr:cNvCxnSpPr/>
      </xdr:nvCxnSpPr>
      <xdr:spPr>
        <a:xfrm>
          <a:off x="7861300" y="5640273"/>
          <a:ext cx="889000" cy="3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158623</xdr:rowOff>
    </xdr:from>
    <xdr:to>
      <xdr:col>12</xdr:col>
      <xdr:colOff>561975</xdr:colOff>
      <xdr:row>36</xdr:row>
      <xdr:rowOff>88773</xdr:rowOff>
    </xdr:to>
    <xdr:sp macro="" textlink="">
      <xdr:nvSpPr>
        <xdr:cNvPr id="294" name="フローチャート : 判断 293"/>
        <xdr:cNvSpPr/>
      </xdr:nvSpPr>
      <xdr:spPr>
        <a:xfrm>
          <a:off x="8699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79900</xdr:rowOff>
    </xdr:from>
    <xdr:ext cx="469744" cy="259045"/>
    <xdr:sp macro="" textlink="">
      <xdr:nvSpPr>
        <xdr:cNvPr id="295" name="テキスト ボックス 294"/>
        <xdr:cNvSpPr txBox="1"/>
      </xdr:nvSpPr>
      <xdr:spPr>
        <a:xfrm>
          <a:off x="8515427" y="625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95352</xdr:rowOff>
    </xdr:from>
    <xdr:to>
      <xdr:col>11</xdr:col>
      <xdr:colOff>307975</xdr:colOff>
      <xdr:row>32</xdr:row>
      <xdr:rowOff>153873</xdr:rowOff>
    </xdr:to>
    <xdr:cxnSp macro="">
      <xdr:nvCxnSpPr>
        <xdr:cNvPr id="296" name="直線コネクタ 295"/>
        <xdr:cNvCxnSpPr/>
      </xdr:nvCxnSpPr>
      <xdr:spPr>
        <a:xfrm>
          <a:off x="6972300" y="5410302"/>
          <a:ext cx="889000" cy="22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103531</xdr:rowOff>
    </xdr:from>
    <xdr:to>
      <xdr:col>11</xdr:col>
      <xdr:colOff>358775</xdr:colOff>
      <xdr:row>36</xdr:row>
      <xdr:rowOff>33681</xdr:rowOff>
    </xdr:to>
    <xdr:sp macro="" textlink="">
      <xdr:nvSpPr>
        <xdr:cNvPr id="297" name="フローチャート : 判断 296"/>
        <xdr:cNvSpPr/>
      </xdr:nvSpPr>
      <xdr:spPr>
        <a:xfrm>
          <a:off x="7810500" y="610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24808</xdr:rowOff>
    </xdr:from>
    <xdr:ext cx="469744" cy="259045"/>
    <xdr:sp macro="" textlink="">
      <xdr:nvSpPr>
        <xdr:cNvPr id="298" name="テキスト ボックス 297"/>
        <xdr:cNvSpPr txBox="1"/>
      </xdr:nvSpPr>
      <xdr:spPr>
        <a:xfrm>
          <a:off x="7626427" y="619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106274</xdr:rowOff>
    </xdr:from>
    <xdr:to>
      <xdr:col>10</xdr:col>
      <xdr:colOff>155575</xdr:colOff>
      <xdr:row>35</xdr:row>
      <xdr:rowOff>36424</xdr:rowOff>
    </xdr:to>
    <xdr:sp macro="" textlink="">
      <xdr:nvSpPr>
        <xdr:cNvPr id="299" name="フローチャート : 判断 298"/>
        <xdr:cNvSpPr/>
      </xdr:nvSpPr>
      <xdr:spPr>
        <a:xfrm>
          <a:off x="6921500" y="5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27551</xdr:rowOff>
    </xdr:from>
    <xdr:ext cx="469744" cy="259045"/>
    <xdr:sp macro="" textlink="">
      <xdr:nvSpPr>
        <xdr:cNvPr id="300" name="テキスト ボックス 299"/>
        <xdr:cNvSpPr txBox="1"/>
      </xdr:nvSpPr>
      <xdr:spPr>
        <a:xfrm>
          <a:off x="6737427" y="602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151765</xdr:rowOff>
    </xdr:from>
    <xdr:to>
      <xdr:col>15</xdr:col>
      <xdr:colOff>231775</xdr:colOff>
      <xdr:row>35</xdr:row>
      <xdr:rowOff>81915</xdr:rowOff>
    </xdr:to>
    <xdr:sp macro="" textlink="">
      <xdr:nvSpPr>
        <xdr:cNvPr id="306" name="円/楕円 305"/>
        <xdr:cNvSpPr/>
      </xdr:nvSpPr>
      <xdr:spPr>
        <a:xfrm>
          <a:off x="10426700" y="59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3192</xdr:rowOff>
    </xdr:from>
    <xdr:ext cx="469744" cy="259045"/>
    <xdr:sp macro="" textlink="">
      <xdr:nvSpPr>
        <xdr:cNvPr id="307" name="労働費該当値テキスト"/>
        <xdr:cNvSpPr txBox="1"/>
      </xdr:nvSpPr>
      <xdr:spPr>
        <a:xfrm>
          <a:off x="10528300" y="5832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2,725</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128676</xdr:rowOff>
    </xdr:from>
    <xdr:to>
      <xdr:col>14</xdr:col>
      <xdr:colOff>79375</xdr:colOff>
      <xdr:row>35</xdr:row>
      <xdr:rowOff>58826</xdr:rowOff>
    </xdr:to>
    <xdr:sp macro="" textlink="">
      <xdr:nvSpPr>
        <xdr:cNvPr id="308" name="円/楕円 307"/>
        <xdr:cNvSpPr/>
      </xdr:nvSpPr>
      <xdr:spPr>
        <a:xfrm>
          <a:off x="9588500" y="595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75353</xdr:rowOff>
    </xdr:from>
    <xdr:ext cx="469744" cy="259045"/>
    <xdr:sp macro="" textlink="">
      <xdr:nvSpPr>
        <xdr:cNvPr id="309" name="テキスト ボックス 308"/>
        <xdr:cNvSpPr txBox="1"/>
      </xdr:nvSpPr>
      <xdr:spPr>
        <a:xfrm>
          <a:off x="9404427" y="573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2,826</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82728</xdr:rowOff>
    </xdr:from>
    <xdr:to>
      <xdr:col>12</xdr:col>
      <xdr:colOff>561975</xdr:colOff>
      <xdr:row>35</xdr:row>
      <xdr:rowOff>12878</xdr:rowOff>
    </xdr:to>
    <xdr:sp macro="" textlink="">
      <xdr:nvSpPr>
        <xdr:cNvPr id="310" name="円/楕円 309"/>
        <xdr:cNvSpPr/>
      </xdr:nvSpPr>
      <xdr:spPr>
        <a:xfrm>
          <a:off x="8699500" y="591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29405</xdr:rowOff>
    </xdr:from>
    <xdr:ext cx="469744" cy="259045"/>
    <xdr:sp macro="" textlink="">
      <xdr:nvSpPr>
        <xdr:cNvPr id="311" name="テキスト ボックス 310"/>
        <xdr:cNvSpPr txBox="1"/>
      </xdr:nvSpPr>
      <xdr:spPr>
        <a:xfrm>
          <a:off x="8515427" y="56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3,027</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103073</xdr:rowOff>
    </xdr:from>
    <xdr:to>
      <xdr:col>11</xdr:col>
      <xdr:colOff>358775</xdr:colOff>
      <xdr:row>33</xdr:row>
      <xdr:rowOff>33223</xdr:rowOff>
    </xdr:to>
    <xdr:sp macro="" textlink="">
      <xdr:nvSpPr>
        <xdr:cNvPr id="312" name="円/楕円 311"/>
        <xdr:cNvSpPr/>
      </xdr:nvSpPr>
      <xdr:spPr>
        <a:xfrm>
          <a:off x="7810500" y="558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49750</xdr:rowOff>
    </xdr:from>
    <xdr:ext cx="469744" cy="259045"/>
    <xdr:sp macro="" textlink="">
      <xdr:nvSpPr>
        <xdr:cNvPr id="313" name="テキスト ボックス 312"/>
        <xdr:cNvSpPr txBox="1"/>
      </xdr:nvSpPr>
      <xdr:spPr>
        <a:xfrm>
          <a:off x="7626427" y="5364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4,438</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44552</xdr:rowOff>
    </xdr:from>
    <xdr:to>
      <xdr:col>10</xdr:col>
      <xdr:colOff>155575</xdr:colOff>
      <xdr:row>31</xdr:row>
      <xdr:rowOff>146152</xdr:rowOff>
    </xdr:to>
    <xdr:sp macro="" textlink="">
      <xdr:nvSpPr>
        <xdr:cNvPr id="314" name="円/楕円 313"/>
        <xdr:cNvSpPr/>
      </xdr:nvSpPr>
      <xdr:spPr>
        <a:xfrm>
          <a:off x="6921500" y="535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162679</xdr:rowOff>
    </xdr:from>
    <xdr:ext cx="469744" cy="259045"/>
    <xdr:sp macro="" textlink="">
      <xdr:nvSpPr>
        <xdr:cNvPr id="315" name="テキスト ボックス 314"/>
        <xdr:cNvSpPr txBox="1"/>
      </xdr:nvSpPr>
      <xdr:spPr>
        <a:xfrm>
          <a:off x="6737427" y="513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29" name="テキスト ボックス 328"/>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1" name="テキスト ボックス 330"/>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3" name="テキスト ボックス 332"/>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37" name="テキスト ボックス 336"/>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48042</xdr:rowOff>
    </xdr:from>
    <xdr:to>
      <xdr:col>15</xdr:col>
      <xdr:colOff>180340</xdr:colOff>
      <xdr:row>59</xdr:row>
      <xdr:rowOff>94197</xdr:rowOff>
    </xdr:to>
    <xdr:cxnSp macro="">
      <xdr:nvCxnSpPr>
        <xdr:cNvPr id="341" name="直線コネクタ 340"/>
        <xdr:cNvCxnSpPr/>
      </xdr:nvCxnSpPr>
      <xdr:spPr>
        <a:xfrm flipV="1">
          <a:off x="10475595" y="8791992"/>
          <a:ext cx="1270" cy="141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98024</xdr:rowOff>
    </xdr:from>
    <xdr:ext cx="313932" cy="259045"/>
    <xdr:sp macro="" textlink="">
      <xdr:nvSpPr>
        <xdr:cNvPr id="342" name="農林水産業費最小値テキスト"/>
        <xdr:cNvSpPr txBox="1"/>
      </xdr:nvSpPr>
      <xdr:spPr>
        <a:xfrm>
          <a:off x="10528300" y="10213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15</xdr:col>
      <xdr:colOff>92075</xdr:colOff>
      <xdr:row>59</xdr:row>
      <xdr:rowOff>94197</xdr:rowOff>
    </xdr:from>
    <xdr:to>
      <xdr:col>15</xdr:col>
      <xdr:colOff>269875</xdr:colOff>
      <xdr:row>59</xdr:row>
      <xdr:rowOff>94197</xdr:rowOff>
    </xdr:to>
    <xdr:cxnSp macro="">
      <xdr:nvCxnSpPr>
        <xdr:cNvPr id="343" name="直線コネクタ 342"/>
        <xdr:cNvCxnSpPr/>
      </xdr:nvCxnSpPr>
      <xdr:spPr>
        <a:xfrm>
          <a:off x="10388600" y="1020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166169</xdr:rowOff>
    </xdr:from>
    <xdr:ext cx="534377" cy="259045"/>
    <xdr:sp macro="" textlink="">
      <xdr:nvSpPr>
        <xdr:cNvPr id="344" name="農林水産業費最大値テキスト"/>
        <xdr:cNvSpPr txBox="1"/>
      </xdr:nvSpPr>
      <xdr:spPr>
        <a:xfrm>
          <a:off x="10528300" y="856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13,067</a:t>
          </a:r>
          <a:endParaRPr kumimoji="1" lang="ja-JP" altLang="en-US" sz="1000" b="1">
            <a:latin typeface="ＭＳ Ｐゴシック"/>
          </a:endParaRPr>
        </a:p>
      </xdr:txBody>
    </xdr:sp>
    <xdr:clientData/>
  </xdr:oneCellAnchor>
  <xdr:twoCellAnchor>
    <xdr:from>
      <xdr:col>15</xdr:col>
      <xdr:colOff>92075</xdr:colOff>
      <xdr:row>51</xdr:row>
      <xdr:rowOff>48042</xdr:rowOff>
    </xdr:from>
    <xdr:to>
      <xdr:col>15</xdr:col>
      <xdr:colOff>269875</xdr:colOff>
      <xdr:row>51</xdr:row>
      <xdr:rowOff>48042</xdr:rowOff>
    </xdr:to>
    <xdr:cxnSp macro="">
      <xdr:nvCxnSpPr>
        <xdr:cNvPr id="345" name="直線コネクタ 344"/>
        <xdr:cNvCxnSpPr/>
      </xdr:nvCxnSpPr>
      <xdr:spPr>
        <a:xfrm>
          <a:off x="10388600" y="87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36068</xdr:rowOff>
    </xdr:from>
    <xdr:to>
      <xdr:col>15</xdr:col>
      <xdr:colOff>180975</xdr:colOff>
      <xdr:row>54</xdr:row>
      <xdr:rowOff>30734</xdr:rowOff>
    </xdr:to>
    <xdr:cxnSp macro="">
      <xdr:nvCxnSpPr>
        <xdr:cNvPr id="346" name="直線コネクタ 345"/>
        <xdr:cNvCxnSpPr/>
      </xdr:nvCxnSpPr>
      <xdr:spPr>
        <a:xfrm>
          <a:off x="9639300" y="9122918"/>
          <a:ext cx="838200" cy="16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4734</xdr:rowOff>
    </xdr:from>
    <xdr:ext cx="469744" cy="259045"/>
    <xdr:sp macro="" textlink="">
      <xdr:nvSpPr>
        <xdr:cNvPr id="347" name="農林水産業費平均値テキスト"/>
        <xdr:cNvSpPr txBox="1"/>
      </xdr:nvSpPr>
      <xdr:spPr>
        <a:xfrm>
          <a:off x="10528300" y="9777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26307</xdr:rowOff>
    </xdr:from>
    <xdr:to>
      <xdr:col>15</xdr:col>
      <xdr:colOff>231775</xdr:colOff>
      <xdr:row>57</xdr:row>
      <xdr:rowOff>127907</xdr:rowOff>
    </xdr:to>
    <xdr:sp macro="" textlink="">
      <xdr:nvSpPr>
        <xdr:cNvPr id="348" name="フローチャート : 判断 347"/>
        <xdr:cNvSpPr/>
      </xdr:nvSpPr>
      <xdr:spPr>
        <a:xfrm>
          <a:off x="10426700" y="979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36068</xdr:rowOff>
    </xdr:from>
    <xdr:to>
      <xdr:col>14</xdr:col>
      <xdr:colOff>28575</xdr:colOff>
      <xdr:row>54</xdr:row>
      <xdr:rowOff>29972</xdr:rowOff>
    </xdr:to>
    <xdr:cxnSp macro="">
      <xdr:nvCxnSpPr>
        <xdr:cNvPr id="349" name="直線コネクタ 348"/>
        <xdr:cNvCxnSpPr/>
      </xdr:nvCxnSpPr>
      <xdr:spPr>
        <a:xfrm flipV="1">
          <a:off x="8750300" y="9122918"/>
          <a:ext cx="889000" cy="16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169999</xdr:rowOff>
    </xdr:from>
    <xdr:to>
      <xdr:col>14</xdr:col>
      <xdr:colOff>79375</xdr:colOff>
      <xdr:row>54</xdr:row>
      <xdr:rowOff>100149</xdr:rowOff>
    </xdr:to>
    <xdr:sp macro="" textlink="">
      <xdr:nvSpPr>
        <xdr:cNvPr id="350" name="フローチャート : 判断 349"/>
        <xdr:cNvSpPr/>
      </xdr:nvSpPr>
      <xdr:spPr>
        <a:xfrm>
          <a:off x="9588500" y="925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91276</xdr:rowOff>
    </xdr:from>
    <xdr:ext cx="469744" cy="259045"/>
    <xdr:sp macro="" textlink="">
      <xdr:nvSpPr>
        <xdr:cNvPr id="351" name="テキスト ボックス 350"/>
        <xdr:cNvSpPr txBox="1"/>
      </xdr:nvSpPr>
      <xdr:spPr>
        <a:xfrm>
          <a:off x="9404427" y="934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29972</xdr:rowOff>
    </xdr:from>
    <xdr:to>
      <xdr:col>12</xdr:col>
      <xdr:colOff>511175</xdr:colOff>
      <xdr:row>54</xdr:row>
      <xdr:rowOff>117602</xdr:rowOff>
    </xdr:to>
    <xdr:cxnSp macro="">
      <xdr:nvCxnSpPr>
        <xdr:cNvPr id="352" name="直線コネクタ 351"/>
        <xdr:cNvCxnSpPr/>
      </xdr:nvCxnSpPr>
      <xdr:spPr>
        <a:xfrm flipV="1">
          <a:off x="7861300" y="9288272"/>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99785</xdr:rowOff>
    </xdr:from>
    <xdr:to>
      <xdr:col>12</xdr:col>
      <xdr:colOff>561975</xdr:colOff>
      <xdr:row>55</xdr:row>
      <xdr:rowOff>29935</xdr:rowOff>
    </xdr:to>
    <xdr:sp macro="" textlink="">
      <xdr:nvSpPr>
        <xdr:cNvPr id="353" name="フローチャート : 判断 352"/>
        <xdr:cNvSpPr/>
      </xdr:nvSpPr>
      <xdr:spPr>
        <a:xfrm>
          <a:off x="8699500" y="935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21062</xdr:rowOff>
    </xdr:from>
    <xdr:ext cx="469744" cy="259045"/>
    <xdr:sp macro="" textlink="">
      <xdr:nvSpPr>
        <xdr:cNvPr id="354" name="テキスト ボックス 353"/>
        <xdr:cNvSpPr txBox="1"/>
      </xdr:nvSpPr>
      <xdr:spPr>
        <a:xfrm>
          <a:off x="8515427" y="945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103668</xdr:rowOff>
    </xdr:from>
    <xdr:to>
      <xdr:col>11</xdr:col>
      <xdr:colOff>307975</xdr:colOff>
      <xdr:row>54</xdr:row>
      <xdr:rowOff>117602</xdr:rowOff>
    </xdr:to>
    <xdr:cxnSp macro="">
      <xdr:nvCxnSpPr>
        <xdr:cNvPr id="355" name="直線コネクタ 354"/>
        <xdr:cNvCxnSpPr/>
      </xdr:nvCxnSpPr>
      <xdr:spPr>
        <a:xfrm>
          <a:off x="6972300" y="9361968"/>
          <a:ext cx="889000" cy="1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148662</xdr:rowOff>
    </xdr:from>
    <xdr:to>
      <xdr:col>11</xdr:col>
      <xdr:colOff>358775</xdr:colOff>
      <xdr:row>55</xdr:row>
      <xdr:rowOff>78812</xdr:rowOff>
    </xdr:to>
    <xdr:sp macro="" textlink="">
      <xdr:nvSpPr>
        <xdr:cNvPr id="356" name="フローチャート : 判断 355"/>
        <xdr:cNvSpPr/>
      </xdr:nvSpPr>
      <xdr:spPr>
        <a:xfrm>
          <a:off x="7810500" y="940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69939</xdr:rowOff>
    </xdr:from>
    <xdr:ext cx="469744" cy="259045"/>
    <xdr:sp macro="" textlink="">
      <xdr:nvSpPr>
        <xdr:cNvPr id="357" name="テキスト ボックス 356"/>
        <xdr:cNvSpPr txBox="1"/>
      </xdr:nvSpPr>
      <xdr:spPr>
        <a:xfrm>
          <a:off x="7626427" y="949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162596</xdr:rowOff>
    </xdr:from>
    <xdr:to>
      <xdr:col>10</xdr:col>
      <xdr:colOff>155575</xdr:colOff>
      <xdr:row>55</xdr:row>
      <xdr:rowOff>92746</xdr:rowOff>
    </xdr:to>
    <xdr:sp macro="" textlink="">
      <xdr:nvSpPr>
        <xdr:cNvPr id="358" name="フローチャート : 判断 357"/>
        <xdr:cNvSpPr/>
      </xdr:nvSpPr>
      <xdr:spPr>
        <a:xfrm>
          <a:off x="6921500" y="94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83873</xdr:rowOff>
    </xdr:from>
    <xdr:ext cx="469744" cy="259045"/>
    <xdr:sp macro="" textlink="">
      <xdr:nvSpPr>
        <xdr:cNvPr id="359" name="テキスト ボックス 358"/>
        <xdr:cNvSpPr txBox="1"/>
      </xdr:nvSpPr>
      <xdr:spPr>
        <a:xfrm>
          <a:off x="6737427" y="951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151384</xdr:rowOff>
    </xdr:from>
    <xdr:to>
      <xdr:col>15</xdr:col>
      <xdr:colOff>231775</xdr:colOff>
      <xdr:row>54</xdr:row>
      <xdr:rowOff>81534</xdr:rowOff>
    </xdr:to>
    <xdr:sp macro="" textlink="">
      <xdr:nvSpPr>
        <xdr:cNvPr id="365" name="円/楕円 364"/>
        <xdr:cNvSpPr/>
      </xdr:nvSpPr>
      <xdr:spPr>
        <a:xfrm>
          <a:off x="10426700" y="923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2811</xdr:rowOff>
    </xdr:from>
    <xdr:ext cx="469744" cy="259045"/>
    <xdr:sp macro="" textlink="">
      <xdr:nvSpPr>
        <xdr:cNvPr id="366" name="農林水産業費該当値テキスト"/>
        <xdr:cNvSpPr txBox="1"/>
      </xdr:nvSpPr>
      <xdr:spPr>
        <a:xfrm>
          <a:off x="10528300" y="908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8,501</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156718</xdr:rowOff>
    </xdr:from>
    <xdr:to>
      <xdr:col>14</xdr:col>
      <xdr:colOff>79375</xdr:colOff>
      <xdr:row>53</xdr:row>
      <xdr:rowOff>86868</xdr:rowOff>
    </xdr:to>
    <xdr:sp macro="" textlink="">
      <xdr:nvSpPr>
        <xdr:cNvPr id="367" name="円/楕円 366"/>
        <xdr:cNvSpPr/>
      </xdr:nvSpPr>
      <xdr:spPr>
        <a:xfrm>
          <a:off x="9588500" y="907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103395</xdr:rowOff>
    </xdr:from>
    <xdr:ext cx="534377" cy="259045"/>
    <xdr:sp macro="" textlink="">
      <xdr:nvSpPr>
        <xdr:cNvPr id="368" name="テキスト ボックス 367"/>
        <xdr:cNvSpPr txBox="1"/>
      </xdr:nvSpPr>
      <xdr:spPr>
        <a:xfrm>
          <a:off x="9372111" y="884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10,027</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150622</xdr:rowOff>
    </xdr:from>
    <xdr:to>
      <xdr:col>12</xdr:col>
      <xdr:colOff>561975</xdr:colOff>
      <xdr:row>54</xdr:row>
      <xdr:rowOff>80772</xdr:rowOff>
    </xdr:to>
    <xdr:sp macro="" textlink="">
      <xdr:nvSpPr>
        <xdr:cNvPr id="369" name="円/楕円 368"/>
        <xdr:cNvSpPr/>
      </xdr:nvSpPr>
      <xdr:spPr>
        <a:xfrm>
          <a:off x="8699500" y="923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52</xdr:row>
      <xdr:rowOff>97299</xdr:rowOff>
    </xdr:from>
    <xdr:ext cx="469744" cy="259045"/>
    <xdr:sp macro="" textlink="">
      <xdr:nvSpPr>
        <xdr:cNvPr id="370" name="テキスト ボックス 369"/>
        <xdr:cNvSpPr txBox="1"/>
      </xdr:nvSpPr>
      <xdr:spPr>
        <a:xfrm>
          <a:off x="8515427" y="901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8,508</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66802</xdr:rowOff>
    </xdr:from>
    <xdr:to>
      <xdr:col>11</xdr:col>
      <xdr:colOff>358775</xdr:colOff>
      <xdr:row>54</xdr:row>
      <xdr:rowOff>168402</xdr:rowOff>
    </xdr:to>
    <xdr:sp macro="" textlink="">
      <xdr:nvSpPr>
        <xdr:cNvPr id="371" name="円/楕円 370"/>
        <xdr:cNvSpPr/>
      </xdr:nvSpPr>
      <xdr:spPr>
        <a:xfrm>
          <a:off x="7810500" y="932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53</xdr:row>
      <xdr:rowOff>13479</xdr:rowOff>
    </xdr:from>
    <xdr:ext cx="469744" cy="259045"/>
    <xdr:sp macro="" textlink="">
      <xdr:nvSpPr>
        <xdr:cNvPr id="372" name="テキスト ボックス 371"/>
        <xdr:cNvSpPr txBox="1"/>
      </xdr:nvSpPr>
      <xdr:spPr>
        <a:xfrm>
          <a:off x="7626427" y="910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7,703</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52868</xdr:rowOff>
    </xdr:from>
    <xdr:to>
      <xdr:col>10</xdr:col>
      <xdr:colOff>155575</xdr:colOff>
      <xdr:row>54</xdr:row>
      <xdr:rowOff>154468</xdr:rowOff>
    </xdr:to>
    <xdr:sp macro="" textlink="">
      <xdr:nvSpPr>
        <xdr:cNvPr id="373" name="円/楕円 372"/>
        <xdr:cNvSpPr/>
      </xdr:nvSpPr>
      <xdr:spPr>
        <a:xfrm>
          <a:off x="6921500" y="931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52</xdr:row>
      <xdr:rowOff>170995</xdr:rowOff>
    </xdr:from>
    <xdr:ext cx="469744" cy="259045"/>
    <xdr:sp macro="" textlink="">
      <xdr:nvSpPr>
        <xdr:cNvPr id="374" name="テキスト ボックス 373"/>
        <xdr:cNvSpPr txBox="1"/>
      </xdr:nvSpPr>
      <xdr:spPr>
        <a:xfrm>
          <a:off x="6737427" y="90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70</xdr:row>
      <xdr:rowOff>111777</xdr:rowOff>
    </xdr:from>
    <xdr:ext cx="531299" cy="259045"/>
    <xdr:sp macro="" textlink="">
      <xdr:nvSpPr>
        <xdr:cNvPr id="390" name="テキスト ボックス 389"/>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137014</xdr:rowOff>
    </xdr:from>
    <xdr:to>
      <xdr:col>15</xdr:col>
      <xdr:colOff>180340</xdr:colOff>
      <xdr:row>77</xdr:row>
      <xdr:rowOff>92094</xdr:rowOff>
    </xdr:to>
    <xdr:cxnSp macro="">
      <xdr:nvCxnSpPr>
        <xdr:cNvPr id="394" name="直線コネクタ 393"/>
        <xdr:cNvCxnSpPr/>
      </xdr:nvCxnSpPr>
      <xdr:spPr>
        <a:xfrm flipV="1">
          <a:off x="10475595" y="12138514"/>
          <a:ext cx="1270" cy="11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95921</xdr:rowOff>
    </xdr:from>
    <xdr:ext cx="469744" cy="259045"/>
    <xdr:sp macro="" textlink="">
      <xdr:nvSpPr>
        <xdr:cNvPr id="395" name="商工費最小値テキスト"/>
        <xdr:cNvSpPr txBox="1"/>
      </xdr:nvSpPr>
      <xdr:spPr>
        <a:xfrm>
          <a:off x="10528300" y="1329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a:t>
          </a:r>
          <a:endParaRPr kumimoji="1" lang="ja-JP" altLang="en-US" sz="1000" b="1">
            <a:latin typeface="ＭＳ Ｐゴシック"/>
          </a:endParaRPr>
        </a:p>
      </xdr:txBody>
    </xdr:sp>
    <xdr:clientData/>
  </xdr:oneCellAnchor>
  <xdr:twoCellAnchor>
    <xdr:from>
      <xdr:col>15</xdr:col>
      <xdr:colOff>92075</xdr:colOff>
      <xdr:row>77</xdr:row>
      <xdr:rowOff>92094</xdr:rowOff>
    </xdr:from>
    <xdr:to>
      <xdr:col>15</xdr:col>
      <xdr:colOff>269875</xdr:colOff>
      <xdr:row>77</xdr:row>
      <xdr:rowOff>92094</xdr:rowOff>
    </xdr:to>
    <xdr:cxnSp macro="">
      <xdr:nvCxnSpPr>
        <xdr:cNvPr id="396" name="直線コネクタ 395"/>
        <xdr:cNvCxnSpPr/>
      </xdr:nvCxnSpPr>
      <xdr:spPr>
        <a:xfrm>
          <a:off x="10388600" y="13293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83691</xdr:rowOff>
    </xdr:from>
    <xdr:ext cx="534377" cy="259045"/>
    <xdr:sp macro="" textlink="">
      <xdr:nvSpPr>
        <xdr:cNvPr id="397" name="商工費最大値テキスト"/>
        <xdr:cNvSpPr txBox="1"/>
      </xdr:nvSpPr>
      <xdr:spPr>
        <a:xfrm>
          <a:off x="10528300" y="1191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22,047</a:t>
          </a:r>
          <a:endParaRPr kumimoji="1" lang="ja-JP" altLang="en-US" sz="1000" b="1">
            <a:latin typeface="ＭＳ Ｐゴシック"/>
          </a:endParaRPr>
        </a:p>
      </xdr:txBody>
    </xdr:sp>
    <xdr:clientData/>
  </xdr:oneCellAnchor>
  <xdr:twoCellAnchor>
    <xdr:from>
      <xdr:col>15</xdr:col>
      <xdr:colOff>92075</xdr:colOff>
      <xdr:row>70</xdr:row>
      <xdr:rowOff>137014</xdr:rowOff>
    </xdr:from>
    <xdr:to>
      <xdr:col>15</xdr:col>
      <xdr:colOff>269875</xdr:colOff>
      <xdr:row>70</xdr:row>
      <xdr:rowOff>137014</xdr:rowOff>
    </xdr:to>
    <xdr:cxnSp macro="">
      <xdr:nvCxnSpPr>
        <xdr:cNvPr id="398" name="直線コネクタ 397"/>
        <xdr:cNvCxnSpPr/>
      </xdr:nvCxnSpPr>
      <xdr:spPr>
        <a:xfrm>
          <a:off x="10388600" y="1213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36716</xdr:rowOff>
    </xdr:from>
    <xdr:to>
      <xdr:col>15</xdr:col>
      <xdr:colOff>180975</xdr:colOff>
      <xdr:row>74</xdr:row>
      <xdr:rowOff>149873</xdr:rowOff>
    </xdr:to>
    <xdr:cxnSp macro="">
      <xdr:nvCxnSpPr>
        <xdr:cNvPr id="399" name="直線コネクタ 398"/>
        <xdr:cNvCxnSpPr/>
      </xdr:nvCxnSpPr>
      <xdr:spPr>
        <a:xfrm>
          <a:off x="9639300" y="12381116"/>
          <a:ext cx="838200" cy="45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103560</xdr:rowOff>
    </xdr:from>
    <xdr:ext cx="469744" cy="259045"/>
    <xdr:sp macro="" textlink="">
      <xdr:nvSpPr>
        <xdr:cNvPr id="400" name="商工費平均値テキスト"/>
        <xdr:cNvSpPr txBox="1"/>
      </xdr:nvSpPr>
      <xdr:spPr>
        <a:xfrm>
          <a:off x="10528300" y="12962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125133</xdr:rowOff>
    </xdr:from>
    <xdr:to>
      <xdr:col>15</xdr:col>
      <xdr:colOff>231775</xdr:colOff>
      <xdr:row>76</xdr:row>
      <xdr:rowOff>55283</xdr:rowOff>
    </xdr:to>
    <xdr:sp macro="" textlink="">
      <xdr:nvSpPr>
        <xdr:cNvPr id="401" name="フローチャート : 判断 400"/>
        <xdr:cNvSpPr/>
      </xdr:nvSpPr>
      <xdr:spPr>
        <a:xfrm>
          <a:off x="10426700" y="129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36716</xdr:rowOff>
    </xdr:from>
    <xdr:to>
      <xdr:col>14</xdr:col>
      <xdr:colOff>28575</xdr:colOff>
      <xdr:row>75</xdr:row>
      <xdr:rowOff>150044</xdr:rowOff>
    </xdr:to>
    <xdr:cxnSp macro="">
      <xdr:nvCxnSpPr>
        <xdr:cNvPr id="402" name="直線コネクタ 401"/>
        <xdr:cNvCxnSpPr/>
      </xdr:nvCxnSpPr>
      <xdr:spPr>
        <a:xfrm flipV="1">
          <a:off x="8750300" y="12381116"/>
          <a:ext cx="889000" cy="62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14491</xdr:rowOff>
    </xdr:from>
    <xdr:to>
      <xdr:col>14</xdr:col>
      <xdr:colOff>79375</xdr:colOff>
      <xdr:row>75</xdr:row>
      <xdr:rowOff>116091</xdr:rowOff>
    </xdr:to>
    <xdr:sp macro="" textlink="">
      <xdr:nvSpPr>
        <xdr:cNvPr id="403" name="フローチャート : 判断 402"/>
        <xdr:cNvSpPr/>
      </xdr:nvSpPr>
      <xdr:spPr>
        <a:xfrm>
          <a:off x="9588500" y="1287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107218</xdr:rowOff>
    </xdr:from>
    <xdr:ext cx="469744" cy="259045"/>
    <xdr:sp macro="" textlink="">
      <xdr:nvSpPr>
        <xdr:cNvPr id="404" name="テキスト ボックス 403"/>
        <xdr:cNvSpPr txBox="1"/>
      </xdr:nvSpPr>
      <xdr:spPr>
        <a:xfrm>
          <a:off x="9404427" y="1296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96095</xdr:rowOff>
    </xdr:from>
    <xdr:to>
      <xdr:col>12</xdr:col>
      <xdr:colOff>511175</xdr:colOff>
      <xdr:row>75</xdr:row>
      <xdr:rowOff>150044</xdr:rowOff>
    </xdr:to>
    <xdr:cxnSp macro="">
      <xdr:nvCxnSpPr>
        <xdr:cNvPr id="405" name="直線コネクタ 404"/>
        <xdr:cNvCxnSpPr/>
      </xdr:nvCxnSpPr>
      <xdr:spPr>
        <a:xfrm>
          <a:off x="7861300" y="12954845"/>
          <a:ext cx="889000" cy="5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168625</xdr:rowOff>
    </xdr:from>
    <xdr:to>
      <xdr:col>12</xdr:col>
      <xdr:colOff>561975</xdr:colOff>
      <xdr:row>75</xdr:row>
      <xdr:rowOff>98775</xdr:rowOff>
    </xdr:to>
    <xdr:sp macro="" textlink="">
      <xdr:nvSpPr>
        <xdr:cNvPr id="406" name="フローチャート : 判断 405"/>
        <xdr:cNvSpPr/>
      </xdr:nvSpPr>
      <xdr:spPr>
        <a:xfrm>
          <a:off x="8699500" y="128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73</xdr:row>
      <xdr:rowOff>115302</xdr:rowOff>
    </xdr:from>
    <xdr:ext cx="469744" cy="259045"/>
    <xdr:sp macro="" textlink="">
      <xdr:nvSpPr>
        <xdr:cNvPr id="407" name="テキスト ボックス 406"/>
        <xdr:cNvSpPr txBox="1"/>
      </xdr:nvSpPr>
      <xdr:spPr>
        <a:xfrm>
          <a:off x="8515427" y="126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96095</xdr:rowOff>
    </xdr:from>
    <xdr:to>
      <xdr:col>11</xdr:col>
      <xdr:colOff>307975</xdr:colOff>
      <xdr:row>75</xdr:row>
      <xdr:rowOff>114726</xdr:rowOff>
    </xdr:to>
    <xdr:cxnSp macro="">
      <xdr:nvCxnSpPr>
        <xdr:cNvPr id="408" name="直線コネクタ 407"/>
        <xdr:cNvCxnSpPr/>
      </xdr:nvCxnSpPr>
      <xdr:spPr>
        <a:xfrm flipV="1">
          <a:off x="6972300" y="12954845"/>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13405</xdr:rowOff>
    </xdr:from>
    <xdr:to>
      <xdr:col>11</xdr:col>
      <xdr:colOff>358775</xdr:colOff>
      <xdr:row>75</xdr:row>
      <xdr:rowOff>115005</xdr:rowOff>
    </xdr:to>
    <xdr:sp macro="" textlink="">
      <xdr:nvSpPr>
        <xdr:cNvPr id="409" name="フローチャート : 判断 408"/>
        <xdr:cNvSpPr/>
      </xdr:nvSpPr>
      <xdr:spPr>
        <a:xfrm>
          <a:off x="7810500" y="128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73</xdr:row>
      <xdr:rowOff>131532</xdr:rowOff>
    </xdr:from>
    <xdr:ext cx="469744" cy="259045"/>
    <xdr:sp macro="" textlink="">
      <xdr:nvSpPr>
        <xdr:cNvPr id="410" name="テキスト ボックス 409"/>
        <xdr:cNvSpPr txBox="1"/>
      </xdr:nvSpPr>
      <xdr:spPr>
        <a:xfrm>
          <a:off x="7626427" y="1264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22434</xdr:rowOff>
    </xdr:from>
    <xdr:to>
      <xdr:col>10</xdr:col>
      <xdr:colOff>155575</xdr:colOff>
      <xdr:row>75</xdr:row>
      <xdr:rowOff>124034</xdr:rowOff>
    </xdr:to>
    <xdr:sp macro="" textlink="">
      <xdr:nvSpPr>
        <xdr:cNvPr id="411" name="フローチャート : 判断 410"/>
        <xdr:cNvSpPr/>
      </xdr:nvSpPr>
      <xdr:spPr>
        <a:xfrm>
          <a:off x="6921500" y="1288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73</xdr:row>
      <xdr:rowOff>140561</xdr:rowOff>
    </xdr:from>
    <xdr:ext cx="469744" cy="259045"/>
    <xdr:sp macro="" textlink="">
      <xdr:nvSpPr>
        <xdr:cNvPr id="412" name="テキスト ボックス 411"/>
        <xdr:cNvSpPr txBox="1"/>
      </xdr:nvSpPr>
      <xdr:spPr>
        <a:xfrm>
          <a:off x="6737427" y="1265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99073</xdr:rowOff>
    </xdr:from>
    <xdr:to>
      <xdr:col>15</xdr:col>
      <xdr:colOff>231775</xdr:colOff>
      <xdr:row>75</xdr:row>
      <xdr:rowOff>29223</xdr:rowOff>
    </xdr:to>
    <xdr:sp macro="" textlink="">
      <xdr:nvSpPr>
        <xdr:cNvPr id="418" name="円/楕円 417"/>
        <xdr:cNvSpPr/>
      </xdr:nvSpPr>
      <xdr:spPr>
        <a:xfrm>
          <a:off x="10426700" y="127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121950</xdr:rowOff>
    </xdr:from>
    <xdr:ext cx="469744" cy="259045"/>
    <xdr:sp macro="" textlink="">
      <xdr:nvSpPr>
        <xdr:cNvPr id="419" name="商工費該当値テキスト"/>
        <xdr:cNvSpPr txBox="1"/>
      </xdr:nvSpPr>
      <xdr:spPr>
        <a:xfrm>
          <a:off x="10528300" y="1263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9,822</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157366</xdr:rowOff>
    </xdr:from>
    <xdr:to>
      <xdr:col>14</xdr:col>
      <xdr:colOff>79375</xdr:colOff>
      <xdr:row>72</xdr:row>
      <xdr:rowOff>87516</xdr:rowOff>
    </xdr:to>
    <xdr:sp macro="" textlink="">
      <xdr:nvSpPr>
        <xdr:cNvPr id="420" name="円/楕円 419"/>
        <xdr:cNvSpPr/>
      </xdr:nvSpPr>
      <xdr:spPr>
        <a:xfrm>
          <a:off x="9588500" y="1233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104043</xdr:rowOff>
    </xdr:from>
    <xdr:ext cx="534377" cy="259045"/>
    <xdr:sp macro="" textlink="">
      <xdr:nvSpPr>
        <xdr:cNvPr id="421" name="テキスト ボックス 420"/>
        <xdr:cNvSpPr txBox="1"/>
      </xdr:nvSpPr>
      <xdr:spPr>
        <a:xfrm>
          <a:off x="9372111" y="1210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17,802</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99244</xdr:rowOff>
    </xdr:from>
    <xdr:to>
      <xdr:col>12</xdr:col>
      <xdr:colOff>561975</xdr:colOff>
      <xdr:row>76</xdr:row>
      <xdr:rowOff>29394</xdr:rowOff>
    </xdr:to>
    <xdr:sp macro="" textlink="">
      <xdr:nvSpPr>
        <xdr:cNvPr id="422" name="円/楕円 421"/>
        <xdr:cNvSpPr/>
      </xdr:nvSpPr>
      <xdr:spPr>
        <a:xfrm>
          <a:off x="8699500" y="1295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20521</xdr:rowOff>
    </xdr:from>
    <xdr:ext cx="469744" cy="259045"/>
    <xdr:sp macro="" textlink="">
      <xdr:nvSpPr>
        <xdr:cNvPr id="423" name="テキスト ボックス 422"/>
        <xdr:cNvSpPr txBox="1"/>
      </xdr:nvSpPr>
      <xdr:spPr>
        <a:xfrm>
          <a:off x="8515427" y="1305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6,819</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45295</xdr:rowOff>
    </xdr:from>
    <xdr:to>
      <xdr:col>11</xdr:col>
      <xdr:colOff>358775</xdr:colOff>
      <xdr:row>75</xdr:row>
      <xdr:rowOff>146895</xdr:rowOff>
    </xdr:to>
    <xdr:sp macro="" textlink="">
      <xdr:nvSpPr>
        <xdr:cNvPr id="424" name="円/楕円 423"/>
        <xdr:cNvSpPr/>
      </xdr:nvSpPr>
      <xdr:spPr>
        <a:xfrm>
          <a:off x="7810500" y="1290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138022</xdr:rowOff>
    </xdr:from>
    <xdr:ext cx="469744" cy="259045"/>
    <xdr:sp macro="" textlink="">
      <xdr:nvSpPr>
        <xdr:cNvPr id="425" name="テキスト ボックス 424"/>
        <xdr:cNvSpPr txBox="1"/>
      </xdr:nvSpPr>
      <xdr:spPr>
        <a:xfrm>
          <a:off x="7626427" y="1299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7,763</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63926</xdr:rowOff>
    </xdr:from>
    <xdr:to>
      <xdr:col>10</xdr:col>
      <xdr:colOff>155575</xdr:colOff>
      <xdr:row>75</xdr:row>
      <xdr:rowOff>165525</xdr:rowOff>
    </xdr:to>
    <xdr:sp macro="" textlink="">
      <xdr:nvSpPr>
        <xdr:cNvPr id="426" name="円/楕円 425"/>
        <xdr:cNvSpPr/>
      </xdr:nvSpPr>
      <xdr:spPr>
        <a:xfrm>
          <a:off x="6921500" y="129226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156652</xdr:rowOff>
    </xdr:from>
    <xdr:ext cx="469744" cy="259045"/>
    <xdr:sp macro="" textlink="">
      <xdr:nvSpPr>
        <xdr:cNvPr id="427" name="テキスト ボックス 426"/>
        <xdr:cNvSpPr txBox="1"/>
      </xdr:nvSpPr>
      <xdr:spPr>
        <a:xfrm>
          <a:off x="6737427" y="1301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8" name="テキスト ボックス 43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8" name="テキスト ボックス 44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50" name="テキスト ボックス 449"/>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4271</xdr:rowOff>
    </xdr:from>
    <xdr:to>
      <xdr:col>15</xdr:col>
      <xdr:colOff>180340</xdr:colOff>
      <xdr:row>99</xdr:row>
      <xdr:rowOff>42545</xdr:rowOff>
    </xdr:to>
    <xdr:cxnSp macro="">
      <xdr:nvCxnSpPr>
        <xdr:cNvPr id="454" name="直線コネクタ 453"/>
        <xdr:cNvCxnSpPr/>
      </xdr:nvCxnSpPr>
      <xdr:spPr>
        <a:xfrm flipV="1">
          <a:off x="10475595" y="15434771"/>
          <a:ext cx="1270" cy="1581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46372</xdr:rowOff>
    </xdr:from>
    <xdr:ext cx="534377" cy="259045"/>
    <xdr:sp macro="" textlink="">
      <xdr:nvSpPr>
        <xdr:cNvPr id="455" name="土木費最小値テキスト"/>
        <xdr:cNvSpPr txBox="1"/>
      </xdr:nvSpPr>
      <xdr:spPr>
        <a:xfrm>
          <a:off x="10528300" y="1701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21,725</a:t>
          </a:r>
          <a:endParaRPr kumimoji="1" lang="ja-JP" altLang="en-US" sz="1000" b="1">
            <a:latin typeface="ＭＳ Ｐゴシック"/>
          </a:endParaRPr>
        </a:p>
      </xdr:txBody>
    </xdr:sp>
    <xdr:clientData/>
  </xdr:oneCellAnchor>
  <xdr:twoCellAnchor>
    <xdr:from>
      <xdr:col>15</xdr:col>
      <xdr:colOff>92075</xdr:colOff>
      <xdr:row>99</xdr:row>
      <xdr:rowOff>42545</xdr:rowOff>
    </xdr:from>
    <xdr:to>
      <xdr:col>15</xdr:col>
      <xdr:colOff>269875</xdr:colOff>
      <xdr:row>99</xdr:row>
      <xdr:rowOff>42545</xdr:rowOff>
    </xdr:to>
    <xdr:cxnSp macro="">
      <xdr:nvCxnSpPr>
        <xdr:cNvPr id="456" name="直線コネクタ 455"/>
        <xdr:cNvCxnSpPr/>
      </xdr:nvCxnSpPr>
      <xdr:spPr>
        <a:xfrm>
          <a:off x="10388600" y="17016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122398</xdr:rowOff>
    </xdr:from>
    <xdr:ext cx="534377" cy="259045"/>
    <xdr:sp macro="" textlink="">
      <xdr:nvSpPr>
        <xdr:cNvPr id="457" name="土木費最大値テキスト"/>
        <xdr:cNvSpPr txBox="1"/>
      </xdr:nvSpPr>
      <xdr:spPr>
        <a:xfrm>
          <a:off x="10528300" y="1520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70,147</a:t>
          </a:r>
          <a:endParaRPr kumimoji="1" lang="ja-JP" altLang="en-US" sz="1000" b="1">
            <a:latin typeface="ＭＳ Ｐゴシック"/>
          </a:endParaRPr>
        </a:p>
      </xdr:txBody>
    </xdr:sp>
    <xdr:clientData/>
  </xdr:oneCellAnchor>
  <xdr:twoCellAnchor>
    <xdr:from>
      <xdr:col>15</xdr:col>
      <xdr:colOff>92075</xdr:colOff>
      <xdr:row>90</xdr:row>
      <xdr:rowOff>4271</xdr:rowOff>
    </xdr:from>
    <xdr:to>
      <xdr:col>15</xdr:col>
      <xdr:colOff>269875</xdr:colOff>
      <xdr:row>90</xdr:row>
      <xdr:rowOff>4271</xdr:rowOff>
    </xdr:to>
    <xdr:cxnSp macro="">
      <xdr:nvCxnSpPr>
        <xdr:cNvPr id="458" name="直線コネクタ 457"/>
        <xdr:cNvCxnSpPr/>
      </xdr:nvCxnSpPr>
      <xdr:spPr>
        <a:xfrm>
          <a:off x="10388600" y="15434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66156</xdr:rowOff>
    </xdr:from>
    <xdr:to>
      <xdr:col>15</xdr:col>
      <xdr:colOff>180975</xdr:colOff>
      <xdr:row>95</xdr:row>
      <xdr:rowOff>12697</xdr:rowOff>
    </xdr:to>
    <xdr:cxnSp macro="">
      <xdr:nvCxnSpPr>
        <xdr:cNvPr id="459" name="直線コネクタ 458"/>
        <xdr:cNvCxnSpPr/>
      </xdr:nvCxnSpPr>
      <xdr:spPr>
        <a:xfrm>
          <a:off x="9639300" y="16182456"/>
          <a:ext cx="838200" cy="1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27486</xdr:rowOff>
    </xdr:from>
    <xdr:ext cx="534377" cy="259045"/>
    <xdr:sp macro="" textlink="">
      <xdr:nvSpPr>
        <xdr:cNvPr id="460" name="土木費平均値テキスト"/>
        <xdr:cNvSpPr txBox="1"/>
      </xdr:nvSpPr>
      <xdr:spPr>
        <a:xfrm>
          <a:off x="10528300" y="16486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49059</xdr:rowOff>
    </xdr:from>
    <xdr:to>
      <xdr:col>15</xdr:col>
      <xdr:colOff>231775</xdr:colOff>
      <xdr:row>96</xdr:row>
      <xdr:rowOff>150659</xdr:rowOff>
    </xdr:to>
    <xdr:sp macro="" textlink="">
      <xdr:nvSpPr>
        <xdr:cNvPr id="461" name="フローチャート : 判断 460"/>
        <xdr:cNvSpPr/>
      </xdr:nvSpPr>
      <xdr:spPr>
        <a:xfrm>
          <a:off x="10426700" y="165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163506</xdr:rowOff>
    </xdr:from>
    <xdr:to>
      <xdr:col>14</xdr:col>
      <xdr:colOff>28575</xdr:colOff>
      <xdr:row>94</xdr:row>
      <xdr:rowOff>66156</xdr:rowOff>
    </xdr:to>
    <xdr:cxnSp macro="">
      <xdr:nvCxnSpPr>
        <xdr:cNvPr id="462" name="直線コネクタ 461"/>
        <xdr:cNvCxnSpPr/>
      </xdr:nvCxnSpPr>
      <xdr:spPr>
        <a:xfrm>
          <a:off x="8750300" y="16108356"/>
          <a:ext cx="889000" cy="7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55166</xdr:rowOff>
    </xdr:from>
    <xdr:to>
      <xdr:col>14</xdr:col>
      <xdr:colOff>79375</xdr:colOff>
      <xdr:row>95</xdr:row>
      <xdr:rowOff>156766</xdr:rowOff>
    </xdr:to>
    <xdr:sp macro="" textlink="">
      <xdr:nvSpPr>
        <xdr:cNvPr id="463" name="フローチャート : 判断 462"/>
        <xdr:cNvSpPr/>
      </xdr:nvSpPr>
      <xdr:spPr>
        <a:xfrm>
          <a:off x="9588500" y="163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147893</xdr:rowOff>
    </xdr:from>
    <xdr:ext cx="534377" cy="259045"/>
    <xdr:sp macro="" textlink="">
      <xdr:nvSpPr>
        <xdr:cNvPr id="464" name="テキスト ボックス 463"/>
        <xdr:cNvSpPr txBox="1"/>
      </xdr:nvSpPr>
      <xdr:spPr>
        <a:xfrm>
          <a:off x="9372111" y="1643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163506</xdr:rowOff>
    </xdr:from>
    <xdr:to>
      <xdr:col>12</xdr:col>
      <xdr:colOff>511175</xdr:colOff>
      <xdr:row>94</xdr:row>
      <xdr:rowOff>126017</xdr:rowOff>
    </xdr:to>
    <xdr:cxnSp macro="">
      <xdr:nvCxnSpPr>
        <xdr:cNvPr id="465" name="直線コネクタ 464"/>
        <xdr:cNvCxnSpPr/>
      </xdr:nvCxnSpPr>
      <xdr:spPr>
        <a:xfrm flipV="1">
          <a:off x="7861300" y="16108356"/>
          <a:ext cx="889000" cy="13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155814</xdr:rowOff>
    </xdr:from>
    <xdr:to>
      <xdr:col>12</xdr:col>
      <xdr:colOff>561975</xdr:colOff>
      <xdr:row>95</xdr:row>
      <xdr:rowOff>85964</xdr:rowOff>
    </xdr:to>
    <xdr:sp macro="" textlink="">
      <xdr:nvSpPr>
        <xdr:cNvPr id="466" name="フローチャート : 判断 465"/>
        <xdr:cNvSpPr/>
      </xdr:nvSpPr>
      <xdr:spPr>
        <a:xfrm>
          <a:off x="8699500" y="162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77091</xdr:rowOff>
    </xdr:from>
    <xdr:ext cx="534377" cy="259045"/>
    <xdr:sp macro="" textlink="">
      <xdr:nvSpPr>
        <xdr:cNvPr id="467" name="テキスト ボックス 466"/>
        <xdr:cNvSpPr txBox="1"/>
      </xdr:nvSpPr>
      <xdr:spPr>
        <a:xfrm>
          <a:off x="8483111" y="1636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103941</xdr:rowOff>
    </xdr:from>
    <xdr:to>
      <xdr:col>11</xdr:col>
      <xdr:colOff>307975</xdr:colOff>
      <xdr:row>94</xdr:row>
      <xdr:rowOff>126017</xdr:rowOff>
    </xdr:to>
    <xdr:cxnSp macro="">
      <xdr:nvCxnSpPr>
        <xdr:cNvPr id="468" name="直線コネクタ 467"/>
        <xdr:cNvCxnSpPr/>
      </xdr:nvCxnSpPr>
      <xdr:spPr>
        <a:xfrm>
          <a:off x="6972300" y="16220241"/>
          <a:ext cx="8890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88050</xdr:rowOff>
    </xdr:from>
    <xdr:to>
      <xdr:col>11</xdr:col>
      <xdr:colOff>358775</xdr:colOff>
      <xdr:row>96</xdr:row>
      <xdr:rowOff>18200</xdr:rowOff>
    </xdr:to>
    <xdr:sp macro="" textlink="">
      <xdr:nvSpPr>
        <xdr:cNvPr id="469" name="フローチャート : 判断 468"/>
        <xdr:cNvSpPr/>
      </xdr:nvSpPr>
      <xdr:spPr>
        <a:xfrm>
          <a:off x="7810500" y="163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9327</xdr:rowOff>
    </xdr:from>
    <xdr:ext cx="534377" cy="259045"/>
    <xdr:sp macro="" textlink="">
      <xdr:nvSpPr>
        <xdr:cNvPr id="470" name="テキスト ボックス 469"/>
        <xdr:cNvSpPr txBox="1"/>
      </xdr:nvSpPr>
      <xdr:spPr>
        <a:xfrm>
          <a:off x="7594111" y="1646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82564</xdr:rowOff>
    </xdr:from>
    <xdr:to>
      <xdr:col>10</xdr:col>
      <xdr:colOff>155575</xdr:colOff>
      <xdr:row>96</xdr:row>
      <xdr:rowOff>12714</xdr:rowOff>
    </xdr:to>
    <xdr:sp macro="" textlink="">
      <xdr:nvSpPr>
        <xdr:cNvPr id="471" name="フローチャート : 判断 470"/>
        <xdr:cNvSpPr/>
      </xdr:nvSpPr>
      <xdr:spPr>
        <a:xfrm>
          <a:off x="6921500" y="1637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3841</xdr:rowOff>
    </xdr:from>
    <xdr:ext cx="534377" cy="259045"/>
    <xdr:sp macro="" textlink="">
      <xdr:nvSpPr>
        <xdr:cNvPr id="472" name="テキスト ボックス 471"/>
        <xdr:cNvSpPr txBox="1"/>
      </xdr:nvSpPr>
      <xdr:spPr>
        <a:xfrm>
          <a:off x="6705111" y="1646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133347</xdr:rowOff>
    </xdr:from>
    <xdr:to>
      <xdr:col>15</xdr:col>
      <xdr:colOff>231775</xdr:colOff>
      <xdr:row>95</xdr:row>
      <xdr:rowOff>63497</xdr:rowOff>
    </xdr:to>
    <xdr:sp macro="" textlink="">
      <xdr:nvSpPr>
        <xdr:cNvPr id="478" name="円/楕円 477"/>
        <xdr:cNvSpPr/>
      </xdr:nvSpPr>
      <xdr:spPr>
        <a:xfrm>
          <a:off x="10426700" y="1624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156224</xdr:rowOff>
    </xdr:from>
    <xdr:ext cx="534377" cy="259045"/>
    <xdr:sp macro="" textlink="">
      <xdr:nvSpPr>
        <xdr:cNvPr id="479" name="土木費該当値テキスト"/>
        <xdr:cNvSpPr txBox="1"/>
      </xdr:nvSpPr>
      <xdr:spPr>
        <a:xfrm>
          <a:off x="10528300" y="1610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43,639</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15356</xdr:rowOff>
    </xdr:from>
    <xdr:to>
      <xdr:col>14</xdr:col>
      <xdr:colOff>79375</xdr:colOff>
      <xdr:row>94</xdr:row>
      <xdr:rowOff>116956</xdr:rowOff>
    </xdr:to>
    <xdr:sp macro="" textlink="">
      <xdr:nvSpPr>
        <xdr:cNvPr id="480" name="円/楕円 479"/>
        <xdr:cNvSpPr/>
      </xdr:nvSpPr>
      <xdr:spPr>
        <a:xfrm>
          <a:off x="9588500" y="1613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133483</xdr:rowOff>
    </xdr:from>
    <xdr:ext cx="534377" cy="259045"/>
    <xdr:sp macro="" textlink="">
      <xdr:nvSpPr>
        <xdr:cNvPr id="481" name="テキスト ボックス 480"/>
        <xdr:cNvSpPr txBox="1"/>
      </xdr:nvSpPr>
      <xdr:spPr>
        <a:xfrm>
          <a:off x="9372111" y="1590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47,252</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112706</xdr:rowOff>
    </xdr:from>
    <xdr:to>
      <xdr:col>12</xdr:col>
      <xdr:colOff>561975</xdr:colOff>
      <xdr:row>94</xdr:row>
      <xdr:rowOff>42856</xdr:rowOff>
    </xdr:to>
    <xdr:sp macro="" textlink="">
      <xdr:nvSpPr>
        <xdr:cNvPr id="482" name="円/楕円 481"/>
        <xdr:cNvSpPr/>
      </xdr:nvSpPr>
      <xdr:spPr>
        <a:xfrm>
          <a:off x="8699500" y="1605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59383</xdr:rowOff>
    </xdr:from>
    <xdr:ext cx="534377" cy="259045"/>
    <xdr:sp macro="" textlink="">
      <xdr:nvSpPr>
        <xdr:cNvPr id="483" name="テキスト ボックス 482"/>
        <xdr:cNvSpPr txBox="1"/>
      </xdr:nvSpPr>
      <xdr:spPr>
        <a:xfrm>
          <a:off x="8483111" y="1583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49,521</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75217</xdr:rowOff>
    </xdr:from>
    <xdr:to>
      <xdr:col>11</xdr:col>
      <xdr:colOff>358775</xdr:colOff>
      <xdr:row>95</xdr:row>
      <xdr:rowOff>5367</xdr:rowOff>
    </xdr:to>
    <xdr:sp macro="" textlink="">
      <xdr:nvSpPr>
        <xdr:cNvPr id="484" name="円/楕円 483"/>
        <xdr:cNvSpPr/>
      </xdr:nvSpPr>
      <xdr:spPr>
        <a:xfrm>
          <a:off x="7810500" y="1619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21894</xdr:rowOff>
    </xdr:from>
    <xdr:ext cx="534377" cy="259045"/>
    <xdr:sp macro="" textlink="">
      <xdr:nvSpPr>
        <xdr:cNvPr id="485" name="テキスト ボックス 484"/>
        <xdr:cNvSpPr txBox="1"/>
      </xdr:nvSpPr>
      <xdr:spPr>
        <a:xfrm>
          <a:off x="7594111" y="1596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45,419</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53141</xdr:rowOff>
    </xdr:from>
    <xdr:to>
      <xdr:col>10</xdr:col>
      <xdr:colOff>155575</xdr:colOff>
      <xdr:row>94</xdr:row>
      <xdr:rowOff>154741</xdr:rowOff>
    </xdr:to>
    <xdr:sp macro="" textlink="">
      <xdr:nvSpPr>
        <xdr:cNvPr id="486" name="円/楕円 485"/>
        <xdr:cNvSpPr/>
      </xdr:nvSpPr>
      <xdr:spPr>
        <a:xfrm>
          <a:off x="6921500" y="1616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171268</xdr:rowOff>
    </xdr:from>
    <xdr:ext cx="534377" cy="259045"/>
    <xdr:sp macro="" textlink="">
      <xdr:nvSpPr>
        <xdr:cNvPr id="487" name="テキスト ボックス 486"/>
        <xdr:cNvSpPr txBox="1"/>
      </xdr:nvSpPr>
      <xdr:spPr>
        <a:xfrm>
          <a:off x="6705111" y="1594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17856</xdr:rowOff>
    </xdr:from>
    <xdr:to>
      <xdr:col>23</xdr:col>
      <xdr:colOff>516889</xdr:colOff>
      <xdr:row>39</xdr:row>
      <xdr:rowOff>45654</xdr:rowOff>
    </xdr:to>
    <xdr:cxnSp macro="">
      <xdr:nvCxnSpPr>
        <xdr:cNvPr id="510" name="直線コネクタ 509"/>
        <xdr:cNvCxnSpPr/>
      </xdr:nvCxnSpPr>
      <xdr:spPr>
        <a:xfrm flipV="1">
          <a:off x="16317595" y="5161356"/>
          <a:ext cx="1269" cy="1570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49481</xdr:rowOff>
    </xdr:from>
    <xdr:ext cx="469744" cy="259045"/>
    <xdr:sp macro="" textlink="">
      <xdr:nvSpPr>
        <xdr:cNvPr id="511" name="消防費最小値テキスト"/>
        <xdr:cNvSpPr txBox="1"/>
      </xdr:nvSpPr>
      <xdr:spPr>
        <a:xfrm>
          <a:off x="16370300" y="673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8,307</a:t>
          </a:r>
          <a:endParaRPr kumimoji="1" lang="ja-JP" altLang="en-US" sz="1000" b="1">
            <a:latin typeface="ＭＳ Ｐゴシック"/>
          </a:endParaRPr>
        </a:p>
      </xdr:txBody>
    </xdr:sp>
    <xdr:clientData/>
  </xdr:oneCellAnchor>
  <xdr:twoCellAnchor>
    <xdr:from>
      <xdr:col>23</xdr:col>
      <xdr:colOff>428625</xdr:colOff>
      <xdr:row>39</xdr:row>
      <xdr:rowOff>45654</xdr:rowOff>
    </xdr:from>
    <xdr:to>
      <xdr:col>23</xdr:col>
      <xdr:colOff>606425</xdr:colOff>
      <xdr:row>39</xdr:row>
      <xdr:rowOff>45654</xdr:rowOff>
    </xdr:to>
    <xdr:cxnSp macro="">
      <xdr:nvCxnSpPr>
        <xdr:cNvPr id="512" name="直線コネクタ 511"/>
        <xdr:cNvCxnSpPr/>
      </xdr:nvCxnSpPr>
      <xdr:spPr>
        <a:xfrm>
          <a:off x="16230600" y="673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135983</xdr:rowOff>
    </xdr:from>
    <xdr:ext cx="534377" cy="259045"/>
    <xdr:sp macro="" textlink="">
      <xdr:nvSpPr>
        <xdr:cNvPr id="513" name="消防費最大値テキスト"/>
        <xdr:cNvSpPr txBox="1"/>
      </xdr:nvSpPr>
      <xdr:spPr>
        <a:xfrm>
          <a:off x="16370300" y="49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42,665</a:t>
          </a:r>
          <a:endParaRPr kumimoji="1" lang="ja-JP" altLang="en-US" sz="1000" b="1">
            <a:latin typeface="ＭＳ Ｐゴシック"/>
          </a:endParaRPr>
        </a:p>
      </xdr:txBody>
    </xdr:sp>
    <xdr:clientData/>
  </xdr:oneCellAnchor>
  <xdr:twoCellAnchor>
    <xdr:from>
      <xdr:col>23</xdr:col>
      <xdr:colOff>428625</xdr:colOff>
      <xdr:row>30</xdr:row>
      <xdr:rowOff>17856</xdr:rowOff>
    </xdr:from>
    <xdr:to>
      <xdr:col>23</xdr:col>
      <xdr:colOff>606425</xdr:colOff>
      <xdr:row>30</xdr:row>
      <xdr:rowOff>17856</xdr:rowOff>
    </xdr:to>
    <xdr:cxnSp macro="">
      <xdr:nvCxnSpPr>
        <xdr:cNvPr id="514" name="直線コネクタ 513"/>
        <xdr:cNvCxnSpPr/>
      </xdr:nvCxnSpPr>
      <xdr:spPr>
        <a:xfrm>
          <a:off x="16230600" y="516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42865</xdr:rowOff>
    </xdr:from>
    <xdr:to>
      <xdr:col>23</xdr:col>
      <xdr:colOff>517525</xdr:colOff>
      <xdr:row>36</xdr:row>
      <xdr:rowOff>127219</xdr:rowOff>
    </xdr:to>
    <xdr:cxnSp macro="">
      <xdr:nvCxnSpPr>
        <xdr:cNvPr id="515" name="直線コネクタ 514"/>
        <xdr:cNvCxnSpPr/>
      </xdr:nvCxnSpPr>
      <xdr:spPr>
        <a:xfrm flipV="1">
          <a:off x="15481300" y="6215065"/>
          <a:ext cx="838200" cy="8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164894</xdr:rowOff>
    </xdr:from>
    <xdr:ext cx="534377" cy="259045"/>
    <xdr:sp macro="" textlink="">
      <xdr:nvSpPr>
        <xdr:cNvPr id="516" name="消防費平均値テキスト"/>
        <xdr:cNvSpPr txBox="1"/>
      </xdr:nvSpPr>
      <xdr:spPr>
        <a:xfrm>
          <a:off x="16370300" y="6337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15017</xdr:rowOff>
    </xdr:from>
    <xdr:to>
      <xdr:col>23</xdr:col>
      <xdr:colOff>568325</xdr:colOff>
      <xdr:row>37</xdr:row>
      <xdr:rowOff>116617</xdr:rowOff>
    </xdr:to>
    <xdr:sp macro="" textlink="">
      <xdr:nvSpPr>
        <xdr:cNvPr id="517" name="フローチャート : 判断 516"/>
        <xdr:cNvSpPr/>
      </xdr:nvSpPr>
      <xdr:spPr>
        <a:xfrm>
          <a:off x="16268700" y="635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127219</xdr:rowOff>
    </xdr:from>
    <xdr:to>
      <xdr:col>22</xdr:col>
      <xdr:colOff>365125</xdr:colOff>
      <xdr:row>36</xdr:row>
      <xdr:rowOff>163703</xdr:rowOff>
    </xdr:to>
    <xdr:cxnSp macro="">
      <xdr:nvCxnSpPr>
        <xdr:cNvPr id="518" name="直線コネクタ 517"/>
        <xdr:cNvCxnSpPr/>
      </xdr:nvCxnSpPr>
      <xdr:spPr>
        <a:xfrm flipV="1">
          <a:off x="14592300" y="6299419"/>
          <a:ext cx="889000" cy="3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45146</xdr:rowOff>
    </xdr:from>
    <xdr:to>
      <xdr:col>22</xdr:col>
      <xdr:colOff>415925</xdr:colOff>
      <xdr:row>37</xdr:row>
      <xdr:rowOff>146746</xdr:rowOff>
    </xdr:to>
    <xdr:sp macro="" textlink="">
      <xdr:nvSpPr>
        <xdr:cNvPr id="519" name="フローチャート : 判断 518"/>
        <xdr:cNvSpPr/>
      </xdr:nvSpPr>
      <xdr:spPr>
        <a:xfrm>
          <a:off x="15430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137873</xdr:rowOff>
    </xdr:from>
    <xdr:ext cx="534377" cy="259045"/>
    <xdr:sp macro="" textlink="">
      <xdr:nvSpPr>
        <xdr:cNvPr id="520" name="テキスト ボックス 519"/>
        <xdr:cNvSpPr txBox="1"/>
      </xdr:nvSpPr>
      <xdr:spPr>
        <a:xfrm>
          <a:off x="15214111" y="648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163703</xdr:rowOff>
    </xdr:from>
    <xdr:to>
      <xdr:col>21</xdr:col>
      <xdr:colOff>161925</xdr:colOff>
      <xdr:row>37</xdr:row>
      <xdr:rowOff>43322</xdr:rowOff>
    </xdr:to>
    <xdr:cxnSp macro="">
      <xdr:nvCxnSpPr>
        <xdr:cNvPr id="521" name="直線コネクタ 520"/>
        <xdr:cNvCxnSpPr/>
      </xdr:nvCxnSpPr>
      <xdr:spPr>
        <a:xfrm flipV="1">
          <a:off x="13703300" y="6335903"/>
          <a:ext cx="889000" cy="5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72029</xdr:rowOff>
    </xdr:from>
    <xdr:to>
      <xdr:col>21</xdr:col>
      <xdr:colOff>212725</xdr:colOff>
      <xdr:row>38</xdr:row>
      <xdr:rowOff>2180</xdr:rowOff>
    </xdr:to>
    <xdr:sp macro="" textlink="">
      <xdr:nvSpPr>
        <xdr:cNvPr id="522" name="フローチャート : 判断 521"/>
        <xdr:cNvSpPr/>
      </xdr:nvSpPr>
      <xdr:spPr>
        <a:xfrm>
          <a:off x="14541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164756</xdr:rowOff>
    </xdr:from>
    <xdr:ext cx="534377" cy="259045"/>
    <xdr:sp macro="" textlink="">
      <xdr:nvSpPr>
        <xdr:cNvPr id="523" name="テキスト ボックス 522"/>
        <xdr:cNvSpPr txBox="1"/>
      </xdr:nvSpPr>
      <xdr:spPr>
        <a:xfrm>
          <a:off x="14325111" y="65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113777</xdr:rowOff>
    </xdr:from>
    <xdr:to>
      <xdr:col>19</xdr:col>
      <xdr:colOff>644525</xdr:colOff>
      <xdr:row>37</xdr:row>
      <xdr:rowOff>43322</xdr:rowOff>
    </xdr:to>
    <xdr:cxnSp macro="">
      <xdr:nvCxnSpPr>
        <xdr:cNvPr id="524" name="直線コネクタ 523"/>
        <xdr:cNvCxnSpPr/>
      </xdr:nvCxnSpPr>
      <xdr:spPr>
        <a:xfrm>
          <a:off x="12814300" y="6285977"/>
          <a:ext cx="889000" cy="10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102753</xdr:rowOff>
    </xdr:from>
    <xdr:to>
      <xdr:col>20</xdr:col>
      <xdr:colOff>9525</xdr:colOff>
      <xdr:row>38</xdr:row>
      <xdr:rowOff>32903</xdr:rowOff>
    </xdr:to>
    <xdr:sp macro="" textlink="">
      <xdr:nvSpPr>
        <xdr:cNvPr id="525" name="フローチャート : 判断 524"/>
        <xdr:cNvSpPr/>
      </xdr:nvSpPr>
      <xdr:spPr>
        <a:xfrm>
          <a:off x="13652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24030</xdr:rowOff>
    </xdr:from>
    <xdr:ext cx="534377" cy="259045"/>
    <xdr:sp macro="" textlink="">
      <xdr:nvSpPr>
        <xdr:cNvPr id="526" name="テキスト ボックス 525"/>
        <xdr:cNvSpPr txBox="1"/>
      </xdr:nvSpPr>
      <xdr:spPr>
        <a:xfrm>
          <a:off x="13436111" y="653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129042</xdr:rowOff>
    </xdr:from>
    <xdr:to>
      <xdr:col>18</xdr:col>
      <xdr:colOff>492125</xdr:colOff>
      <xdr:row>38</xdr:row>
      <xdr:rowOff>59192</xdr:rowOff>
    </xdr:to>
    <xdr:sp macro="" textlink="">
      <xdr:nvSpPr>
        <xdr:cNvPr id="527" name="フローチャート : 判断 526"/>
        <xdr:cNvSpPr/>
      </xdr:nvSpPr>
      <xdr:spPr>
        <a:xfrm>
          <a:off x="12763500" y="647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50320</xdr:rowOff>
    </xdr:from>
    <xdr:ext cx="534377" cy="259045"/>
    <xdr:sp macro="" textlink="">
      <xdr:nvSpPr>
        <xdr:cNvPr id="528" name="テキスト ボックス 527"/>
        <xdr:cNvSpPr txBox="1"/>
      </xdr:nvSpPr>
      <xdr:spPr>
        <a:xfrm>
          <a:off x="12547111" y="656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163515</xdr:rowOff>
    </xdr:from>
    <xdr:to>
      <xdr:col>23</xdr:col>
      <xdr:colOff>568325</xdr:colOff>
      <xdr:row>36</xdr:row>
      <xdr:rowOff>93665</xdr:rowOff>
    </xdr:to>
    <xdr:sp macro="" textlink="">
      <xdr:nvSpPr>
        <xdr:cNvPr id="534" name="円/楕円 533"/>
        <xdr:cNvSpPr/>
      </xdr:nvSpPr>
      <xdr:spPr>
        <a:xfrm>
          <a:off x="16268700" y="616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14942</xdr:rowOff>
    </xdr:from>
    <xdr:ext cx="534377" cy="259045"/>
    <xdr:sp macro="" textlink="">
      <xdr:nvSpPr>
        <xdr:cNvPr id="535" name="消防費該当値テキスト"/>
        <xdr:cNvSpPr txBox="1"/>
      </xdr:nvSpPr>
      <xdr:spPr>
        <a:xfrm>
          <a:off x="16370300" y="601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19,618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76419</xdr:rowOff>
    </xdr:from>
    <xdr:to>
      <xdr:col>22</xdr:col>
      <xdr:colOff>415925</xdr:colOff>
      <xdr:row>37</xdr:row>
      <xdr:rowOff>6569</xdr:rowOff>
    </xdr:to>
    <xdr:sp macro="" textlink="">
      <xdr:nvSpPr>
        <xdr:cNvPr id="536" name="円/楕円 535"/>
        <xdr:cNvSpPr/>
      </xdr:nvSpPr>
      <xdr:spPr>
        <a:xfrm>
          <a:off x="15430500" y="624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23096</xdr:rowOff>
    </xdr:from>
    <xdr:ext cx="534377" cy="259045"/>
    <xdr:sp macro="" textlink="">
      <xdr:nvSpPr>
        <xdr:cNvPr id="537" name="テキスト ボックス 536"/>
        <xdr:cNvSpPr txBox="1"/>
      </xdr:nvSpPr>
      <xdr:spPr>
        <a:xfrm>
          <a:off x="15214111" y="602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112903</xdr:rowOff>
    </xdr:from>
    <xdr:to>
      <xdr:col>21</xdr:col>
      <xdr:colOff>212725</xdr:colOff>
      <xdr:row>37</xdr:row>
      <xdr:rowOff>43053</xdr:rowOff>
    </xdr:to>
    <xdr:sp macro="" textlink="">
      <xdr:nvSpPr>
        <xdr:cNvPr id="538" name="円/楕円 537"/>
        <xdr:cNvSpPr/>
      </xdr:nvSpPr>
      <xdr:spPr>
        <a:xfrm>
          <a:off x="14541500" y="62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59580</xdr:rowOff>
    </xdr:from>
    <xdr:ext cx="534377" cy="259045"/>
    <xdr:sp macro="" textlink="">
      <xdr:nvSpPr>
        <xdr:cNvPr id="539" name="テキスト ボックス 538"/>
        <xdr:cNvSpPr txBox="1"/>
      </xdr:nvSpPr>
      <xdr:spPr>
        <a:xfrm>
          <a:off x="14325111" y="606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163972</xdr:rowOff>
    </xdr:from>
    <xdr:to>
      <xdr:col>20</xdr:col>
      <xdr:colOff>9525</xdr:colOff>
      <xdr:row>37</xdr:row>
      <xdr:rowOff>94122</xdr:rowOff>
    </xdr:to>
    <xdr:sp macro="" textlink="">
      <xdr:nvSpPr>
        <xdr:cNvPr id="540" name="円/楕円 539"/>
        <xdr:cNvSpPr/>
      </xdr:nvSpPr>
      <xdr:spPr>
        <a:xfrm>
          <a:off x="13652500" y="633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110649</xdr:rowOff>
    </xdr:from>
    <xdr:ext cx="534377" cy="259045"/>
    <xdr:sp macro="" textlink="">
      <xdr:nvSpPr>
        <xdr:cNvPr id="541" name="テキスト ボックス 540"/>
        <xdr:cNvSpPr txBox="1"/>
      </xdr:nvSpPr>
      <xdr:spPr>
        <a:xfrm>
          <a:off x="13436111" y="611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62977</xdr:rowOff>
    </xdr:from>
    <xdr:to>
      <xdr:col>18</xdr:col>
      <xdr:colOff>492125</xdr:colOff>
      <xdr:row>36</xdr:row>
      <xdr:rowOff>164577</xdr:rowOff>
    </xdr:to>
    <xdr:sp macro="" textlink="">
      <xdr:nvSpPr>
        <xdr:cNvPr id="542" name="円/楕円 541"/>
        <xdr:cNvSpPr/>
      </xdr:nvSpPr>
      <xdr:spPr>
        <a:xfrm>
          <a:off x="12763500" y="623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9654</xdr:rowOff>
    </xdr:from>
    <xdr:ext cx="534377" cy="259045"/>
    <xdr:sp macro="" textlink="">
      <xdr:nvSpPr>
        <xdr:cNvPr id="543" name="テキスト ボックス 542"/>
        <xdr:cNvSpPr txBox="1"/>
      </xdr:nvSpPr>
      <xdr:spPr>
        <a:xfrm>
          <a:off x="12547111" y="60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6" name="テキスト ボックス 55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8" name="テキスト ボックス 55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0" name="テキスト ボックス 55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2" name="テキスト ボックス 56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38659</xdr:rowOff>
    </xdr:from>
    <xdr:to>
      <xdr:col>23</xdr:col>
      <xdr:colOff>516889</xdr:colOff>
      <xdr:row>58</xdr:row>
      <xdr:rowOff>31046</xdr:rowOff>
    </xdr:to>
    <xdr:cxnSp macro="">
      <xdr:nvCxnSpPr>
        <xdr:cNvPr id="566" name="直線コネクタ 565"/>
        <xdr:cNvCxnSpPr/>
      </xdr:nvCxnSpPr>
      <xdr:spPr>
        <a:xfrm flipV="1">
          <a:off x="16317595" y="8782609"/>
          <a:ext cx="1269" cy="119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34873</xdr:rowOff>
    </xdr:from>
    <xdr:ext cx="534377" cy="259045"/>
    <xdr:sp macro="" textlink="">
      <xdr:nvSpPr>
        <xdr:cNvPr id="567" name="教育費最小値テキスト"/>
        <xdr:cNvSpPr txBox="1"/>
      </xdr:nvSpPr>
      <xdr:spPr>
        <a:xfrm>
          <a:off x="16370300" y="99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24,753</a:t>
          </a:r>
          <a:endParaRPr kumimoji="1" lang="ja-JP" altLang="en-US" sz="1000" b="1">
            <a:latin typeface="ＭＳ Ｐゴシック"/>
          </a:endParaRPr>
        </a:p>
      </xdr:txBody>
    </xdr:sp>
    <xdr:clientData/>
  </xdr:oneCellAnchor>
  <xdr:twoCellAnchor>
    <xdr:from>
      <xdr:col>23</xdr:col>
      <xdr:colOff>428625</xdr:colOff>
      <xdr:row>58</xdr:row>
      <xdr:rowOff>31046</xdr:rowOff>
    </xdr:from>
    <xdr:to>
      <xdr:col>23</xdr:col>
      <xdr:colOff>606425</xdr:colOff>
      <xdr:row>58</xdr:row>
      <xdr:rowOff>31046</xdr:rowOff>
    </xdr:to>
    <xdr:cxnSp macro="">
      <xdr:nvCxnSpPr>
        <xdr:cNvPr id="568" name="直線コネクタ 567"/>
        <xdr:cNvCxnSpPr/>
      </xdr:nvCxnSpPr>
      <xdr:spPr>
        <a:xfrm>
          <a:off x="16230600" y="9975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156786</xdr:rowOff>
    </xdr:from>
    <xdr:ext cx="534377" cy="259045"/>
    <xdr:sp macro="" textlink="">
      <xdr:nvSpPr>
        <xdr:cNvPr id="569" name="教育費最大値テキスト"/>
        <xdr:cNvSpPr txBox="1"/>
      </xdr:nvSpPr>
      <xdr:spPr>
        <a:xfrm>
          <a:off x="16370300" y="855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76,920</a:t>
          </a:r>
          <a:endParaRPr kumimoji="1" lang="ja-JP" altLang="en-US" sz="1000" b="1">
            <a:latin typeface="ＭＳ Ｐゴシック"/>
          </a:endParaRPr>
        </a:p>
      </xdr:txBody>
    </xdr:sp>
    <xdr:clientData/>
  </xdr:oneCellAnchor>
  <xdr:twoCellAnchor>
    <xdr:from>
      <xdr:col>23</xdr:col>
      <xdr:colOff>428625</xdr:colOff>
      <xdr:row>51</xdr:row>
      <xdr:rowOff>38659</xdr:rowOff>
    </xdr:from>
    <xdr:to>
      <xdr:col>23</xdr:col>
      <xdr:colOff>606425</xdr:colOff>
      <xdr:row>51</xdr:row>
      <xdr:rowOff>38659</xdr:rowOff>
    </xdr:to>
    <xdr:cxnSp macro="">
      <xdr:nvCxnSpPr>
        <xdr:cNvPr id="570" name="直線コネクタ 569"/>
        <xdr:cNvCxnSpPr/>
      </xdr:nvCxnSpPr>
      <xdr:spPr>
        <a:xfrm>
          <a:off x="16230600" y="8782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15250</xdr:rowOff>
    </xdr:from>
    <xdr:to>
      <xdr:col>23</xdr:col>
      <xdr:colOff>517525</xdr:colOff>
      <xdr:row>55</xdr:row>
      <xdr:rowOff>46637</xdr:rowOff>
    </xdr:to>
    <xdr:cxnSp macro="">
      <xdr:nvCxnSpPr>
        <xdr:cNvPr id="571" name="直線コネクタ 570"/>
        <xdr:cNvCxnSpPr/>
      </xdr:nvCxnSpPr>
      <xdr:spPr>
        <a:xfrm flipV="1">
          <a:off x="15481300" y="9273550"/>
          <a:ext cx="838200" cy="20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78117</xdr:rowOff>
    </xdr:from>
    <xdr:ext cx="534377" cy="259045"/>
    <xdr:sp macro="" textlink="">
      <xdr:nvSpPr>
        <xdr:cNvPr id="572" name="教育費平均値テキスト"/>
        <xdr:cNvSpPr txBox="1"/>
      </xdr:nvSpPr>
      <xdr:spPr>
        <a:xfrm>
          <a:off x="16370300" y="9507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99690</xdr:rowOff>
    </xdr:from>
    <xdr:to>
      <xdr:col>23</xdr:col>
      <xdr:colOff>568325</xdr:colOff>
      <xdr:row>56</xdr:row>
      <xdr:rowOff>29840</xdr:rowOff>
    </xdr:to>
    <xdr:sp macro="" textlink="">
      <xdr:nvSpPr>
        <xdr:cNvPr id="573" name="フローチャート : 判断 572"/>
        <xdr:cNvSpPr/>
      </xdr:nvSpPr>
      <xdr:spPr>
        <a:xfrm>
          <a:off x="162687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46637</xdr:rowOff>
    </xdr:from>
    <xdr:to>
      <xdr:col>22</xdr:col>
      <xdr:colOff>365125</xdr:colOff>
      <xdr:row>55</xdr:row>
      <xdr:rowOff>72812</xdr:rowOff>
    </xdr:to>
    <xdr:cxnSp macro="">
      <xdr:nvCxnSpPr>
        <xdr:cNvPr id="574" name="直線コネクタ 573"/>
        <xdr:cNvCxnSpPr/>
      </xdr:nvCxnSpPr>
      <xdr:spPr>
        <a:xfrm flipV="1">
          <a:off x="14592300" y="9476387"/>
          <a:ext cx="8890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22241</xdr:rowOff>
    </xdr:from>
    <xdr:to>
      <xdr:col>22</xdr:col>
      <xdr:colOff>415925</xdr:colOff>
      <xdr:row>55</xdr:row>
      <xdr:rowOff>123841</xdr:rowOff>
    </xdr:to>
    <xdr:sp macro="" textlink="">
      <xdr:nvSpPr>
        <xdr:cNvPr id="575" name="フローチャート : 判断 574"/>
        <xdr:cNvSpPr/>
      </xdr:nvSpPr>
      <xdr:spPr>
        <a:xfrm>
          <a:off x="15430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114968</xdr:rowOff>
    </xdr:from>
    <xdr:ext cx="534377" cy="259045"/>
    <xdr:sp macro="" textlink="">
      <xdr:nvSpPr>
        <xdr:cNvPr id="576" name="テキスト ボックス 575"/>
        <xdr:cNvSpPr txBox="1"/>
      </xdr:nvSpPr>
      <xdr:spPr>
        <a:xfrm>
          <a:off x="15214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72812</xdr:rowOff>
    </xdr:from>
    <xdr:to>
      <xdr:col>21</xdr:col>
      <xdr:colOff>161925</xdr:colOff>
      <xdr:row>56</xdr:row>
      <xdr:rowOff>158422</xdr:rowOff>
    </xdr:to>
    <xdr:cxnSp macro="">
      <xdr:nvCxnSpPr>
        <xdr:cNvPr id="577" name="直線コネクタ 576"/>
        <xdr:cNvCxnSpPr/>
      </xdr:nvCxnSpPr>
      <xdr:spPr>
        <a:xfrm flipV="1">
          <a:off x="13703300" y="9502562"/>
          <a:ext cx="889000" cy="25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69149</xdr:rowOff>
    </xdr:from>
    <xdr:to>
      <xdr:col>21</xdr:col>
      <xdr:colOff>212725</xdr:colOff>
      <xdr:row>55</xdr:row>
      <xdr:rowOff>170749</xdr:rowOff>
    </xdr:to>
    <xdr:sp macro="" textlink="">
      <xdr:nvSpPr>
        <xdr:cNvPr id="578" name="フローチャート : 判断 577"/>
        <xdr:cNvSpPr/>
      </xdr:nvSpPr>
      <xdr:spPr>
        <a:xfrm>
          <a:off x="14541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161876</xdr:rowOff>
    </xdr:from>
    <xdr:ext cx="534377" cy="259045"/>
    <xdr:sp macro="" textlink="">
      <xdr:nvSpPr>
        <xdr:cNvPr id="579" name="テキスト ボックス 578"/>
        <xdr:cNvSpPr txBox="1"/>
      </xdr:nvSpPr>
      <xdr:spPr>
        <a:xfrm>
          <a:off x="14325111" y="95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86527</xdr:rowOff>
    </xdr:from>
    <xdr:to>
      <xdr:col>19</xdr:col>
      <xdr:colOff>644525</xdr:colOff>
      <xdr:row>56</xdr:row>
      <xdr:rowOff>158422</xdr:rowOff>
    </xdr:to>
    <xdr:cxnSp macro="">
      <xdr:nvCxnSpPr>
        <xdr:cNvPr id="580" name="直線コネクタ 579"/>
        <xdr:cNvCxnSpPr/>
      </xdr:nvCxnSpPr>
      <xdr:spPr>
        <a:xfrm>
          <a:off x="12814300" y="8830477"/>
          <a:ext cx="889000" cy="92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138574</xdr:rowOff>
    </xdr:from>
    <xdr:to>
      <xdr:col>20</xdr:col>
      <xdr:colOff>9525</xdr:colOff>
      <xdr:row>56</xdr:row>
      <xdr:rowOff>68724</xdr:rowOff>
    </xdr:to>
    <xdr:sp macro="" textlink="">
      <xdr:nvSpPr>
        <xdr:cNvPr id="581" name="フローチャート : 判断 580"/>
        <xdr:cNvSpPr/>
      </xdr:nvSpPr>
      <xdr:spPr>
        <a:xfrm>
          <a:off x="13652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85251</xdr:rowOff>
    </xdr:from>
    <xdr:ext cx="534377" cy="259045"/>
    <xdr:sp macro="" textlink="">
      <xdr:nvSpPr>
        <xdr:cNvPr id="582" name="テキスト ボックス 581"/>
        <xdr:cNvSpPr txBox="1"/>
      </xdr:nvSpPr>
      <xdr:spPr>
        <a:xfrm>
          <a:off x="13436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121681</xdr:rowOff>
    </xdr:from>
    <xdr:to>
      <xdr:col>18</xdr:col>
      <xdr:colOff>492125</xdr:colOff>
      <xdr:row>56</xdr:row>
      <xdr:rowOff>51831</xdr:rowOff>
    </xdr:to>
    <xdr:sp macro="" textlink="">
      <xdr:nvSpPr>
        <xdr:cNvPr id="583" name="フローチャート : 判断 582"/>
        <xdr:cNvSpPr/>
      </xdr:nvSpPr>
      <xdr:spPr>
        <a:xfrm>
          <a:off x="12763500" y="955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42958</xdr:rowOff>
    </xdr:from>
    <xdr:ext cx="534377" cy="259045"/>
    <xdr:sp macro="" textlink="">
      <xdr:nvSpPr>
        <xdr:cNvPr id="584" name="テキスト ボックス 583"/>
        <xdr:cNvSpPr txBox="1"/>
      </xdr:nvSpPr>
      <xdr:spPr>
        <a:xfrm>
          <a:off x="12547111" y="964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135900</xdr:rowOff>
    </xdr:from>
    <xdr:to>
      <xdr:col>23</xdr:col>
      <xdr:colOff>568325</xdr:colOff>
      <xdr:row>54</xdr:row>
      <xdr:rowOff>66050</xdr:rowOff>
    </xdr:to>
    <xdr:sp macro="" textlink="">
      <xdr:nvSpPr>
        <xdr:cNvPr id="590" name="円/楕円 589"/>
        <xdr:cNvSpPr/>
      </xdr:nvSpPr>
      <xdr:spPr>
        <a:xfrm>
          <a:off x="16268700" y="922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158777</xdr:rowOff>
    </xdr:from>
    <xdr:ext cx="534377" cy="259045"/>
    <xdr:sp macro="" textlink="">
      <xdr:nvSpPr>
        <xdr:cNvPr id="591" name="教育費該当値テキスト"/>
        <xdr:cNvSpPr txBox="1"/>
      </xdr:nvSpPr>
      <xdr:spPr>
        <a:xfrm>
          <a:off x="16370300" y="907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55,444</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167287</xdr:rowOff>
    </xdr:from>
    <xdr:to>
      <xdr:col>22</xdr:col>
      <xdr:colOff>415925</xdr:colOff>
      <xdr:row>55</xdr:row>
      <xdr:rowOff>97437</xdr:rowOff>
    </xdr:to>
    <xdr:sp macro="" textlink="">
      <xdr:nvSpPr>
        <xdr:cNvPr id="592" name="円/楕円 591"/>
        <xdr:cNvSpPr/>
      </xdr:nvSpPr>
      <xdr:spPr>
        <a:xfrm>
          <a:off x="15430500" y="942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113964</xdr:rowOff>
    </xdr:from>
    <xdr:ext cx="534377" cy="259045"/>
    <xdr:sp macro="" textlink="">
      <xdr:nvSpPr>
        <xdr:cNvPr id="593" name="テキスト ボックス 592"/>
        <xdr:cNvSpPr txBox="1"/>
      </xdr:nvSpPr>
      <xdr:spPr>
        <a:xfrm>
          <a:off x="15214111" y="920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46,571</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22012</xdr:rowOff>
    </xdr:from>
    <xdr:to>
      <xdr:col>21</xdr:col>
      <xdr:colOff>212725</xdr:colOff>
      <xdr:row>55</xdr:row>
      <xdr:rowOff>123612</xdr:rowOff>
    </xdr:to>
    <xdr:sp macro="" textlink="">
      <xdr:nvSpPr>
        <xdr:cNvPr id="594" name="円/楕円 593"/>
        <xdr:cNvSpPr/>
      </xdr:nvSpPr>
      <xdr:spPr>
        <a:xfrm>
          <a:off x="14541500" y="945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140139</xdr:rowOff>
    </xdr:from>
    <xdr:ext cx="534377" cy="259045"/>
    <xdr:sp macro="" textlink="">
      <xdr:nvSpPr>
        <xdr:cNvPr id="595" name="テキスト ボックス 594"/>
        <xdr:cNvSpPr txBox="1"/>
      </xdr:nvSpPr>
      <xdr:spPr>
        <a:xfrm>
          <a:off x="14325111" y="922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107622</xdr:rowOff>
    </xdr:from>
    <xdr:to>
      <xdr:col>20</xdr:col>
      <xdr:colOff>9525</xdr:colOff>
      <xdr:row>57</xdr:row>
      <xdr:rowOff>37772</xdr:rowOff>
    </xdr:to>
    <xdr:sp macro="" textlink="">
      <xdr:nvSpPr>
        <xdr:cNvPr id="596" name="円/楕円 595"/>
        <xdr:cNvSpPr/>
      </xdr:nvSpPr>
      <xdr:spPr>
        <a:xfrm>
          <a:off x="13652500" y="970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28899</xdr:rowOff>
    </xdr:from>
    <xdr:ext cx="534377" cy="259045"/>
    <xdr:sp macro="" textlink="">
      <xdr:nvSpPr>
        <xdr:cNvPr id="597" name="テキスト ボックス 596"/>
        <xdr:cNvSpPr txBox="1"/>
      </xdr:nvSpPr>
      <xdr:spPr>
        <a:xfrm>
          <a:off x="13436111" y="980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34,181</a:t>
          </a:r>
          <a:endParaRPr kumimoji="1" lang="ja-JP" altLang="en-US" sz="1000" b="1">
            <a:solidFill>
              <a:srgbClr val="FF0000"/>
            </a:solidFill>
            <a:latin typeface="ＭＳ Ｐゴシック"/>
          </a:endParaRPr>
        </a:p>
      </xdr:txBody>
    </xdr:sp>
    <xdr:clientData/>
  </xdr:oneCellAnchor>
  <xdr:twoCellAnchor>
    <xdr:from>
      <xdr:col>18</xdr:col>
      <xdr:colOff>390525</xdr:colOff>
      <xdr:row>51</xdr:row>
      <xdr:rowOff>35727</xdr:rowOff>
    </xdr:from>
    <xdr:to>
      <xdr:col>18</xdr:col>
      <xdr:colOff>492125</xdr:colOff>
      <xdr:row>51</xdr:row>
      <xdr:rowOff>137327</xdr:rowOff>
    </xdr:to>
    <xdr:sp macro="" textlink="">
      <xdr:nvSpPr>
        <xdr:cNvPr id="598" name="円/楕円 597"/>
        <xdr:cNvSpPr/>
      </xdr:nvSpPr>
      <xdr:spPr>
        <a:xfrm>
          <a:off x="12763500" y="87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49</xdr:row>
      <xdr:rowOff>153854</xdr:rowOff>
    </xdr:from>
    <xdr:ext cx="534377" cy="259045"/>
    <xdr:sp macro="" textlink="">
      <xdr:nvSpPr>
        <xdr:cNvPr id="599" name="テキスト ボックス 598"/>
        <xdr:cNvSpPr txBox="1"/>
      </xdr:nvSpPr>
      <xdr:spPr>
        <a:xfrm>
          <a:off x="12547111" y="855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74,826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3" name="テキスト ボックス 61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5" name="テキスト ボックス 61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7" name="テキスト ボックス 61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19" name="テキスト ボックス 618"/>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61595</xdr:rowOff>
    </xdr:from>
    <xdr:to>
      <xdr:col>23</xdr:col>
      <xdr:colOff>516889</xdr:colOff>
      <xdr:row>79</xdr:row>
      <xdr:rowOff>44450</xdr:rowOff>
    </xdr:to>
    <xdr:cxnSp macro="">
      <xdr:nvCxnSpPr>
        <xdr:cNvPr id="623" name="直線コネクタ 622"/>
        <xdr:cNvCxnSpPr/>
      </xdr:nvCxnSpPr>
      <xdr:spPr>
        <a:xfrm flipV="1">
          <a:off x="16317595" y="12063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8272</xdr:rowOff>
    </xdr:from>
    <xdr:ext cx="469744" cy="259045"/>
    <xdr:sp macro="" textlink="">
      <xdr:nvSpPr>
        <xdr:cNvPr id="626" name="災害復旧費最大値テキスト"/>
        <xdr:cNvSpPr txBox="1"/>
      </xdr:nvSpPr>
      <xdr:spPr>
        <a:xfrm>
          <a:off x="16370300" y="1183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70</xdr:row>
      <xdr:rowOff>61595</xdr:rowOff>
    </xdr:from>
    <xdr:to>
      <xdr:col>23</xdr:col>
      <xdr:colOff>606425</xdr:colOff>
      <xdr:row>70</xdr:row>
      <xdr:rowOff>61595</xdr:rowOff>
    </xdr:to>
    <xdr:cxnSp macro="">
      <xdr:nvCxnSpPr>
        <xdr:cNvPr id="627" name="直線コネクタ 626"/>
        <xdr:cNvCxnSpPr/>
      </xdr:nvCxnSpPr>
      <xdr:spPr>
        <a:xfrm>
          <a:off x="16230600" y="1206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445</xdr:rowOff>
    </xdr:from>
    <xdr:to>
      <xdr:col>23</xdr:col>
      <xdr:colOff>517525</xdr:colOff>
      <xdr:row>79</xdr:row>
      <xdr:rowOff>34162</xdr:rowOff>
    </xdr:to>
    <xdr:cxnSp macro="">
      <xdr:nvCxnSpPr>
        <xdr:cNvPr id="628" name="直線コネクタ 627"/>
        <xdr:cNvCxnSpPr/>
      </xdr:nvCxnSpPr>
      <xdr:spPr>
        <a:xfrm>
          <a:off x="15481300" y="13544995"/>
          <a:ext cx="838200" cy="3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97108</xdr:rowOff>
    </xdr:from>
    <xdr:ext cx="378565" cy="259045"/>
    <xdr:sp macro="" textlink="">
      <xdr:nvSpPr>
        <xdr:cNvPr id="629" name="災害復旧費平均値テキスト"/>
        <xdr:cNvSpPr txBox="1"/>
      </xdr:nvSpPr>
      <xdr:spPr>
        <a:xfrm>
          <a:off x="16370300" y="132987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74231</xdr:rowOff>
    </xdr:from>
    <xdr:to>
      <xdr:col>23</xdr:col>
      <xdr:colOff>568325</xdr:colOff>
      <xdr:row>79</xdr:row>
      <xdr:rowOff>4381</xdr:rowOff>
    </xdr:to>
    <xdr:sp macro="" textlink="">
      <xdr:nvSpPr>
        <xdr:cNvPr id="630" name="フローチャート : 判断 629"/>
        <xdr:cNvSpPr/>
      </xdr:nvSpPr>
      <xdr:spPr>
        <a:xfrm>
          <a:off x="16268700" y="1344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445</xdr:rowOff>
    </xdr:from>
    <xdr:to>
      <xdr:col>22</xdr:col>
      <xdr:colOff>365125</xdr:colOff>
      <xdr:row>79</xdr:row>
      <xdr:rowOff>30925</xdr:rowOff>
    </xdr:to>
    <xdr:cxnSp macro="">
      <xdr:nvCxnSpPr>
        <xdr:cNvPr id="631" name="直線コネクタ 630"/>
        <xdr:cNvCxnSpPr/>
      </xdr:nvCxnSpPr>
      <xdr:spPr>
        <a:xfrm flipV="1">
          <a:off x="14592300" y="135449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34226</xdr:rowOff>
    </xdr:from>
    <xdr:to>
      <xdr:col>22</xdr:col>
      <xdr:colOff>415925</xdr:colOff>
      <xdr:row>78</xdr:row>
      <xdr:rowOff>135826</xdr:rowOff>
    </xdr:to>
    <xdr:sp macro="" textlink="">
      <xdr:nvSpPr>
        <xdr:cNvPr id="632" name="フローチャート : 判断 631"/>
        <xdr:cNvSpPr/>
      </xdr:nvSpPr>
      <xdr:spPr>
        <a:xfrm>
          <a:off x="15430500" y="1340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152353</xdr:rowOff>
    </xdr:from>
    <xdr:ext cx="378565" cy="259045"/>
    <xdr:sp macro="" textlink="">
      <xdr:nvSpPr>
        <xdr:cNvPr id="633" name="テキスト ボックス 632"/>
        <xdr:cNvSpPr txBox="1"/>
      </xdr:nvSpPr>
      <xdr:spPr>
        <a:xfrm>
          <a:off x="15292017" y="13182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7302</xdr:rowOff>
    </xdr:from>
    <xdr:to>
      <xdr:col>21</xdr:col>
      <xdr:colOff>161925</xdr:colOff>
      <xdr:row>79</xdr:row>
      <xdr:rowOff>30925</xdr:rowOff>
    </xdr:to>
    <xdr:cxnSp macro="">
      <xdr:nvCxnSpPr>
        <xdr:cNvPr id="634" name="直線コネクタ 633"/>
        <xdr:cNvCxnSpPr/>
      </xdr:nvCxnSpPr>
      <xdr:spPr>
        <a:xfrm>
          <a:off x="13703300" y="13551852"/>
          <a:ext cx="889000" cy="2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30607</xdr:rowOff>
    </xdr:from>
    <xdr:to>
      <xdr:col>21</xdr:col>
      <xdr:colOff>212725</xdr:colOff>
      <xdr:row>78</xdr:row>
      <xdr:rowOff>132207</xdr:rowOff>
    </xdr:to>
    <xdr:sp macro="" textlink="">
      <xdr:nvSpPr>
        <xdr:cNvPr id="635" name="フローチャート : 判断 634"/>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148734</xdr:rowOff>
    </xdr:from>
    <xdr:ext cx="378565" cy="259045"/>
    <xdr:sp macro="" textlink="">
      <xdr:nvSpPr>
        <xdr:cNvPr id="636" name="テキスト ボックス 635"/>
        <xdr:cNvSpPr txBox="1"/>
      </xdr:nvSpPr>
      <xdr:spPr>
        <a:xfrm>
          <a:off x="14403017" y="13178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157417</xdr:rowOff>
    </xdr:from>
    <xdr:to>
      <xdr:col>19</xdr:col>
      <xdr:colOff>644525</xdr:colOff>
      <xdr:row>79</xdr:row>
      <xdr:rowOff>7302</xdr:rowOff>
    </xdr:to>
    <xdr:cxnSp macro="">
      <xdr:nvCxnSpPr>
        <xdr:cNvPr id="637" name="直線コネクタ 636"/>
        <xdr:cNvCxnSpPr/>
      </xdr:nvCxnSpPr>
      <xdr:spPr>
        <a:xfrm>
          <a:off x="12814300" y="13530517"/>
          <a:ext cx="8890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106807</xdr:rowOff>
    </xdr:from>
    <xdr:to>
      <xdr:col>20</xdr:col>
      <xdr:colOff>9525</xdr:colOff>
      <xdr:row>78</xdr:row>
      <xdr:rowOff>36957</xdr:rowOff>
    </xdr:to>
    <xdr:sp macro="" textlink="">
      <xdr:nvSpPr>
        <xdr:cNvPr id="638" name="フローチャート : 判断 637"/>
        <xdr:cNvSpPr/>
      </xdr:nvSpPr>
      <xdr:spPr>
        <a:xfrm>
          <a:off x="13652500" y="1330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53484</xdr:rowOff>
    </xdr:from>
    <xdr:ext cx="469744" cy="259045"/>
    <xdr:sp macro="" textlink="">
      <xdr:nvSpPr>
        <xdr:cNvPr id="639" name="テキスト ボックス 638"/>
        <xdr:cNvSpPr txBox="1"/>
      </xdr:nvSpPr>
      <xdr:spPr>
        <a:xfrm>
          <a:off x="13468427" y="130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94996</xdr:rowOff>
    </xdr:from>
    <xdr:to>
      <xdr:col>18</xdr:col>
      <xdr:colOff>492125</xdr:colOff>
      <xdr:row>78</xdr:row>
      <xdr:rowOff>25146</xdr:rowOff>
    </xdr:to>
    <xdr:sp macro="" textlink="">
      <xdr:nvSpPr>
        <xdr:cNvPr id="640" name="フローチャート : 判断 639"/>
        <xdr:cNvSpPr/>
      </xdr:nvSpPr>
      <xdr:spPr>
        <a:xfrm>
          <a:off x="12763500" y="1329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41673</xdr:rowOff>
    </xdr:from>
    <xdr:ext cx="469744" cy="259045"/>
    <xdr:sp macro="" textlink="">
      <xdr:nvSpPr>
        <xdr:cNvPr id="641" name="テキスト ボックス 640"/>
        <xdr:cNvSpPr txBox="1"/>
      </xdr:nvSpPr>
      <xdr:spPr>
        <a:xfrm>
          <a:off x="12579427" y="1307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154812</xdr:rowOff>
    </xdr:from>
    <xdr:to>
      <xdr:col>23</xdr:col>
      <xdr:colOff>568325</xdr:colOff>
      <xdr:row>79</xdr:row>
      <xdr:rowOff>84962</xdr:rowOff>
    </xdr:to>
    <xdr:sp macro="" textlink="">
      <xdr:nvSpPr>
        <xdr:cNvPr id="647" name="円/楕円 646"/>
        <xdr:cNvSpPr/>
      </xdr:nvSpPr>
      <xdr:spPr>
        <a:xfrm>
          <a:off x="16268700" y="1352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69739</xdr:rowOff>
    </xdr:from>
    <xdr:ext cx="313932" cy="259045"/>
    <xdr:sp macro="" textlink="">
      <xdr:nvSpPr>
        <xdr:cNvPr id="648" name="災害復旧費該当値テキスト"/>
        <xdr:cNvSpPr txBox="1"/>
      </xdr:nvSpPr>
      <xdr:spPr>
        <a:xfrm>
          <a:off x="16370300" y="134428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121095</xdr:rowOff>
    </xdr:from>
    <xdr:to>
      <xdr:col>22</xdr:col>
      <xdr:colOff>415925</xdr:colOff>
      <xdr:row>79</xdr:row>
      <xdr:rowOff>51245</xdr:rowOff>
    </xdr:to>
    <xdr:sp macro="" textlink="">
      <xdr:nvSpPr>
        <xdr:cNvPr id="649" name="円/楕円 648"/>
        <xdr:cNvSpPr/>
      </xdr:nvSpPr>
      <xdr:spPr>
        <a:xfrm>
          <a:off x="15430500" y="134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42372</xdr:rowOff>
    </xdr:from>
    <xdr:ext cx="378565" cy="259045"/>
    <xdr:sp macro="" textlink="">
      <xdr:nvSpPr>
        <xdr:cNvPr id="650" name="テキスト ボックス 649"/>
        <xdr:cNvSpPr txBox="1"/>
      </xdr:nvSpPr>
      <xdr:spPr>
        <a:xfrm>
          <a:off x="15292017" y="13586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151575</xdr:rowOff>
    </xdr:from>
    <xdr:to>
      <xdr:col>21</xdr:col>
      <xdr:colOff>212725</xdr:colOff>
      <xdr:row>79</xdr:row>
      <xdr:rowOff>81725</xdr:rowOff>
    </xdr:to>
    <xdr:sp macro="" textlink="">
      <xdr:nvSpPr>
        <xdr:cNvPr id="651" name="円/楕円 650"/>
        <xdr:cNvSpPr/>
      </xdr:nvSpPr>
      <xdr:spPr>
        <a:xfrm>
          <a:off x="14541500" y="1352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72852</xdr:rowOff>
    </xdr:from>
    <xdr:ext cx="313932" cy="259045"/>
    <xdr:sp macro="" textlink="">
      <xdr:nvSpPr>
        <xdr:cNvPr id="652" name="テキスト ボックス 651"/>
        <xdr:cNvSpPr txBox="1"/>
      </xdr:nvSpPr>
      <xdr:spPr>
        <a:xfrm>
          <a:off x="14435333" y="136174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127952</xdr:rowOff>
    </xdr:from>
    <xdr:to>
      <xdr:col>20</xdr:col>
      <xdr:colOff>9525</xdr:colOff>
      <xdr:row>79</xdr:row>
      <xdr:rowOff>58102</xdr:rowOff>
    </xdr:to>
    <xdr:sp macro="" textlink="">
      <xdr:nvSpPr>
        <xdr:cNvPr id="653" name="円/楕円 652"/>
        <xdr:cNvSpPr/>
      </xdr:nvSpPr>
      <xdr:spPr>
        <a:xfrm>
          <a:off x="13652500" y="1350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49229</xdr:rowOff>
    </xdr:from>
    <xdr:ext cx="378565" cy="259045"/>
    <xdr:sp macro="" textlink="">
      <xdr:nvSpPr>
        <xdr:cNvPr id="654" name="テキスト ボックス 653"/>
        <xdr:cNvSpPr txBox="1"/>
      </xdr:nvSpPr>
      <xdr:spPr>
        <a:xfrm>
          <a:off x="13514017" y="13593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106617</xdr:rowOff>
    </xdr:from>
    <xdr:to>
      <xdr:col>18</xdr:col>
      <xdr:colOff>492125</xdr:colOff>
      <xdr:row>79</xdr:row>
      <xdr:rowOff>36767</xdr:rowOff>
    </xdr:to>
    <xdr:sp macro="" textlink="">
      <xdr:nvSpPr>
        <xdr:cNvPr id="655" name="円/楕円 654"/>
        <xdr:cNvSpPr/>
      </xdr:nvSpPr>
      <xdr:spPr>
        <a:xfrm>
          <a:off x="12763500" y="1347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27894</xdr:rowOff>
    </xdr:from>
    <xdr:ext cx="378565" cy="259045"/>
    <xdr:sp macro="" textlink="">
      <xdr:nvSpPr>
        <xdr:cNvPr id="656" name="テキスト ボックス 655"/>
        <xdr:cNvSpPr txBox="1"/>
      </xdr:nvSpPr>
      <xdr:spPr>
        <a:xfrm>
          <a:off x="12625017" y="13572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4" name="テキスト ボックス 67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26250</xdr:rowOff>
    </xdr:from>
    <xdr:to>
      <xdr:col>23</xdr:col>
      <xdr:colOff>516889</xdr:colOff>
      <xdr:row>98</xdr:row>
      <xdr:rowOff>27277</xdr:rowOff>
    </xdr:to>
    <xdr:cxnSp macro="">
      <xdr:nvCxnSpPr>
        <xdr:cNvPr id="682" name="直線コネクタ 681"/>
        <xdr:cNvCxnSpPr/>
      </xdr:nvCxnSpPr>
      <xdr:spPr>
        <a:xfrm flipV="1">
          <a:off x="16317595" y="15456750"/>
          <a:ext cx="1269" cy="137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31104</xdr:rowOff>
    </xdr:from>
    <xdr:ext cx="534377" cy="259045"/>
    <xdr:sp macro="" textlink="">
      <xdr:nvSpPr>
        <xdr:cNvPr id="683" name="公債費最小値テキスト"/>
        <xdr:cNvSpPr txBox="1"/>
      </xdr:nvSpPr>
      <xdr:spPr>
        <a:xfrm>
          <a:off x="16370300" y="1683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98</xdr:row>
      <xdr:rowOff>27277</xdr:rowOff>
    </xdr:from>
    <xdr:to>
      <xdr:col>23</xdr:col>
      <xdr:colOff>606425</xdr:colOff>
      <xdr:row>98</xdr:row>
      <xdr:rowOff>27277</xdr:rowOff>
    </xdr:to>
    <xdr:cxnSp macro="">
      <xdr:nvCxnSpPr>
        <xdr:cNvPr id="684" name="直線コネクタ 683"/>
        <xdr:cNvCxnSpPr/>
      </xdr:nvCxnSpPr>
      <xdr:spPr>
        <a:xfrm>
          <a:off x="16230600" y="168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144377</xdr:rowOff>
    </xdr:from>
    <xdr:ext cx="534377" cy="259045"/>
    <xdr:sp macro="" textlink="">
      <xdr:nvSpPr>
        <xdr:cNvPr id="685" name="公債費最大値テキスト"/>
        <xdr:cNvSpPr txBox="1"/>
      </xdr:nvSpPr>
      <xdr:spPr>
        <a:xfrm>
          <a:off x="16370300" y="1523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90</xdr:row>
      <xdr:rowOff>26250</xdr:rowOff>
    </xdr:from>
    <xdr:to>
      <xdr:col>23</xdr:col>
      <xdr:colOff>606425</xdr:colOff>
      <xdr:row>90</xdr:row>
      <xdr:rowOff>26250</xdr:rowOff>
    </xdr:to>
    <xdr:cxnSp macro="">
      <xdr:nvCxnSpPr>
        <xdr:cNvPr id="686" name="直線コネクタ 685"/>
        <xdr:cNvCxnSpPr/>
      </xdr:nvCxnSpPr>
      <xdr:spPr>
        <a:xfrm>
          <a:off x="16230600" y="1545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59086</xdr:rowOff>
    </xdr:from>
    <xdr:to>
      <xdr:col>23</xdr:col>
      <xdr:colOff>517525</xdr:colOff>
      <xdr:row>94</xdr:row>
      <xdr:rowOff>51738</xdr:rowOff>
    </xdr:to>
    <xdr:cxnSp macro="">
      <xdr:nvCxnSpPr>
        <xdr:cNvPr id="687" name="直線コネクタ 686"/>
        <xdr:cNvCxnSpPr/>
      </xdr:nvCxnSpPr>
      <xdr:spPr>
        <a:xfrm flipV="1">
          <a:off x="15481300" y="16003936"/>
          <a:ext cx="838200" cy="16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11320</xdr:rowOff>
    </xdr:from>
    <xdr:ext cx="534377" cy="259045"/>
    <xdr:sp macro="" textlink="">
      <xdr:nvSpPr>
        <xdr:cNvPr id="688" name="公債費平均値テキスト"/>
        <xdr:cNvSpPr txBox="1"/>
      </xdr:nvSpPr>
      <xdr:spPr>
        <a:xfrm>
          <a:off x="16370300" y="1647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32893</xdr:rowOff>
    </xdr:from>
    <xdr:to>
      <xdr:col>23</xdr:col>
      <xdr:colOff>568325</xdr:colOff>
      <xdr:row>96</xdr:row>
      <xdr:rowOff>134493</xdr:rowOff>
    </xdr:to>
    <xdr:sp macro="" textlink="">
      <xdr:nvSpPr>
        <xdr:cNvPr id="689" name="フローチャート : 判断 688"/>
        <xdr:cNvSpPr/>
      </xdr:nvSpPr>
      <xdr:spPr>
        <a:xfrm>
          <a:off x="16268700" y="1649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43557</xdr:rowOff>
    </xdr:from>
    <xdr:to>
      <xdr:col>22</xdr:col>
      <xdr:colOff>365125</xdr:colOff>
      <xdr:row>94</xdr:row>
      <xdr:rowOff>51738</xdr:rowOff>
    </xdr:to>
    <xdr:cxnSp macro="">
      <xdr:nvCxnSpPr>
        <xdr:cNvPr id="690" name="直線コネクタ 689"/>
        <xdr:cNvCxnSpPr/>
      </xdr:nvCxnSpPr>
      <xdr:spPr>
        <a:xfrm>
          <a:off x="14592300" y="16159857"/>
          <a:ext cx="889000" cy="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104494</xdr:rowOff>
    </xdr:from>
    <xdr:to>
      <xdr:col>22</xdr:col>
      <xdr:colOff>415925</xdr:colOff>
      <xdr:row>96</xdr:row>
      <xdr:rowOff>34644</xdr:rowOff>
    </xdr:to>
    <xdr:sp macro="" textlink="">
      <xdr:nvSpPr>
        <xdr:cNvPr id="691" name="フローチャート : 判断 690"/>
        <xdr:cNvSpPr/>
      </xdr:nvSpPr>
      <xdr:spPr>
        <a:xfrm>
          <a:off x="15430500" y="1639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25771</xdr:rowOff>
    </xdr:from>
    <xdr:ext cx="534377" cy="259045"/>
    <xdr:sp macro="" textlink="">
      <xdr:nvSpPr>
        <xdr:cNvPr id="692" name="テキスト ボックス 691"/>
        <xdr:cNvSpPr txBox="1"/>
      </xdr:nvSpPr>
      <xdr:spPr>
        <a:xfrm>
          <a:off x="15214111" y="1648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43557</xdr:rowOff>
    </xdr:from>
    <xdr:to>
      <xdr:col>21</xdr:col>
      <xdr:colOff>161925</xdr:colOff>
      <xdr:row>94</xdr:row>
      <xdr:rowOff>47361</xdr:rowOff>
    </xdr:to>
    <xdr:cxnSp macro="">
      <xdr:nvCxnSpPr>
        <xdr:cNvPr id="693" name="直線コネクタ 692"/>
        <xdr:cNvCxnSpPr/>
      </xdr:nvCxnSpPr>
      <xdr:spPr>
        <a:xfrm flipV="1">
          <a:off x="13703300" y="16159857"/>
          <a:ext cx="889000" cy="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95594</xdr:rowOff>
    </xdr:from>
    <xdr:to>
      <xdr:col>21</xdr:col>
      <xdr:colOff>212725</xdr:colOff>
      <xdr:row>96</xdr:row>
      <xdr:rowOff>25744</xdr:rowOff>
    </xdr:to>
    <xdr:sp macro="" textlink="">
      <xdr:nvSpPr>
        <xdr:cNvPr id="694" name="フローチャート : 判断 693"/>
        <xdr:cNvSpPr/>
      </xdr:nvSpPr>
      <xdr:spPr>
        <a:xfrm>
          <a:off x="14541500" y="1638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16871</xdr:rowOff>
    </xdr:from>
    <xdr:ext cx="534377" cy="259045"/>
    <xdr:sp macro="" textlink="">
      <xdr:nvSpPr>
        <xdr:cNvPr id="695" name="テキスト ボックス 694"/>
        <xdr:cNvSpPr txBox="1"/>
      </xdr:nvSpPr>
      <xdr:spPr>
        <a:xfrm>
          <a:off x="14325111" y="1647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47361</xdr:rowOff>
    </xdr:from>
    <xdr:to>
      <xdr:col>19</xdr:col>
      <xdr:colOff>644525</xdr:colOff>
      <xdr:row>94</xdr:row>
      <xdr:rowOff>111075</xdr:rowOff>
    </xdr:to>
    <xdr:cxnSp macro="">
      <xdr:nvCxnSpPr>
        <xdr:cNvPr id="696" name="直線コネクタ 695"/>
        <xdr:cNvCxnSpPr/>
      </xdr:nvCxnSpPr>
      <xdr:spPr>
        <a:xfrm flipV="1">
          <a:off x="12814300" y="16163661"/>
          <a:ext cx="889000" cy="6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99106</xdr:rowOff>
    </xdr:from>
    <xdr:to>
      <xdr:col>20</xdr:col>
      <xdr:colOff>9525</xdr:colOff>
      <xdr:row>96</xdr:row>
      <xdr:rowOff>29256</xdr:rowOff>
    </xdr:to>
    <xdr:sp macro="" textlink="">
      <xdr:nvSpPr>
        <xdr:cNvPr id="697" name="フローチャート : 判断 696"/>
        <xdr:cNvSpPr/>
      </xdr:nvSpPr>
      <xdr:spPr>
        <a:xfrm>
          <a:off x="13652500" y="163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20383</xdr:rowOff>
    </xdr:from>
    <xdr:ext cx="534377" cy="259045"/>
    <xdr:sp macro="" textlink="">
      <xdr:nvSpPr>
        <xdr:cNvPr id="698" name="テキスト ボックス 697"/>
        <xdr:cNvSpPr txBox="1"/>
      </xdr:nvSpPr>
      <xdr:spPr>
        <a:xfrm>
          <a:off x="13436111" y="164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81421</xdr:rowOff>
    </xdr:from>
    <xdr:to>
      <xdr:col>18</xdr:col>
      <xdr:colOff>492125</xdr:colOff>
      <xdr:row>96</xdr:row>
      <xdr:rowOff>11571</xdr:rowOff>
    </xdr:to>
    <xdr:sp macro="" textlink="">
      <xdr:nvSpPr>
        <xdr:cNvPr id="699" name="フローチャート : 判断 698"/>
        <xdr:cNvSpPr/>
      </xdr:nvSpPr>
      <xdr:spPr>
        <a:xfrm>
          <a:off x="12763500" y="1636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2698</xdr:rowOff>
    </xdr:from>
    <xdr:ext cx="534377" cy="259045"/>
    <xdr:sp macro="" textlink="">
      <xdr:nvSpPr>
        <xdr:cNvPr id="700" name="テキスト ボックス 699"/>
        <xdr:cNvSpPr txBox="1"/>
      </xdr:nvSpPr>
      <xdr:spPr>
        <a:xfrm>
          <a:off x="12547111" y="1646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8286</xdr:rowOff>
    </xdr:from>
    <xdr:to>
      <xdr:col>23</xdr:col>
      <xdr:colOff>568325</xdr:colOff>
      <xdr:row>93</xdr:row>
      <xdr:rowOff>109886</xdr:rowOff>
    </xdr:to>
    <xdr:sp macro="" textlink="">
      <xdr:nvSpPr>
        <xdr:cNvPr id="706" name="円/楕円 705"/>
        <xdr:cNvSpPr/>
      </xdr:nvSpPr>
      <xdr:spPr>
        <a:xfrm>
          <a:off x="16268700" y="1595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31163</xdr:rowOff>
    </xdr:from>
    <xdr:ext cx="534377" cy="259045"/>
    <xdr:sp macro="" textlink="">
      <xdr:nvSpPr>
        <xdr:cNvPr id="707" name="公債費該当値テキスト"/>
        <xdr:cNvSpPr txBox="1"/>
      </xdr:nvSpPr>
      <xdr:spPr>
        <a:xfrm>
          <a:off x="16370300" y="1580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65,437</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938</xdr:rowOff>
    </xdr:from>
    <xdr:to>
      <xdr:col>22</xdr:col>
      <xdr:colOff>415925</xdr:colOff>
      <xdr:row>94</xdr:row>
      <xdr:rowOff>102538</xdr:rowOff>
    </xdr:to>
    <xdr:sp macro="" textlink="">
      <xdr:nvSpPr>
        <xdr:cNvPr id="708" name="円/楕円 707"/>
        <xdr:cNvSpPr/>
      </xdr:nvSpPr>
      <xdr:spPr>
        <a:xfrm>
          <a:off x="15430500" y="1611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119065</xdr:rowOff>
    </xdr:from>
    <xdr:ext cx="534377" cy="259045"/>
    <xdr:sp macro="" textlink="">
      <xdr:nvSpPr>
        <xdr:cNvPr id="709" name="テキスト ボックス 708"/>
        <xdr:cNvSpPr txBox="1"/>
      </xdr:nvSpPr>
      <xdr:spPr>
        <a:xfrm>
          <a:off x="15214111" y="1589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55,387</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164207</xdr:rowOff>
    </xdr:from>
    <xdr:to>
      <xdr:col>21</xdr:col>
      <xdr:colOff>212725</xdr:colOff>
      <xdr:row>94</xdr:row>
      <xdr:rowOff>94357</xdr:rowOff>
    </xdr:to>
    <xdr:sp macro="" textlink="">
      <xdr:nvSpPr>
        <xdr:cNvPr id="710" name="円/楕円 709"/>
        <xdr:cNvSpPr/>
      </xdr:nvSpPr>
      <xdr:spPr>
        <a:xfrm>
          <a:off x="14541500" y="1610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110884</xdr:rowOff>
    </xdr:from>
    <xdr:ext cx="534377" cy="259045"/>
    <xdr:sp macro="" textlink="">
      <xdr:nvSpPr>
        <xdr:cNvPr id="711" name="テキスト ボックス 710"/>
        <xdr:cNvSpPr txBox="1"/>
      </xdr:nvSpPr>
      <xdr:spPr>
        <a:xfrm>
          <a:off x="14325111" y="1588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55,888</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168011</xdr:rowOff>
    </xdr:from>
    <xdr:to>
      <xdr:col>20</xdr:col>
      <xdr:colOff>9525</xdr:colOff>
      <xdr:row>94</xdr:row>
      <xdr:rowOff>98161</xdr:rowOff>
    </xdr:to>
    <xdr:sp macro="" textlink="">
      <xdr:nvSpPr>
        <xdr:cNvPr id="712" name="円/楕円 711"/>
        <xdr:cNvSpPr/>
      </xdr:nvSpPr>
      <xdr:spPr>
        <a:xfrm>
          <a:off x="13652500" y="1611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114688</xdr:rowOff>
    </xdr:from>
    <xdr:ext cx="534377" cy="259045"/>
    <xdr:sp macro="" textlink="">
      <xdr:nvSpPr>
        <xdr:cNvPr id="713" name="テキスト ボックス 712"/>
        <xdr:cNvSpPr txBox="1"/>
      </xdr:nvSpPr>
      <xdr:spPr>
        <a:xfrm>
          <a:off x="13436111" y="15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55,655</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60275</xdr:rowOff>
    </xdr:from>
    <xdr:to>
      <xdr:col>18</xdr:col>
      <xdr:colOff>492125</xdr:colOff>
      <xdr:row>94</xdr:row>
      <xdr:rowOff>161875</xdr:rowOff>
    </xdr:to>
    <xdr:sp macro="" textlink="">
      <xdr:nvSpPr>
        <xdr:cNvPr id="714" name="円/楕円 713"/>
        <xdr:cNvSpPr/>
      </xdr:nvSpPr>
      <xdr:spPr>
        <a:xfrm>
          <a:off x="12763500" y="1617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6952</xdr:rowOff>
    </xdr:from>
    <xdr:ext cx="534377" cy="259045"/>
    <xdr:sp macro="" textlink="">
      <xdr:nvSpPr>
        <xdr:cNvPr id="715" name="テキスト ボックス 714"/>
        <xdr:cNvSpPr txBox="1"/>
      </xdr:nvSpPr>
      <xdr:spPr>
        <a:xfrm>
          <a:off x="12547111" y="1595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118935</xdr:rowOff>
    </xdr:from>
    <xdr:to>
      <xdr:col>32</xdr:col>
      <xdr:colOff>186689</xdr:colOff>
      <xdr:row>39</xdr:row>
      <xdr:rowOff>44450</xdr:rowOff>
    </xdr:to>
    <xdr:cxnSp macro="">
      <xdr:nvCxnSpPr>
        <xdr:cNvPr id="739" name="直線コネクタ 738"/>
        <xdr:cNvCxnSpPr/>
      </xdr:nvCxnSpPr>
      <xdr:spPr>
        <a:xfrm flipV="1">
          <a:off x="22159595" y="5433885"/>
          <a:ext cx="1269" cy="129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55072</xdr:rowOff>
    </xdr:from>
    <xdr:ext cx="249299" cy="259045"/>
    <xdr:sp macro="" textlink="">
      <xdr:nvSpPr>
        <xdr:cNvPr id="740" name="諸支出金最小値テキスト"/>
        <xdr:cNvSpPr txBox="1"/>
      </xdr:nvSpPr>
      <xdr:spPr>
        <a:xfrm>
          <a:off x="22212300" y="674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65612</xdr:rowOff>
    </xdr:from>
    <xdr:ext cx="469744" cy="259045"/>
    <xdr:sp macro="" textlink="">
      <xdr:nvSpPr>
        <xdr:cNvPr id="742" name="諸支出金最大値テキスト"/>
        <xdr:cNvSpPr txBox="1"/>
      </xdr:nvSpPr>
      <xdr:spPr>
        <a:xfrm>
          <a:off x="22212300" y="520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6,809</a:t>
          </a:r>
          <a:endParaRPr kumimoji="1" lang="ja-JP" altLang="en-US" sz="1000" b="1">
            <a:latin typeface="ＭＳ Ｐゴシック"/>
          </a:endParaRPr>
        </a:p>
      </xdr:txBody>
    </xdr:sp>
    <xdr:clientData/>
  </xdr:oneCellAnchor>
  <xdr:twoCellAnchor>
    <xdr:from>
      <xdr:col>32</xdr:col>
      <xdr:colOff>98425</xdr:colOff>
      <xdr:row>31</xdr:row>
      <xdr:rowOff>118935</xdr:rowOff>
    </xdr:from>
    <xdr:to>
      <xdr:col>32</xdr:col>
      <xdr:colOff>276225</xdr:colOff>
      <xdr:row>31</xdr:row>
      <xdr:rowOff>118935</xdr:rowOff>
    </xdr:to>
    <xdr:cxnSp macro="">
      <xdr:nvCxnSpPr>
        <xdr:cNvPr id="743" name="直線コネクタ 742"/>
        <xdr:cNvCxnSpPr/>
      </xdr:nvCxnSpPr>
      <xdr:spPr>
        <a:xfrm>
          <a:off x="22072600" y="543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143971</xdr:rowOff>
    </xdr:from>
    <xdr:ext cx="378565" cy="259045"/>
    <xdr:sp macro="" textlink="">
      <xdr:nvSpPr>
        <xdr:cNvPr id="745" name="諸支出金平均値テキスト"/>
        <xdr:cNvSpPr txBox="1"/>
      </xdr:nvSpPr>
      <xdr:spPr>
        <a:xfrm>
          <a:off x="22212300" y="64876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121094</xdr:rowOff>
    </xdr:from>
    <xdr:to>
      <xdr:col>32</xdr:col>
      <xdr:colOff>238125</xdr:colOff>
      <xdr:row>39</xdr:row>
      <xdr:rowOff>51244</xdr:rowOff>
    </xdr:to>
    <xdr:sp macro="" textlink="">
      <xdr:nvSpPr>
        <xdr:cNvPr id="746" name="フローチャート : 判断 745"/>
        <xdr:cNvSpPr/>
      </xdr:nvSpPr>
      <xdr:spPr>
        <a:xfrm>
          <a:off x="221107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126238</xdr:rowOff>
    </xdr:from>
    <xdr:to>
      <xdr:col>31</xdr:col>
      <xdr:colOff>85725</xdr:colOff>
      <xdr:row>39</xdr:row>
      <xdr:rowOff>56388</xdr:rowOff>
    </xdr:to>
    <xdr:sp macro="" textlink="">
      <xdr:nvSpPr>
        <xdr:cNvPr id="748" name="フローチャート : 判断 747"/>
        <xdr:cNvSpPr/>
      </xdr:nvSpPr>
      <xdr:spPr>
        <a:xfrm>
          <a:off x="21272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72915</xdr:rowOff>
    </xdr:from>
    <xdr:ext cx="378565" cy="259045"/>
    <xdr:sp macro="" textlink="">
      <xdr:nvSpPr>
        <xdr:cNvPr id="749" name="テキスト ボックス 748"/>
        <xdr:cNvSpPr txBox="1"/>
      </xdr:nvSpPr>
      <xdr:spPr>
        <a:xfrm>
          <a:off x="21134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130239</xdr:rowOff>
    </xdr:from>
    <xdr:to>
      <xdr:col>29</xdr:col>
      <xdr:colOff>568325</xdr:colOff>
      <xdr:row>39</xdr:row>
      <xdr:rowOff>60389</xdr:rowOff>
    </xdr:to>
    <xdr:sp macro="" textlink="">
      <xdr:nvSpPr>
        <xdr:cNvPr id="751" name="フローチャート : 判断 750"/>
        <xdr:cNvSpPr/>
      </xdr:nvSpPr>
      <xdr:spPr>
        <a:xfrm>
          <a:off x="20383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76916</xdr:rowOff>
    </xdr:from>
    <xdr:ext cx="378565" cy="259045"/>
    <xdr:sp macro="" textlink="">
      <xdr:nvSpPr>
        <xdr:cNvPr id="752" name="テキスト ボックス 751"/>
        <xdr:cNvSpPr txBox="1"/>
      </xdr:nvSpPr>
      <xdr:spPr>
        <a:xfrm>
          <a:off x="20245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80518</xdr:rowOff>
    </xdr:from>
    <xdr:to>
      <xdr:col>28</xdr:col>
      <xdr:colOff>365125</xdr:colOff>
      <xdr:row>39</xdr:row>
      <xdr:rowOff>10668</xdr:rowOff>
    </xdr:to>
    <xdr:sp macro="" textlink="">
      <xdr:nvSpPr>
        <xdr:cNvPr id="754" name="フローチャート : 判断 753"/>
        <xdr:cNvSpPr/>
      </xdr:nvSpPr>
      <xdr:spPr>
        <a:xfrm>
          <a:off x="19494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27195</xdr:rowOff>
    </xdr:from>
    <xdr:ext cx="378565" cy="259045"/>
    <xdr:sp macro="" textlink="">
      <xdr:nvSpPr>
        <xdr:cNvPr id="755" name="テキスト ボックス 754"/>
        <xdr:cNvSpPr txBox="1"/>
      </xdr:nvSpPr>
      <xdr:spPr>
        <a:xfrm>
          <a:off x="19356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96139</xdr:rowOff>
    </xdr:from>
    <xdr:to>
      <xdr:col>27</xdr:col>
      <xdr:colOff>161925</xdr:colOff>
      <xdr:row>39</xdr:row>
      <xdr:rowOff>26289</xdr:rowOff>
    </xdr:to>
    <xdr:sp macro="" textlink="">
      <xdr:nvSpPr>
        <xdr:cNvPr id="756" name="フローチャート : 判断 755"/>
        <xdr:cNvSpPr/>
      </xdr:nvSpPr>
      <xdr:spPr>
        <a:xfrm>
          <a:off x="18605500" y="66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42816</xdr:rowOff>
    </xdr:from>
    <xdr:ext cx="378565" cy="259045"/>
    <xdr:sp macro="" textlink="">
      <xdr:nvSpPr>
        <xdr:cNvPr id="757" name="テキスト ボックス 756"/>
        <xdr:cNvSpPr txBox="1"/>
      </xdr:nvSpPr>
      <xdr:spPr>
        <a:xfrm>
          <a:off x="18467017" y="6386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3" name="円/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99521</xdr:rowOff>
    </xdr:from>
    <xdr:ext cx="249299" cy="259045"/>
    <xdr:sp macro="" textlink="">
      <xdr:nvSpPr>
        <xdr:cNvPr id="764" name="諸支出金該当値テキスト"/>
        <xdr:cNvSpPr txBox="1"/>
      </xdr:nvSpPr>
      <xdr:spPr>
        <a:xfrm>
          <a:off x="22212300" y="6614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5" name="円/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6" name="テキスト ボックス 76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7" name="円/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8" name="テキスト ボックス 76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9" name="円/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0" name="テキスト ボックス 76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1" name="円/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2" name="テキスト ボックス 77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1" name="フローチャート :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3" name="フローチャート :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4" name="テキスト ボックス 803"/>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6" name="フローチャート : 判断 805"/>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7" name="テキスト ボックス 806"/>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09" name="フローチャート : 判断 808"/>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10" name="テキスト ボックス 809"/>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11" name="フローチャート : 判断 810"/>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12" name="テキスト ボックス 811"/>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8" name="円/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0" name="円/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1" name="テキスト ボックス 820"/>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2" name="円/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3" name="テキスト ボックス 822"/>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4" name="円/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5" name="テキスト ボックス 82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6" name="円/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7" name="テキスト ボックス 82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公債費が住民１人当たり６５，４３７円となっており、全国平均、類似団体平均と比較し、高い水準となっている。主な要因としては、合併による地域間格差是正のためのインフラ整備による事業債の発行などがある。さらに、平成２７年度については、将来負担の軽減と市債残高の抑制を図るために、繰上償還を実施したことで１人当たりコストが</a:t>
          </a:r>
          <a:r>
            <a:rPr kumimoji="1" lang="ja-JP" altLang="en-US" sz="1300" b="0" i="0" u="none" strike="noStrike" kern="0" cap="none" spc="0" normalizeH="0" baseline="0" noProof="0">
              <a:ln>
                <a:noFill/>
              </a:ln>
              <a:solidFill>
                <a:prstClr val="black"/>
              </a:solidFill>
              <a:effectLst/>
              <a:uLnTx/>
              <a:uFillTx/>
              <a:latin typeface="+mn-lt"/>
              <a:ea typeface="+mn-ea"/>
              <a:cs typeface="+mn-cs"/>
            </a:rPr>
            <a:t>、前年度比１０，０５０円の増となっている。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広島県廿日市市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財政調整基金残高は、行財政改革に取り組んだ結果、標準財政規模に対して安定的に確保されている。実質収支は、繰上償還を実施したことによる公債費の増加や、公民館の整備などによる普通建設事業費の増加などにより歳出が増加したものの、地方消費税交付金などの増により、歳入も増加したことから、黒字となった。</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また、繰上償還額を除いた実質単年度収支についても、地方消費税交付金などの増により、黒字が拡大している。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広島県廿日市市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過去５年間において、一般会計等の実質収支額は赤字となっておらず、公営企業会計の資金についても不足は発生していない。</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いずれも黒字であるため、健全化判断比率に係る連結赤字比率は算定されない。</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水道事業会計の標準財政規模比が高いのは、後年度に見込まれる施設、設備の更新の負担増に備え、資金を留保しているためである。</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a:t>
          </a:r>
          <a:r>
            <a:rPr kumimoji="1" lang="en-US" altLang="ja-JP" sz="1300" b="0" i="0" u="none" strike="noStrike" kern="0" cap="none" spc="0" normalizeH="0" baseline="0" noProof="0">
              <a:ln>
                <a:noFill/>
              </a:ln>
              <a:solidFill>
                <a:prstClr val="black"/>
              </a:solidFill>
              <a:effectLst/>
              <a:uLnTx/>
              <a:uFillTx/>
              <a:latin typeface="+mn-lt"/>
              <a:ea typeface="+mn-ea"/>
              <a:cs typeface="+mn-cs"/>
            </a:rPr>
            <a:t>H27</a:t>
          </a:r>
          <a:r>
            <a:rPr kumimoji="1" lang="ja-JP" altLang="ja-JP" sz="1300" b="0" i="0" u="none" strike="noStrike" kern="0" cap="none" spc="0" normalizeH="0" baseline="0" noProof="0">
              <a:ln>
                <a:noFill/>
              </a:ln>
              <a:solidFill>
                <a:prstClr val="black"/>
              </a:solidFill>
              <a:effectLst/>
              <a:uLnTx/>
              <a:uFillTx/>
              <a:latin typeface="+mn-lt"/>
              <a:ea typeface="+mn-ea"/>
              <a:cs typeface="+mn-cs"/>
            </a:rPr>
            <a:t>における主な各会計の実質収支額又は資金剰余額（分子）</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水道事業会計</a:t>
          </a:r>
          <a:r>
            <a:rPr kumimoji="1" lang="en-US" altLang="ja-JP" sz="1300" b="0" i="0" u="none" strike="noStrike" kern="0" cap="none" spc="0" normalizeH="0" baseline="0" noProof="0">
              <a:ln>
                <a:noFill/>
              </a:ln>
              <a:solidFill>
                <a:prstClr val="black"/>
              </a:solidFill>
              <a:effectLst/>
              <a:uLnTx/>
              <a:uFillTx/>
              <a:latin typeface="+mn-lt"/>
              <a:ea typeface="+mn-ea"/>
              <a:cs typeface="+mn-cs"/>
            </a:rPr>
            <a:t>3,137</a:t>
          </a:r>
          <a:r>
            <a:rPr kumimoji="1" lang="ja-JP" altLang="ja-JP" sz="1300" b="0" i="0" u="none" strike="noStrike" kern="0" cap="none" spc="0" normalizeH="0" baseline="0" noProof="0">
              <a:ln>
                <a:noFill/>
              </a:ln>
              <a:solidFill>
                <a:prstClr val="black"/>
              </a:solidFill>
              <a:effectLst/>
              <a:uLnTx/>
              <a:uFillTx/>
              <a:latin typeface="+mn-lt"/>
              <a:ea typeface="+mn-ea"/>
              <a:cs typeface="+mn-cs"/>
            </a:rPr>
            <a:t>百万円、国民宿舎事業会計</a:t>
          </a:r>
          <a:r>
            <a:rPr kumimoji="1" lang="en-US" altLang="ja-JP" sz="1300" b="0" i="0" u="none" strike="noStrike" kern="0" cap="none" spc="0" normalizeH="0" baseline="0" noProof="0">
              <a:ln>
                <a:noFill/>
              </a:ln>
              <a:solidFill>
                <a:prstClr val="black"/>
              </a:solidFill>
              <a:effectLst/>
              <a:uLnTx/>
              <a:uFillTx/>
              <a:latin typeface="+mn-lt"/>
              <a:ea typeface="+mn-ea"/>
              <a:cs typeface="+mn-cs"/>
            </a:rPr>
            <a:t>502</a:t>
          </a:r>
          <a:r>
            <a:rPr kumimoji="1" lang="ja-JP" altLang="ja-JP" sz="1300" b="0" i="0" u="none" strike="noStrike" kern="0" cap="none" spc="0" normalizeH="0" baseline="0" noProof="0">
              <a:ln>
                <a:noFill/>
              </a:ln>
              <a:solidFill>
                <a:prstClr val="black"/>
              </a:solidFill>
              <a:effectLst/>
              <a:uLnTx/>
              <a:uFillTx/>
              <a:latin typeface="+mn-lt"/>
              <a:ea typeface="+mn-ea"/>
              <a:cs typeface="+mn-cs"/>
            </a:rPr>
            <a:t>百万円、一般会計</a:t>
          </a:r>
          <a:r>
            <a:rPr kumimoji="1" lang="en-US" altLang="ja-JP" sz="1300" b="0" i="0" u="none" strike="noStrike" kern="0" cap="none" spc="0" normalizeH="0" baseline="0" noProof="0">
              <a:ln>
                <a:noFill/>
              </a:ln>
              <a:solidFill>
                <a:prstClr val="black"/>
              </a:solidFill>
              <a:effectLst/>
              <a:uLnTx/>
              <a:uFillTx/>
              <a:latin typeface="+mn-lt"/>
              <a:ea typeface="+mn-ea"/>
              <a:cs typeface="+mn-cs"/>
            </a:rPr>
            <a:t>426</a:t>
          </a:r>
          <a:r>
            <a:rPr kumimoji="1" lang="ja-JP" altLang="ja-JP" sz="1300" b="0" i="0" u="none" strike="noStrike" kern="0" cap="none" spc="0" normalizeH="0" baseline="0" noProof="0">
              <a:ln>
                <a:noFill/>
              </a:ln>
              <a:solidFill>
                <a:prstClr val="black"/>
              </a:solidFill>
              <a:effectLst/>
              <a:uLnTx/>
              <a:uFillTx/>
              <a:latin typeface="+mn-lt"/>
              <a:ea typeface="+mn-ea"/>
              <a:cs typeface="+mn-cs"/>
            </a:rPr>
            <a:t>百万円、介護保険特別会計</a:t>
          </a:r>
          <a:r>
            <a:rPr kumimoji="1" lang="en-US" altLang="ja-JP" sz="1300" b="0" i="0" u="none" strike="noStrike" kern="0" cap="none" spc="0" normalizeH="0" baseline="0" noProof="0">
              <a:ln>
                <a:noFill/>
              </a:ln>
              <a:solidFill>
                <a:prstClr val="black"/>
              </a:solidFill>
              <a:effectLst/>
              <a:uLnTx/>
              <a:uFillTx/>
              <a:latin typeface="+mn-lt"/>
              <a:ea typeface="+mn-ea"/>
              <a:cs typeface="+mn-cs"/>
            </a:rPr>
            <a:t>92</a:t>
          </a:r>
          <a:r>
            <a:rPr kumimoji="1" lang="ja-JP" altLang="ja-JP" sz="1300" b="0" i="0" u="none" strike="noStrike" kern="0" cap="none" spc="0" normalizeH="0" baseline="0" noProof="0">
              <a:ln>
                <a:noFill/>
              </a:ln>
              <a:solidFill>
                <a:prstClr val="black"/>
              </a:solidFill>
              <a:effectLst/>
              <a:uLnTx/>
              <a:uFillTx/>
              <a:latin typeface="+mn-lt"/>
              <a:ea typeface="+mn-ea"/>
              <a:cs typeface="+mn-cs"/>
            </a:rPr>
            <a:t>百万円、宮島水族館事業特別会計</a:t>
          </a:r>
          <a:r>
            <a:rPr kumimoji="1" lang="en-US" altLang="ja-JP" sz="1300" b="0" i="0" u="none" strike="noStrike" kern="0" cap="none" spc="0" normalizeH="0" baseline="0" noProof="0">
              <a:ln>
                <a:noFill/>
              </a:ln>
              <a:solidFill>
                <a:prstClr val="black"/>
              </a:solidFill>
              <a:effectLst/>
              <a:uLnTx/>
              <a:uFillTx/>
              <a:latin typeface="+mn-lt"/>
              <a:ea typeface="+mn-ea"/>
              <a:cs typeface="+mn-cs"/>
            </a:rPr>
            <a:t>34</a:t>
          </a:r>
          <a:r>
            <a:rPr kumimoji="1" lang="ja-JP" altLang="ja-JP" sz="1300" b="0" i="0" u="none" strike="noStrike" kern="0" cap="none" spc="0" normalizeH="0" baseline="0" noProof="0">
              <a:ln>
                <a:noFill/>
              </a:ln>
              <a:solidFill>
                <a:prstClr val="black"/>
              </a:solidFill>
              <a:effectLst/>
              <a:uLnTx/>
              <a:uFillTx/>
              <a:latin typeface="+mn-lt"/>
              <a:ea typeface="+mn-ea"/>
              <a:cs typeface="+mn-cs"/>
            </a:rPr>
            <a:t>百万円、小規模下水道事業特別会計</a:t>
          </a:r>
          <a:r>
            <a:rPr kumimoji="1" lang="en-US" altLang="ja-JP" sz="1300" b="0" i="0" u="none" strike="noStrike" kern="0" cap="none" spc="0" normalizeH="0" baseline="0" noProof="0">
              <a:ln>
                <a:noFill/>
              </a:ln>
              <a:solidFill>
                <a:prstClr val="black"/>
              </a:solidFill>
              <a:effectLst/>
              <a:uLnTx/>
              <a:uFillTx/>
              <a:latin typeface="+mn-lt"/>
              <a:ea typeface="+mn-ea"/>
              <a:cs typeface="+mn-cs"/>
            </a:rPr>
            <a:t>18</a:t>
          </a:r>
          <a:r>
            <a:rPr kumimoji="1" lang="ja-JP" altLang="ja-JP" sz="1300" b="0" i="0" u="none" strike="noStrike" kern="0" cap="none" spc="0" normalizeH="0" baseline="0" noProof="0">
              <a:ln>
                <a:noFill/>
              </a:ln>
              <a:solidFill>
                <a:prstClr val="black"/>
              </a:solidFill>
              <a:effectLst/>
              <a:uLnTx/>
              <a:uFillTx/>
              <a:latin typeface="+mn-lt"/>
              <a:ea typeface="+mn-ea"/>
              <a:cs typeface="+mn-cs"/>
            </a:rPr>
            <a:t>百万円、漁港管理特別会計</a:t>
          </a:r>
          <a:r>
            <a:rPr kumimoji="1" lang="en-US" altLang="ja-JP" sz="1300" b="0" i="0" u="none" strike="noStrike" kern="0" cap="none" spc="0" normalizeH="0" baseline="0" noProof="0">
              <a:ln>
                <a:noFill/>
              </a:ln>
              <a:solidFill>
                <a:prstClr val="black"/>
              </a:solidFill>
              <a:effectLst/>
              <a:uLnTx/>
              <a:uFillTx/>
              <a:latin typeface="+mn-lt"/>
              <a:ea typeface="+mn-ea"/>
              <a:cs typeface="+mn-cs"/>
            </a:rPr>
            <a:t>13</a:t>
          </a:r>
          <a:r>
            <a:rPr kumimoji="1" lang="ja-JP" altLang="ja-JP" sz="1300" b="0" i="0" u="none" strike="noStrike" kern="0" cap="none" spc="0" normalizeH="0" baseline="0" noProof="0">
              <a:ln>
                <a:noFill/>
              </a:ln>
              <a:solidFill>
                <a:prstClr val="black"/>
              </a:solidFill>
              <a:effectLst/>
              <a:uLnTx/>
              <a:uFillTx/>
              <a:latin typeface="+mn-lt"/>
              <a:ea typeface="+mn-ea"/>
              <a:cs typeface="+mn-cs"/>
            </a:rPr>
            <a:t>百万円</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○標準財政規模（分母）</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a:t>
          </a:r>
          <a:r>
            <a:rPr kumimoji="1" lang="en-US" altLang="ja-JP" sz="1300" b="0" i="0" u="none" strike="noStrike" kern="0" cap="none" spc="0" normalizeH="0" baseline="0" noProof="0">
              <a:ln>
                <a:noFill/>
              </a:ln>
              <a:solidFill>
                <a:prstClr val="black"/>
              </a:solidFill>
              <a:effectLst/>
              <a:uLnTx/>
              <a:uFillTx/>
              <a:latin typeface="+mn-lt"/>
              <a:ea typeface="+mn-ea"/>
              <a:cs typeface="+mn-cs"/>
            </a:rPr>
            <a:t>27,198</a:t>
          </a:r>
          <a:r>
            <a:rPr kumimoji="1" lang="ja-JP" altLang="ja-JP" sz="1300" b="0" i="0" u="none" strike="noStrike" kern="0" cap="none" spc="0" normalizeH="0" baseline="0" noProof="0">
              <a:ln>
                <a:noFill/>
              </a:ln>
              <a:solidFill>
                <a:prstClr val="black"/>
              </a:solidFill>
              <a:effectLst/>
              <a:uLnTx/>
              <a:uFillTx/>
              <a:latin typeface="+mn-lt"/>
              <a:ea typeface="+mn-ea"/>
              <a:cs typeface="+mn-cs"/>
            </a:rPr>
            <a:t>百万円</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0&#22320;&#22495;&#25919;&#31574;&#23616;/030&#24066;&#30010;&#34892;&#36001;&#25919;&#35506;/030&#36001;&#25919;G/28&#24180;&#24230;/&#22320;&#26041;&#36001;&#25919;&#29366;&#27841;&#35519;&#26619;/70&#36001;&#25919;&#29366;&#27841;&#36039;&#26009;&#38598;&#65288;27&#24180;&#24230;&#65289;/02_&#32068;&#21512;&#12379;&#20998;&#26512;&#12539;&#12473;&#12488;&#12483;&#12463;&#24773;&#22577;/02-03&#22238;&#31572;&#65288;&#24066;&#30010;&#8594;&#30476;&#65289;/12&#12304;&#36001;&#25919;&#29366;&#27841;&#36039;&#26009;&#38598;&#12305;_342131_&#24319;&#26085;&#24066;&#24066;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104.4</v>
          </cell>
          <cell r="L73">
            <v>74.400000000000006</v>
          </cell>
          <cell r="M73">
            <v>64.099999999999994</v>
          </cell>
          <cell r="N73">
            <v>68.3</v>
          </cell>
          <cell r="O73">
            <v>64.8</v>
          </cell>
        </row>
        <row r="75">
          <cell r="K75">
            <v>10.7</v>
          </cell>
          <cell r="L75">
            <v>9.9</v>
          </cell>
          <cell r="M75">
            <v>10</v>
          </cell>
          <cell r="N75">
            <v>9.6</v>
          </cell>
          <cell r="O75">
            <v>9</v>
          </cell>
        </row>
        <row r="77">
          <cell r="G77" t="str">
            <v>類似団体内平均値</v>
          </cell>
          <cell r="K77">
            <v>55.5</v>
          </cell>
          <cell r="L77">
            <v>46.1</v>
          </cell>
          <cell r="M77">
            <v>37.6</v>
          </cell>
          <cell r="N77">
            <v>33.799999999999997</v>
          </cell>
          <cell r="O77">
            <v>17.8</v>
          </cell>
        </row>
        <row r="79">
          <cell r="K79">
            <v>9.3000000000000007</v>
          </cell>
          <cell r="L79">
            <v>8.5</v>
          </cell>
          <cell r="M79">
            <v>7.9</v>
          </cell>
          <cell r="N79">
            <v>7.1</v>
          </cell>
          <cell r="O79">
            <v>5.3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47803496</v>
      </c>
      <c r="BO4" s="349"/>
      <c r="BP4" s="349"/>
      <c r="BQ4" s="349"/>
      <c r="BR4" s="349"/>
      <c r="BS4" s="349"/>
      <c r="BT4" s="349"/>
      <c r="BU4" s="350"/>
      <c r="BV4" s="348">
        <v>46419485</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1.9</v>
      </c>
      <c r="CU4" s="355"/>
      <c r="CV4" s="355"/>
      <c r="CW4" s="355"/>
      <c r="CX4" s="355"/>
      <c r="CY4" s="355"/>
      <c r="CZ4" s="355"/>
      <c r="DA4" s="356"/>
      <c r="DB4" s="354">
        <v>1.5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47177310</v>
      </c>
      <c r="BO5" s="386"/>
      <c r="BP5" s="386"/>
      <c r="BQ5" s="386"/>
      <c r="BR5" s="386"/>
      <c r="BS5" s="386"/>
      <c r="BT5" s="386"/>
      <c r="BU5" s="387"/>
      <c r="BV5" s="385">
        <v>45875905</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95.4</v>
      </c>
      <c r="CU5" s="383"/>
      <c r="CV5" s="383"/>
      <c r="CW5" s="383"/>
      <c r="CX5" s="383"/>
      <c r="CY5" s="383"/>
      <c r="CZ5" s="383"/>
      <c r="DA5" s="384"/>
      <c r="DB5" s="382">
        <v>97.1</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626186</v>
      </c>
      <c r="BO6" s="386"/>
      <c r="BP6" s="386"/>
      <c r="BQ6" s="386"/>
      <c r="BR6" s="386"/>
      <c r="BS6" s="386"/>
      <c r="BT6" s="386"/>
      <c r="BU6" s="387"/>
      <c r="BV6" s="385">
        <v>543580</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102.6</v>
      </c>
      <c r="CU6" s="423"/>
      <c r="CV6" s="423"/>
      <c r="CW6" s="423"/>
      <c r="CX6" s="423"/>
      <c r="CY6" s="423"/>
      <c r="CZ6" s="423"/>
      <c r="DA6" s="424"/>
      <c r="DB6" s="422">
        <v>106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115701</v>
      </c>
      <c r="BO7" s="386"/>
      <c r="BP7" s="386"/>
      <c r="BQ7" s="386"/>
      <c r="BR7" s="386"/>
      <c r="BS7" s="386"/>
      <c r="BT7" s="386"/>
      <c r="BU7" s="387"/>
      <c r="BV7" s="385">
        <v>126346</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27198377</v>
      </c>
      <c r="CU7" s="386"/>
      <c r="CV7" s="386"/>
      <c r="CW7" s="386"/>
      <c r="CX7" s="386"/>
      <c r="CY7" s="386"/>
      <c r="CZ7" s="386"/>
      <c r="DA7" s="387"/>
      <c r="DB7" s="385">
        <v>27201903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77</v>
      </c>
      <c r="AV8" s="418"/>
      <c r="AW8" s="418"/>
      <c r="AX8" s="418"/>
      <c r="AY8" s="419" t="s">
        <v>91</v>
      </c>
      <c r="AZ8" s="420"/>
      <c r="BA8" s="420"/>
      <c r="BB8" s="420"/>
      <c r="BC8" s="420"/>
      <c r="BD8" s="420"/>
      <c r="BE8" s="420"/>
      <c r="BF8" s="420"/>
      <c r="BG8" s="420"/>
      <c r="BH8" s="420"/>
      <c r="BI8" s="420"/>
      <c r="BJ8" s="420"/>
      <c r="BK8" s="420"/>
      <c r="BL8" s="420"/>
      <c r="BM8" s="421"/>
      <c r="BN8" s="385">
        <v>510485</v>
      </c>
      <c r="BO8" s="386"/>
      <c r="BP8" s="386"/>
      <c r="BQ8" s="386"/>
      <c r="BR8" s="386"/>
      <c r="BS8" s="386"/>
      <c r="BT8" s="386"/>
      <c r="BU8" s="387"/>
      <c r="BV8" s="385">
        <v>417234</v>
      </c>
      <c r="BW8" s="386"/>
      <c r="BX8" s="386"/>
      <c r="BY8" s="386"/>
      <c r="BZ8" s="386"/>
      <c r="CA8" s="386"/>
      <c r="CB8" s="386"/>
      <c r="CC8" s="387"/>
      <c r="CD8" s="388" t="s">
        <v>92</v>
      </c>
      <c r="CE8" s="389"/>
      <c r="CF8" s="389"/>
      <c r="CG8" s="389"/>
      <c r="CH8" s="389"/>
      <c r="CI8" s="389"/>
      <c r="CJ8" s="389"/>
      <c r="CK8" s="389"/>
      <c r="CL8" s="389"/>
      <c r="CM8" s="389"/>
      <c r="CN8" s="389"/>
      <c r="CO8" s="389"/>
      <c r="CP8" s="389"/>
      <c r="CQ8" s="389"/>
      <c r="CR8" s="389"/>
      <c r="CS8" s="390"/>
      <c r="CT8" s="425">
        <v>0.65</v>
      </c>
      <c r="CU8" s="426"/>
      <c r="CV8" s="426"/>
      <c r="CW8" s="426"/>
      <c r="CX8" s="426"/>
      <c r="CY8" s="426"/>
      <c r="CZ8" s="426"/>
      <c r="DA8" s="427"/>
      <c r="DB8" s="425">
        <v>0.65</v>
      </c>
      <c r="DC8" s="426"/>
      <c r="DD8" s="426"/>
      <c r="DE8" s="426"/>
      <c r="DF8" s="426"/>
      <c r="DG8" s="426"/>
      <c r="DH8" s="426"/>
      <c r="DI8" s="427"/>
      <c r="DJ8" s="137"/>
      <c r="DK8" s="137"/>
      <c r="DL8" s="137"/>
      <c r="DM8" s="137"/>
      <c r="DN8" s="137"/>
      <c r="DO8" s="137"/>
    </row>
    <row r="9" spans="1:119" ht="18.75" customHeight="1" thickBot="1">
      <c r="A9" s="138"/>
      <c r="B9" s="379" t="s">
        <v>93</v>
      </c>
      <c r="C9" s="380"/>
      <c r="D9" s="380"/>
      <c r="E9" s="380"/>
      <c r="F9" s="380"/>
      <c r="G9" s="380"/>
      <c r="H9" s="380"/>
      <c r="I9" s="380"/>
      <c r="J9" s="380"/>
      <c r="K9" s="428"/>
      <c r="L9" s="429" t="s">
        <v>94</v>
      </c>
      <c r="M9" s="430"/>
      <c r="N9" s="430"/>
      <c r="O9" s="430"/>
      <c r="P9" s="430"/>
      <c r="Q9" s="431"/>
      <c r="R9" s="432">
        <v>114906</v>
      </c>
      <c r="S9" s="433"/>
      <c r="T9" s="433"/>
      <c r="U9" s="433"/>
      <c r="V9" s="434"/>
      <c r="W9" s="342" t="s">
        <v>95</v>
      </c>
      <c r="X9" s="343"/>
      <c r="Y9" s="343"/>
      <c r="Z9" s="343"/>
      <c r="AA9" s="343"/>
      <c r="AB9" s="343"/>
      <c r="AC9" s="343"/>
      <c r="AD9" s="343"/>
      <c r="AE9" s="343"/>
      <c r="AF9" s="343"/>
      <c r="AG9" s="343"/>
      <c r="AH9" s="343"/>
      <c r="AI9" s="343"/>
      <c r="AJ9" s="343"/>
      <c r="AK9" s="343"/>
      <c r="AL9" s="344"/>
      <c r="AM9" s="414" t="s">
        <v>96</v>
      </c>
      <c r="AN9" s="415"/>
      <c r="AO9" s="415"/>
      <c r="AP9" s="415"/>
      <c r="AQ9" s="415"/>
      <c r="AR9" s="415"/>
      <c r="AS9" s="415"/>
      <c r="AT9" s="416"/>
      <c r="AU9" s="417" t="s">
        <v>77</v>
      </c>
      <c r="AV9" s="418"/>
      <c r="AW9" s="418"/>
      <c r="AX9" s="418"/>
      <c r="AY9" s="419" t="s">
        <v>97</v>
      </c>
      <c r="AZ9" s="420"/>
      <c r="BA9" s="420"/>
      <c r="BB9" s="420"/>
      <c r="BC9" s="420"/>
      <c r="BD9" s="420"/>
      <c r="BE9" s="420"/>
      <c r="BF9" s="420"/>
      <c r="BG9" s="420"/>
      <c r="BH9" s="420"/>
      <c r="BI9" s="420"/>
      <c r="BJ9" s="420"/>
      <c r="BK9" s="420"/>
      <c r="BL9" s="420"/>
      <c r="BM9" s="421"/>
      <c r="BN9" s="385">
        <v>93251</v>
      </c>
      <c r="BO9" s="386"/>
      <c r="BP9" s="386"/>
      <c r="BQ9" s="386"/>
      <c r="BR9" s="386"/>
      <c r="BS9" s="386"/>
      <c r="BT9" s="386"/>
      <c r="BU9" s="387"/>
      <c r="BV9" s="385">
        <v>126963</v>
      </c>
      <c r="BW9" s="386"/>
      <c r="BX9" s="386"/>
      <c r="BY9" s="386"/>
      <c r="BZ9" s="386"/>
      <c r="CA9" s="386"/>
      <c r="CB9" s="386"/>
      <c r="CC9" s="387"/>
      <c r="CD9" s="388" t="s">
        <v>98</v>
      </c>
      <c r="CE9" s="389"/>
      <c r="CF9" s="389"/>
      <c r="CG9" s="389"/>
      <c r="CH9" s="389"/>
      <c r="CI9" s="389"/>
      <c r="CJ9" s="389"/>
      <c r="CK9" s="389"/>
      <c r="CL9" s="389"/>
      <c r="CM9" s="389"/>
      <c r="CN9" s="389"/>
      <c r="CO9" s="389"/>
      <c r="CP9" s="389"/>
      <c r="CQ9" s="389"/>
      <c r="CR9" s="389"/>
      <c r="CS9" s="390"/>
      <c r="CT9" s="382">
        <v>23.3</v>
      </c>
      <c r="CU9" s="383"/>
      <c r="CV9" s="383"/>
      <c r="CW9" s="383"/>
      <c r="CX9" s="383"/>
      <c r="CY9" s="383"/>
      <c r="CZ9" s="383"/>
      <c r="DA9" s="384"/>
      <c r="DB9" s="382">
        <v>20.6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99</v>
      </c>
      <c r="M10" s="415"/>
      <c r="N10" s="415"/>
      <c r="O10" s="415"/>
      <c r="P10" s="415"/>
      <c r="Q10" s="416"/>
      <c r="R10" s="436">
        <v>114038</v>
      </c>
      <c r="S10" s="437"/>
      <c r="T10" s="437"/>
      <c r="U10" s="437"/>
      <c r="V10" s="438"/>
      <c r="W10" s="373"/>
      <c r="X10" s="374"/>
      <c r="Y10" s="374"/>
      <c r="Z10" s="374"/>
      <c r="AA10" s="374"/>
      <c r="AB10" s="374"/>
      <c r="AC10" s="374"/>
      <c r="AD10" s="374"/>
      <c r="AE10" s="374"/>
      <c r="AF10" s="374"/>
      <c r="AG10" s="374"/>
      <c r="AH10" s="374"/>
      <c r="AI10" s="374"/>
      <c r="AJ10" s="374"/>
      <c r="AK10" s="374"/>
      <c r="AL10" s="377"/>
      <c r="AM10" s="414" t="s">
        <v>100</v>
      </c>
      <c r="AN10" s="415"/>
      <c r="AO10" s="415"/>
      <c r="AP10" s="415"/>
      <c r="AQ10" s="415"/>
      <c r="AR10" s="415"/>
      <c r="AS10" s="415"/>
      <c r="AT10" s="416"/>
      <c r="AU10" s="417" t="s">
        <v>101</v>
      </c>
      <c r="AV10" s="418"/>
      <c r="AW10" s="418"/>
      <c r="AX10" s="418"/>
      <c r="AY10" s="419" t="s">
        <v>102</v>
      </c>
      <c r="AZ10" s="420"/>
      <c r="BA10" s="420"/>
      <c r="BB10" s="420"/>
      <c r="BC10" s="420"/>
      <c r="BD10" s="420"/>
      <c r="BE10" s="420"/>
      <c r="BF10" s="420"/>
      <c r="BG10" s="420"/>
      <c r="BH10" s="420"/>
      <c r="BI10" s="420"/>
      <c r="BJ10" s="420"/>
      <c r="BK10" s="420"/>
      <c r="BL10" s="420"/>
      <c r="BM10" s="421"/>
      <c r="BN10" s="385">
        <v>26220</v>
      </c>
      <c r="BO10" s="386"/>
      <c r="BP10" s="386"/>
      <c r="BQ10" s="386"/>
      <c r="BR10" s="386"/>
      <c r="BS10" s="386"/>
      <c r="BT10" s="386"/>
      <c r="BU10" s="387"/>
      <c r="BV10" s="385">
        <v>498850</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101</v>
      </c>
      <c r="AV11" s="418"/>
      <c r="AW11" s="418"/>
      <c r="AX11" s="418"/>
      <c r="AY11" s="419" t="s">
        <v>107</v>
      </c>
      <c r="AZ11" s="420"/>
      <c r="BA11" s="420"/>
      <c r="BB11" s="420"/>
      <c r="BC11" s="420"/>
      <c r="BD11" s="420"/>
      <c r="BE11" s="420"/>
      <c r="BF11" s="420"/>
      <c r="BG11" s="420"/>
      <c r="BH11" s="420"/>
      <c r="BI11" s="420"/>
      <c r="BJ11" s="420"/>
      <c r="BK11" s="420"/>
      <c r="BL11" s="420"/>
      <c r="BM11" s="421"/>
      <c r="BN11" s="385">
        <v>1623317</v>
      </c>
      <c r="BO11" s="386"/>
      <c r="BP11" s="386"/>
      <c r="BQ11" s="386"/>
      <c r="BR11" s="386"/>
      <c r="BS11" s="386"/>
      <c r="BT11" s="386"/>
      <c r="BU11" s="387"/>
      <c r="BV11" s="385" t="s">
        <v>108</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c r="A12" s="138"/>
      <c r="B12" s="445" t="s">
        <v>110</v>
      </c>
      <c r="C12" s="446"/>
      <c r="D12" s="446"/>
      <c r="E12" s="446"/>
      <c r="F12" s="446"/>
      <c r="G12" s="446"/>
      <c r="H12" s="446"/>
      <c r="I12" s="446"/>
      <c r="J12" s="446"/>
      <c r="K12" s="447"/>
      <c r="L12" s="454" t="s">
        <v>111</v>
      </c>
      <c r="M12" s="455"/>
      <c r="N12" s="455"/>
      <c r="O12" s="455"/>
      <c r="P12" s="455"/>
      <c r="Q12" s="456"/>
      <c r="R12" s="457">
        <v>117292</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t="s">
        <v>117</v>
      </c>
      <c r="BO12" s="386"/>
      <c r="BP12" s="386"/>
      <c r="BQ12" s="386"/>
      <c r="BR12" s="386"/>
      <c r="BS12" s="386"/>
      <c r="BT12" s="386"/>
      <c r="BU12" s="387"/>
      <c r="BV12" s="385">
        <v>200000</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117</v>
      </c>
      <c r="CU12" s="426"/>
      <c r="CV12" s="426"/>
      <c r="CW12" s="426"/>
      <c r="CX12" s="426"/>
      <c r="CY12" s="426"/>
      <c r="CZ12" s="426"/>
      <c r="DA12" s="427"/>
      <c r="DB12" s="425" t="s">
        <v>117</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119</v>
      </c>
      <c r="N13" s="474"/>
      <c r="O13" s="474"/>
      <c r="P13" s="474"/>
      <c r="Q13" s="475"/>
      <c r="R13" s="466">
        <v>116265</v>
      </c>
      <c r="S13" s="467"/>
      <c r="T13" s="467"/>
      <c r="U13" s="467"/>
      <c r="V13" s="468"/>
      <c r="W13" s="401" t="s">
        <v>120</v>
      </c>
      <c r="X13" s="402"/>
      <c r="Y13" s="402"/>
      <c r="Z13" s="402"/>
      <c r="AA13" s="402"/>
      <c r="AB13" s="392"/>
      <c r="AC13" s="436">
        <v>1241</v>
      </c>
      <c r="AD13" s="437"/>
      <c r="AE13" s="437"/>
      <c r="AF13" s="437"/>
      <c r="AG13" s="476"/>
      <c r="AH13" s="436">
        <v>1574</v>
      </c>
      <c r="AI13" s="437"/>
      <c r="AJ13" s="437"/>
      <c r="AK13" s="437"/>
      <c r="AL13" s="438"/>
      <c r="AM13" s="414" t="s">
        <v>121</v>
      </c>
      <c r="AN13" s="415"/>
      <c r="AO13" s="415"/>
      <c r="AP13" s="415"/>
      <c r="AQ13" s="415"/>
      <c r="AR13" s="415"/>
      <c r="AS13" s="415"/>
      <c r="AT13" s="416"/>
      <c r="AU13" s="417" t="s">
        <v>122</v>
      </c>
      <c r="AV13" s="418"/>
      <c r="AW13" s="418"/>
      <c r="AX13" s="418"/>
      <c r="AY13" s="419" t="s">
        <v>123</v>
      </c>
      <c r="AZ13" s="420"/>
      <c r="BA13" s="420"/>
      <c r="BB13" s="420"/>
      <c r="BC13" s="420"/>
      <c r="BD13" s="420"/>
      <c r="BE13" s="420"/>
      <c r="BF13" s="420"/>
      <c r="BG13" s="420"/>
      <c r="BH13" s="420"/>
      <c r="BI13" s="420"/>
      <c r="BJ13" s="420"/>
      <c r="BK13" s="420"/>
      <c r="BL13" s="420"/>
      <c r="BM13" s="421"/>
      <c r="BN13" s="385">
        <v>1742788</v>
      </c>
      <c r="BO13" s="386"/>
      <c r="BP13" s="386"/>
      <c r="BQ13" s="386"/>
      <c r="BR13" s="386"/>
      <c r="BS13" s="386"/>
      <c r="BT13" s="386"/>
      <c r="BU13" s="387"/>
      <c r="BV13" s="385">
        <v>425813</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9</v>
      </c>
      <c r="CU13" s="383"/>
      <c r="CV13" s="383"/>
      <c r="CW13" s="383"/>
      <c r="CX13" s="383"/>
      <c r="CY13" s="383"/>
      <c r="CZ13" s="383"/>
      <c r="DA13" s="384"/>
      <c r="DB13" s="382">
        <v>9.6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125</v>
      </c>
      <c r="M14" s="464"/>
      <c r="N14" s="464"/>
      <c r="O14" s="464"/>
      <c r="P14" s="464"/>
      <c r="Q14" s="465"/>
      <c r="R14" s="466">
        <v>117312</v>
      </c>
      <c r="S14" s="467"/>
      <c r="T14" s="467"/>
      <c r="U14" s="467"/>
      <c r="V14" s="468"/>
      <c r="W14" s="375"/>
      <c r="X14" s="376"/>
      <c r="Y14" s="376"/>
      <c r="Z14" s="376"/>
      <c r="AA14" s="376"/>
      <c r="AB14" s="365"/>
      <c r="AC14" s="469">
        <v>2.2999999999999998</v>
      </c>
      <c r="AD14" s="470"/>
      <c r="AE14" s="470"/>
      <c r="AF14" s="470"/>
      <c r="AG14" s="471"/>
      <c r="AH14" s="469">
        <v>2.8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v>64.8</v>
      </c>
      <c r="CU14" s="481"/>
      <c r="CV14" s="481"/>
      <c r="CW14" s="481"/>
      <c r="CX14" s="481"/>
      <c r="CY14" s="481"/>
      <c r="CZ14" s="481"/>
      <c r="DA14" s="482"/>
      <c r="DB14" s="480">
        <v>68.3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119</v>
      </c>
      <c r="N15" s="474"/>
      <c r="O15" s="474"/>
      <c r="P15" s="474"/>
      <c r="Q15" s="475"/>
      <c r="R15" s="466">
        <v>116344</v>
      </c>
      <c r="S15" s="467"/>
      <c r="T15" s="467"/>
      <c r="U15" s="467"/>
      <c r="V15" s="468"/>
      <c r="W15" s="401" t="s">
        <v>127</v>
      </c>
      <c r="X15" s="402"/>
      <c r="Y15" s="402"/>
      <c r="Z15" s="402"/>
      <c r="AA15" s="402"/>
      <c r="AB15" s="392"/>
      <c r="AC15" s="436">
        <v>12764</v>
      </c>
      <c r="AD15" s="437"/>
      <c r="AE15" s="437"/>
      <c r="AF15" s="437"/>
      <c r="AG15" s="476"/>
      <c r="AH15" s="436">
        <v>14384</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13225808</v>
      </c>
      <c r="BO15" s="349"/>
      <c r="BP15" s="349"/>
      <c r="BQ15" s="349"/>
      <c r="BR15" s="349"/>
      <c r="BS15" s="349"/>
      <c r="BT15" s="349"/>
      <c r="BU15" s="350"/>
      <c r="BV15" s="348">
        <v>12599938</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24</v>
      </c>
      <c r="AD16" s="470"/>
      <c r="AE16" s="470"/>
      <c r="AF16" s="470"/>
      <c r="AG16" s="471"/>
      <c r="AH16" s="469">
        <v>25.5</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20258635</v>
      </c>
      <c r="BO16" s="386"/>
      <c r="BP16" s="386"/>
      <c r="BQ16" s="386"/>
      <c r="BR16" s="386"/>
      <c r="BS16" s="386"/>
      <c r="BT16" s="386"/>
      <c r="BU16" s="387"/>
      <c r="BV16" s="385">
        <v>19370824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133</v>
      </c>
      <c r="N17" s="490"/>
      <c r="O17" s="490"/>
      <c r="P17" s="490"/>
      <c r="Q17" s="491"/>
      <c r="R17" s="486" t="s">
        <v>134</v>
      </c>
      <c r="S17" s="487"/>
      <c r="T17" s="487"/>
      <c r="U17" s="487"/>
      <c r="V17" s="488"/>
      <c r="W17" s="401" t="s">
        <v>135</v>
      </c>
      <c r="X17" s="402"/>
      <c r="Y17" s="402"/>
      <c r="Z17" s="402"/>
      <c r="AA17" s="402"/>
      <c r="AB17" s="392"/>
      <c r="AC17" s="436">
        <v>39230</v>
      </c>
      <c r="AD17" s="437"/>
      <c r="AE17" s="437"/>
      <c r="AF17" s="437"/>
      <c r="AG17" s="476"/>
      <c r="AH17" s="436">
        <v>39864</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16866580</v>
      </c>
      <c r="BO17" s="386"/>
      <c r="BP17" s="386"/>
      <c r="BQ17" s="386"/>
      <c r="BR17" s="386"/>
      <c r="BS17" s="386"/>
      <c r="BT17" s="386"/>
      <c r="BU17" s="387"/>
      <c r="BV17" s="385">
        <v>16217304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137</v>
      </c>
      <c r="C18" s="428"/>
      <c r="D18" s="428"/>
      <c r="E18" s="497"/>
      <c r="F18" s="497"/>
      <c r="G18" s="497"/>
      <c r="H18" s="497"/>
      <c r="I18" s="497"/>
      <c r="J18" s="497"/>
      <c r="K18" s="497"/>
      <c r="L18" s="498">
        <v>489.48</v>
      </c>
      <c r="M18" s="498"/>
      <c r="N18" s="498"/>
      <c r="O18" s="498"/>
      <c r="P18" s="498"/>
      <c r="Q18" s="498"/>
      <c r="R18" s="499"/>
      <c r="S18" s="499"/>
      <c r="T18" s="499"/>
      <c r="U18" s="499"/>
      <c r="V18" s="500"/>
      <c r="W18" s="403"/>
      <c r="X18" s="404"/>
      <c r="Y18" s="404"/>
      <c r="Z18" s="404"/>
      <c r="AA18" s="404"/>
      <c r="AB18" s="395"/>
      <c r="AC18" s="501">
        <v>73.7</v>
      </c>
      <c r="AD18" s="502"/>
      <c r="AE18" s="502"/>
      <c r="AF18" s="502"/>
      <c r="AG18" s="503"/>
      <c r="AH18" s="501">
        <v>70.8</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26586128</v>
      </c>
      <c r="BO18" s="386"/>
      <c r="BP18" s="386"/>
      <c r="BQ18" s="386"/>
      <c r="BR18" s="386"/>
      <c r="BS18" s="386"/>
      <c r="BT18" s="386"/>
      <c r="BU18" s="387"/>
      <c r="BV18" s="385">
        <v>27033940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139</v>
      </c>
      <c r="C19" s="428"/>
      <c r="D19" s="428"/>
      <c r="E19" s="497"/>
      <c r="F19" s="497"/>
      <c r="G19" s="497"/>
      <c r="H19" s="497"/>
      <c r="I19" s="497"/>
      <c r="J19" s="497"/>
      <c r="K19" s="497"/>
      <c r="L19" s="505">
        <v>235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32110751</v>
      </c>
      <c r="BO19" s="386"/>
      <c r="BP19" s="386"/>
      <c r="BQ19" s="386"/>
      <c r="BR19" s="386"/>
      <c r="BS19" s="386"/>
      <c r="BT19" s="386"/>
      <c r="BU19" s="387"/>
      <c r="BV19" s="385">
        <v>30576355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141</v>
      </c>
      <c r="C20" s="428"/>
      <c r="D20" s="428"/>
      <c r="E20" s="497"/>
      <c r="F20" s="497"/>
      <c r="G20" s="497"/>
      <c r="H20" s="497"/>
      <c r="I20" s="497"/>
      <c r="J20" s="497"/>
      <c r="K20" s="497"/>
      <c r="L20" s="505">
        <v>46039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3" t="s">
        <v>147</v>
      </c>
      <c r="AI22" s="402"/>
      <c r="AJ22" s="402"/>
      <c r="AK22" s="402"/>
      <c r="AL22" s="392"/>
      <c r="AM22" s="543" t="s">
        <v>148</v>
      </c>
      <c r="AN22" s="544"/>
      <c r="AO22" s="544"/>
      <c r="AP22" s="544"/>
      <c r="AQ22" s="544"/>
      <c r="AR22" s="545"/>
      <c r="AS22" s="524" t="s">
        <v>145</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149</v>
      </c>
      <c r="AZ23" s="346"/>
      <c r="BA23" s="346"/>
      <c r="BB23" s="346"/>
      <c r="BC23" s="346"/>
      <c r="BD23" s="346"/>
      <c r="BE23" s="346"/>
      <c r="BF23" s="346"/>
      <c r="BG23" s="346"/>
      <c r="BH23" s="346"/>
      <c r="BI23" s="346"/>
      <c r="BJ23" s="346"/>
      <c r="BK23" s="346"/>
      <c r="BL23" s="346"/>
      <c r="BM23" s="347"/>
      <c r="BN23" s="385">
        <v>55741374</v>
      </c>
      <c r="BO23" s="386"/>
      <c r="BP23" s="386"/>
      <c r="BQ23" s="386"/>
      <c r="BR23" s="386"/>
      <c r="BS23" s="386"/>
      <c r="BT23" s="386"/>
      <c r="BU23" s="387"/>
      <c r="BV23" s="385">
        <v>56619216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150</v>
      </c>
      <c r="F24" s="415"/>
      <c r="G24" s="415"/>
      <c r="H24" s="415"/>
      <c r="I24" s="415"/>
      <c r="J24" s="415"/>
      <c r="K24" s="416"/>
      <c r="L24" s="436">
        <v>1</v>
      </c>
      <c r="M24" s="437"/>
      <c r="N24" s="437"/>
      <c r="O24" s="437"/>
      <c r="P24" s="476"/>
      <c r="Q24" s="436">
        <v>9200</v>
      </c>
      <c r="R24" s="437"/>
      <c r="S24" s="437"/>
      <c r="T24" s="437"/>
      <c r="U24" s="437"/>
      <c r="V24" s="476"/>
      <c r="W24" s="531"/>
      <c r="X24" s="519"/>
      <c r="Y24" s="520"/>
      <c r="Z24" s="435" t="s">
        <v>151</v>
      </c>
      <c r="AA24" s="415"/>
      <c r="AB24" s="415"/>
      <c r="AC24" s="415"/>
      <c r="AD24" s="415"/>
      <c r="AE24" s="415"/>
      <c r="AF24" s="415"/>
      <c r="AG24" s="416"/>
      <c r="AH24" s="436">
        <v>986</v>
      </c>
      <c r="AI24" s="437"/>
      <c r="AJ24" s="437"/>
      <c r="AK24" s="437"/>
      <c r="AL24" s="476"/>
      <c r="AM24" s="436">
        <v>3169990</v>
      </c>
      <c r="AN24" s="437"/>
      <c r="AO24" s="437"/>
      <c r="AP24" s="437"/>
      <c r="AQ24" s="437"/>
      <c r="AR24" s="476"/>
      <c r="AS24" s="436">
        <v>3215</v>
      </c>
      <c r="AT24" s="437"/>
      <c r="AU24" s="437"/>
      <c r="AV24" s="437"/>
      <c r="AW24" s="437"/>
      <c r="AX24" s="438"/>
      <c r="AY24" s="551" t="s">
        <v>152</v>
      </c>
      <c r="AZ24" s="552"/>
      <c r="BA24" s="552"/>
      <c r="BB24" s="552"/>
      <c r="BC24" s="552"/>
      <c r="BD24" s="552"/>
      <c r="BE24" s="552"/>
      <c r="BF24" s="552"/>
      <c r="BG24" s="552"/>
      <c r="BH24" s="552"/>
      <c r="BI24" s="552"/>
      <c r="BJ24" s="552"/>
      <c r="BK24" s="552"/>
      <c r="BL24" s="552"/>
      <c r="BM24" s="553"/>
      <c r="BN24" s="385">
        <v>35382575</v>
      </c>
      <c r="BO24" s="386"/>
      <c r="BP24" s="386"/>
      <c r="BQ24" s="386"/>
      <c r="BR24" s="386"/>
      <c r="BS24" s="386"/>
      <c r="BT24" s="386"/>
      <c r="BU24" s="387"/>
      <c r="BV24" s="385">
        <v>34838036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153</v>
      </c>
      <c r="F25" s="415"/>
      <c r="G25" s="415"/>
      <c r="H25" s="415"/>
      <c r="I25" s="415"/>
      <c r="J25" s="415"/>
      <c r="K25" s="416"/>
      <c r="L25" s="436">
        <v>2</v>
      </c>
      <c r="M25" s="437"/>
      <c r="N25" s="437"/>
      <c r="O25" s="437"/>
      <c r="P25" s="476"/>
      <c r="Q25" s="436">
        <v>7450</v>
      </c>
      <c r="R25" s="437"/>
      <c r="S25" s="437"/>
      <c r="T25" s="437"/>
      <c r="U25" s="437"/>
      <c r="V25" s="476"/>
      <c r="W25" s="531"/>
      <c r="X25" s="519"/>
      <c r="Y25" s="520"/>
      <c r="Z25" s="435" t="s">
        <v>154</v>
      </c>
      <c r="AA25" s="415"/>
      <c r="AB25" s="415"/>
      <c r="AC25" s="415"/>
      <c r="AD25" s="415"/>
      <c r="AE25" s="415"/>
      <c r="AF25" s="415"/>
      <c r="AG25" s="416"/>
      <c r="AH25" s="436">
        <v>181</v>
      </c>
      <c r="AI25" s="437"/>
      <c r="AJ25" s="437"/>
      <c r="AK25" s="437"/>
      <c r="AL25" s="476"/>
      <c r="AM25" s="436">
        <v>595490</v>
      </c>
      <c r="AN25" s="437"/>
      <c r="AO25" s="437"/>
      <c r="AP25" s="437"/>
      <c r="AQ25" s="437"/>
      <c r="AR25" s="476"/>
      <c r="AS25" s="436">
        <v>3290</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69615198</v>
      </c>
      <c r="BO25" s="349"/>
      <c r="BP25" s="349"/>
      <c r="BQ25" s="349"/>
      <c r="BR25" s="349"/>
      <c r="BS25" s="349"/>
      <c r="BT25" s="349"/>
      <c r="BU25" s="350"/>
      <c r="BV25" s="348">
        <v>13690256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156</v>
      </c>
      <c r="F26" s="415"/>
      <c r="G26" s="415"/>
      <c r="H26" s="415"/>
      <c r="I26" s="415"/>
      <c r="J26" s="415"/>
      <c r="K26" s="416"/>
      <c r="L26" s="436">
        <v>1</v>
      </c>
      <c r="M26" s="437"/>
      <c r="N26" s="437"/>
      <c r="O26" s="437"/>
      <c r="P26" s="476"/>
      <c r="Q26" s="436">
        <v>7020</v>
      </c>
      <c r="R26" s="437"/>
      <c r="S26" s="437"/>
      <c r="T26" s="437"/>
      <c r="U26" s="437"/>
      <c r="V26" s="476"/>
      <c r="W26" s="531"/>
      <c r="X26" s="519"/>
      <c r="Y26" s="520"/>
      <c r="Z26" s="435" t="s">
        <v>157</v>
      </c>
      <c r="AA26" s="541"/>
      <c r="AB26" s="541"/>
      <c r="AC26" s="541"/>
      <c r="AD26" s="541"/>
      <c r="AE26" s="541"/>
      <c r="AF26" s="541"/>
      <c r="AG26" s="542"/>
      <c r="AH26" s="436">
        <v>26</v>
      </c>
      <c r="AI26" s="437"/>
      <c r="AJ26" s="437"/>
      <c r="AK26" s="437"/>
      <c r="AL26" s="476"/>
      <c r="AM26" s="436">
        <v>85514</v>
      </c>
      <c r="AN26" s="437"/>
      <c r="AO26" s="437"/>
      <c r="AP26" s="437"/>
      <c r="AQ26" s="437"/>
      <c r="AR26" s="476"/>
      <c r="AS26" s="436">
        <v>3289</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t="s">
        <v>117</v>
      </c>
      <c r="BO26" s="386"/>
      <c r="BP26" s="386"/>
      <c r="BQ26" s="386"/>
      <c r="BR26" s="386"/>
      <c r="BS26" s="386"/>
      <c r="BT26" s="386"/>
      <c r="BU26" s="387"/>
      <c r="BV26" s="385" t="s">
        <v>117</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159</v>
      </c>
      <c r="F27" s="415"/>
      <c r="G27" s="415"/>
      <c r="H27" s="415"/>
      <c r="I27" s="415"/>
      <c r="J27" s="415"/>
      <c r="K27" s="416"/>
      <c r="L27" s="436">
        <v>1</v>
      </c>
      <c r="M27" s="437"/>
      <c r="N27" s="437"/>
      <c r="O27" s="437"/>
      <c r="P27" s="476"/>
      <c r="Q27" s="436">
        <v>5000</v>
      </c>
      <c r="R27" s="437"/>
      <c r="S27" s="437"/>
      <c r="T27" s="437"/>
      <c r="U27" s="437"/>
      <c r="V27" s="476"/>
      <c r="W27" s="531"/>
      <c r="X27" s="519"/>
      <c r="Y27" s="520"/>
      <c r="Z27" s="435" t="s">
        <v>160</v>
      </c>
      <c r="AA27" s="415"/>
      <c r="AB27" s="415"/>
      <c r="AC27" s="415"/>
      <c r="AD27" s="415"/>
      <c r="AE27" s="415"/>
      <c r="AF27" s="415"/>
      <c r="AG27" s="416"/>
      <c r="AH27" s="436">
        <v>11</v>
      </c>
      <c r="AI27" s="437"/>
      <c r="AJ27" s="437"/>
      <c r="AK27" s="437"/>
      <c r="AL27" s="476"/>
      <c r="AM27" s="436">
        <v>42797</v>
      </c>
      <c r="AN27" s="437"/>
      <c r="AO27" s="437"/>
      <c r="AP27" s="437"/>
      <c r="AQ27" s="437"/>
      <c r="AR27" s="476"/>
      <c r="AS27" s="436">
        <v>3891</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4">
        <v>1585568</v>
      </c>
      <c r="BO27" s="555"/>
      <c r="BP27" s="555"/>
      <c r="BQ27" s="555"/>
      <c r="BR27" s="555"/>
      <c r="BS27" s="555"/>
      <c r="BT27" s="555"/>
      <c r="BU27" s="556"/>
      <c r="BV27" s="554">
        <v>1583293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162</v>
      </c>
      <c r="F28" s="415"/>
      <c r="G28" s="415"/>
      <c r="H28" s="415"/>
      <c r="I28" s="415"/>
      <c r="J28" s="415"/>
      <c r="K28" s="416"/>
      <c r="L28" s="436">
        <v>1</v>
      </c>
      <c r="M28" s="437"/>
      <c r="N28" s="437"/>
      <c r="O28" s="437"/>
      <c r="P28" s="476"/>
      <c r="Q28" s="436">
        <v>4600</v>
      </c>
      <c r="R28" s="437"/>
      <c r="S28" s="437"/>
      <c r="T28" s="437"/>
      <c r="U28" s="437"/>
      <c r="V28" s="476"/>
      <c r="W28" s="531"/>
      <c r="X28" s="519"/>
      <c r="Y28" s="520"/>
      <c r="Z28" s="435" t="s">
        <v>163</v>
      </c>
      <c r="AA28" s="415"/>
      <c r="AB28" s="415"/>
      <c r="AC28" s="415"/>
      <c r="AD28" s="415"/>
      <c r="AE28" s="415"/>
      <c r="AF28" s="415"/>
      <c r="AG28" s="416"/>
      <c r="AH28" s="436" t="s">
        <v>117</v>
      </c>
      <c r="AI28" s="437"/>
      <c r="AJ28" s="437"/>
      <c r="AK28" s="437"/>
      <c r="AL28" s="476"/>
      <c r="AM28" s="436" t="s">
        <v>117</v>
      </c>
      <c r="AN28" s="437"/>
      <c r="AO28" s="437"/>
      <c r="AP28" s="437"/>
      <c r="AQ28" s="437"/>
      <c r="AR28" s="476"/>
      <c r="AS28" s="436" t="s">
        <v>117</v>
      </c>
      <c r="AT28" s="437"/>
      <c r="AU28" s="437"/>
      <c r="AV28" s="437"/>
      <c r="AW28" s="437"/>
      <c r="AX28" s="438"/>
      <c r="AY28" s="557" t="s">
        <v>164</v>
      </c>
      <c r="AZ28" s="558"/>
      <c r="BA28" s="558"/>
      <c r="BB28" s="559"/>
      <c r="BC28" s="345" t="s">
        <v>165</v>
      </c>
      <c r="BD28" s="346"/>
      <c r="BE28" s="346"/>
      <c r="BF28" s="346"/>
      <c r="BG28" s="346"/>
      <c r="BH28" s="346"/>
      <c r="BI28" s="346"/>
      <c r="BJ28" s="346"/>
      <c r="BK28" s="346"/>
      <c r="BL28" s="346"/>
      <c r="BM28" s="347"/>
      <c r="BN28" s="348">
        <v>7063302</v>
      </c>
      <c r="BO28" s="349"/>
      <c r="BP28" s="349"/>
      <c r="BQ28" s="349"/>
      <c r="BR28" s="349"/>
      <c r="BS28" s="349"/>
      <c r="BT28" s="349"/>
      <c r="BU28" s="350"/>
      <c r="BV28" s="348">
        <v>6837082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166</v>
      </c>
      <c r="F29" s="415"/>
      <c r="G29" s="415"/>
      <c r="H29" s="415"/>
      <c r="I29" s="415"/>
      <c r="J29" s="415"/>
      <c r="K29" s="416"/>
      <c r="L29" s="436">
        <v>28</v>
      </c>
      <c r="M29" s="437"/>
      <c r="N29" s="437"/>
      <c r="O29" s="437"/>
      <c r="P29" s="476"/>
      <c r="Q29" s="436">
        <v>4200</v>
      </c>
      <c r="R29" s="437"/>
      <c r="S29" s="437"/>
      <c r="T29" s="437"/>
      <c r="U29" s="437"/>
      <c r="V29" s="476"/>
      <c r="W29" s="532"/>
      <c r="X29" s="533"/>
      <c r="Y29" s="534"/>
      <c r="Z29" s="435" t="s">
        <v>167</v>
      </c>
      <c r="AA29" s="415"/>
      <c r="AB29" s="415"/>
      <c r="AC29" s="415"/>
      <c r="AD29" s="415"/>
      <c r="AE29" s="415"/>
      <c r="AF29" s="415"/>
      <c r="AG29" s="416"/>
      <c r="AH29" s="436">
        <v>997</v>
      </c>
      <c r="AI29" s="437"/>
      <c r="AJ29" s="437"/>
      <c r="AK29" s="437"/>
      <c r="AL29" s="476"/>
      <c r="AM29" s="436">
        <v>3212787</v>
      </c>
      <c r="AN29" s="437"/>
      <c r="AO29" s="437"/>
      <c r="AP29" s="437"/>
      <c r="AQ29" s="437"/>
      <c r="AR29" s="476"/>
      <c r="AS29" s="436">
        <v>3222</v>
      </c>
      <c r="AT29" s="437"/>
      <c r="AU29" s="437"/>
      <c r="AV29" s="437"/>
      <c r="AW29" s="437"/>
      <c r="AX29" s="438"/>
      <c r="AY29" s="560"/>
      <c r="AZ29" s="561"/>
      <c r="BA29" s="561"/>
      <c r="BB29" s="562"/>
      <c r="BC29" s="419" t="s">
        <v>168</v>
      </c>
      <c r="BD29" s="420"/>
      <c r="BE29" s="420"/>
      <c r="BF29" s="420"/>
      <c r="BG29" s="420"/>
      <c r="BH29" s="420"/>
      <c r="BI29" s="420"/>
      <c r="BJ29" s="420"/>
      <c r="BK29" s="420"/>
      <c r="BL29" s="420"/>
      <c r="BM29" s="421"/>
      <c r="BN29" s="385">
        <v>163</v>
      </c>
      <c r="BO29" s="386"/>
      <c r="BP29" s="386"/>
      <c r="BQ29" s="386"/>
      <c r="BR29" s="386"/>
      <c r="BS29" s="386"/>
      <c r="BT29" s="386"/>
      <c r="BU29" s="387"/>
      <c r="BV29" s="385">
        <v>1064622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169</v>
      </c>
      <c r="X30" s="539"/>
      <c r="Y30" s="539"/>
      <c r="Z30" s="539"/>
      <c r="AA30" s="539"/>
      <c r="AB30" s="539"/>
      <c r="AC30" s="539"/>
      <c r="AD30" s="539"/>
      <c r="AE30" s="539"/>
      <c r="AF30" s="539"/>
      <c r="AG30" s="540"/>
      <c r="AH30" s="501">
        <v>98.6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170</v>
      </c>
      <c r="BD30" s="552"/>
      <c r="BE30" s="552"/>
      <c r="BF30" s="552"/>
      <c r="BG30" s="552"/>
      <c r="BH30" s="552"/>
      <c r="BI30" s="552"/>
      <c r="BJ30" s="552"/>
      <c r="BK30" s="552"/>
      <c r="BL30" s="552"/>
      <c r="BM30" s="553"/>
      <c r="BN30" s="554">
        <v>4100346</v>
      </c>
      <c r="BO30" s="555"/>
      <c r="BP30" s="555"/>
      <c r="BQ30" s="555"/>
      <c r="BR30" s="555"/>
      <c r="BS30" s="555"/>
      <c r="BT30" s="555"/>
      <c r="BU30" s="556"/>
      <c r="BV30" s="554">
        <v>3964832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9</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12</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14</v>
      </c>
      <c r="BF34" s="566"/>
      <c r="BG34" s="567" t="str">
        <f>IF('各会計、関係団体の財政状況及び健全化判断比率'!B33="","",'各会計、関係団体の財政状況及び健全化判断比率'!B33)</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19</v>
      </c>
      <c r="BX34" s="566"/>
      <c r="BY34" s="567" t="str">
        <f>IF('各会計、関係団体の財政状況及び健全化判断比率'!B68="","",'各会計、関係団体の財政状況及び健全化判断比率'!B68)</f>
        <v>後期高齢者医療広域連合（一般会計）</v>
      </c>
      <c r="BZ34" s="567"/>
      <c r="CA34" s="567"/>
      <c r="CB34" s="567"/>
      <c r="CC34" s="567"/>
      <c r="CD34" s="567"/>
      <c r="CE34" s="567"/>
      <c r="CF34" s="567"/>
      <c r="CG34" s="567"/>
      <c r="CH34" s="567"/>
      <c r="CI34" s="567"/>
      <c r="CJ34" s="567"/>
      <c r="CK34" s="567"/>
      <c r="CL34" s="567"/>
      <c r="CM34" s="567"/>
      <c r="CN34" s="165"/>
      <c r="CO34" s="566">
        <f>IF(CQ34="","",MAX(C34:D43,U34:V43,AM34:AN43,BE34:BF43,BW34:BX43)+1)</f>
        <v>23</v>
      </c>
      <c r="CP34" s="566"/>
      <c r="CQ34" s="567" t="str">
        <f>IF('各会計、関係団体の財政状況及び健全化判断比率'!BS7="","",'各会計、関係団体の財政状況及び健全化判断比率'!BS7)</f>
        <v>もみのき森林公園協会</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漁港管理特別会計</v>
      </c>
      <c r="F35" s="567"/>
      <c r="G35" s="567"/>
      <c r="H35" s="567"/>
      <c r="I35" s="567"/>
      <c r="J35" s="567"/>
      <c r="K35" s="567"/>
      <c r="L35" s="567"/>
      <c r="M35" s="567"/>
      <c r="N35" s="567"/>
      <c r="O35" s="567"/>
      <c r="P35" s="567"/>
      <c r="Q35" s="567"/>
      <c r="R35" s="567"/>
      <c r="S35" s="567"/>
      <c r="T35" s="165"/>
      <c r="U35" s="566">
        <f>IF(W35="","",U34+1)</f>
        <v>10</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13</v>
      </c>
      <c r="AN35" s="566"/>
      <c r="AO35" s="567" t="str">
        <f>IF('各会計、関係団体の財政状況及び健全化判断比率'!B32="","",'各会計、関係団体の財政状況及び健全化判断比率'!B32)</f>
        <v>国民宿舎事業会計</v>
      </c>
      <c r="AP35" s="567"/>
      <c r="AQ35" s="567"/>
      <c r="AR35" s="567"/>
      <c r="AS35" s="567"/>
      <c r="AT35" s="567"/>
      <c r="AU35" s="567"/>
      <c r="AV35" s="567"/>
      <c r="AW35" s="567"/>
      <c r="AX35" s="567"/>
      <c r="AY35" s="567"/>
      <c r="AZ35" s="567"/>
      <c r="BA35" s="567"/>
      <c r="BB35" s="567"/>
      <c r="BC35" s="567"/>
      <c r="BD35" s="165"/>
      <c r="BE35" s="566">
        <f t="shared" ref="BE35:BE43" si="1">IF(BG35="","",BE34+1)</f>
        <v>15</v>
      </c>
      <c r="BF35" s="566"/>
      <c r="BG35" s="567" t="str">
        <f>IF('各会計、関係団体の財政状況及び健全化判断比率'!B34="","",'各会計、関係団体の財政状況及び健全化判断比率'!B34)</f>
        <v>簡易水道事業特別会計</v>
      </c>
      <c r="BH35" s="567"/>
      <c r="BI35" s="567"/>
      <c r="BJ35" s="567"/>
      <c r="BK35" s="567"/>
      <c r="BL35" s="567"/>
      <c r="BM35" s="567"/>
      <c r="BN35" s="567"/>
      <c r="BO35" s="567"/>
      <c r="BP35" s="567"/>
      <c r="BQ35" s="567"/>
      <c r="BR35" s="567"/>
      <c r="BS35" s="567"/>
      <c r="BT35" s="567"/>
      <c r="BU35" s="567"/>
      <c r="BV35" s="165"/>
      <c r="BW35" s="566">
        <f t="shared" ref="BW35:BW43" si="2">IF(BY35="","",BW34+1)</f>
        <v>20</v>
      </c>
      <c r="BX35" s="566"/>
      <c r="BY35" s="567" t="str">
        <f>IF('各会計、関係団体の財政状況及び健全化判断比率'!B69="","",'各会計、関係団体の財政状況及び健全化判断比率'!B69)</f>
        <v>後期高齢者医療広域連合（特別会計）</v>
      </c>
      <c r="BZ35" s="567"/>
      <c r="CA35" s="567"/>
      <c r="CB35" s="567"/>
      <c r="CC35" s="567"/>
      <c r="CD35" s="567"/>
      <c r="CE35" s="567"/>
      <c r="CF35" s="567"/>
      <c r="CG35" s="567"/>
      <c r="CH35" s="567"/>
      <c r="CI35" s="567"/>
      <c r="CJ35" s="567"/>
      <c r="CK35" s="567"/>
      <c r="CL35" s="567"/>
      <c r="CM35" s="567"/>
      <c r="CN35" s="165"/>
      <c r="CO35" s="566">
        <f t="shared" ref="CO35:CO43" si="3">IF(CQ35="","",CO34+1)</f>
        <v>24</v>
      </c>
      <c r="CP35" s="566"/>
      <c r="CQ35" s="567" t="str">
        <f>IF('各会計、関係団体の財政状況及び健全化判断比率'!BS8="","",'各会計、関係団体の財政状況及び健全化判断比率'!BS8)</f>
        <v>廿日市市水産振興基金</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小規模下水道事業特別会計</v>
      </c>
      <c r="F36" s="567"/>
      <c r="G36" s="567"/>
      <c r="H36" s="567"/>
      <c r="I36" s="567"/>
      <c r="J36" s="567"/>
      <c r="K36" s="567"/>
      <c r="L36" s="567"/>
      <c r="M36" s="567"/>
      <c r="N36" s="567"/>
      <c r="O36" s="567"/>
      <c r="P36" s="567"/>
      <c r="Q36" s="567"/>
      <c r="R36" s="567"/>
      <c r="S36" s="567"/>
      <c r="T36" s="165"/>
      <c r="U36" s="566">
        <f t="shared" ref="U36:U43" si="4">IF(W36="","",U35+1)</f>
        <v>11</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16</v>
      </c>
      <c r="BF36" s="566"/>
      <c r="BG36" s="567" t="str">
        <f>IF('各会計、関係団体の財政状況及び健全化判断比率'!B35="","",'各会計、関係団体の財政状況及び健全化判断比率'!B35)</f>
        <v>農業集落排水事業特別会計</v>
      </c>
      <c r="BH36" s="567"/>
      <c r="BI36" s="567"/>
      <c r="BJ36" s="567"/>
      <c r="BK36" s="567"/>
      <c r="BL36" s="567"/>
      <c r="BM36" s="567"/>
      <c r="BN36" s="567"/>
      <c r="BO36" s="567"/>
      <c r="BP36" s="567"/>
      <c r="BQ36" s="567"/>
      <c r="BR36" s="567"/>
      <c r="BS36" s="567"/>
      <c r="BT36" s="567"/>
      <c r="BU36" s="567"/>
      <c r="BV36" s="165"/>
      <c r="BW36" s="566">
        <f t="shared" si="2"/>
        <v>21</v>
      </c>
      <c r="BX36" s="566"/>
      <c r="BY36" s="567" t="str">
        <f>IF('各会計、関係団体の財政状況及び健全化判断比率'!B70="","",'各会計、関係団体の財政状況及び健全化判断比率'!B70)</f>
        <v>宮島競艇施行組合</v>
      </c>
      <c r="BZ36" s="567"/>
      <c r="CA36" s="567"/>
      <c r="CB36" s="567"/>
      <c r="CC36" s="567"/>
      <c r="CD36" s="567"/>
      <c r="CE36" s="567"/>
      <c r="CF36" s="567"/>
      <c r="CG36" s="567"/>
      <c r="CH36" s="567"/>
      <c r="CI36" s="567"/>
      <c r="CJ36" s="567"/>
      <c r="CK36" s="567"/>
      <c r="CL36" s="567"/>
      <c r="CM36" s="567"/>
      <c r="CN36" s="165"/>
      <c r="CO36" s="566">
        <f t="shared" si="3"/>
        <v>25</v>
      </c>
      <c r="CP36" s="566"/>
      <c r="CQ36" s="567" t="str">
        <f>IF('各会計、関係団体の財政状況及び健全化判断比率'!BS9="","",'各会計、関係団体の財政状況及び健全化判断比率'!BS9)</f>
        <v>廿日市市土地開発公社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墓地管理事業特別会計</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17</v>
      </c>
      <c r="BF37" s="566"/>
      <c r="BG37" s="567" t="str">
        <f>IF('各会計、関係団体の財政状況及び健全化判断比率'!B36="","",'各会計、関係団体の財政状況及び健全化判断比率'!B36)</f>
        <v>包ヶ浦観光事業特別会計</v>
      </c>
      <c r="BH37" s="567"/>
      <c r="BI37" s="567"/>
      <c r="BJ37" s="567"/>
      <c r="BK37" s="567"/>
      <c r="BL37" s="567"/>
      <c r="BM37" s="567"/>
      <c r="BN37" s="567"/>
      <c r="BO37" s="567"/>
      <c r="BP37" s="567"/>
      <c r="BQ37" s="567"/>
      <c r="BR37" s="567"/>
      <c r="BS37" s="567"/>
      <c r="BT37" s="567"/>
      <c r="BU37" s="567"/>
      <c r="BV37" s="165"/>
      <c r="BW37" s="566">
        <f t="shared" si="2"/>
        <v>22</v>
      </c>
      <c r="BX37" s="566"/>
      <c r="BY37" s="567" t="str">
        <f>IF('各会計、関係団体の財政状況及び健全化判断比率'!B71="","",'各会計、関係団体の財政状況及び健全化判断比率'!B71)</f>
        <v>広島県市町総合事務組合</v>
      </c>
      <c r="BZ37" s="567"/>
      <c r="CA37" s="567"/>
      <c r="CB37" s="567"/>
      <c r="CC37" s="567"/>
      <c r="CD37" s="567"/>
      <c r="CE37" s="567"/>
      <c r="CF37" s="567"/>
      <c r="CG37" s="567"/>
      <c r="CH37" s="567"/>
      <c r="CI37" s="567"/>
      <c r="CJ37" s="567"/>
      <c r="CK37" s="567"/>
      <c r="CL37" s="567"/>
      <c r="CM37" s="567"/>
      <c r="CN37" s="165"/>
      <c r="CO37" s="566">
        <f t="shared" si="3"/>
        <v>26</v>
      </c>
      <c r="CP37" s="566"/>
      <c r="CQ37" s="567" t="str">
        <f>IF('各会計、関係団体の財政状況及び健全化判断比率'!BS10="","",'各会計、関係団体の財政状況及び健全化判断比率'!BS10)</f>
        <v>廿日市市文化スポーツ振興事業団</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f t="shared" ref="C38:C43" si="5">IF(E38="","",C37+1)</f>
        <v>5</v>
      </c>
      <c r="D38" s="566"/>
      <c r="E38" s="567" t="str">
        <f>IF('各会計、関係団体の財政状況及び健全化判断比率'!B11="","",'各会計、関係団体の財政状況及び健全化判断比率'!B11)</f>
        <v>港湾管理事業特別会計</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18</v>
      </c>
      <c r="BF38" s="566"/>
      <c r="BG38" s="567" t="str">
        <f>IF('各会計、関係団体の財政状況及び健全化判断比率'!B37="","",'各会計、関係団体の財政状況及び健全化判断比率'!B37)</f>
        <v>廿日市駅北土地区画整理事業特別会計（特別会計）</v>
      </c>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f t="shared" si="5"/>
        <v>6</v>
      </c>
      <c r="D39" s="566"/>
      <c r="E39" s="567" t="str">
        <f>IF('各会計、関係団体の財政状況及び健全化判断比率'!B12="","",'各会計、関係団体の財政状況及び健全化判断比率'!B12)</f>
        <v>市営住宅事業特別会計</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f t="shared" si="5"/>
        <v>7</v>
      </c>
      <c r="D40" s="566"/>
      <c r="E40" s="567" t="str">
        <f>IF('各会計、関係団体の財政状況及び健全化判断比率'!B13="","",'各会計、関係団体の財政状況及び健全化判断比率'!B13)</f>
        <v>宮島水族館事業特別会計</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f t="shared" si="5"/>
        <v>8</v>
      </c>
      <c r="D41" s="566"/>
      <c r="E41" s="567" t="str">
        <f>IF('各会計、関係団体の財政状況及び健全化判断比率'!B14="","",'各会計、関係団体の財政状況及び健全化判断比率'!B14)</f>
        <v>廿日市駅北土地区画整理事業特別会計（一般会計）</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52" t="s">
        <v>531</v>
      </c>
      <c r="D34" s="1152"/>
      <c r="E34" s="1153"/>
      <c r="F34" s="32">
        <v>12.79</v>
      </c>
      <c r="G34" s="33">
        <v>12.95</v>
      </c>
      <c r="H34" s="33">
        <v>12.29</v>
      </c>
      <c r="I34" s="33">
        <v>11.17</v>
      </c>
      <c r="J34" s="34">
        <v>11.53</v>
      </c>
      <c r="K34" s="22"/>
      <c r="L34" s="22"/>
      <c r="M34" s="22"/>
      <c r="N34" s="22"/>
      <c r="O34" s="22"/>
      <c r="P34" s="22"/>
    </row>
    <row r="35" spans="1:16" ht="39" customHeight="1">
      <c r="A35" s="22"/>
      <c r="B35" s="35"/>
      <c r="C35" s="1146" t="s">
        <v>532</v>
      </c>
      <c r="D35" s="1147"/>
      <c r="E35" s="1148"/>
      <c r="F35" s="36">
        <v>2.19</v>
      </c>
      <c r="G35" s="37">
        <v>2.25</v>
      </c>
      <c r="H35" s="37">
        <v>2.27</v>
      </c>
      <c r="I35" s="37">
        <v>1.72</v>
      </c>
      <c r="J35" s="38">
        <v>1.84</v>
      </c>
      <c r="K35" s="22"/>
      <c r="L35" s="22"/>
      <c r="M35" s="22"/>
      <c r="N35" s="22"/>
      <c r="O35" s="22"/>
      <c r="P35" s="22"/>
    </row>
    <row r="36" spans="1:16" ht="39" customHeight="1">
      <c r="A36" s="22"/>
      <c r="B36" s="35"/>
      <c r="C36" s="1146" t="s">
        <v>533</v>
      </c>
      <c r="D36" s="1147"/>
      <c r="E36" s="1148"/>
      <c r="F36" s="36">
        <v>3.69</v>
      </c>
      <c r="G36" s="37">
        <v>2.68</v>
      </c>
      <c r="H36" s="37">
        <v>0.72</v>
      </c>
      <c r="I36" s="37">
        <v>1.1100000000000001</v>
      </c>
      <c r="J36" s="38">
        <v>1.56</v>
      </c>
      <c r="K36" s="22"/>
      <c r="L36" s="22"/>
      <c r="M36" s="22"/>
      <c r="N36" s="22"/>
      <c r="O36" s="22"/>
      <c r="P36" s="22"/>
    </row>
    <row r="37" spans="1:16" ht="39" customHeight="1">
      <c r="A37" s="22"/>
      <c r="B37" s="35"/>
      <c r="C37" s="1146" t="s">
        <v>534</v>
      </c>
      <c r="D37" s="1147"/>
      <c r="E37" s="1148"/>
      <c r="F37" s="36">
        <v>7.0000000000000007E-2</v>
      </c>
      <c r="G37" s="37">
        <v>0.11</v>
      </c>
      <c r="H37" s="37">
        <v>0.13</v>
      </c>
      <c r="I37" s="37">
        <v>0.1</v>
      </c>
      <c r="J37" s="38">
        <v>0.33</v>
      </c>
      <c r="K37" s="22"/>
      <c r="L37" s="22"/>
      <c r="M37" s="22"/>
      <c r="N37" s="22"/>
      <c r="O37" s="22"/>
      <c r="P37" s="22"/>
    </row>
    <row r="38" spans="1:16" ht="39" customHeight="1">
      <c r="A38" s="22"/>
      <c r="B38" s="35"/>
      <c r="C38" s="1146" t="s">
        <v>535</v>
      </c>
      <c r="D38" s="1147"/>
      <c r="E38" s="1148"/>
      <c r="F38" s="36">
        <v>0.37</v>
      </c>
      <c r="G38" s="37">
        <v>0.17</v>
      </c>
      <c r="H38" s="37">
        <v>0.2</v>
      </c>
      <c r="I38" s="37">
        <v>0.17</v>
      </c>
      <c r="J38" s="38">
        <v>0.12</v>
      </c>
      <c r="K38" s="22"/>
      <c r="L38" s="22"/>
      <c r="M38" s="22"/>
      <c r="N38" s="22"/>
      <c r="O38" s="22"/>
      <c r="P38" s="22"/>
    </row>
    <row r="39" spans="1:16" ht="39" customHeight="1">
      <c r="A39" s="22"/>
      <c r="B39" s="35"/>
      <c r="C39" s="1146" t="s">
        <v>536</v>
      </c>
      <c r="D39" s="1147"/>
      <c r="E39" s="1148"/>
      <c r="F39" s="36">
        <v>0.01</v>
      </c>
      <c r="G39" s="37">
        <v>0.02</v>
      </c>
      <c r="H39" s="37">
        <v>0</v>
      </c>
      <c r="I39" s="37">
        <v>0.04</v>
      </c>
      <c r="J39" s="38">
        <v>0.06</v>
      </c>
      <c r="K39" s="22"/>
      <c r="L39" s="22"/>
      <c r="M39" s="22"/>
      <c r="N39" s="22"/>
      <c r="O39" s="22"/>
      <c r="P39" s="22"/>
    </row>
    <row r="40" spans="1:16" ht="39" customHeight="1">
      <c r="A40" s="22"/>
      <c r="B40" s="35"/>
      <c r="C40" s="1146" t="s">
        <v>537</v>
      </c>
      <c r="D40" s="1147"/>
      <c r="E40" s="1148"/>
      <c r="F40" s="36">
        <v>7.0000000000000007E-2</v>
      </c>
      <c r="G40" s="37">
        <v>0.02</v>
      </c>
      <c r="H40" s="37">
        <v>0.04</v>
      </c>
      <c r="I40" s="37">
        <v>0.04</v>
      </c>
      <c r="J40" s="38">
        <v>0.04</v>
      </c>
      <c r="K40" s="22"/>
      <c r="L40" s="22"/>
      <c r="M40" s="22"/>
      <c r="N40" s="22"/>
      <c r="O40" s="22"/>
      <c r="P40" s="22"/>
    </row>
    <row r="41" spans="1:16" ht="39" customHeight="1">
      <c r="A41" s="22"/>
      <c r="B41" s="35"/>
      <c r="C41" s="1146" t="s">
        <v>538</v>
      </c>
      <c r="D41" s="1147"/>
      <c r="E41" s="1148"/>
      <c r="F41" s="36">
        <v>0.02</v>
      </c>
      <c r="G41" s="37">
        <v>0.02</v>
      </c>
      <c r="H41" s="37">
        <v>0.02</v>
      </c>
      <c r="I41" s="37">
        <v>0.03</v>
      </c>
      <c r="J41" s="38">
        <v>0.03</v>
      </c>
      <c r="K41" s="22"/>
      <c r="L41" s="22"/>
      <c r="M41" s="22"/>
      <c r="N41" s="22"/>
      <c r="O41" s="22"/>
      <c r="P41" s="22"/>
    </row>
    <row r="42" spans="1:16" ht="39" customHeight="1">
      <c r="A42" s="22"/>
      <c r="B42" s="39"/>
      <c r="C42" s="1146" t="s">
        <v>539</v>
      </c>
      <c r="D42" s="1147"/>
      <c r="E42" s="1148"/>
      <c r="F42" s="36" t="s">
        <v>484</v>
      </c>
      <c r="G42" s="37" t="s">
        <v>484</v>
      </c>
      <c r="H42" s="37" t="s">
        <v>484</v>
      </c>
      <c r="I42" s="37" t="s">
        <v>484</v>
      </c>
      <c r="J42" s="38" t="s">
        <v>484</v>
      </c>
      <c r="K42" s="22"/>
      <c r="L42" s="22"/>
      <c r="M42" s="22"/>
      <c r="N42" s="22"/>
      <c r="O42" s="22"/>
      <c r="P42" s="22"/>
    </row>
    <row r="43" spans="1:16" ht="39" customHeight="1" thickBot="1">
      <c r="A43" s="22"/>
      <c r="B43" s="40"/>
      <c r="C43" s="1149" t="s">
        <v>540</v>
      </c>
      <c r="D43" s="1150"/>
      <c r="E43" s="1151"/>
      <c r="F43" s="41">
        <v>0.27</v>
      </c>
      <c r="G43" s="42">
        <v>0.74</v>
      </c>
      <c r="H43" s="42">
        <v>0.18</v>
      </c>
      <c r="I43" s="42">
        <v>0.55000000000000004</v>
      </c>
      <c r="J43" s="43">
        <v>7.0000000000000007E-2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62" t="s">
        <v>10</v>
      </c>
      <c r="C45" s="1163"/>
      <c r="D45" s="58"/>
      <c r="E45" s="1168" t="s">
        <v>11</v>
      </c>
      <c r="F45" s="1168"/>
      <c r="G45" s="1168"/>
      <c r="H45" s="1168"/>
      <c r="I45" s="1168"/>
      <c r="J45" s="1169"/>
      <c r="K45" s="59">
        <v>6134</v>
      </c>
      <c r="L45" s="60">
        <v>6649</v>
      </c>
      <c r="M45" s="60">
        <v>6708</v>
      </c>
      <c r="N45" s="60">
        <v>6557</v>
      </c>
      <c r="O45" s="61">
        <v>6149</v>
      </c>
      <c r="P45" s="48"/>
      <c r="Q45" s="48"/>
      <c r="R45" s="48"/>
      <c r="S45" s="48"/>
      <c r="T45" s="48"/>
      <c r="U45" s="48"/>
    </row>
    <row r="46" spans="1:21" ht="30.75" customHeight="1">
      <c r="A46" s="48"/>
      <c r="B46" s="1164"/>
      <c r="C46" s="1165"/>
      <c r="D46" s="62"/>
      <c r="E46" s="1156" t="s">
        <v>12</v>
      </c>
      <c r="F46" s="1156"/>
      <c r="G46" s="1156"/>
      <c r="H46" s="1156"/>
      <c r="I46" s="1156"/>
      <c r="J46" s="1157"/>
      <c r="K46" s="63" t="s">
        <v>484</v>
      </c>
      <c r="L46" s="64" t="s">
        <v>484</v>
      </c>
      <c r="M46" s="64" t="s">
        <v>484</v>
      </c>
      <c r="N46" s="64" t="s">
        <v>484</v>
      </c>
      <c r="O46" s="65" t="s">
        <v>484</v>
      </c>
      <c r="P46" s="48"/>
      <c r="Q46" s="48"/>
      <c r="R46" s="48"/>
      <c r="S46" s="48"/>
      <c r="T46" s="48"/>
      <c r="U46" s="48"/>
    </row>
    <row r="47" spans="1:21" ht="30.75" customHeight="1">
      <c r="A47" s="48"/>
      <c r="B47" s="1164"/>
      <c r="C47" s="1165"/>
      <c r="D47" s="62"/>
      <c r="E47" s="1156" t="s">
        <v>13</v>
      </c>
      <c r="F47" s="1156"/>
      <c r="G47" s="1156"/>
      <c r="H47" s="1156"/>
      <c r="I47" s="1156"/>
      <c r="J47" s="1157"/>
      <c r="K47" s="63" t="s">
        <v>484</v>
      </c>
      <c r="L47" s="64" t="s">
        <v>484</v>
      </c>
      <c r="M47" s="64" t="s">
        <v>484</v>
      </c>
      <c r="N47" s="64" t="s">
        <v>484</v>
      </c>
      <c r="O47" s="65" t="s">
        <v>484</v>
      </c>
      <c r="P47" s="48"/>
      <c r="Q47" s="48"/>
      <c r="R47" s="48"/>
      <c r="S47" s="48"/>
      <c r="T47" s="48"/>
      <c r="U47" s="48"/>
    </row>
    <row r="48" spans="1:21" ht="30.75" customHeight="1">
      <c r="A48" s="48"/>
      <c r="B48" s="1164"/>
      <c r="C48" s="1165"/>
      <c r="D48" s="62"/>
      <c r="E48" s="1156" t="s">
        <v>14</v>
      </c>
      <c r="F48" s="1156"/>
      <c r="G48" s="1156"/>
      <c r="H48" s="1156"/>
      <c r="I48" s="1156"/>
      <c r="J48" s="1157"/>
      <c r="K48" s="63">
        <v>1563</v>
      </c>
      <c r="L48" s="64">
        <v>1535</v>
      </c>
      <c r="M48" s="64">
        <v>1592</v>
      </c>
      <c r="N48" s="64">
        <v>1531</v>
      </c>
      <c r="O48" s="65">
        <v>1431</v>
      </c>
      <c r="P48" s="48"/>
      <c r="Q48" s="48"/>
      <c r="R48" s="48"/>
      <c r="S48" s="48"/>
      <c r="T48" s="48"/>
      <c r="U48" s="48"/>
    </row>
    <row r="49" spans="1:21" ht="30.75" customHeight="1">
      <c r="A49" s="48"/>
      <c r="B49" s="1164"/>
      <c r="C49" s="1165"/>
      <c r="D49" s="62"/>
      <c r="E49" s="1156" t="s">
        <v>15</v>
      </c>
      <c r="F49" s="1156"/>
      <c r="G49" s="1156"/>
      <c r="H49" s="1156"/>
      <c r="I49" s="1156"/>
      <c r="J49" s="1157"/>
      <c r="K49" s="63" t="s">
        <v>484</v>
      </c>
      <c r="L49" s="64" t="s">
        <v>484</v>
      </c>
      <c r="M49" s="64" t="s">
        <v>484</v>
      </c>
      <c r="N49" s="64" t="s">
        <v>484</v>
      </c>
      <c r="O49" s="65" t="s">
        <v>484</v>
      </c>
      <c r="P49" s="48"/>
      <c r="Q49" s="48"/>
      <c r="R49" s="48"/>
      <c r="S49" s="48"/>
      <c r="T49" s="48"/>
      <c r="U49" s="48"/>
    </row>
    <row r="50" spans="1:21" ht="30.75" customHeight="1">
      <c r="A50" s="48"/>
      <c r="B50" s="1164"/>
      <c r="C50" s="1165"/>
      <c r="D50" s="62"/>
      <c r="E50" s="1156" t="s">
        <v>16</v>
      </c>
      <c r="F50" s="1156"/>
      <c r="G50" s="1156"/>
      <c r="H50" s="1156"/>
      <c r="I50" s="1156"/>
      <c r="J50" s="1157"/>
      <c r="K50" s="63">
        <v>43</v>
      </c>
      <c r="L50" s="64">
        <v>41</v>
      </c>
      <c r="M50" s="64">
        <v>41</v>
      </c>
      <c r="N50" s="64">
        <v>40</v>
      </c>
      <c r="O50" s="65">
        <v>40</v>
      </c>
      <c r="P50" s="48"/>
      <c r="Q50" s="48"/>
      <c r="R50" s="48"/>
      <c r="S50" s="48"/>
      <c r="T50" s="48"/>
      <c r="U50" s="48"/>
    </row>
    <row r="51" spans="1:21" ht="30.75" customHeight="1">
      <c r="A51" s="48"/>
      <c r="B51" s="1166"/>
      <c r="C51" s="1167"/>
      <c r="D51" s="66"/>
      <c r="E51" s="1156" t="s">
        <v>17</v>
      </c>
      <c r="F51" s="1156"/>
      <c r="G51" s="1156"/>
      <c r="H51" s="1156"/>
      <c r="I51" s="1156"/>
      <c r="J51" s="1157"/>
      <c r="K51" s="63">
        <v>0</v>
      </c>
      <c r="L51" s="64">
        <v>0</v>
      </c>
      <c r="M51" s="64">
        <v>0</v>
      </c>
      <c r="N51" s="64">
        <v>0</v>
      </c>
      <c r="O51" s="65">
        <v>0</v>
      </c>
      <c r="P51" s="48"/>
      <c r="Q51" s="48"/>
      <c r="R51" s="48"/>
      <c r="S51" s="48"/>
      <c r="T51" s="48"/>
      <c r="U51" s="48"/>
    </row>
    <row r="52" spans="1:21" ht="30.75" customHeight="1">
      <c r="A52" s="48"/>
      <c r="B52" s="1154" t="s">
        <v>18</v>
      </c>
      <c r="C52" s="1155"/>
      <c r="D52" s="66"/>
      <c r="E52" s="1156" t="s">
        <v>19</v>
      </c>
      <c r="F52" s="1156"/>
      <c r="G52" s="1156"/>
      <c r="H52" s="1156"/>
      <c r="I52" s="1156"/>
      <c r="J52" s="1157"/>
      <c r="K52" s="63">
        <v>5538</v>
      </c>
      <c r="L52" s="64">
        <v>6027</v>
      </c>
      <c r="M52" s="64">
        <v>6018</v>
      </c>
      <c r="N52" s="64">
        <v>6182</v>
      </c>
      <c r="O52" s="65">
        <v>5861</v>
      </c>
      <c r="P52" s="48"/>
      <c r="Q52" s="48"/>
      <c r="R52" s="48"/>
      <c r="S52" s="48"/>
      <c r="T52" s="48"/>
      <c r="U52" s="48"/>
    </row>
    <row r="53" spans="1:21" ht="30.75" customHeight="1" thickBot="1">
      <c r="A53" s="48"/>
      <c r="B53" s="1158" t="s">
        <v>20</v>
      </c>
      <c r="C53" s="1159"/>
      <c r="D53" s="67"/>
      <c r="E53" s="1160" t="s">
        <v>21</v>
      </c>
      <c r="F53" s="1160"/>
      <c r="G53" s="1160"/>
      <c r="H53" s="1160"/>
      <c r="I53" s="1160"/>
      <c r="J53" s="1161"/>
      <c r="K53" s="68">
        <v>2202</v>
      </c>
      <c r="L53" s="69">
        <v>2198</v>
      </c>
      <c r="M53" s="69">
        <v>2323</v>
      </c>
      <c r="N53" s="69">
        <v>1946</v>
      </c>
      <c r="O53" s="70">
        <v>1759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523</v>
      </c>
      <c r="J40" s="79" t="s">
        <v>524</v>
      </c>
      <c r="K40" s="79" t="s">
        <v>525</v>
      </c>
      <c r="L40" s="79" t="s">
        <v>526</v>
      </c>
      <c r="M40" s="80" t="s">
        <v>527</v>
      </c>
    </row>
    <row r="41" spans="2:13" ht="27.75" customHeight="1">
      <c r="B41" s="1170" t="s">
        <v>23</v>
      </c>
      <c r="C41" s="1171"/>
      <c r="D41" s="81"/>
      <c r="E41" s="1176" t="s">
        <v>24</v>
      </c>
      <c r="F41" s="1176"/>
      <c r="G41" s="1176"/>
      <c r="H41" s="1177"/>
      <c r="I41" s="82">
        <v>58470</v>
      </c>
      <c r="J41" s="83">
        <v>57012</v>
      </c>
      <c r="K41" s="83">
        <v>56474</v>
      </c>
      <c r="L41" s="83">
        <v>57006</v>
      </c>
      <c r="M41" s="84">
        <v>56061</v>
      </c>
    </row>
    <row r="42" spans="2:13" ht="27.75" customHeight="1">
      <c r="B42" s="1172"/>
      <c r="C42" s="1173"/>
      <c r="D42" s="85"/>
      <c r="E42" s="1178" t="s">
        <v>25</v>
      </c>
      <c r="F42" s="1178"/>
      <c r="G42" s="1178"/>
      <c r="H42" s="1179"/>
      <c r="I42" s="86">
        <v>1504</v>
      </c>
      <c r="J42" s="87">
        <v>649</v>
      </c>
      <c r="K42" s="87">
        <v>611</v>
      </c>
      <c r="L42" s="87">
        <v>2361</v>
      </c>
      <c r="M42" s="88">
        <v>2495</v>
      </c>
    </row>
    <row r="43" spans="2:13" ht="27.75" customHeight="1">
      <c r="B43" s="1172"/>
      <c r="C43" s="1173"/>
      <c r="D43" s="85"/>
      <c r="E43" s="1178" t="s">
        <v>26</v>
      </c>
      <c r="F43" s="1178"/>
      <c r="G43" s="1178"/>
      <c r="H43" s="1179"/>
      <c r="I43" s="86">
        <v>24034</v>
      </c>
      <c r="J43" s="87">
        <v>23096</v>
      </c>
      <c r="K43" s="87">
        <v>23096</v>
      </c>
      <c r="L43" s="87">
        <v>23202</v>
      </c>
      <c r="M43" s="88">
        <v>22970</v>
      </c>
    </row>
    <row r="44" spans="2:13" ht="27.75" customHeight="1">
      <c r="B44" s="1172"/>
      <c r="C44" s="1173"/>
      <c r="D44" s="85"/>
      <c r="E44" s="1178" t="s">
        <v>27</v>
      </c>
      <c r="F44" s="1178"/>
      <c r="G44" s="1178"/>
      <c r="H44" s="1179"/>
      <c r="I44" s="86" t="s">
        <v>484</v>
      </c>
      <c r="J44" s="87" t="s">
        <v>484</v>
      </c>
      <c r="K44" s="87" t="s">
        <v>484</v>
      </c>
      <c r="L44" s="87" t="s">
        <v>484</v>
      </c>
      <c r="M44" s="88" t="s">
        <v>484</v>
      </c>
    </row>
    <row r="45" spans="2:13" ht="27.75" customHeight="1">
      <c r="B45" s="1172"/>
      <c r="C45" s="1173"/>
      <c r="D45" s="85"/>
      <c r="E45" s="1178" t="s">
        <v>28</v>
      </c>
      <c r="F45" s="1178"/>
      <c r="G45" s="1178"/>
      <c r="H45" s="1179"/>
      <c r="I45" s="86">
        <v>10271</v>
      </c>
      <c r="J45" s="87">
        <v>10084</v>
      </c>
      <c r="K45" s="87">
        <v>9969</v>
      </c>
      <c r="L45" s="87">
        <v>9156</v>
      </c>
      <c r="M45" s="88">
        <v>8734</v>
      </c>
    </row>
    <row r="46" spans="2:13" ht="27.75" customHeight="1">
      <c r="B46" s="1172"/>
      <c r="C46" s="1173"/>
      <c r="D46" s="85"/>
      <c r="E46" s="1178" t="s">
        <v>29</v>
      </c>
      <c r="F46" s="1178"/>
      <c r="G46" s="1178"/>
      <c r="H46" s="1179"/>
      <c r="I46" s="86">
        <v>733</v>
      </c>
      <c r="J46" s="87" t="s">
        <v>484</v>
      </c>
      <c r="K46" s="87" t="s">
        <v>484</v>
      </c>
      <c r="L46" s="87" t="s">
        <v>484</v>
      </c>
      <c r="M46" s="88" t="s">
        <v>484</v>
      </c>
    </row>
    <row r="47" spans="2:13" ht="27.75" customHeight="1">
      <c r="B47" s="1172"/>
      <c r="C47" s="1173"/>
      <c r="D47" s="85"/>
      <c r="E47" s="1178" t="s">
        <v>30</v>
      </c>
      <c r="F47" s="1178"/>
      <c r="G47" s="1178"/>
      <c r="H47" s="1179"/>
      <c r="I47" s="86" t="s">
        <v>484</v>
      </c>
      <c r="J47" s="87" t="s">
        <v>484</v>
      </c>
      <c r="K47" s="87" t="s">
        <v>484</v>
      </c>
      <c r="L47" s="87" t="s">
        <v>484</v>
      </c>
      <c r="M47" s="88" t="s">
        <v>484</v>
      </c>
    </row>
    <row r="48" spans="2:13" ht="27.75" customHeight="1">
      <c r="B48" s="1174"/>
      <c r="C48" s="1175"/>
      <c r="D48" s="85"/>
      <c r="E48" s="1178" t="s">
        <v>31</v>
      </c>
      <c r="F48" s="1178"/>
      <c r="G48" s="1178"/>
      <c r="H48" s="1179"/>
      <c r="I48" s="86" t="s">
        <v>484</v>
      </c>
      <c r="J48" s="87" t="s">
        <v>484</v>
      </c>
      <c r="K48" s="87" t="s">
        <v>484</v>
      </c>
      <c r="L48" s="87" t="s">
        <v>484</v>
      </c>
      <c r="M48" s="88" t="s">
        <v>484</v>
      </c>
    </row>
    <row r="49" spans="2:13" ht="27.75" customHeight="1">
      <c r="B49" s="1180" t="s">
        <v>32</v>
      </c>
      <c r="C49" s="1181"/>
      <c r="D49" s="89"/>
      <c r="E49" s="1178" t="s">
        <v>33</v>
      </c>
      <c r="F49" s="1178"/>
      <c r="G49" s="1178"/>
      <c r="H49" s="1179"/>
      <c r="I49" s="86">
        <v>10124</v>
      </c>
      <c r="J49" s="87">
        <v>11881</v>
      </c>
      <c r="K49" s="87">
        <v>13148</v>
      </c>
      <c r="L49" s="87">
        <v>13414</v>
      </c>
      <c r="M49" s="88">
        <v>12542</v>
      </c>
    </row>
    <row r="50" spans="2:13" ht="27.75" customHeight="1">
      <c r="B50" s="1172"/>
      <c r="C50" s="1173"/>
      <c r="D50" s="85"/>
      <c r="E50" s="1178" t="s">
        <v>34</v>
      </c>
      <c r="F50" s="1178"/>
      <c r="G50" s="1178"/>
      <c r="H50" s="1179"/>
      <c r="I50" s="86">
        <v>7736</v>
      </c>
      <c r="J50" s="87">
        <v>8449</v>
      </c>
      <c r="K50" s="87">
        <v>8567</v>
      </c>
      <c r="L50" s="87">
        <v>9069</v>
      </c>
      <c r="M50" s="88">
        <v>8449</v>
      </c>
    </row>
    <row r="51" spans="2:13" ht="27.75" customHeight="1">
      <c r="B51" s="1174"/>
      <c r="C51" s="1175"/>
      <c r="D51" s="85"/>
      <c r="E51" s="1178" t="s">
        <v>35</v>
      </c>
      <c r="F51" s="1178"/>
      <c r="G51" s="1178"/>
      <c r="H51" s="1179"/>
      <c r="I51" s="86">
        <v>54122</v>
      </c>
      <c r="J51" s="87">
        <v>53790</v>
      </c>
      <c r="K51" s="87">
        <v>54073</v>
      </c>
      <c r="L51" s="87">
        <v>54245</v>
      </c>
      <c r="M51" s="88">
        <v>54829</v>
      </c>
    </row>
    <row r="52" spans="2:13" ht="27.75" customHeight="1" thickBot="1">
      <c r="B52" s="1182" t="s">
        <v>36</v>
      </c>
      <c r="C52" s="1183"/>
      <c r="D52" s="90"/>
      <c r="E52" s="1184" t="s">
        <v>37</v>
      </c>
      <c r="F52" s="1184"/>
      <c r="G52" s="1184"/>
      <c r="H52" s="1185"/>
      <c r="I52" s="91">
        <v>23030</v>
      </c>
      <c r="J52" s="92">
        <v>16722</v>
      </c>
      <c r="K52" s="92">
        <v>14361</v>
      </c>
      <c r="L52" s="92">
        <v>14997</v>
      </c>
      <c r="M52" s="93">
        <v>14440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522</v>
      </c>
      <c r="G2" s="111"/>
      <c r="H2" s="112"/>
    </row>
    <row r="3" spans="1:8">
      <c r="A3" s="108" t="s">
        <v>515</v>
      </c>
      <c r="B3" s="113"/>
      <c r="C3" s="114"/>
      <c r="D3" s="115">
        <v>77825</v>
      </c>
      <c r="E3" s="116"/>
      <c r="F3" s="117">
        <v>41433</v>
      </c>
      <c r="G3" s="118"/>
      <c r="H3" s="119"/>
    </row>
    <row r="4" spans="1:8">
      <c r="A4" s="120"/>
      <c r="B4" s="121"/>
      <c r="C4" s="122"/>
      <c r="D4" s="123">
        <v>59956</v>
      </c>
      <c r="E4" s="124"/>
      <c r="F4" s="125">
        <v>22351</v>
      </c>
      <c r="G4" s="126"/>
      <c r="H4" s="127"/>
    </row>
    <row r="5" spans="1:8">
      <c r="A5" s="108" t="s">
        <v>517</v>
      </c>
      <c r="B5" s="113"/>
      <c r="C5" s="114"/>
      <c r="D5" s="115">
        <v>32356</v>
      </c>
      <c r="E5" s="116"/>
      <c r="F5" s="117">
        <v>43493</v>
      </c>
      <c r="G5" s="118"/>
      <c r="H5" s="119"/>
    </row>
    <row r="6" spans="1:8">
      <c r="A6" s="120"/>
      <c r="B6" s="121"/>
      <c r="C6" s="122"/>
      <c r="D6" s="123">
        <v>17919</v>
      </c>
      <c r="E6" s="124"/>
      <c r="F6" s="125">
        <v>23254</v>
      </c>
      <c r="G6" s="126"/>
      <c r="H6" s="127"/>
    </row>
    <row r="7" spans="1:8">
      <c r="A7" s="108" t="s">
        <v>518</v>
      </c>
      <c r="B7" s="113"/>
      <c r="C7" s="114"/>
      <c r="D7" s="115">
        <v>48697</v>
      </c>
      <c r="E7" s="116"/>
      <c r="F7" s="117">
        <v>50840</v>
      </c>
      <c r="G7" s="118"/>
      <c r="H7" s="119"/>
    </row>
    <row r="8" spans="1:8">
      <c r="A8" s="120"/>
      <c r="B8" s="121"/>
      <c r="C8" s="122"/>
      <c r="D8" s="123">
        <v>16439</v>
      </c>
      <c r="E8" s="124"/>
      <c r="F8" s="125">
        <v>25367</v>
      </c>
      <c r="G8" s="126"/>
      <c r="H8" s="127"/>
    </row>
    <row r="9" spans="1:8">
      <c r="A9" s="108" t="s">
        <v>519</v>
      </c>
      <c r="B9" s="113"/>
      <c r="C9" s="114"/>
      <c r="D9" s="115">
        <v>51918</v>
      </c>
      <c r="E9" s="116"/>
      <c r="F9" s="117">
        <v>53605</v>
      </c>
      <c r="G9" s="118"/>
      <c r="H9" s="119"/>
    </row>
    <row r="10" spans="1:8">
      <c r="A10" s="120"/>
      <c r="B10" s="121"/>
      <c r="C10" s="122"/>
      <c r="D10" s="123">
        <v>21744</v>
      </c>
      <c r="E10" s="124"/>
      <c r="F10" s="125">
        <v>28343</v>
      </c>
      <c r="G10" s="126"/>
      <c r="H10" s="127"/>
    </row>
    <row r="11" spans="1:8">
      <c r="A11" s="108" t="s">
        <v>520</v>
      </c>
      <c r="B11" s="113"/>
      <c r="C11" s="114"/>
      <c r="D11" s="115">
        <v>59555</v>
      </c>
      <c r="E11" s="116"/>
      <c r="F11" s="117">
        <v>44267</v>
      </c>
      <c r="G11" s="118"/>
      <c r="H11" s="119"/>
    </row>
    <row r="12" spans="1:8">
      <c r="A12" s="120"/>
      <c r="B12" s="121"/>
      <c r="C12" s="128"/>
      <c r="D12" s="123">
        <v>31564</v>
      </c>
      <c r="E12" s="124"/>
      <c r="F12" s="125">
        <v>26161</v>
      </c>
      <c r="G12" s="126"/>
      <c r="H12" s="127"/>
    </row>
    <row r="13" spans="1:8">
      <c r="A13" s="108"/>
      <c r="B13" s="113"/>
      <c r="C13" s="129"/>
      <c r="D13" s="130">
        <v>54070</v>
      </c>
      <c r="E13" s="131"/>
      <c r="F13" s="132">
        <v>46728</v>
      </c>
      <c r="G13" s="133"/>
      <c r="H13" s="119"/>
    </row>
    <row r="14" spans="1:8">
      <c r="A14" s="120"/>
      <c r="B14" s="121"/>
      <c r="C14" s="122"/>
      <c r="D14" s="123">
        <v>29524</v>
      </c>
      <c r="E14" s="124"/>
      <c r="F14" s="125">
        <v>25095</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4.21</v>
      </c>
      <c r="C19" s="134">
        <f>ROUND(VALUE(SUBSTITUTE(実質収支比率等に係る経年分析!G$48,"▲","-")),2)</f>
        <v>2.97</v>
      </c>
      <c r="D19" s="134">
        <f>ROUND(VALUE(SUBSTITUTE(実質収支比率等に係る経年分析!H$48,"▲","-")),2)</f>
        <v>1.06</v>
      </c>
      <c r="E19" s="134">
        <f>ROUND(VALUE(SUBSTITUTE(実質収支比率等に係る経年分析!I$48,"▲","-")),2)</f>
        <v>1.53</v>
      </c>
      <c r="F19" s="134">
        <f>ROUND(VALUE(SUBSTITUTE(実質収支比率等に係る経年分析!J$48,"▲","-")),2)</f>
        <v>1.88</v>
      </c>
    </row>
    <row r="20" spans="1:11">
      <c r="A20" s="134" t="s">
        <v>42</v>
      </c>
      <c r="B20" s="134">
        <f>ROUND(VALUE(SUBSTITUTE(実質収支比率等に係る経年分析!F$47,"▲","-")),2)</f>
        <v>19.43</v>
      </c>
      <c r="C20" s="134">
        <f>ROUND(VALUE(SUBSTITUTE(実質収支比率等に係る経年分析!G$47,"▲","-")),2)</f>
        <v>21.47</v>
      </c>
      <c r="D20" s="134">
        <f>ROUND(VALUE(SUBSTITUTE(実質収支比率等に係る経年分析!H$47,"▲","-")),2)</f>
        <v>23.43</v>
      </c>
      <c r="E20" s="134">
        <f>ROUND(VALUE(SUBSTITUTE(実質収支比率等に係る経年分析!I$47,"▲","-")),2)</f>
        <v>25.13</v>
      </c>
      <c r="F20" s="134">
        <f>ROUND(VALUE(SUBSTITUTE(実質収支比率等に係る経年分析!J$47,"▲","-")),2)</f>
        <v>25.97</v>
      </c>
    </row>
    <row r="21" spans="1:11">
      <c r="A21" s="134" t="s">
        <v>43</v>
      </c>
      <c r="B21" s="134">
        <f>IF(ISNUMBER(VALUE(SUBSTITUTE(実質収支比率等に係る経年分析!F$49,"▲","-"))),ROUND(VALUE(SUBSTITUTE(実質収支比率等に係る経年分析!F$49,"▲","-")),2),NA())</f>
        <v>-0.18</v>
      </c>
      <c r="C21" s="134">
        <f>IF(ISNUMBER(VALUE(SUBSTITUTE(実質収支比率等に係る経年分析!G$49,"▲","-"))),ROUND(VALUE(SUBSTITUTE(実質収支比率等に係る経年分析!G$49,"▲","-")),2),NA())</f>
        <v>-0.82</v>
      </c>
      <c r="D21" s="134">
        <f>IF(ISNUMBER(VALUE(SUBSTITUTE(実質収支比率等に係る経年分析!H$49,"▲","-"))),ROUND(VALUE(SUBSTITUTE(実質収支比率等に係る経年分析!H$49,"▲","-")),2),NA())</f>
        <v>-1.83</v>
      </c>
      <c r="E21" s="134">
        <f>IF(ISNUMBER(VALUE(SUBSTITUTE(実質収支比率等に係る経年分析!I$49,"▲","-"))),ROUND(VALUE(SUBSTITUTE(実質収支比率等に係る経年分析!I$49,"▲","-")),2),NA())</f>
        <v>1.57</v>
      </c>
      <c r="F21" s="134">
        <f>IF(ISNUMBER(VALUE(SUBSTITUTE(実質収支比率等に係る経年分析!J$49,"▲","-"))),ROUND(VALUE(SUBSTITUTE(実質収支比率等に係る経年分析!J$49,"▲","-")),2),NA())</f>
        <v>6.41</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0.74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0.55000000000000004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7.0000000000000007E-2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港湾管理事業特別会計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漁港管理特別会計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小規模下水道事業特別会計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宮島水族館事業特別会計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0.33</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3.69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2.68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1.1100000000000001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1.56</v>
      </c>
    </row>
    <row r="35" spans="1:16">
      <c r="A35" s="135" t="str">
        <f>IF(連結実質赤字比率に係る赤字・黒字の構成分析!C$35="",NA(),連結実質赤字比率に係る赤字・黒字の構成分析!C$35)</f>
        <v>国民宿舎事業会計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2.25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2.27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1.72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1.84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12.79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12.95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12.29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11.17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11.53</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5538</v>
      </c>
      <c r="E42" s="136"/>
      <c r="F42" s="136"/>
      <c r="G42" s="136">
        <f>'実質公債費比率（分子）の構造'!L$52</f>
        <v>6027</v>
      </c>
      <c r="H42" s="136"/>
      <c r="I42" s="136"/>
      <c r="J42" s="136">
        <f>'実質公債費比率（分子）の構造'!M$52</f>
        <v>6018</v>
      </c>
      <c r="K42" s="136"/>
      <c r="L42" s="136"/>
      <c r="M42" s="136">
        <f>'実質公債費比率（分子）の構造'!N$52</f>
        <v>6182</v>
      </c>
      <c r="N42" s="136"/>
      <c r="O42" s="136"/>
      <c r="P42" s="136">
        <f>'実質公債費比率（分子）の構造'!O$52</f>
        <v>5861</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43</v>
      </c>
      <c r="C44" s="136"/>
      <c r="D44" s="136"/>
      <c r="E44" s="136">
        <f>'実質公債費比率（分子）の構造'!L$50</f>
        <v>41</v>
      </c>
      <c r="F44" s="136"/>
      <c r="G44" s="136"/>
      <c r="H44" s="136">
        <f>'実質公債費比率（分子）の構造'!M$50</f>
        <v>41</v>
      </c>
      <c r="I44" s="136"/>
      <c r="J44" s="136"/>
      <c r="K44" s="136">
        <f>'実質公債費比率（分子）の構造'!N$50</f>
        <v>40</v>
      </c>
      <c r="L44" s="136"/>
      <c r="M44" s="136"/>
      <c r="N44" s="136">
        <f>'実質公債費比率（分子）の構造'!O$50</f>
        <v>40</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1563</v>
      </c>
      <c r="C46" s="136"/>
      <c r="D46" s="136"/>
      <c r="E46" s="136">
        <f>'実質公債費比率（分子）の構造'!L$48</f>
        <v>1535</v>
      </c>
      <c r="F46" s="136"/>
      <c r="G46" s="136"/>
      <c r="H46" s="136">
        <f>'実質公債費比率（分子）の構造'!M$48</f>
        <v>1592</v>
      </c>
      <c r="I46" s="136"/>
      <c r="J46" s="136"/>
      <c r="K46" s="136">
        <f>'実質公債費比率（分子）の構造'!N$48</f>
        <v>1531</v>
      </c>
      <c r="L46" s="136"/>
      <c r="M46" s="136"/>
      <c r="N46" s="136">
        <f>'実質公債費比率（分子）の構造'!O$48</f>
        <v>1431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6134</v>
      </c>
      <c r="C49" s="136"/>
      <c r="D49" s="136"/>
      <c r="E49" s="136">
        <f>'実質公債費比率（分子）の構造'!L$45</f>
        <v>6649</v>
      </c>
      <c r="F49" s="136"/>
      <c r="G49" s="136"/>
      <c r="H49" s="136">
        <f>'実質公債費比率（分子）の構造'!M$45</f>
        <v>6708</v>
      </c>
      <c r="I49" s="136"/>
      <c r="J49" s="136"/>
      <c r="K49" s="136">
        <f>'実質公債費比率（分子）の構造'!N$45</f>
        <v>6557</v>
      </c>
      <c r="L49" s="136"/>
      <c r="M49" s="136"/>
      <c r="N49" s="136">
        <f>'実質公債費比率（分子）の構造'!O$45</f>
        <v>6149</v>
      </c>
      <c r="O49" s="136"/>
      <c r="P49" s="136"/>
    </row>
    <row r="50" spans="1:16">
      <c r="A50" s="136" t="s">
        <v>58</v>
      </c>
      <c r="B50" s="136" t="e">
        <f>NA()</f>
        <v>#N/A</v>
      </c>
      <c r="C50" s="136">
        <f>IF(ISNUMBER('実質公債費比率（分子）の構造'!K$53),'実質公債費比率（分子）の構造'!K$53,NA())</f>
        <v>2202</v>
      </c>
      <c r="D50" s="136" t="e">
        <f>NA()</f>
        <v>#N/A</v>
      </c>
      <c r="E50" s="136" t="e">
        <f>NA()</f>
        <v>#N/A</v>
      </c>
      <c r="F50" s="136">
        <f>IF(ISNUMBER('実質公債費比率（分子）の構造'!L$53),'実質公債費比率（分子）の構造'!L$53,NA())</f>
        <v>2198</v>
      </c>
      <c r="G50" s="136" t="e">
        <f>NA()</f>
        <v>#N/A</v>
      </c>
      <c r="H50" s="136" t="e">
        <f>NA()</f>
        <v>#N/A</v>
      </c>
      <c r="I50" s="136">
        <f>IF(ISNUMBER('実質公債費比率（分子）の構造'!M$53),'実質公債費比率（分子）の構造'!M$53,NA())</f>
        <v>2323</v>
      </c>
      <c r="J50" s="136" t="e">
        <f>NA()</f>
        <v>#N/A</v>
      </c>
      <c r="K50" s="136" t="e">
        <f>NA()</f>
        <v>#N/A</v>
      </c>
      <c r="L50" s="136">
        <f>IF(ISNUMBER('実質公債費比率（分子）の構造'!N$53),'実質公債費比率（分子）の構造'!N$53,NA())</f>
        <v>1946</v>
      </c>
      <c r="M50" s="136" t="e">
        <f>NA()</f>
        <v>#N/A</v>
      </c>
      <c r="N50" s="136" t="e">
        <f>NA()</f>
        <v>#N/A</v>
      </c>
      <c r="O50" s="136">
        <f>IF(ISNUMBER('実質公債費比率（分子）の構造'!O$53),'実質公債費比率（分子）の構造'!O$53,NA())</f>
        <v>1759</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54122</v>
      </c>
      <c r="E56" s="135"/>
      <c r="F56" s="135"/>
      <c r="G56" s="135">
        <f>'将来負担比率（分子）の構造'!J$51</f>
        <v>53790</v>
      </c>
      <c r="H56" s="135"/>
      <c r="I56" s="135"/>
      <c r="J56" s="135">
        <f>'将来負担比率（分子）の構造'!K$51</f>
        <v>54073</v>
      </c>
      <c r="K56" s="135"/>
      <c r="L56" s="135"/>
      <c r="M56" s="135">
        <f>'将来負担比率（分子）の構造'!L$51</f>
        <v>54245</v>
      </c>
      <c r="N56" s="135"/>
      <c r="O56" s="135"/>
      <c r="P56" s="135">
        <f>'将来負担比率（分子）の構造'!M$51</f>
        <v>54829</v>
      </c>
    </row>
    <row r="57" spans="1:16">
      <c r="A57" s="135" t="s">
        <v>34</v>
      </c>
      <c r="B57" s="135"/>
      <c r="C57" s="135"/>
      <c r="D57" s="135">
        <f>'将来負担比率（分子）の構造'!I$50</f>
        <v>7736</v>
      </c>
      <c r="E57" s="135"/>
      <c r="F57" s="135"/>
      <c r="G57" s="135">
        <f>'将来負担比率（分子）の構造'!J$50</f>
        <v>8449</v>
      </c>
      <c r="H57" s="135"/>
      <c r="I57" s="135"/>
      <c r="J57" s="135">
        <f>'将来負担比率（分子）の構造'!K$50</f>
        <v>8567</v>
      </c>
      <c r="K57" s="135"/>
      <c r="L57" s="135"/>
      <c r="M57" s="135">
        <f>'将来負担比率（分子）の構造'!L$50</f>
        <v>9069</v>
      </c>
      <c r="N57" s="135"/>
      <c r="O57" s="135"/>
      <c r="P57" s="135">
        <f>'将来負担比率（分子）の構造'!M$50</f>
        <v>8449</v>
      </c>
    </row>
    <row r="58" spans="1:16">
      <c r="A58" s="135" t="s">
        <v>33</v>
      </c>
      <c r="B58" s="135"/>
      <c r="C58" s="135"/>
      <c r="D58" s="135">
        <f>'将来負担比率（分子）の構造'!I$49</f>
        <v>10124</v>
      </c>
      <c r="E58" s="135"/>
      <c r="F58" s="135"/>
      <c r="G58" s="135">
        <f>'将来負担比率（分子）の構造'!J$49</f>
        <v>11881</v>
      </c>
      <c r="H58" s="135"/>
      <c r="I58" s="135"/>
      <c r="J58" s="135">
        <f>'将来負担比率（分子）の構造'!K$49</f>
        <v>13148</v>
      </c>
      <c r="K58" s="135"/>
      <c r="L58" s="135"/>
      <c r="M58" s="135">
        <f>'将来負担比率（分子）の構造'!L$49</f>
        <v>13414</v>
      </c>
      <c r="N58" s="135"/>
      <c r="O58" s="135"/>
      <c r="P58" s="135">
        <f>'将来負担比率（分子）の構造'!M$49</f>
        <v>12542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733</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10271</v>
      </c>
      <c r="C62" s="135"/>
      <c r="D62" s="135"/>
      <c r="E62" s="135">
        <f>'将来負担比率（分子）の構造'!J$45</f>
        <v>10084</v>
      </c>
      <c r="F62" s="135"/>
      <c r="G62" s="135"/>
      <c r="H62" s="135">
        <f>'将来負担比率（分子）の構造'!K$45</f>
        <v>9969</v>
      </c>
      <c r="I62" s="135"/>
      <c r="J62" s="135"/>
      <c r="K62" s="135">
        <f>'将来負担比率（分子）の構造'!L$45</f>
        <v>9156</v>
      </c>
      <c r="L62" s="135"/>
      <c r="M62" s="135"/>
      <c r="N62" s="135">
        <f>'将来負担比率（分子）の構造'!M$45</f>
        <v>8734</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24034</v>
      </c>
      <c r="C64" s="135"/>
      <c r="D64" s="135"/>
      <c r="E64" s="135">
        <f>'将来負担比率（分子）の構造'!J$43</f>
        <v>23096</v>
      </c>
      <c r="F64" s="135"/>
      <c r="G64" s="135"/>
      <c r="H64" s="135">
        <f>'将来負担比率（分子）の構造'!K$43</f>
        <v>23096</v>
      </c>
      <c r="I64" s="135"/>
      <c r="J64" s="135"/>
      <c r="K64" s="135">
        <f>'将来負担比率（分子）の構造'!L$43</f>
        <v>23202</v>
      </c>
      <c r="L64" s="135"/>
      <c r="M64" s="135"/>
      <c r="N64" s="135">
        <f>'将来負担比率（分子）の構造'!M$43</f>
        <v>22970</v>
      </c>
      <c r="O64" s="135"/>
      <c r="P64" s="135"/>
    </row>
    <row r="65" spans="1:16">
      <c r="A65" s="135" t="s">
        <v>25</v>
      </c>
      <c r="B65" s="135">
        <f>'将来負担比率（分子）の構造'!I$42</f>
        <v>1504</v>
      </c>
      <c r="C65" s="135"/>
      <c r="D65" s="135"/>
      <c r="E65" s="135">
        <f>'将来負担比率（分子）の構造'!J$42</f>
        <v>649</v>
      </c>
      <c r="F65" s="135"/>
      <c r="G65" s="135"/>
      <c r="H65" s="135">
        <f>'将来負担比率（分子）の構造'!K$42</f>
        <v>611</v>
      </c>
      <c r="I65" s="135"/>
      <c r="J65" s="135"/>
      <c r="K65" s="135">
        <f>'将来負担比率（分子）の構造'!L$42</f>
        <v>2361</v>
      </c>
      <c r="L65" s="135"/>
      <c r="M65" s="135"/>
      <c r="N65" s="135">
        <f>'将来負担比率（分子）の構造'!M$42</f>
        <v>2495</v>
      </c>
      <c r="O65" s="135"/>
      <c r="P65" s="135"/>
    </row>
    <row r="66" spans="1:16">
      <c r="A66" s="135" t="s">
        <v>24</v>
      </c>
      <c r="B66" s="135">
        <f>'将来負担比率（分子）の構造'!I$41</f>
        <v>58470</v>
      </c>
      <c r="C66" s="135"/>
      <c r="D66" s="135"/>
      <c r="E66" s="135">
        <f>'将来負担比率（分子）の構造'!J$41</f>
        <v>57012</v>
      </c>
      <c r="F66" s="135"/>
      <c r="G66" s="135"/>
      <c r="H66" s="135">
        <f>'将来負担比率（分子）の構造'!K$41</f>
        <v>56474</v>
      </c>
      <c r="I66" s="135"/>
      <c r="J66" s="135"/>
      <c r="K66" s="135">
        <f>'将来負担比率（分子）の構造'!L$41</f>
        <v>57006</v>
      </c>
      <c r="L66" s="135"/>
      <c r="M66" s="135"/>
      <c r="N66" s="135">
        <f>'将来負担比率（分子）の構造'!M$41</f>
        <v>56061</v>
      </c>
      <c r="O66" s="135"/>
      <c r="P66" s="135"/>
    </row>
    <row r="67" spans="1:16">
      <c r="A67" s="135" t="s">
        <v>62</v>
      </c>
      <c r="B67" s="135" t="e">
        <f>NA()</f>
        <v>#N/A</v>
      </c>
      <c r="C67" s="135">
        <f>IF(ISNUMBER('将来負担比率（分子）の構造'!I$52), IF('将来負担比率（分子）の構造'!I$52 &lt; 0, 0, '将来負担比率（分子）の構造'!I$52), NA())</f>
        <v>23030</v>
      </c>
      <c r="D67" s="135" t="e">
        <f>NA()</f>
        <v>#N/A</v>
      </c>
      <c r="E67" s="135" t="e">
        <f>NA()</f>
        <v>#N/A</v>
      </c>
      <c r="F67" s="135">
        <f>IF(ISNUMBER('将来負担比率（分子）の構造'!J$52), IF('将来負担比率（分子）の構造'!J$52 &lt; 0, 0, '将来負担比率（分子）の構造'!J$52), NA())</f>
        <v>16722</v>
      </c>
      <c r="G67" s="135" t="e">
        <f>NA()</f>
        <v>#N/A</v>
      </c>
      <c r="H67" s="135" t="e">
        <f>NA()</f>
        <v>#N/A</v>
      </c>
      <c r="I67" s="135">
        <f>IF(ISNUMBER('将来負担比率（分子）の構造'!K$52), IF('将来負担比率（分子）の構造'!K$52 &lt; 0, 0, '将来負担比率（分子）の構造'!K$52), NA())</f>
        <v>14361</v>
      </c>
      <c r="J67" s="135" t="e">
        <f>NA()</f>
        <v>#N/A</v>
      </c>
      <c r="K67" s="135" t="e">
        <f>NA()</f>
        <v>#N/A</v>
      </c>
      <c r="L67" s="135">
        <f>IF(ISNUMBER('将来負担比率（分子）の構造'!L$52), IF('将来負担比率（分子）の構造'!L$52 &lt; 0, 0, '将来負担比率（分子）の構造'!L$52), NA())</f>
        <v>14997</v>
      </c>
      <c r="M67" s="135" t="e">
        <f>NA()</f>
        <v>#N/A</v>
      </c>
      <c r="N67" s="135" t="e">
        <f>NA()</f>
        <v>#N/A</v>
      </c>
      <c r="O67" s="135">
        <f>IF(ISNUMBER('将来負担比率（分子）の構造'!M$52), IF('将来負担比率（分子）の構造'!M$52 &lt; 0, 0, '将来負担比率（分子）の構造'!M$52), NA())</f>
        <v>14440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Y191"/>
  <sheetViews>
    <sheetView zoomScale="70" zoomScaleNormal="70" workbookViewId="0">
      <selection activeCell="I25" sqref="I25"/>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186"/>
      <c r="B1" s="1187"/>
      <c r="P1" s="244"/>
      <c r="Q1" s="244"/>
    </row>
    <row r="2" spans="1:51" ht="25.5">
      <c r="A2" s="1186"/>
      <c r="C2" s="1188"/>
      <c r="P2" s="244"/>
      <c r="Q2" s="244"/>
    </row>
    <row r="3" spans="1:51" ht="25.5">
      <c r="A3" s="1186"/>
      <c r="C3" s="1188"/>
      <c r="P3" s="244"/>
      <c r="Q3" s="244"/>
    </row>
    <row r="4" spans="1:51" s="1189" customFormat="1">
      <c r="A4" s="1186"/>
      <c r="B4" s="1186"/>
      <c r="C4" s="1186"/>
      <c r="D4" s="1186"/>
      <c r="E4" s="1186"/>
      <c r="F4" s="1186"/>
      <c r="G4" s="1186"/>
      <c r="H4" s="1186"/>
      <c r="I4" s="1186"/>
      <c r="J4" s="1186"/>
      <c r="K4" s="1186"/>
      <c r="L4" s="1186"/>
      <c r="M4" s="1186"/>
      <c r="N4" s="1186"/>
      <c r="O4" s="1186"/>
      <c r="P4" s="1186"/>
      <c r="Q4" s="1186"/>
      <c r="R4" s="1186"/>
      <c r="S4" s="1186"/>
      <c r="T4" s="1186"/>
      <c r="U4" s="1186"/>
      <c r="V4" s="1186"/>
      <c r="W4" s="1186"/>
      <c r="X4" s="1186"/>
      <c r="Y4" s="1186"/>
      <c r="Z4" s="1186"/>
      <c r="AA4" s="1186"/>
      <c r="AB4" s="1186"/>
      <c r="AC4" s="1186"/>
      <c r="AD4" s="1186"/>
      <c r="AE4" s="1186"/>
      <c r="AF4" s="1186"/>
      <c r="AG4" s="1186"/>
      <c r="AH4" s="1186"/>
      <c r="AI4" s="1186"/>
    </row>
    <row r="5" spans="1:51" s="1189" customFormat="1">
      <c r="A5" s="1186"/>
      <c r="B5" s="1186"/>
      <c r="C5" s="1186"/>
      <c r="D5" s="1186"/>
      <c r="E5" s="1186"/>
      <c r="F5" s="1186"/>
      <c r="G5" s="1186"/>
      <c r="H5" s="1186"/>
      <c r="I5" s="1186"/>
      <c r="J5" s="1186"/>
      <c r="K5" s="1186"/>
      <c r="L5" s="1186"/>
      <c r="M5" s="1186"/>
      <c r="N5" s="1186"/>
      <c r="O5" s="1186"/>
      <c r="P5" s="1186"/>
      <c r="Q5" s="1186"/>
      <c r="R5" s="1186"/>
      <c r="S5" s="1186"/>
      <c r="T5" s="1186"/>
      <c r="U5" s="1186"/>
      <c r="V5" s="1186"/>
      <c r="W5" s="1186"/>
      <c r="X5" s="1186"/>
      <c r="Y5" s="1186"/>
      <c r="Z5" s="1186"/>
      <c r="AA5" s="1186"/>
      <c r="AB5" s="1186"/>
      <c r="AC5" s="1186"/>
      <c r="AD5" s="1186"/>
      <c r="AE5" s="1186"/>
      <c r="AF5" s="1186"/>
      <c r="AG5" s="1186"/>
      <c r="AH5" s="1186"/>
      <c r="AI5" s="1186"/>
    </row>
    <row r="6" spans="1:51" s="1189" customFormat="1">
      <c r="A6" s="1186"/>
      <c r="B6" s="1186"/>
      <c r="C6" s="1186"/>
      <c r="D6" s="1186"/>
      <c r="E6" s="1186"/>
      <c r="F6" s="1186"/>
      <c r="G6" s="1186"/>
      <c r="H6" s="1186"/>
      <c r="I6" s="1186"/>
      <c r="J6" s="1186"/>
      <c r="K6" s="1186"/>
      <c r="L6" s="1186"/>
      <c r="M6" s="1186"/>
      <c r="N6" s="1186"/>
      <c r="O6" s="1186"/>
      <c r="P6" s="1186"/>
      <c r="Q6" s="1186"/>
      <c r="R6" s="1186"/>
      <c r="S6" s="1186"/>
      <c r="T6" s="1186"/>
      <c r="U6" s="1186"/>
      <c r="V6" s="1186"/>
      <c r="W6" s="1186"/>
      <c r="X6" s="1186"/>
      <c r="Y6" s="1186"/>
      <c r="Z6" s="1186"/>
      <c r="AA6" s="1186"/>
      <c r="AB6" s="1186"/>
      <c r="AC6" s="1186"/>
      <c r="AD6" s="1186"/>
      <c r="AE6" s="1186"/>
      <c r="AF6" s="1186"/>
      <c r="AG6" s="1186"/>
      <c r="AH6" s="1186"/>
      <c r="AI6" s="1186"/>
    </row>
    <row r="7" spans="1:51" s="1189" customFormat="1">
      <c r="A7" s="1186"/>
      <c r="B7" s="1186"/>
      <c r="C7" s="1186"/>
      <c r="D7" s="1186"/>
      <c r="E7" s="1186"/>
      <c r="F7" s="1186"/>
      <c r="G7" s="1186"/>
      <c r="H7" s="1186"/>
      <c r="I7" s="1186"/>
      <c r="J7" s="1186"/>
      <c r="K7" s="1186"/>
      <c r="L7" s="1186"/>
      <c r="M7" s="1186"/>
      <c r="N7" s="1186"/>
      <c r="O7" s="1186"/>
      <c r="P7" s="1186"/>
      <c r="Q7" s="1186"/>
      <c r="R7" s="1186"/>
      <c r="S7" s="1186"/>
      <c r="T7" s="1186"/>
      <c r="U7" s="1186"/>
      <c r="V7" s="1186"/>
      <c r="W7" s="1186"/>
      <c r="X7" s="1186"/>
      <c r="Y7" s="1186"/>
      <c r="Z7" s="1186"/>
      <c r="AA7" s="1186"/>
      <c r="AB7" s="1186"/>
      <c r="AC7" s="1186"/>
      <c r="AD7" s="1186"/>
      <c r="AE7" s="1186"/>
      <c r="AF7" s="1186"/>
      <c r="AG7" s="1186"/>
      <c r="AH7" s="1186"/>
      <c r="AI7" s="1186"/>
    </row>
    <row r="8" spans="1:51" s="1189" customFormat="1">
      <c r="A8" s="1186"/>
      <c r="B8" s="1186"/>
      <c r="C8" s="1186"/>
      <c r="D8" s="1186"/>
      <c r="E8" s="1186"/>
      <c r="F8" s="1186"/>
      <c r="G8" s="1186"/>
      <c r="H8" s="1186"/>
      <c r="I8" s="1186"/>
      <c r="J8" s="1186"/>
      <c r="K8" s="1186"/>
      <c r="L8" s="1186"/>
      <c r="M8" s="1186"/>
      <c r="N8" s="1186"/>
      <c r="O8" s="1186"/>
      <c r="P8" s="1186"/>
      <c r="Q8" s="1186"/>
      <c r="R8" s="1186"/>
      <c r="S8" s="1186"/>
      <c r="T8" s="1186"/>
      <c r="U8" s="1186"/>
      <c r="V8" s="1186"/>
      <c r="W8" s="1186"/>
      <c r="X8" s="1186"/>
      <c r="Y8" s="1186"/>
      <c r="Z8" s="1186"/>
      <c r="AA8" s="1186"/>
      <c r="AB8" s="1186"/>
      <c r="AC8" s="1186"/>
      <c r="AD8" s="1186"/>
      <c r="AE8" s="1186"/>
      <c r="AF8" s="1186"/>
      <c r="AG8" s="1186"/>
      <c r="AH8" s="1186"/>
      <c r="AI8" s="1186"/>
    </row>
    <row r="9" spans="1:51" s="1189" customFormat="1">
      <c r="A9" s="1186"/>
      <c r="B9" s="1186"/>
      <c r="C9" s="1186"/>
      <c r="D9" s="1186"/>
      <c r="E9" s="1186"/>
      <c r="F9" s="1186"/>
      <c r="G9" s="1186"/>
      <c r="H9" s="1186"/>
      <c r="I9" s="1186"/>
      <c r="J9" s="1186"/>
      <c r="K9" s="1186"/>
      <c r="L9" s="1186"/>
      <c r="M9" s="1186"/>
      <c r="N9" s="1186"/>
      <c r="O9" s="1186"/>
      <c r="P9" s="1186"/>
      <c r="Q9" s="1186"/>
      <c r="R9" s="1186"/>
      <c r="S9" s="1186"/>
      <c r="T9" s="1186"/>
      <c r="U9" s="1186"/>
      <c r="V9" s="1186"/>
      <c r="W9" s="1186"/>
      <c r="X9" s="1186"/>
      <c r="Y9" s="1186"/>
      <c r="Z9" s="1186"/>
      <c r="AA9" s="1186"/>
      <c r="AB9" s="1186"/>
      <c r="AC9" s="1186"/>
      <c r="AD9" s="1186"/>
      <c r="AE9" s="1186"/>
      <c r="AF9" s="1186"/>
      <c r="AG9" s="1186"/>
      <c r="AH9" s="1186"/>
      <c r="AI9" s="1186"/>
    </row>
    <row r="10" spans="1:51" s="1189" customFormat="1">
      <c r="A10" s="1186"/>
      <c r="B10" s="1186"/>
      <c r="C10" s="1186"/>
      <c r="D10" s="1186"/>
      <c r="E10" s="1186"/>
      <c r="F10" s="1186"/>
      <c r="G10" s="1186"/>
      <c r="H10" s="1186"/>
      <c r="I10" s="1186"/>
      <c r="J10" s="1186"/>
      <c r="K10" s="1186"/>
      <c r="L10" s="1186"/>
      <c r="M10" s="1186"/>
      <c r="N10" s="1186"/>
      <c r="O10" s="1186"/>
      <c r="P10" s="1186"/>
      <c r="Q10" s="1186"/>
      <c r="R10" s="1186"/>
      <c r="S10" s="1186"/>
      <c r="T10" s="1186"/>
      <c r="U10" s="1186"/>
      <c r="V10" s="1186"/>
      <c r="W10" s="1186"/>
      <c r="X10" s="1186"/>
      <c r="Y10" s="1186"/>
      <c r="Z10" s="1186"/>
      <c r="AA10" s="1186"/>
      <c r="AB10" s="1186"/>
      <c r="AC10" s="1186"/>
      <c r="AD10" s="1186"/>
      <c r="AE10" s="1186"/>
      <c r="AF10" s="1186"/>
      <c r="AG10" s="1186"/>
      <c r="AH10" s="1186"/>
      <c r="AI10" s="1186"/>
      <c r="AY10" s="1189" t="s">
        <v>552</v>
      </c>
    </row>
    <row r="11" spans="1:51" s="1189" customFormat="1">
      <c r="A11" s="1186"/>
      <c r="B11" s="1186"/>
      <c r="C11" s="1186"/>
      <c r="D11" s="1186"/>
      <c r="E11" s="1186"/>
      <c r="F11" s="1186"/>
      <c r="G11" s="1186"/>
      <c r="H11" s="1186"/>
      <c r="I11" s="1186"/>
      <c r="J11" s="1186"/>
      <c r="K11" s="1186"/>
      <c r="L11" s="1186"/>
      <c r="M11" s="1186"/>
      <c r="N11" s="1186"/>
      <c r="O11" s="1186"/>
      <c r="P11" s="1186"/>
      <c r="Q11" s="1186"/>
      <c r="R11" s="1186"/>
      <c r="S11" s="1186"/>
      <c r="T11" s="1186"/>
      <c r="U11" s="1186"/>
      <c r="V11" s="1186"/>
      <c r="W11" s="1186"/>
      <c r="X11" s="1186"/>
      <c r="Y11" s="1186"/>
      <c r="Z11" s="1186"/>
      <c r="AA11" s="1186"/>
      <c r="AB11" s="1186"/>
      <c r="AC11" s="1186"/>
      <c r="AD11" s="1186"/>
      <c r="AE11" s="1186"/>
      <c r="AF11" s="1186"/>
      <c r="AG11" s="1186"/>
      <c r="AH11" s="1186"/>
      <c r="AI11" s="1186"/>
    </row>
    <row r="12" spans="1:51" s="1189" customFormat="1">
      <c r="A12" s="1186"/>
      <c r="B12" s="1186"/>
      <c r="C12" s="1186"/>
      <c r="D12" s="1186"/>
      <c r="E12" s="1186"/>
      <c r="F12" s="1186"/>
      <c r="G12" s="1186"/>
      <c r="H12" s="1186"/>
      <c r="I12" s="1186"/>
      <c r="J12" s="1186"/>
      <c r="K12" s="1186"/>
      <c r="L12" s="1186"/>
      <c r="M12" s="1186"/>
      <c r="N12" s="1186"/>
      <c r="O12" s="1186"/>
      <c r="P12" s="1186"/>
      <c r="Q12" s="1186"/>
      <c r="R12" s="1186"/>
      <c r="S12" s="1186"/>
      <c r="T12" s="1186"/>
      <c r="U12" s="1186"/>
      <c r="V12" s="1186"/>
      <c r="W12" s="1186"/>
      <c r="X12" s="1186"/>
      <c r="Y12" s="1186"/>
      <c r="Z12" s="1186"/>
      <c r="AA12" s="1186"/>
      <c r="AB12" s="1186"/>
      <c r="AC12" s="1186"/>
      <c r="AD12" s="1186"/>
      <c r="AE12" s="1186"/>
      <c r="AF12" s="1186"/>
      <c r="AG12" s="1186"/>
      <c r="AH12" s="1186"/>
      <c r="AI12" s="1186"/>
      <c r="AY12" s="1189" t="s">
        <v>552</v>
      </c>
    </row>
    <row r="13" spans="1:51" s="1189" customFormat="1">
      <c r="A13" s="1186"/>
      <c r="B13" s="1186"/>
      <c r="C13" s="1186"/>
      <c r="D13" s="1186"/>
      <c r="E13" s="1186"/>
      <c r="F13" s="1186"/>
      <c r="G13" s="1186"/>
      <c r="H13" s="1186"/>
      <c r="I13" s="1186"/>
      <c r="J13" s="1186"/>
      <c r="K13" s="1186"/>
      <c r="L13" s="1186"/>
      <c r="M13" s="1186"/>
      <c r="N13" s="1186"/>
      <c r="O13" s="1186"/>
      <c r="P13" s="1186"/>
      <c r="Q13" s="1186"/>
      <c r="R13" s="1186"/>
      <c r="S13" s="1186"/>
      <c r="T13" s="1186"/>
      <c r="U13" s="1186"/>
      <c r="V13" s="1186"/>
      <c r="W13" s="1186"/>
      <c r="X13" s="1186"/>
      <c r="Y13" s="1186"/>
      <c r="Z13" s="1186"/>
      <c r="AA13" s="1186"/>
      <c r="AB13" s="1186"/>
      <c r="AC13" s="1186"/>
      <c r="AD13" s="1186"/>
      <c r="AE13" s="1186"/>
      <c r="AF13" s="1186"/>
      <c r="AG13" s="1186"/>
      <c r="AH13" s="1186"/>
      <c r="AI13" s="1186"/>
    </row>
    <row r="14" spans="1:51" s="1189" customFormat="1" ht="14.25" customHeight="1">
      <c r="A14" s="1186"/>
      <c r="B14" s="1186"/>
      <c r="C14" s="1186"/>
      <c r="D14" s="1186"/>
      <c r="E14" s="1186"/>
      <c r="F14" s="1186"/>
      <c r="G14" s="1186"/>
      <c r="H14" s="1186"/>
      <c r="I14" s="1186"/>
      <c r="J14" s="1186"/>
      <c r="K14" s="1186"/>
      <c r="L14" s="1186"/>
      <c r="M14" s="1186"/>
      <c r="N14" s="1186"/>
      <c r="O14" s="1186"/>
      <c r="P14" s="1186"/>
      <c r="Q14" s="1186"/>
      <c r="R14" s="1186"/>
      <c r="S14" s="1186"/>
      <c r="T14" s="1186"/>
      <c r="U14" s="1186"/>
      <c r="V14" s="1186"/>
      <c r="W14" s="1186"/>
      <c r="X14" s="1186"/>
      <c r="Y14" s="1186"/>
      <c r="Z14" s="1186"/>
      <c r="AA14" s="1186"/>
      <c r="AB14" s="1186"/>
      <c r="AC14" s="1186"/>
      <c r="AD14" s="1186"/>
      <c r="AE14" s="1186"/>
      <c r="AF14" s="1186"/>
      <c r="AG14" s="1186"/>
      <c r="AH14" s="1186"/>
      <c r="AI14" s="1186"/>
    </row>
    <row r="15" spans="1:51" s="1189" customFormat="1">
      <c r="A15" s="243"/>
      <c r="B15" s="1186"/>
      <c r="C15" s="1186"/>
      <c r="D15" s="1186"/>
      <c r="E15" s="1186"/>
      <c r="F15" s="1186"/>
      <c r="G15" s="1186"/>
      <c r="H15" s="1186"/>
      <c r="I15" s="1186"/>
      <c r="J15" s="1186"/>
      <c r="K15" s="1186"/>
      <c r="L15" s="1186"/>
      <c r="M15" s="1186"/>
      <c r="N15" s="1186"/>
      <c r="O15" s="1186"/>
      <c r="P15" s="1186"/>
      <c r="Q15" s="1186"/>
      <c r="R15" s="1186"/>
      <c r="S15" s="1186"/>
      <c r="T15" s="1186"/>
      <c r="U15" s="1186"/>
      <c r="V15" s="1186"/>
      <c r="W15" s="1186"/>
      <c r="X15" s="1186"/>
      <c r="Y15" s="1186"/>
      <c r="Z15" s="1186"/>
      <c r="AA15" s="1186"/>
      <c r="AB15" s="1186"/>
      <c r="AC15" s="1186"/>
      <c r="AD15" s="1186"/>
      <c r="AE15" s="1186"/>
      <c r="AF15" s="1186"/>
      <c r="AG15" s="1186"/>
      <c r="AH15" s="1186"/>
      <c r="AI15" s="1186"/>
    </row>
    <row r="16" spans="1:51" s="1189" customFormat="1">
      <c r="A16" s="243"/>
      <c r="B16" s="1186"/>
      <c r="C16" s="1186"/>
      <c r="D16" s="1186"/>
      <c r="E16" s="1186"/>
      <c r="F16" s="1186"/>
      <c r="G16" s="1186"/>
      <c r="H16" s="1186"/>
      <c r="I16" s="1186"/>
      <c r="J16" s="1186"/>
      <c r="K16" s="1186"/>
      <c r="L16" s="1186"/>
      <c r="M16" s="1186"/>
      <c r="N16" s="1186"/>
      <c r="O16" s="1186"/>
      <c r="P16" s="1186"/>
      <c r="Q16" s="1186"/>
      <c r="R16" s="1186"/>
      <c r="S16" s="1186"/>
      <c r="T16" s="1186"/>
      <c r="U16" s="1186"/>
      <c r="V16" s="1186"/>
      <c r="W16" s="1186"/>
      <c r="X16" s="1186"/>
      <c r="Y16" s="1186"/>
      <c r="Z16" s="1186"/>
      <c r="AA16" s="1186"/>
      <c r="AB16" s="1186"/>
      <c r="AC16" s="1186"/>
      <c r="AD16" s="1186"/>
      <c r="AE16" s="1186"/>
      <c r="AF16" s="1186"/>
      <c r="AG16" s="1186"/>
      <c r="AH16" s="1186"/>
      <c r="AI16" s="1186"/>
    </row>
    <row r="17" spans="1:259" s="1189" customFormat="1">
      <c r="A17" s="243"/>
      <c r="B17" s="1186"/>
      <c r="C17" s="1186"/>
      <c r="D17" s="1186"/>
      <c r="E17" s="1186"/>
      <c r="F17" s="1186"/>
      <c r="G17" s="1186"/>
      <c r="H17" s="1186"/>
      <c r="I17" s="1186"/>
      <c r="J17" s="1186"/>
      <c r="K17" s="1186"/>
      <c r="L17" s="1186"/>
      <c r="M17" s="1186"/>
      <c r="N17" s="1186"/>
      <c r="O17" s="1186"/>
      <c r="P17" s="1186"/>
      <c r="Q17" s="1186"/>
      <c r="R17" s="1186"/>
      <c r="S17" s="1186"/>
      <c r="T17" s="1186"/>
      <c r="U17" s="1186"/>
      <c r="V17" s="1186"/>
      <c r="W17" s="1186"/>
      <c r="X17" s="1186"/>
      <c r="Y17" s="1186"/>
      <c r="Z17" s="1186"/>
      <c r="AA17" s="1186"/>
      <c r="AB17" s="1186"/>
      <c r="AC17" s="1186"/>
      <c r="AD17" s="1186"/>
      <c r="AE17" s="1186"/>
      <c r="AF17" s="1186"/>
      <c r="AG17" s="1186"/>
      <c r="AH17" s="1186"/>
      <c r="AI17" s="1186"/>
    </row>
    <row r="18" spans="1:259" s="1189" customFormat="1">
      <c r="A18" s="243"/>
      <c r="B18" s="1186"/>
      <c r="C18" s="1186"/>
      <c r="D18" s="1186"/>
      <c r="E18" s="1186"/>
      <c r="F18" s="1186"/>
      <c r="G18" s="1186"/>
      <c r="H18" s="1186"/>
      <c r="I18" s="1186"/>
      <c r="J18" s="1186"/>
      <c r="K18" s="1186"/>
      <c r="L18" s="1186"/>
      <c r="M18" s="1186"/>
      <c r="N18" s="1186"/>
      <c r="O18" s="1186"/>
      <c r="P18" s="1186"/>
      <c r="Q18" s="1186"/>
      <c r="R18" s="1186"/>
      <c r="S18" s="1186"/>
      <c r="T18" s="1186"/>
      <c r="U18" s="1186"/>
      <c r="V18" s="1186"/>
      <c r="W18" s="1186"/>
      <c r="X18" s="1186"/>
      <c r="Y18" s="1186"/>
      <c r="Z18" s="1186"/>
      <c r="AA18" s="1186"/>
      <c r="AB18" s="1186"/>
      <c r="AC18" s="1186"/>
      <c r="AD18" s="1186"/>
      <c r="AE18" s="1186"/>
      <c r="AF18" s="1186"/>
      <c r="AG18" s="1186"/>
      <c r="AH18" s="1186"/>
      <c r="AI18" s="1186"/>
    </row>
    <row r="19" spans="1:259">
      <c r="P19" s="244"/>
      <c r="Q19" s="244"/>
    </row>
    <row r="20" spans="1:259">
      <c r="P20" s="244"/>
      <c r="Q20" s="244"/>
    </row>
    <row r="21" spans="1:259" ht="17.25">
      <c r="B21" s="1190"/>
      <c r="C21" s="246"/>
      <c r="D21" s="246"/>
      <c r="E21" s="246"/>
      <c r="F21" s="246"/>
      <c r="G21" s="246"/>
      <c r="H21" s="246"/>
      <c r="I21" s="246"/>
      <c r="J21" s="246"/>
      <c r="K21" s="246"/>
      <c r="L21" s="246"/>
      <c r="M21" s="246"/>
      <c r="N21" s="1191"/>
      <c r="O21" s="246"/>
      <c r="P21" s="247"/>
      <c r="Q21" s="244"/>
      <c r="IY21" s="1192"/>
    </row>
    <row r="22" spans="1:259" ht="17.25">
      <c r="B22" s="248"/>
      <c r="IY22" s="1193"/>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1194"/>
      <c r="C40" s="244"/>
      <c r="D40" s="244"/>
      <c r="E40" s="244"/>
      <c r="F40" s="244"/>
      <c r="G40" s="244"/>
      <c r="H40" s="244"/>
      <c r="I40" s="244"/>
      <c r="J40" s="244"/>
      <c r="K40" s="244"/>
      <c r="L40" s="244"/>
      <c r="M40" s="244"/>
      <c r="N40" s="244"/>
      <c r="O40" s="244"/>
      <c r="P40" s="1194"/>
      <c r="Q40" s="244"/>
    </row>
    <row r="41" spans="2:17" ht="17.25">
      <c r="B41" s="245" t="s">
        <v>553</v>
      </c>
      <c r="C41" s="246"/>
      <c r="D41" s="246"/>
      <c r="E41" s="246"/>
      <c r="F41" s="246"/>
      <c r="G41" s="246"/>
      <c r="H41" s="246"/>
      <c r="I41" s="246"/>
      <c r="J41" s="246"/>
      <c r="K41" s="246"/>
      <c r="L41" s="246"/>
      <c r="M41" s="246"/>
      <c r="N41" s="246"/>
      <c r="O41" s="246"/>
      <c r="P41" s="247"/>
    </row>
    <row r="42" spans="2:17">
      <c r="B42" s="248"/>
      <c r="C42" s="244"/>
      <c r="D42" s="244"/>
      <c r="E42" s="244"/>
      <c r="F42" s="244"/>
      <c r="G42" s="1195" t="s">
        <v>554</v>
      </c>
      <c r="I42" s="1196"/>
      <c r="J42" s="1196"/>
      <c r="K42" s="1196"/>
      <c r="L42" s="244"/>
      <c r="M42" s="244"/>
      <c r="N42" s="244"/>
      <c r="O42" s="244"/>
    </row>
    <row r="43" spans="2:17">
      <c r="B43" s="248"/>
      <c r="C43" s="244"/>
      <c r="D43" s="244"/>
      <c r="E43" s="244"/>
      <c r="F43" s="244"/>
      <c r="G43" s="1197"/>
      <c r="H43" s="1198"/>
      <c r="I43" s="1198"/>
      <c r="J43" s="1198"/>
      <c r="K43" s="1198"/>
      <c r="L43" s="1198"/>
      <c r="M43" s="1198"/>
      <c r="N43" s="1198"/>
      <c r="O43" s="1199"/>
    </row>
    <row r="44" spans="2:17">
      <c r="B44" s="248"/>
      <c r="C44" s="244"/>
      <c r="D44" s="244"/>
      <c r="E44" s="244"/>
      <c r="F44" s="244"/>
      <c r="G44" s="1200"/>
      <c r="H44" s="1201"/>
      <c r="I44" s="1201"/>
      <c r="J44" s="1201"/>
      <c r="K44" s="1201"/>
      <c r="L44" s="1201"/>
      <c r="M44" s="1201"/>
      <c r="N44" s="1201"/>
      <c r="O44" s="1202"/>
    </row>
    <row r="45" spans="2:17">
      <c r="B45" s="248"/>
      <c r="C45" s="244"/>
      <c r="D45" s="244"/>
      <c r="E45" s="244"/>
      <c r="F45" s="244"/>
      <c r="G45" s="1200"/>
      <c r="H45" s="1201"/>
      <c r="I45" s="1201"/>
      <c r="J45" s="1201"/>
      <c r="K45" s="1201"/>
      <c r="L45" s="1201"/>
      <c r="M45" s="1201"/>
      <c r="N45" s="1201"/>
      <c r="O45" s="1202"/>
    </row>
    <row r="46" spans="2:17">
      <c r="B46" s="248"/>
      <c r="C46" s="244"/>
      <c r="D46" s="244"/>
      <c r="E46" s="244"/>
      <c r="F46" s="244"/>
      <c r="G46" s="1200"/>
      <c r="H46" s="1201"/>
      <c r="I46" s="1201"/>
      <c r="J46" s="1201"/>
      <c r="K46" s="1201"/>
      <c r="L46" s="1201"/>
      <c r="M46" s="1201"/>
      <c r="N46" s="1201"/>
      <c r="O46" s="1202"/>
    </row>
    <row r="47" spans="2:17">
      <c r="B47" s="248"/>
      <c r="C47" s="244"/>
      <c r="D47" s="244"/>
      <c r="E47" s="244"/>
      <c r="F47" s="244"/>
      <c r="G47" s="1203"/>
      <c r="H47" s="1204"/>
      <c r="I47" s="1204"/>
      <c r="J47" s="1204"/>
      <c r="K47" s="1204"/>
      <c r="L47" s="1204"/>
      <c r="M47" s="1204"/>
      <c r="N47" s="1204"/>
      <c r="O47" s="1205"/>
    </row>
    <row r="48" spans="2:17">
      <c r="B48" s="248"/>
      <c r="C48" s="244"/>
      <c r="D48" s="244"/>
      <c r="E48" s="244"/>
      <c r="F48" s="244"/>
      <c r="G48" s="244"/>
      <c r="H48" s="1206"/>
      <c r="I48" s="1206"/>
      <c r="J48" s="1206"/>
    </row>
    <row r="49" spans="1:17">
      <c r="B49" s="248"/>
      <c r="C49" s="244"/>
      <c r="D49" s="244"/>
      <c r="E49" s="244"/>
      <c r="F49" s="244"/>
      <c r="G49" s="243" t="s">
        <v>555</v>
      </c>
    </row>
    <row r="50" spans="1:17">
      <c r="B50" s="248"/>
      <c r="C50" s="244"/>
      <c r="D50" s="244"/>
      <c r="E50" s="244"/>
      <c r="F50" s="244"/>
      <c r="G50" s="1207"/>
      <c r="H50" s="1208"/>
      <c r="I50" s="1208"/>
      <c r="J50" s="1209"/>
      <c r="K50" s="1210" t="s">
        <v>523</v>
      </c>
      <c r="L50" s="1210" t="s">
        <v>524</v>
      </c>
      <c r="M50" s="1210" t="s">
        <v>525</v>
      </c>
      <c r="N50" s="1210" t="s">
        <v>526</v>
      </c>
      <c r="O50" s="1210" t="s">
        <v>527</v>
      </c>
    </row>
    <row r="51" spans="1:17">
      <c r="B51" s="248"/>
      <c r="C51" s="244"/>
      <c r="D51" s="244"/>
      <c r="E51" s="244"/>
      <c r="F51" s="244"/>
      <c r="G51" s="1211" t="s">
        <v>556</v>
      </c>
      <c r="H51" s="1212"/>
      <c r="I51" s="1213" t="s">
        <v>557</v>
      </c>
      <c r="J51" s="1213"/>
      <c r="K51" s="1214"/>
      <c r="L51" s="1214"/>
      <c r="M51" s="1214"/>
      <c r="N51" s="1214"/>
      <c r="O51" s="1214"/>
    </row>
    <row r="52" spans="1:17">
      <c r="B52" s="248"/>
      <c r="C52" s="244"/>
      <c r="D52" s="244"/>
      <c r="E52" s="244"/>
      <c r="F52" s="244"/>
      <c r="G52" s="1215"/>
      <c r="H52" s="1216"/>
      <c r="I52" s="1217"/>
      <c r="J52" s="1217"/>
      <c r="K52" s="1218"/>
      <c r="L52" s="1218"/>
      <c r="M52" s="1218"/>
      <c r="N52" s="1218"/>
      <c r="O52" s="1218"/>
    </row>
    <row r="53" spans="1:17">
      <c r="A53" s="1219"/>
      <c r="B53" s="248"/>
      <c r="C53" s="244"/>
      <c r="D53" s="244"/>
      <c r="E53" s="244"/>
      <c r="F53" s="244"/>
      <c r="G53" s="1215"/>
      <c r="H53" s="1216"/>
      <c r="I53" s="1220" t="s">
        <v>558</v>
      </c>
      <c r="J53" s="1220"/>
      <c r="K53" s="1221"/>
      <c r="L53" s="1221"/>
      <c r="M53" s="1221"/>
      <c r="N53" s="1221"/>
      <c r="O53" s="1221"/>
    </row>
    <row r="54" spans="1:17">
      <c r="A54" s="1219"/>
      <c r="B54" s="248"/>
      <c r="C54" s="244"/>
      <c r="D54" s="244"/>
      <c r="E54" s="244"/>
      <c r="F54" s="244"/>
      <c r="G54" s="1222"/>
      <c r="H54" s="1223"/>
      <c r="I54" s="1220"/>
      <c r="J54" s="1220"/>
      <c r="K54" s="1224"/>
      <c r="L54" s="1224"/>
      <c r="M54" s="1224"/>
      <c r="N54" s="1224"/>
      <c r="O54" s="1224"/>
    </row>
    <row r="55" spans="1:17">
      <c r="A55" s="1219"/>
      <c r="B55" s="248"/>
      <c r="C55" s="244"/>
      <c r="D55" s="244"/>
      <c r="E55" s="244"/>
      <c r="F55" s="244"/>
      <c r="G55" s="1225" t="s">
        <v>559</v>
      </c>
      <c r="H55" s="1226"/>
      <c r="I55" s="1220" t="s">
        <v>557</v>
      </c>
      <c r="J55" s="1220"/>
      <c r="K55" s="1214"/>
      <c r="L55" s="1214"/>
      <c r="M55" s="1214"/>
      <c r="N55" s="1214"/>
      <c r="O55" s="1214"/>
    </row>
    <row r="56" spans="1:17">
      <c r="A56" s="1219"/>
      <c r="B56" s="248"/>
      <c r="C56" s="244"/>
      <c r="D56" s="244"/>
      <c r="E56" s="244"/>
      <c r="F56" s="244"/>
      <c r="G56" s="1227"/>
      <c r="H56" s="1228"/>
      <c r="I56" s="1220"/>
      <c r="J56" s="1220"/>
      <c r="K56" s="1218"/>
      <c r="L56" s="1218"/>
      <c r="M56" s="1218"/>
      <c r="N56" s="1218"/>
      <c r="O56" s="1218"/>
    </row>
    <row r="57" spans="1:17" s="1219" customFormat="1">
      <c r="B57" s="1229"/>
      <c r="C57" s="1196"/>
      <c r="D57" s="1196"/>
      <c r="E57" s="1196"/>
      <c r="F57" s="1196"/>
      <c r="G57" s="1227"/>
      <c r="H57" s="1228"/>
      <c r="I57" s="1230" t="s">
        <v>558</v>
      </c>
      <c r="J57" s="1230"/>
      <c r="K57" s="1221"/>
      <c r="L57" s="1221"/>
      <c r="M57" s="1221"/>
      <c r="N57" s="1221"/>
      <c r="O57" s="1221"/>
      <c r="P57" s="1231"/>
      <c r="Q57" s="1229"/>
    </row>
    <row r="58" spans="1:17" s="1219" customFormat="1">
      <c r="A58" s="243"/>
      <c r="B58" s="1229"/>
      <c r="C58" s="1196"/>
      <c r="D58" s="1196"/>
      <c r="E58" s="1196"/>
      <c r="F58" s="1196"/>
      <c r="G58" s="1232"/>
      <c r="H58" s="1233"/>
      <c r="I58" s="1230"/>
      <c r="J58" s="1230"/>
      <c r="K58" s="1224"/>
      <c r="L58" s="1224"/>
      <c r="M58" s="1224"/>
      <c r="N58" s="1224"/>
      <c r="O58" s="1224"/>
      <c r="P58" s="1231"/>
      <c r="Q58" s="1229"/>
    </row>
    <row r="59" spans="1:17" s="1219" customFormat="1">
      <c r="A59" s="243"/>
      <c r="B59" s="1229"/>
      <c r="C59" s="1196"/>
      <c r="D59" s="1196"/>
      <c r="E59" s="1196"/>
      <c r="F59" s="1196"/>
      <c r="G59" s="1196"/>
      <c r="H59" s="1196"/>
      <c r="I59" s="1196"/>
      <c r="J59" s="1196"/>
      <c r="K59" s="1234"/>
      <c r="L59" s="1234"/>
      <c r="M59" s="1234"/>
      <c r="N59" s="1234"/>
      <c r="O59" s="1234"/>
      <c r="P59" s="1231"/>
      <c r="Q59" s="1229"/>
    </row>
    <row r="60" spans="1:17" s="1219" customFormat="1">
      <c r="A60" s="243"/>
      <c r="B60" s="1229"/>
      <c r="C60" s="1196"/>
      <c r="D60" s="1196"/>
      <c r="E60" s="1196"/>
      <c r="F60" s="1196"/>
      <c r="G60" s="1196"/>
      <c r="H60" s="1196"/>
      <c r="I60" s="1196"/>
      <c r="J60" s="1196"/>
      <c r="K60" s="1234"/>
      <c r="L60" s="1234"/>
      <c r="M60" s="1234"/>
      <c r="N60" s="1234"/>
      <c r="O60" s="1234"/>
      <c r="P60" s="1231"/>
      <c r="Q60" s="1229"/>
    </row>
    <row r="61" spans="1:17" s="1219" customFormat="1">
      <c r="A61" s="243"/>
      <c r="B61" s="1235"/>
      <c r="C61" s="1236"/>
      <c r="D61" s="1236"/>
      <c r="E61" s="1236"/>
      <c r="F61" s="1236"/>
      <c r="G61" s="1236"/>
      <c r="H61" s="1236"/>
      <c r="I61" s="1236"/>
      <c r="J61" s="1236"/>
      <c r="K61" s="1236"/>
      <c r="L61" s="1236"/>
      <c r="M61" s="1237"/>
      <c r="N61" s="1237"/>
      <c r="O61" s="1237"/>
      <c r="P61" s="1238"/>
      <c r="Q61" s="1229"/>
    </row>
    <row r="62" spans="1:17">
      <c r="B62" s="1194"/>
      <c r="C62" s="1194"/>
      <c r="D62" s="1194"/>
      <c r="E62" s="1194"/>
      <c r="F62" s="1194"/>
      <c r="G62" s="1194"/>
      <c r="H62" s="1194"/>
      <c r="I62" s="1194"/>
      <c r="J62" s="1194"/>
      <c r="K62" s="1194"/>
      <c r="L62" s="1194"/>
      <c r="M62" s="1194"/>
      <c r="N62" s="1194"/>
      <c r="O62" s="1194"/>
      <c r="P62" s="1194"/>
      <c r="Q62" s="244"/>
    </row>
    <row r="63" spans="1:17" ht="17.25">
      <c r="B63" s="307" t="s">
        <v>560</v>
      </c>
      <c r="C63" s="244"/>
      <c r="D63" s="244"/>
      <c r="E63" s="244"/>
      <c r="F63" s="244"/>
      <c r="G63" s="244"/>
      <c r="H63" s="244"/>
      <c r="I63" s="244"/>
      <c r="J63" s="244"/>
      <c r="K63" s="244"/>
      <c r="L63" s="244"/>
      <c r="M63" s="244"/>
      <c r="N63" s="244"/>
      <c r="O63" s="244"/>
    </row>
    <row r="64" spans="1:17">
      <c r="B64" s="248"/>
      <c r="C64" s="244"/>
      <c r="D64" s="244"/>
      <c r="E64" s="244"/>
      <c r="F64" s="244"/>
      <c r="G64" s="1195" t="s">
        <v>554</v>
      </c>
      <c r="I64" s="1196"/>
      <c r="J64" s="1196"/>
      <c r="K64" s="1196"/>
      <c r="L64" s="244"/>
      <c r="M64" s="244"/>
      <c r="N64" s="244"/>
      <c r="O64" s="244"/>
    </row>
    <row r="65" spans="2:30">
      <c r="B65" s="248"/>
      <c r="C65" s="244"/>
      <c r="D65" s="244"/>
      <c r="E65" s="244"/>
      <c r="F65" s="244"/>
      <c r="G65" s="1239" t="s">
        <v>561</v>
      </c>
      <c r="H65" s="1198"/>
      <c r="I65" s="1198"/>
      <c r="J65" s="1198"/>
      <c r="K65" s="1198"/>
      <c r="L65" s="1198"/>
      <c r="M65" s="1198"/>
      <c r="N65" s="1198"/>
      <c r="O65" s="1199"/>
    </row>
    <row r="66" spans="2:30">
      <c r="B66" s="248"/>
      <c r="C66" s="244"/>
      <c r="D66" s="244"/>
      <c r="E66" s="244"/>
      <c r="F66" s="244"/>
      <c r="G66" s="1200"/>
      <c r="H66" s="1201"/>
      <c r="I66" s="1201"/>
      <c r="J66" s="1201"/>
      <c r="K66" s="1201"/>
      <c r="L66" s="1201"/>
      <c r="M66" s="1201"/>
      <c r="N66" s="1201"/>
      <c r="O66" s="1202"/>
    </row>
    <row r="67" spans="2:30">
      <c r="B67" s="248"/>
      <c r="C67" s="244"/>
      <c r="D67" s="244"/>
      <c r="E67" s="244"/>
      <c r="F67" s="244"/>
      <c r="G67" s="1200"/>
      <c r="H67" s="1201"/>
      <c r="I67" s="1201"/>
      <c r="J67" s="1201"/>
      <c r="K67" s="1201"/>
      <c r="L67" s="1201"/>
      <c r="M67" s="1201"/>
      <c r="N67" s="1201"/>
      <c r="O67" s="1202"/>
    </row>
    <row r="68" spans="2:30">
      <c r="B68" s="248"/>
      <c r="C68" s="244"/>
      <c r="D68" s="244"/>
      <c r="E68" s="244"/>
      <c r="F68" s="244"/>
      <c r="G68" s="1200"/>
      <c r="H68" s="1201"/>
      <c r="I68" s="1201"/>
      <c r="J68" s="1201"/>
      <c r="K68" s="1201"/>
      <c r="L68" s="1201"/>
      <c r="M68" s="1201"/>
      <c r="N68" s="1201"/>
      <c r="O68" s="1202"/>
    </row>
    <row r="69" spans="2:30">
      <c r="B69" s="248"/>
      <c r="C69" s="244"/>
      <c r="D69" s="244"/>
      <c r="E69" s="244"/>
      <c r="F69" s="244"/>
      <c r="G69" s="1203"/>
      <c r="H69" s="1204"/>
      <c r="I69" s="1204"/>
      <c r="J69" s="1204"/>
      <c r="K69" s="1204"/>
      <c r="L69" s="1204"/>
      <c r="M69" s="1204"/>
      <c r="N69" s="1204"/>
      <c r="O69" s="1205"/>
    </row>
    <row r="70" spans="2:30">
      <c r="B70" s="248"/>
      <c r="C70" s="244"/>
      <c r="D70" s="244"/>
      <c r="E70" s="244"/>
      <c r="F70" s="244"/>
      <c r="G70" s="244"/>
      <c r="H70" s="1240"/>
      <c r="I70" s="1240"/>
      <c r="J70" s="1241"/>
      <c r="K70" s="1241"/>
      <c r="L70" s="1242"/>
      <c r="M70" s="1241"/>
      <c r="N70" s="1242"/>
      <c r="O70" s="1243"/>
    </row>
    <row r="71" spans="2:30">
      <c r="B71" s="248"/>
      <c r="C71" s="244"/>
      <c r="D71" s="244"/>
      <c r="E71" s="244"/>
      <c r="F71" s="244"/>
      <c r="G71" s="1244" t="s">
        <v>562</v>
      </c>
      <c r="I71" s="1245"/>
      <c r="J71" s="1241"/>
      <c r="K71" s="1241"/>
      <c r="L71" s="1242"/>
      <c r="M71" s="1241"/>
      <c r="N71" s="1242"/>
      <c r="O71" s="1243"/>
    </row>
    <row r="72" spans="2:30">
      <c r="B72" s="248"/>
      <c r="C72" s="244"/>
      <c r="D72" s="244"/>
      <c r="E72" s="244"/>
      <c r="F72" s="244"/>
      <c r="G72" s="1207"/>
      <c r="H72" s="1208"/>
      <c r="I72" s="1208"/>
      <c r="J72" s="1209"/>
      <c r="K72" s="1210" t="s">
        <v>523</v>
      </c>
      <c r="L72" s="1210" t="s">
        <v>524</v>
      </c>
      <c r="M72" s="1210" t="s">
        <v>525</v>
      </c>
      <c r="N72" s="1210" t="s">
        <v>526</v>
      </c>
      <c r="O72" s="1210" t="s">
        <v>527</v>
      </c>
    </row>
    <row r="73" spans="2:30">
      <c r="B73" s="248"/>
      <c r="C73" s="244"/>
      <c r="D73" s="244"/>
      <c r="E73" s="244"/>
      <c r="F73" s="244"/>
      <c r="G73" s="1211" t="s">
        <v>556</v>
      </c>
      <c r="H73" s="1212"/>
      <c r="I73" s="1213" t="s">
        <v>557</v>
      </c>
      <c r="J73" s="1213"/>
      <c r="K73" s="1246">
        <v>104.4</v>
      </c>
      <c r="L73" s="1246">
        <v>74.400000000000006</v>
      </c>
      <c r="M73" s="1218">
        <v>64.099999999999994</v>
      </c>
      <c r="N73" s="1218">
        <v>68.3</v>
      </c>
      <c r="O73" s="1218">
        <v>64.8</v>
      </c>
      <c r="S73" s="243">
        <v>9.9</v>
      </c>
    </row>
    <row r="74" spans="2:30">
      <c r="B74" s="248"/>
      <c r="C74" s="244"/>
      <c r="D74" s="244"/>
      <c r="E74" s="244"/>
      <c r="F74" s="244"/>
      <c r="G74" s="1215"/>
      <c r="H74" s="1216"/>
      <c r="I74" s="1217"/>
      <c r="J74" s="1217"/>
      <c r="K74" s="1246"/>
      <c r="L74" s="1246"/>
      <c r="M74" s="1218"/>
      <c r="N74" s="1218"/>
      <c r="O74" s="1218"/>
    </row>
    <row r="75" spans="2:30">
      <c r="B75" s="248"/>
      <c r="C75" s="244"/>
      <c r="D75" s="244"/>
      <c r="E75" s="244"/>
      <c r="F75" s="244"/>
      <c r="G75" s="1215"/>
      <c r="H75" s="1216"/>
      <c r="I75" s="1220" t="s">
        <v>563</v>
      </c>
      <c r="J75" s="1220"/>
      <c r="K75" s="1247">
        <v>10.7</v>
      </c>
      <c r="L75" s="1247">
        <v>9.9</v>
      </c>
      <c r="M75" s="1247">
        <v>10</v>
      </c>
      <c r="N75" s="1247">
        <v>9.6</v>
      </c>
      <c r="O75" s="1247">
        <v>9</v>
      </c>
      <c r="U75" s="243">
        <v>81.2</v>
      </c>
      <c r="W75" s="243">
        <v>87.2</v>
      </c>
      <c r="Y75" s="243">
        <v>99.8</v>
      </c>
      <c r="AA75" s="243">
        <v>109.5</v>
      </c>
      <c r="AC75" s="243">
        <v>115.2</v>
      </c>
    </row>
    <row r="76" spans="2:30">
      <c r="B76" s="248"/>
      <c r="C76" s="244"/>
      <c r="D76" s="244"/>
      <c r="E76" s="244"/>
      <c r="F76" s="244"/>
      <c r="G76" s="1222"/>
      <c r="H76" s="1223"/>
      <c r="I76" s="1220"/>
      <c r="J76" s="1220"/>
      <c r="K76" s="1224"/>
      <c r="L76" s="1224"/>
      <c r="M76" s="1224"/>
      <c r="N76" s="1224"/>
      <c r="O76" s="1224"/>
    </row>
    <row r="77" spans="2:30">
      <c r="B77" s="248"/>
      <c r="C77" s="244"/>
      <c r="D77" s="244"/>
      <c r="E77" s="244"/>
      <c r="F77" s="244"/>
      <c r="G77" s="1225" t="s">
        <v>559</v>
      </c>
      <c r="H77" s="1226"/>
      <c r="I77" s="1220" t="s">
        <v>557</v>
      </c>
      <c r="J77" s="1220"/>
      <c r="K77" s="1246">
        <v>55.5</v>
      </c>
      <c r="L77" s="1246">
        <v>46.1</v>
      </c>
      <c r="M77" s="1218">
        <v>37.6</v>
      </c>
      <c r="N77" s="1218">
        <v>33.799999999999997</v>
      </c>
      <c r="O77" s="1218">
        <v>17.8</v>
      </c>
      <c r="R77" s="243">
        <v>12.3</v>
      </c>
      <c r="T77" s="243">
        <v>11.1</v>
      </c>
    </row>
    <row r="78" spans="2:30">
      <c r="B78" s="248"/>
      <c r="C78" s="244"/>
      <c r="D78" s="244"/>
      <c r="E78" s="244"/>
      <c r="F78" s="244"/>
      <c r="G78" s="1227"/>
      <c r="H78" s="1228"/>
      <c r="I78" s="1220"/>
      <c r="J78" s="1220"/>
      <c r="K78" s="1246"/>
      <c r="L78" s="1246"/>
      <c r="M78" s="1218"/>
      <c r="N78" s="1218"/>
      <c r="O78" s="1218"/>
    </row>
    <row r="79" spans="2:30">
      <c r="B79" s="248"/>
      <c r="C79" s="244"/>
      <c r="D79" s="244"/>
      <c r="E79" s="244"/>
      <c r="F79" s="244"/>
      <c r="G79" s="1227"/>
      <c r="H79" s="1228"/>
      <c r="I79" s="1248" t="s">
        <v>563</v>
      </c>
      <c r="J79" s="1230"/>
      <c r="K79" s="1249">
        <v>9.3000000000000007</v>
      </c>
      <c r="L79" s="1249">
        <v>8.5</v>
      </c>
      <c r="M79" s="1249">
        <v>7.9</v>
      </c>
      <c r="N79" s="1249">
        <v>7.1</v>
      </c>
      <c r="O79" s="1249">
        <v>5.3</v>
      </c>
      <c r="V79" s="243">
        <v>53.5</v>
      </c>
      <c r="X79" s="243">
        <v>48.2</v>
      </c>
      <c r="Z79" s="243">
        <v>34.200000000000003</v>
      </c>
      <c r="AB79" s="243">
        <v>30.3</v>
      </c>
      <c r="AD79" s="243">
        <v>28.9</v>
      </c>
    </row>
    <row r="80" spans="2:30">
      <c r="B80" s="248"/>
      <c r="C80" s="244"/>
      <c r="D80" s="244"/>
      <c r="E80" s="244"/>
      <c r="F80" s="244"/>
      <c r="G80" s="1232"/>
      <c r="H80" s="1233"/>
      <c r="I80" s="1230"/>
      <c r="J80" s="1230"/>
      <c r="K80" s="1249"/>
      <c r="L80" s="1249"/>
      <c r="M80" s="1249"/>
      <c r="N80" s="1249"/>
      <c r="O80" s="1249"/>
    </row>
    <row r="81" spans="2:17">
      <c r="B81" s="248"/>
      <c r="C81" s="244"/>
      <c r="D81" s="244"/>
      <c r="E81" s="244"/>
      <c r="F81" s="244"/>
      <c r="G81" s="244"/>
      <c r="H81" s="244"/>
      <c r="I81" s="244"/>
      <c r="J81" s="244"/>
      <c r="K81" s="1250"/>
      <c r="L81" s="244"/>
      <c r="M81" s="244"/>
      <c r="N81" s="244"/>
      <c r="O81" s="244"/>
    </row>
    <row r="82" spans="2:17" ht="17.25">
      <c r="B82" s="248"/>
      <c r="C82" s="244"/>
      <c r="D82" s="244"/>
      <c r="E82" s="244"/>
      <c r="F82" s="244"/>
      <c r="G82" s="244"/>
      <c r="H82" s="244"/>
      <c r="I82" s="244"/>
      <c r="J82" s="244"/>
      <c r="K82" s="1251"/>
      <c r="L82" s="1251"/>
      <c r="M82" s="1251"/>
      <c r="N82" s="1251"/>
      <c r="O82" s="1251"/>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1252"/>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s="243" customFormat="1" ht="13.5" hidden="1" customHeight="1"/>
    <row r="162" s="243" customFormat="1" ht="13.5" hidden="1" customHeight="1"/>
    <row r="163" s="243" customFormat="1" ht="13.5" hidden="1" customHeight="1"/>
    <row r="164" s="243" customFormat="1" ht="13.5" hidden="1" customHeight="1"/>
    <row r="165" s="243" customFormat="1" ht="13.5" hidden="1" customHeight="1"/>
    <row r="166" s="243" customFormat="1" ht="13.5" hidden="1" customHeight="1"/>
    <row r="167" s="243" customFormat="1" ht="13.5" hidden="1" customHeight="1"/>
    <row r="168" s="243" customFormat="1" ht="13.5" hidden="1" customHeight="1"/>
    <row r="169" s="243" customFormat="1" ht="13.5" hidden="1" customHeight="1"/>
    <row r="170" s="243" customFormat="1" ht="13.5" hidden="1" customHeight="1"/>
    <row r="171" s="243" customFormat="1" ht="13.5" hidden="1" customHeight="1"/>
    <row r="172" s="243" customFormat="1" ht="13.5" hidden="1" customHeight="1"/>
    <row r="173" s="243" customFormat="1" ht="13.5" hidden="1" customHeight="1"/>
    <row r="174" s="243" customFormat="1" ht="13.5" hidden="1" customHeight="1"/>
    <row r="175" s="243" customFormat="1" ht="13.5" hidden="1" customHeight="1"/>
    <row r="176" s="243" customFormat="1" ht="13.5" hidden="1" customHeight="1"/>
    <row r="177" s="243" customFormat="1" ht="13.5" hidden="1" customHeight="1"/>
    <row r="178" s="243" customFormat="1" ht="13.5" hidden="1" customHeight="1"/>
    <row r="179" s="243" customFormat="1" ht="13.5" hidden="1" customHeight="1"/>
    <row r="180" s="243" customFormat="1" ht="13.5" hidden="1" customHeight="1"/>
    <row r="181" s="243" customFormat="1" ht="13.5" hidden="1" customHeight="1"/>
    <row r="182" s="243" customFormat="1" ht="13.5" hidden="1" customHeight="1"/>
    <row r="183" s="243" customFormat="1" ht="13.5" hidden="1" customHeight="1"/>
    <row r="184" s="243" customFormat="1" ht="13.5" hidden="1" customHeight="1"/>
    <row r="185" s="243" customFormat="1" ht="13.5" hidden="1" customHeight="1"/>
    <row r="186" s="243" customFormat="1" ht="13.5" hidden="1" customHeight="1"/>
    <row r="187" s="243" customFormat="1" ht="13.5" hidden="1" customHeight="1"/>
    <row r="188" s="243" customFormat="1" ht="13.5" hidden="1" customHeight="1"/>
    <row r="189" s="243" customFormat="1" ht="13.5" hidden="1" customHeight="1"/>
    <row r="190" s="243" customFormat="1" ht="13.5" hidden="1" customHeight="1"/>
    <row r="191" s="243" customFormat="1" ht="13.5" hidden="1" customHeight="1"/>
  </sheetData>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5"/>
  <sheetViews>
    <sheetView zoomScale="70" zoomScaleNormal="70" workbookViewId="0">
      <selection sqref="A1:XFD1048576"/>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s="241" customFormat="1" ht="13.5" customHeight="1"/>
    <row r="2" spans="2:34" s="241" customFormat="1">
      <c r="B2" s="242"/>
      <c r="C2" s="242"/>
      <c r="D2" s="242"/>
      <c r="E2" s="242"/>
      <c r="F2" s="242"/>
      <c r="G2" s="242"/>
      <c r="H2" s="242"/>
      <c r="I2" s="242"/>
      <c r="J2" s="242"/>
      <c r="K2" s="242"/>
      <c r="L2" s="242"/>
      <c r="M2" s="242"/>
      <c r="N2" s="242"/>
      <c r="O2" s="242"/>
      <c r="P2" s="242"/>
      <c r="Q2" s="242"/>
      <c r="R2" s="242"/>
      <c r="T2" s="242"/>
      <c r="U2" s="242"/>
      <c r="V2" s="242"/>
      <c r="W2" s="242"/>
      <c r="X2" s="242"/>
      <c r="Y2" s="242"/>
      <c r="Z2" s="242"/>
      <c r="AA2" s="242"/>
      <c r="AB2" s="242"/>
      <c r="AC2" s="242"/>
      <c r="AD2" s="242"/>
      <c r="AE2" s="242"/>
      <c r="AF2" s="242"/>
      <c r="AG2" s="242"/>
    </row>
    <row r="3" spans="2:34" s="241" customFormat="1">
      <c r="B3" s="242"/>
      <c r="T3" s="242"/>
    </row>
    <row r="4" spans="2:34" s="241" customFormat="1">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s="241" customFormat="1">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34" s="241" customFormat="1">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row>
    <row r="7" spans="2:34" s="241" customFormat="1">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s="241" customFormat="1">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2:34" s="241" customFormat="1">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row>
    <row r="10" spans="2:34" s="241" customFormat="1">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row>
    <row r="11" spans="2:34" s="241" customFormat="1">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row>
    <row r="12" spans="2:34" s="241" customFormat="1">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row>
    <row r="13" spans="2:34" s="241" customFormat="1">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row>
    <row r="14" spans="2:34" s="241" customFormat="1">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row>
    <row r="15" spans="2:34" s="241" customFormat="1">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row>
    <row r="16" spans="2:34" s="241" customFormat="1">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row>
    <row r="17" spans="12:34" s="241" customFormat="1">
      <c r="L17" s="242"/>
      <c r="M17" s="242"/>
      <c r="N17" s="242"/>
      <c r="O17" s="242"/>
      <c r="P17" s="242"/>
      <c r="Q17" s="242"/>
      <c r="R17" s="242"/>
      <c r="S17" s="242"/>
      <c r="T17" s="242"/>
      <c r="U17" s="242"/>
      <c r="V17" s="242"/>
      <c r="W17" s="242"/>
      <c r="X17" s="242"/>
      <c r="Y17" s="242"/>
      <c r="Z17" s="242"/>
      <c r="AA17" s="242"/>
      <c r="AB17" s="242"/>
      <c r="AC17" s="242"/>
      <c r="AD17" s="242"/>
      <c r="AE17" s="242"/>
      <c r="AF17" s="242"/>
      <c r="AG17" s="242"/>
    </row>
    <row r="18" spans="12:34" s="241" customFormat="1">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row>
    <row r="19" spans="12:34" s="241" customFormat="1">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row>
    <row r="20" spans="12:34" s="241" customFormat="1">
      <c r="L20" s="242"/>
      <c r="M20" s="242"/>
      <c r="N20" s="242"/>
      <c r="O20" s="242"/>
      <c r="P20" s="242"/>
      <c r="Q20" s="242"/>
      <c r="R20" s="242"/>
      <c r="S20" s="242"/>
      <c r="T20" s="242"/>
      <c r="U20" s="242"/>
      <c r="V20" s="242"/>
      <c r="W20" s="242"/>
      <c r="X20" s="242"/>
      <c r="Y20" s="242"/>
      <c r="Z20" s="242"/>
      <c r="AA20" s="242"/>
      <c r="AB20" s="242"/>
      <c r="AC20" s="242"/>
      <c r="AD20" s="242"/>
      <c r="AE20" s="242"/>
      <c r="AF20" s="242"/>
      <c r="AG20" s="242"/>
    </row>
    <row r="21" spans="12:34" s="241" customFormat="1">
      <c r="L21" s="242"/>
      <c r="M21" s="242"/>
      <c r="N21" s="242"/>
      <c r="O21" s="242"/>
      <c r="P21" s="242"/>
      <c r="Q21" s="242"/>
      <c r="R21" s="242"/>
      <c r="S21" s="242"/>
      <c r="T21" s="242"/>
      <c r="U21" s="242"/>
      <c r="V21" s="242"/>
      <c r="W21" s="242"/>
      <c r="X21" s="242"/>
      <c r="Y21" s="242"/>
      <c r="Z21" s="242"/>
      <c r="AA21" s="242"/>
      <c r="AB21" s="242"/>
      <c r="AC21" s="242"/>
      <c r="AD21" s="242"/>
      <c r="AE21" s="242"/>
      <c r="AF21" s="242"/>
      <c r="AG21" s="242"/>
    </row>
    <row r="22" spans="12:34" s="241" customFormat="1">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row>
    <row r="23" spans="12:34" s="241" customFormat="1">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row>
    <row r="24" spans="12:34" s="241" customFormat="1">
      <c r="L24" s="242"/>
      <c r="M24" s="242"/>
      <c r="N24" s="242"/>
      <c r="O24" s="242"/>
      <c r="P24" s="242"/>
      <c r="R24" s="242"/>
      <c r="S24" s="242"/>
      <c r="T24" s="242"/>
      <c r="U24" s="242"/>
      <c r="V24" s="242"/>
      <c r="W24" s="242"/>
      <c r="X24" s="242"/>
      <c r="Y24" s="242"/>
      <c r="Z24" s="242"/>
      <c r="AA24" s="242"/>
      <c r="AB24" s="242"/>
      <c r="AC24" s="242"/>
      <c r="AD24" s="242"/>
      <c r="AE24" s="242"/>
      <c r="AF24" s="242"/>
      <c r="AG24" s="242"/>
      <c r="AH24" s="242"/>
    </row>
    <row r="25" spans="12:34" s="241" customFormat="1">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row>
    <row r="26" spans="12:34" s="241" customFormat="1">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row>
    <row r="27" spans="12:34" s="241" customFormat="1">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row>
    <row r="28" spans="12:34" s="241" customFormat="1">
      <c r="L28" s="242"/>
      <c r="M28" s="242"/>
      <c r="N28" s="242"/>
      <c r="P28" s="242"/>
      <c r="Q28" s="242"/>
      <c r="R28" s="242"/>
      <c r="S28" s="242"/>
      <c r="U28" s="242"/>
      <c r="V28" s="242"/>
      <c r="W28" s="242"/>
      <c r="X28" s="242"/>
      <c r="Y28" s="242"/>
      <c r="Z28" s="242"/>
      <c r="AA28" s="242"/>
      <c r="AB28" s="242"/>
      <c r="AC28" s="242"/>
      <c r="AD28" s="242"/>
      <c r="AE28" s="242"/>
      <c r="AF28" s="242"/>
      <c r="AG28" s="242"/>
    </row>
    <row r="29" spans="12:34" s="241" customFormat="1">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row>
    <row r="30" spans="12:34" s="241" customFormat="1">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row>
    <row r="31" spans="12:34" s="241" customFormat="1">
      <c r="L31" s="242"/>
      <c r="M31" s="242"/>
      <c r="N31" s="242"/>
      <c r="O31" s="242"/>
      <c r="P31" s="242"/>
      <c r="R31" s="242"/>
      <c r="S31" s="242"/>
      <c r="T31" s="242"/>
      <c r="U31" s="242"/>
      <c r="V31" s="242"/>
      <c r="W31" s="242"/>
      <c r="X31" s="242"/>
      <c r="Y31" s="242"/>
      <c r="Z31" s="242"/>
      <c r="AA31" s="242"/>
      <c r="AB31" s="242"/>
      <c r="AC31" s="242"/>
      <c r="AD31" s="242"/>
      <c r="AE31" s="242"/>
      <c r="AF31" s="242"/>
      <c r="AG31" s="242"/>
      <c r="AH31" s="242"/>
    </row>
    <row r="32" spans="12:34" s="241" customFormat="1">
      <c r="M32" s="242"/>
      <c r="N32" s="242"/>
      <c r="O32" s="242"/>
      <c r="P32" s="242"/>
      <c r="Q32" s="242"/>
      <c r="R32" s="242"/>
      <c r="S32" s="242"/>
      <c r="T32" s="242"/>
      <c r="U32" s="242"/>
      <c r="V32" s="242"/>
      <c r="W32" s="242"/>
      <c r="X32" s="242"/>
      <c r="Y32" s="242"/>
      <c r="Z32" s="242"/>
      <c r="AA32" s="242"/>
      <c r="AB32" s="242"/>
      <c r="AC32" s="242"/>
      <c r="AD32" s="242"/>
      <c r="AE32" s="242"/>
      <c r="AF32" s="242"/>
      <c r="AG32" s="242"/>
      <c r="AH32" s="242"/>
    </row>
    <row r="33" spans="2:34" s="241" customFormat="1">
      <c r="B33" s="242"/>
      <c r="D33" s="242"/>
      <c r="F33" s="242"/>
      <c r="H33" s="242"/>
      <c r="J33" s="242"/>
      <c r="K33" s="242"/>
      <c r="L33" s="242"/>
      <c r="M33" s="242"/>
      <c r="N33" s="242"/>
      <c r="O33" s="242"/>
      <c r="P33" s="242"/>
      <c r="Q33" s="242"/>
      <c r="R33" s="242"/>
      <c r="S33" s="242"/>
      <c r="T33" s="242"/>
      <c r="U33" s="242"/>
      <c r="V33" s="242"/>
      <c r="W33" s="242"/>
      <c r="Y33" s="242"/>
      <c r="Z33" s="242"/>
      <c r="AA33" s="242"/>
      <c r="AB33" s="242"/>
      <c r="AC33" s="242"/>
      <c r="AD33" s="242"/>
      <c r="AE33" s="242"/>
      <c r="AF33" s="242"/>
      <c r="AG33" s="242"/>
      <c r="AH33" s="242"/>
    </row>
    <row r="34" spans="2:34" s="241" customFormat="1">
      <c r="C34" s="242"/>
      <c r="D34" s="242"/>
      <c r="E34" s="242"/>
      <c r="F34" s="242"/>
      <c r="G34" s="242"/>
      <c r="H34" s="242"/>
      <c r="I34" s="242"/>
      <c r="J34" s="242"/>
      <c r="K34" s="242"/>
      <c r="L34" s="242"/>
      <c r="M34" s="242"/>
      <c r="N34" s="242"/>
      <c r="O34" s="242"/>
      <c r="Q34" s="242"/>
      <c r="S34" s="242"/>
      <c r="U34" s="242"/>
      <c r="V34" s="242"/>
      <c r="W34" s="242"/>
      <c r="X34" s="242"/>
      <c r="Y34" s="242"/>
      <c r="Z34" s="242"/>
      <c r="AA34" s="242"/>
      <c r="AB34" s="242"/>
      <c r="AC34" s="242"/>
      <c r="AD34" s="242"/>
      <c r="AE34" s="242"/>
      <c r="AF34" s="242"/>
      <c r="AG34" s="242"/>
      <c r="AH34" s="242"/>
    </row>
    <row r="35" spans="2:34" s="241" customFormat="1">
      <c r="B35" s="242"/>
      <c r="C35" s="242"/>
      <c r="E35" s="242"/>
      <c r="F35" s="242"/>
      <c r="G35" s="242"/>
      <c r="H35" s="242"/>
      <c r="I35" s="242"/>
      <c r="J35" s="242"/>
      <c r="K35" s="242"/>
      <c r="L35" s="242"/>
      <c r="M35" s="242"/>
      <c r="N35" s="242"/>
      <c r="O35" s="242"/>
      <c r="P35" s="242"/>
      <c r="Q35" s="242"/>
      <c r="R35" s="242"/>
      <c r="S35" s="242"/>
      <c r="T35" s="242"/>
      <c r="U35" s="242"/>
      <c r="V35" s="242"/>
      <c r="X35" s="242"/>
      <c r="Y35" s="242"/>
      <c r="Z35" s="242"/>
      <c r="AA35" s="242"/>
      <c r="AB35" s="242"/>
    </row>
    <row r="36" spans="2:34" s="241" customFormat="1">
      <c r="B36" s="242"/>
      <c r="C36" s="242"/>
      <c r="D36" s="242"/>
      <c r="E36" s="242"/>
      <c r="F36" s="242"/>
      <c r="G36" s="242"/>
      <c r="I36" s="242"/>
      <c r="L36" s="242"/>
      <c r="N36" s="242"/>
      <c r="O36" s="242"/>
      <c r="P36" s="242"/>
      <c r="Q36" s="242"/>
      <c r="R36" s="242"/>
      <c r="S36" s="242"/>
      <c r="T36" s="242"/>
      <c r="U36" s="242"/>
      <c r="V36" s="242"/>
      <c r="W36" s="242"/>
      <c r="X36" s="242"/>
    </row>
    <row r="37" spans="2:34" s="241" customFormat="1">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2:34" s="241" customFormat="1">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2:34" s="241" customFormat="1">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row>
    <row r="40" spans="2:34" s="241" customFormat="1">
      <c r="B40" s="242"/>
      <c r="C40" s="242"/>
      <c r="D40" s="242"/>
      <c r="E40" s="242"/>
      <c r="F40" s="242"/>
      <c r="G40" s="242"/>
      <c r="H40" s="242"/>
      <c r="I40" s="242"/>
      <c r="J40" s="242"/>
      <c r="K40" s="242"/>
      <c r="L40" s="242"/>
      <c r="M40" s="242"/>
      <c r="N40" s="242"/>
      <c r="O40" s="242"/>
      <c r="P40" s="242"/>
      <c r="Q40" s="242"/>
      <c r="R40" s="242"/>
      <c r="S40" s="242"/>
      <c r="T40" s="242"/>
      <c r="U40" s="242"/>
      <c r="V40" s="242"/>
      <c r="W40" s="242"/>
      <c r="Y40" s="242"/>
      <c r="Z40" s="242"/>
      <c r="AA40" s="242"/>
      <c r="AB40" s="242"/>
      <c r="AC40" s="242"/>
      <c r="AD40" s="242"/>
      <c r="AE40" s="242"/>
      <c r="AF40" s="242"/>
      <c r="AG40" s="242"/>
      <c r="AH40" s="242"/>
    </row>
    <row r="41" spans="2:34" s="241" customFormat="1">
      <c r="B41" s="242"/>
      <c r="C41" s="242"/>
      <c r="D41" s="242"/>
      <c r="E41" s="242"/>
      <c r="F41" s="242"/>
      <c r="G41" s="242"/>
      <c r="H41" s="242"/>
      <c r="I41" s="242"/>
      <c r="J41" s="242"/>
      <c r="K41" s="242"/>
      <c r="L41" s="242"/>
      <c r="M41" s="242"/>
      <c r="N41" s="242"/>
      <c r="O41" s="242"/>
      <c r="P41" s="242"/>
      <c r="Q41" s="242"/>
      <c r="S41" s="242"/>
      <c r="T41" s="242"/>
      <c r="U41" s="242"/>
      <c r="V41" s="242"/>
      <c r="W41" s="242"/>
      <c r="X41" s="242"/>
      <c r="Y41" s="242"/>
      <c r="Z41" s="242"/>
      <c r="AA41" s="242"/>
      <c r="AB41" s="242"/>
      <c r="AC41" s="242"/>
      <c r="AD41" s="242"/>
      <c r="AE41" s="242"/>
      <c r="AF41" s="242"/>
      <c r="AG41" s="242"/>
      <c r="AH41" s="242"/>
    </row>
    <row r="42" spans="2:34" s="241" customFormat="1">
      <c r="B42" s="242"/>
      <c r="C42" s="242"/>
      <c r="D42" s="242"/>
      <c r="E42" s="242"/>
      <c r="F42" s="242"/>
      <c r="G42" s="242"/>
      <c r="H42" s="242"/>
      <c r="I42" s="242"/>
      <c r="J42" s="242"/>
      <c r="K42" s="242"/>
      <c r="L42" s="242"/>
      <c r="M42" s="242"/>
      <c r="N42" s="242"/>
      <c r="O42" s="242"/>
      <c r="P42" s="242"/>
      <c r="Q42" s="242"/>
      <c r="R42" s="242"/>
      <c r="S42" s="242"/>
      <c r="T42" s="242"/>
      <c r="U42" s="242"/>
      <c r="V42" s="242"/>
      <c r="X42" s="242"/>
      <c r="Y42" s="242"/>
      <c r="Z42" s="242"/>
      <c r="AA42" s="242"/>
      <c r="AB42" s="242"/>
      <c r="AC42" s="242"/>
      <c r="AD42" s="242"/>
      <c r="AE42" s="242"/>
      <c r="AF42" s="242"/>
      <c r="AG42" s="242"/>
      <c r="AH42" s="242"/>
    </row>
    <row r="43" spans="2:34" s="241" customFormat="1">
      <c r="B43" s="242"/>
      <c r="C43" s="242"/>
      <c r="D43" s="242"/>
      <c r="E43" s="242"/>
      <c r="F43" s="242"/>
      <c r="G43" s="242"/>
      <c r="H43" s="242"/>
      <c r="I43" s="242"/>
      <c r="J43" s="242"/>
      <c r="K43" s="242"/>
      <c r="L43" s="242"/>
      <c r="M43" s="242"/>
      <c r="N43" s="242"/>
      <c r="O43" s="242"/>
      <c r="P43" s="242"/>
      <c r="Q43" s="242"/>
      <c r="R43" s="242"/>
      <c r="S43" s="242"/>
      <c r="T43" s="242"/>
      <c r="U43" s="242"/>
      <c r="V43" s="242"/>
      <c r="W43" s="242"/>
      <c r="X43" s="242"/>
    </row>
    <row r="44" spans="2:34" s="241" customFormat="1">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2:34" s="241" customFormat="1">
      <c r="B45" s="242"/>
      <c r="C45" s="242"/>
      <c r="D45" s="242"/>
      <c r="E45" s="242"/>
      <c r="F45" s="242"/>
      <c r="G45" s="242"/>
      <c r="H45" s="242"/>
      <c r="I45" s="242"/>
      <c r="J45" s="242"/>
      <c r="K45" s="242"/>
      <c r="L45" s="242"/>
      <c r="M45" s="242"/>
      <c r="N45" s="242"/>
      <c r="O45" s="242"/>
      <c r="P45" s="242"/>
      <c r="Q45" s="242"/>
      <c r="R45" s="242"/>
      <c r="S45" s="242"/>
      <c r="T45" s="242"/>
      <c r="U45" s="242"/>
      <c r="V45" s="242"/>
      <c r="W45" s="242"/>
      <c r="Y45" s="242"/>
      <c r="Z45" s="242"/>
      <c r="AA45" s="242"/>
      <c r="AB45" s="242"/>
      <c r="AC45" s="242"/>
      <c r="AD45" s="242"/>
      <c r="AE45" s="242"/>
      <c r="AF45" s="242"/>
      <c r="AG45" s="242"/>
      <c r="AH45" s="242"/>
    </row>
    <row r="46" spans="2:34" s="241" customFormat="1">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2:34" s="241" customFormat="1">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2:34" s="241" customFormat="1">
      <c r="B48" s="242"/>
      <c r="C48" s="242"/>
      <c r="D48" s="242"/>
      <c r="E48" s="242"/>
      <c r="F48" s="242"/>
      <c r="G48" s="242"/>
      <c r="H48" s="242"/>
      <c r="I48" s="242"/>
      <c r="J48" s="242"/>
      <c r="K48" s="242"/>
      <c r="L48" s="242"/>
      <c r="M48" s="242"/>
      <c r="N48" s="242"/>
      <c r="O48" s="242"/>
      <c r="P48" s="242"/>
      <c r="Q48" s="242"/>
      <c r="R48" s="242"/>
      <c r="S48" s="242"/>
      <c r="T48" s="242"/>
      <c r="U48" s="242"/>
      <c r="V48" s="242"/>
      <c r="X48" s="242"/>
    </row>
    <row r="49" spans="28:34" s="241" customFormat="1">
      <c r="AB49" s="242"/>
      <c r="AC49" s="242"/>
      <c r="AD49" s="242"/>
      <c r="AE49" s="242"/>
      <c r="AF49" s="242"/>
      <c r="AG49" s="242"/>
      <c r="AH49" s="242"/>
    </row>
    <row r="50" spans="28:34" s="241" customFormat="1">
      <c r="AB50" s="242"/>
      <c r="AC50" s="242"/>
      <c r="AD50" s="242"/>
    </row>
    <row r="51" spans="28:34" s="241" customFormat="1">
      <c r="AB51" s="242"/>
    </row>
    <row r="52" spans="28:34" s="241" customFormat="1">
      <c r="AB52" s="242"/>
      <c r="AC52" s="242"/>
      <c r="AD52" s="242"/>
      <c r="AE52" s="242"/>
      <c r="AF52" s="242"/>
      <c r="AG52" s="242"/>
      <c r="AH52" s="242"/>
    </row>
    <row r="53" spans="28:34" s="241" customFormat="1">
      <c r="AB53" s="242"/>
      <c r="AC53" s="242"/>
      <c r="AD53" s="242"/>
      <c r="AE53" s="242"/>
    </row>
    <row r="54" spans="28:34" s="241" customFormat="1">
      <c r="AB54" s="242"/>
      <c r="AC54" s="242"/>
      <c r="AD54" s="242"/>
      <c r="AE54" s="242"/>
      <c r="AF54" s="242"/>
      <c r="AG54" s="242"/>
    </row>
    <row r="55" spans="28:34" s="241" customFormat="1">
      <c r="AB55" s="242"/>
      <c r="AC55" s="242"/>
      <c r="AD55" s="242"/>
      <c r="AE55" s="242"/>
      <c r="AF55" s="242"/>
      <c r="AG55" s="242"/>
      <c r="AH55" s="242"/>
    </row>
    <row r="56" spans="28:34" s="241" customFormat="1"/>
    <row r="57" spans="28:34" s="241" customFormat="1">
      <c r="AB57" s="242"/>
      <c r="AC57" s="242"/>
      <c r="AD57" s="242"/>
      <c r="AE57" s="242"/>
      <c r="AF57" s="242"/>
      <c r="AG57" s="242"/>
    </row>
    <row r="58" spans="28:34" s="241" customFormat="1">
      <c r="AB58" s="242"/>
      <c r="AC58" s="242"/>
      <c r="AD58" s="242"/>
      <c r="AE58" s="242"/>
      <c r="AF58" s="242"/>
      <c r="AG58" s="242"/>
    </row>
    <row r="59" spans="28:34" s="241" customFormat="1">
      <c r="AB59" s="242"/>
      <c r="AC59" s="242"/>
      <c r="AD59" s="242"/>
      <c r="AE59" s="242"/>
      <c r="AF59" s="242"/>
      <c r="AG59" s="242"/>
      <c r="AH59" s="242"/>
    </row>
    <row r="60" spans="28:34" s="241" customFormat="1">
      <c r="AB60" s="242"/>
      <c r="AC60" s="242"/>
      <c r="AD60" s="242"/>
      <c r="AE60" s="242"/>
      <c r="AF60" s="242"/>
      <c r="AG60" s="242"/>
      <c r="AH60" s="242"/>
    </row>
    <row r="61" spans="28:34" s="241" customFormat="1">
      <c r="AB61" s="242"/>
      <c r="AC61" s="242"/>
      <c r="AD61" s="242"/>
      <c r="AE61" s="242"/>
      <c r="AF61" s="242"/>
      <c r="AG61" s="242"/>
      <c r="AH61" s="242"/>
    </row>
    <row r="62" spans="28:34" s="241" customFormat="1">
      <c r="AB62" s="242"/>
      <c r="AC62" s="242"/>
      <c r="AD62" s="242"/>
      <c r="AE62" s="242"/>
      <c r="AF62" s="242"/>
      <c r="AG62" s="242"/>
      <c r="AH62" s="242"/>
    </row>
    <row r="63" spans="28:34" s="241" customFormat="1">
      <c r="AB63" s="242"/>
      <c r="AC63" s="242"/>
      <c r="AD63" s="242"/>
      <c r="AE63" s="242"/>
      <c r="AF63" s="242"/>
      <c r="AG63" s="242"/>
    </row>
    <row r="64" spans="28:34" s="241" customFormat="1">
      <c r="AB64" s="242"/>
      <c r="AC64" s="242"/>
      <c r="AD64" s="242"/>
      <c r="AE64" s="242"/>
      <c r="AF64" s="242"/>
    </row>
    <row r="65" spans="28:34" s="241" customFormat="1">
      <c r="AB65" s="242"/>
      <c r="AC65" s="242"/>
      <c r="AD65" s="242"/>
      <c r="AE65" s="242"/>
      <c r="AF65" s="242"/>
      <c r="AG65" s="242"/>
      <c r="AH65" s="242"/>
    </row>
    <row r="66" spans="28:34" s="241" customFormat="1">
      <c r="AB66" s="242"/>
      <c r="AC66" s="242"/>
      <c r="AD66" s="242"/>
      <c r="AE66" s="242"/>
      <c r="AF66" s="242"/>
      <c r="AG66" s="242"/>
      <c r="AH66" s="242"/>
    </row>
    <row r="67" spans="28:34" s="241" customFormat="1">
      <c r="AB67" s="242"/>
      <c r="AC67" s="242"/>
      <c r="AD67" s="242"/>
      <c r="AE67" s="242"/>
      <c r="AF67" s="242"/>
      <c r="AG67" s="242"/>
      <c r="AH67" s="242"/>
    </row>
    <row r="68" spans="28:34" s="241" customFormat="1"/>
    <row r="69" spans="28:34" s="241" customFormat="1">
      <c r="AB69" s="242"/>
      <c r="AC69" s="242"/>
      <c r="AD69" s="242"/>
      <c r="AE69" s="242"/>
    </row>
    <row r="70" spans="28:34" s="241" customFormat="1">
      <c r="AB70" s="242"/>
      <c r="AC70" s="242"/>
      <c r="AD70" s="242"/>
      <c r="AE70" s="242"/>
      <c r="AF70" s="242"/>
      <c r="AG70" s="242"/>
      <c r="AH70" s="242"/>
    </row>
    <row r="71" spans="28:34" s="241" customFormat="1">
      <c r="AB71" s="242"/>
      <c r="AC71" s="242"/>
      <c r="AD71" s="242"/>
      <c r="AE71" s="242"/>
      <c r="AF71" s="242"/>
      <c r="AG71" s="242"/>
      <c r="AH71" s="242"/>
    </row>
    <row r="72" spans="28:34" s="241" customFormat="1">
      <c r="AB72" s="242"/>
      <c r="AC72" s="242"/>
      <c r="AD72" s="242"/>
      <c r="AE72" s="242"/>
      <c r="AF72" s="242"/>
      <c r="AG72" s="242"/>
      <c r="AH72" s="242"/>
    </row>
    <row r="73" spans="28:34" s="241" customFormat="1">
      <c r="AB73" s="242"/>
      <c r="AC73" s="242"/>
      <c r="AD73" s="242"/>
      <c r="AE73" s="242"/>
      <c r="AF73" s="242"/>
      <c r="AG73" s="242"/>
      <c r="AH73" s="242"/>
    </row>
    <row r="74" spans="28:34" s="241" customFormat="1">
      <c r="AB74" s="242"/>
      <c r="AC74" s="242"/>
      <c r="AD74" s="242"/>
      <c r="AE74" s="242"/>
      <c r="AF74" s="242"/>
      <c r="AG74" s="242"/>
      <c r="AH74" s="242"/>
    </row>
    <row r="75" spans="28:34" s="241" customFormat="1">
      <c r="AB75" s="242"/>
      <c r="AC75" s="242"/>
      <c r="AD75" s="242"/>
      <c r="AE75" s="242"/>
      <c r="AF75" s="242"/>
      <c r="AG75" s="242"/>
    </row>
    <row r="76" spans="28:34" s="241" customFormat="1">
      <c r="AB76" s="242"/>
      <c r="AC76" s="242"/>
      <c r="AD76" s="242"/>
      <c r="AE76" s="242"/>
    </row>
    <row r="77" spans="28:34" s="241" customFormat="1">
      <c r="AB77" s="242"/>
      <c r="AC77" s="242"/>
      <c r="AD77" s="242"/>
      <c r="AE77" s="242"/>
      <c r="AF77" s="242"/>
    </row>
    <row r="78" spans="28:34" s="241" customFormat="1">
      <c r="AB78" s="242"/>
      <c r="AC78" s="242"/>
      <c r="AD78" s="242"/>
      <c r="AE78" s="242"/>
      <c r="AF78" s="242"/>
      <c r="AG78" s="242"/>
      <c r="AH78" s="242"/>
    </row>
    <row r="79" spans="28:34" s="241" customFormat="1">
      <c r="AB79" s="242"/>
      <c r="AC79" s="242"/>
      <c r="AD79" s="242"/>
      <c r="AE79" s="242"/>
      <c r="AF79" s="242"/>
      <c r="AG79" s="242"/>
      <c r="AH79" s="242"/>
    </row>
    <row r="80" spans="28:34" s="241" customFormat="1">
      <c r="AB80" s="242"/>
      <c r="AC80" s="242"/>
      <c r="AD80" s="242"/>
      <c r="AE80" s="242"/>
      <c r="AF80" s="242"/>
      <c r="AG80" s="242"/>
      <c r="AH80" s="242"/>
    </row>
    <row r="81" spans="25:34" s="241" customFormat="1">
      <c r="Y81" s="242"/>
      <c r="Z81" s="242"/>
      <c r="AA81" s="242"/>
      <c r="AB81" s="242"/>
      <c r="AC81" s="242"/>
      <c r="AD81" s="242"/>
      <c r="AE81" s="242"/>
      <c r="AF81" s="242"/>
      <c r="AG81" s="242"/>
      <c r="AH81" s="242"/>
    </row>
    <row r="82" spans="25:34" s="241" customFormat="1">
      <c r="Z82" s="242"/>
      <c r="AA82" s="242"/>
      <c r="AB82" s="242"/>
      <c r="AC82" s="242"/>
      <c r="AD82" s="242"/>
      <c r="AE82" s="242"/>
      <c r="AF82" s="242"/>
      <c r="AG82" s="242"/>
      <c r="AH82" s="242"/>
    </row>
    <row r="83" spans="25:34" s="241" customFormat="1"/>
    <row r="84" spans="25:34" s="241" customFormat="1">
      <c r="Y84" s="242"/>
      <c r="Z84" s="242"/>
      <c r="AA84" s="242"/>
      <c r="AB84" s="242"/>
      <c r="AC84" s="242"/>
      <c r="AD84" s="242"/>
      <c r="AE84" s="242"/>
      <c r="AF84" s="242"/>
      <c r="AG84" s="242"/>
      <c r="AH84" s="242"/>
    </row>
    <row r="85" spans="25:34" s="241" customFormat="1">
      <c r="Y85" s="242"/>
      <c r="Z85" s="242"/>
      <c r="AA85" s="242"/>
      <c r="AB85" s="242"/>
      <c r="AC85" s="242"/>
      <c r="AD85" s="242"/>
      <c r="AE85" s="242"/>
      <c r="AF85" s="242"/>
      <c r="AG85" s="242"/>
      <c r="AH85" s="242"/>
    </row>
    <row r="86" spans="25:34" s="241" customFormat="1">
      <c r="Y86" s="242"/>
      <c r="Z86" s="242"/>
      <c r="AA86" s="242"/>
      <c r="AB86" s="242"/>
      <c r="AC86" s="242"/>
      <c r="AD86" s="242"/>
      <c r="AE86" s="242"/>
      <c r="AF86" s="242"/>
      <c r="AG86" s="242"/>
      <c r="AH86" s="242"/>
    </row>
    <row r="87" spans="25:34" s="241" customFormat="1">
      <c r="Y87" s="242"/>
      <c r="Z87" s="242"/>
      <c r="AA87" s="242"/>
      <c r="AB87" s="242"/>
      <c r="AC87" s="242"/>
      <c r="AD87" s="242"/>
      <c r="AE87" s="242"/>
      <c r="AF87" s="242"/>
      <c r="AG87" s="242"/>
      <c r="AH87" s="242"/>
    </row>
    <row r="88" spans="25:34" s="241" customFormat="1">
      <c r="Y88" s="242"/>
      <c r="Z88" s="242"/>
      <c r="AA88" s="242"/>
      <c r="AB88" s="242"/>
      <c r="AC88" s="242"/>
      <c r="AD88" s="242"/>
      <c r="AE88" s="242"/>
      <c r="AF88" s="242"/>
      <c r="AG88" s="242"/>
    </row>
    <row r="89" spans="25:34" s="241" customFormat="1">
      <c r="Y89" s="242"/>
      <c r="Z89" s="242"/>
      <c r="AA89" s="242"/>
      <c r="AB89" s="242"/>
      <c r="AC89" s="242"/>
      <c r="AD89" s="242"/>
      <c r="AE89" s="242"/>
      <c r="AF89" s="242"/>
      <c r="AG89" s="242"/>
      <c r="AH89" s="242"/>
    </row>
    <row r="90" spans="25:34" s="241" customFormat="1">
      <c r="Y90" s="242"/>
      <c r="Z90" s="242"/>
      <c r="AA90" s="242"/>
      <c r="AB90" s="242"/>
      <c r="AC90" s="242"/>
      <c r="AD90" s="242"/>
      <c r="AE90" s="242"/>
      <c r="AF90" s="242"/>
      <c r="AG90" s="242"/>
      <c r="AH90" s="242"/>
    </row>
    <row r="91" spans="25:34" s="241" customFormat="1">
      <c r="Y91" s="242"/>
      <c r="Z91" s="242"/>
      <c r="AA91" s="242"/>
      <c r="AB91" s="242"/>
      <c r="AC91" s="242"/>
      <c r="AD91" s="242"/>
      <c r="AE91" s="242"/>
      <c r="AF91" s="242"/>
      <c r="AG91" s="242"/>
      <c r="AH91" s="242"/>
    </row>
    <row r="92" spans="25:34" s="241" customFormat="1" ht="13.5" customHeight="1">
      <c r="Y92" s="242"/>
      <c r="Z92" s="242"/>
      <c r="AA92" s="242"/>
      <c r="AB92" s="242"/>
      <c r="AC92" s="242"/>
      <c r="AD92" s="242"/>
      <c r="AE92" s="242"/>
      <c r="AF92" s="242"/>
      <c r="AG92" s="242"/>
      <c r="AH92" s="242"/>
    </row>
    <row r="93" spans="25:34" s="241" customFormat="1" ht="13.5" customHeight="1">
      <c r="Y93" s="242"/>
      <c r="Z93" s="242"/>
      <c r="AA93" s="242"/>
      <c r="AB93" s="242"/>
      <c r="AC93" s="242"/>
      <c r="AD93" s="242"/>
      <c r="AE93" s="242"/>
      <c r="AF93" s="242"/>
      <c r="AG93" s="242"/>
      <c r="AH93" s="242"/>
    </row>
    <row r="94" spans="25:34" s="241" customFormat="1" ht="13.5" customHeight="1">
      <c r="Y94" s="242"/>
      <c r="Z94" s="242"/>
      <c r="AA94" s="242"/>
      <c r="AB94" s="242"/>
      <c r="AC94" s="242"/>
      <c r="AD94" s="242"/>
      <c r="AE94" s="242"/>
    </row>
    <row r="95" spans="25:34" s="241" customFormat="1" ht="13.5" customHeight="1">
      <c r="Y95" s="242"/>
      <c r="Z95" s="242"/>
      <c r="AA95" s="242"/>
      <c r="AB95" s="242"/>
      <c r="AC95" s="242"/>
      <c r="AD95" s="242"/>
      <c r="AE95" s="242"/>
      <c r="AF95" s="242"/>
      <c r="AG95" s="242"/>
    </row>
    <row r="96" spans="25:34" s="241" customFormat="1" ht="13.5" customHeight="1">
      <c r="Y96" s="242"/>
      <c r="Z96" s="242"/>
      <c r="AA96" s="242"/>
      <c r="AB96" s="242"/>
      <c r="AC96" s="242"/>
      <c r="AD96" s="242"/>
      <c r="AE96" s="242"/>
      <c r="AF96" s="242"/>
      <c r="AG96" s="242"/>
      <c r="AH96" s="242"/>
    </row>
    <row r="97" spans="33:34" s="241" customFormat="1" ht="13.5" customHeight="1">
      <c r="AG97" s="242"/>
      <c r="AH97" s="242"/>
    </row>
    <row r="98" spans="33:34" s="241" customFormat="1" ht="13.5" customHeight="1">
      <c r="AG98" s="242"/>
      <c r="AH98" s="242"/>
    </row>
    <row r="99" spans="33:34" s="241" customFormat="1" ht="13.5" customHeight="1">
      <c r="AG99" s="242"/>
      <c r="AH99" s="242"/>
    </row>
    <row r="100" spans="33:34" s="241" customFormat="1" ht="13.5" customHeight="1">
      <c r="AG100" s="242"/>
      <c r="AH100" s="242"/>
    </row>
    <row r="101" spans="33:34" s="241" customFormat="1" ht="13.5" customHeight="1">
      <c r="AG101" s="242"/>
    </row>
    <row r="102" spans="33:34" s="241" customFormat="1" ht="13.5" customHeight="1">
      <c r="AG102" s="242"/>
      <c r="AH102" s="242"/>
    </row>
    <row r="103" spans="33:34" s="241" customFormat="1" ht="13.5" customHeight="1">
      <c r="AG103" s="242"/>
      <c r="AH103" s="242"/>
    </row>
    <row r="104" spans="33:34" s="241" customFormat="1" ht="13.5" customHeight="1"/>
    <row r="105" spans="33:34" s="241" customFormat="1" ht="13.5" customHeight="1">
      <c r="AG105" s="242"/>
      <c r="AH105" s="242"/>
    </row>
    <row r="106" spans="33:34" s="241" customFormat="1" ht="13.5" customHeight="1">
      <c r="AG106" s="242"/>
      <c r="AH106" s="242"/>
    </row>
    <row r="107" spans="33:34" s="241" customFormat="1" ht="13.5" customHeight="1">
      <c r="AG107" s="242"/>
      <c r="AH107" s="242"/>
    </row>
    <row r="108" spans="33:34" s="241" customFormat="1" ht="13.5" customHeight="1">
      <c r="AG108" s="242"/>
      <c r="AH108" s="242"/>
    </row>
    <row r="109" spans="33:34" s="241" customFormat="1" ht="13.5" customHeight="1">
      <c r="AG109" s="242"/>
      <c r="AH109" s="242"/>
    </row>
    <row r="110" spans="33:34" s="241" customFormat="1" ht="13.5" customHeight="1">
      <c r="AG110" s="242"/>
      <c r="AH110" s="242"/>
    </row>
    <row r="111" spans="33:34" s="241" customFormat="1" ht="13.5" customHeight="1">
      <c r="AG111" s="242"/>
      <c r="AH111" s="242"/>
    </row>
    <row r="112" spans="33:34" s="241" customFormat="1" ht="13.5" customHeight="1">
      <c r="AG112" s="242"/>
      <c r="AH112" s="242"/>
    </row>
    <row r="113" spans="34:34" s="241" customFormat="1" ht="13.5" customHeight="1">
      <c r="AH113" s="242"/>
    </row>
    <row r="114" spans="34:34" s="241" customFormat="1" ht="13.5" customHeight="1">
      <c r="AH114" s="242"/>
    </row>
    <row r="115" spans="34:34" s="241" customFormat="1" ht="13.5" customHeight="1">
      <c r="AH115" s="242"/>
    </row>
    <row r="116" spans="34:34" s="241" customFormat="1" ht="13.5" customHeight="1"/>
    <row r="117" spans="34:34" s="241" customFormat="1" ht="13.5" customHeight="1">
      <c r="AH117" s="242"/>
    </row>
    <row r="118" spans="34:34" s="241" customFormat="1" ht="13.5" customHeight="1">
      <c r="AH118" s="242"/>
    </row>
    <row r="119" spans="34:34" s="241" customFormat="1" ht="13.5" customHeight="1">
      <c r="AH119" s="242"/>
    </row>
    <row r="120" spans="34:34" s="241" customFormat="1" ht="13.5" customHeight="1"/>
    <row r="121" spans="34:34" s="241" customFormat="1" ht="13.5" customHeight="1"/>
    <row r="122" spans="34:34" s="241" customFormat="1" ht="13.5" customHeight="1">
      <c r="AH122" s="242"/>
    </row>
    <row r="123" spans="34:34" s="241" customFormat="1" ht="13.5" customHeight="1">
      <c r="AH123" s="242"/>
    </row>
    <row r="124" spans="34:34" s="241" customFormat="1" ht="13.5" customHeight="1">
      <c r="AH124" s="242"/>
    </row>
    <row r="125" spans="34:34" s="241" customFormat="1" ht="13.5" customHeight="1">
      <c r="AH125" s="242"/>
    </row>
    <row r="126" spans="34:34" s="241" customFormat="1" ht="13.5" hidden="1" customHeight="1">
      <c r="AH126" s="242"/>
    </row>
    <row r="127" spans="34:34" s="241" customFormat="1" ht="13.5" hidden="1" customHeight="1">
      <c r="AH127" s="242"/>
    </row>
    <row r="128" spans="34:34" s="241" customFormat="1" ht="13.5" hidden="1" customHeight="1">
      <c r="AH128" s="242"/>
    </row>
    <row r="129" s="241" customFormat="1" ht="13.5" hidden="1" customHeight="1"/>
    <row r="130" s="241" customFormat="1" ht="13.5" hidden="1" customHeight="1"/>
    <row r="131" s="241" customFormat="1" ht="13.5" hidden="1" customHeight="1"/>
    <row r="132" s="241" customFormat="1" ht="13.5" hidden="1" customHeight="1"/>
    <row r="133" s="241" customFormat="1" ht="13.5" hidden="1" customHeight="1"/>
    <row r="134" s="241" customFormat="1" ht="13.5" hidden="1" customHeight="1"/>
    <row r="135" s="241" customFormat="1" ht="13.5" hidden="1" customHeight="1"/>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5"/>
  <sheetViews>
    <sheetView tabSelected="1" zoomScale="70" zoomScaleNormal="70" workbookViewId="0">
      <selection activeCell="J24" sqref="J24"/>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s="241" customFormat="1" ht="13.5" customHeight="1"/>
    <row r="2" spans="2:34" s="241" customFormat="1">
      <c r="B2" s="242"/>
      <c r="C2" s="242"/>
      <c r="D2" s="242"/>
      <c r="E2" s="242"/>
      <c r="F2" s="242"/>
      <c r="G2" s="242"/>
      <c r="H2" s="242"/>
      <c r="I2" s="242"/>
      <c r="J2" s="242"/>
      <c r="K2" s="242"/>
      <c r="L2" s="242"/>
      <c r="M2" s="242"/>
      <c r="N2" s="242"/>
      <c r="O2" s="242"/>
      <c r="P2" s="242"/>
      <c r="Q2" s="242"/>
      <c r="R2" s="242"/>
      <c r="T2" s="242"/>
      <c r="U2" s="242"/>
      <c r="V2" s="242"/>
      <c r="W2" s="242"/>
      <c r="X2" s="242"/>
      <c r="Y2" s="242"/>
      <c r="Z2" s="242"/>
      <c r="AA2" s="242"/>
      <c r="AB2" s="242"/>
      <c r="AC2" s="242"/>
      <c r="AD2" s="242"/>
      <c r="AE2" s="242"/>
      <c r="AF2" s="242"/>
      <c r="AG2" s="242"/>
    </row>
    <row r="3" spans="2:34" s="241" customFormat="1">
      <c r="B3" s="242"/>
      <c r="T3" s="242"/>
    </row>
    <row r="4" spans="2:34" s="241" customFormat="1">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s="241" customFormat="1">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34" s="241" customFormat="1">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row>
    <row r="7" spans="2:34" s="241" customFormat="1">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s="241" customFormat="1">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2:34" s="241" customFormat="1">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row>
    <row r="10" spans="2:34" s="241" customFormat="1">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row>
    <row r="11" spans="2:34" s="241" customFormat="1">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row>
    <row r="12" spans="2:34" s="241" customFormat="1">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row>
    <row r="13" spans="2:34" s="241" customFormat="1">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row>
    <row r="14" spans="2:34" s="241" customFormat="1">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row>
    <row r="15" spans="2:34" s="241" customFormat="1">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row>
    <row r="16" spans="2:34" s="241" customFormat="1">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row>
    <row r="17" spans="12:34" s="241" customFormat="1">
      <c r="L17" s="242"/>
      <c r="M17" s="242"/>
      <c r="N17" s="242"/>
      <c r="O17" s="242"/>
      <c r="P17" s="242"/>
      <c r="Q17" s="242"/>
      <c r="R17" s="242"/>
      <c r="S17" s="242"/>
      <c r="T17" s="242"/>
      <c r="U17" s="242"/>
      <c r="V17" s="242"/>
      <c r="W17" s="242"/>
      <c r="X17" s="242"/>
      <c r="Y17" s="242"/>
      <c r="Z17" s="242"/>
      <c r="AA17" s="242"/>
      <c r="AB17" s="242"/>
      <c r="AC17" s="242"/>
      <c r="AD17" s="242"/>
      <c r="AE17" s="242"/>
      <c r="AF17" s="242"/>
      <c r="AG17" s="242"/>
    </row>
    <row r="18" spans="12:34" s="241" customFormat="1">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row>
    <row r="19" spans="12:34" s="241" customFormat="1">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row>
    <row r="20" spans="12:34" s="241" customFormat="1">
      <c r="L20" s="242"/>
      <c r="M20" s="242"/>
      <c r="N20" s="242"/>
      <c r="O20" s="242"/>
      <c r="P20" s="242"/>
      <c r="Q20" s="242"/>
      <c r="R20" s="242"/>
      <c r="S20" s="242"/>
      <c r="T20" s="242"/>
      <c r="U20" s="242"/>
      <c r="V20" s="242"/>
      <c r="W20" s="242"/>
      <c r="X20" s="242"/>
      <c r="Y20" s="242"/>
      <c r="Z20" s="242"/>
      <c r="AA20" s="242"/>
      <c r="AB20" s="242"/>
      <c r="AC20" s="242"/>
      <c r="AD20" s="242"/>
      <c r="AE20" s="242"/>
      <c r="AF20" s="242"/>
      <c r="AG20" s="242"/>
    </row>
    <row r="21" spans="12:34" s="241" customFormat="1">
      <c r="L21" s="242"/>
      <c r="M21" s="242"/>
      <c r="N21" s="242"/>
      <c r="O21" s="242"/>
      <c r="P21" s="242"/>
      <c r="Q21" s="242"/>
      <c r="R21" s="242"/>
      <c r="S21" s="242"/>
      <c r="T21" s="242"/>
      <c r="U21" s="242"/>
      <c r="V21" s="242"/>
      <c r="W21" s="242"/>
      <c r="X21" s="242"/>
      <c r="Y21" s="242"/>
      <c r="Z21" s="242"/>
      <c r="AA21" s="242"/>
      <c r="AB21" s="242"/>
      <c r="AC21" s="242"/>
      <c r="AD21" s="242"/>
      <c r="AE21" s="242"/>
      <c r="AF21" s="242"/>
      <c r="AG21" s="242"/>
    </row>
    <row r="22" spans="12:34" s="241" customFormat="1">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row>
    <row r="23" spans="12:34" s="241" customFormat="1">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row>
    <row r="24" spans="12:34" s="241" customFormat="1">
      <c r="L24" s="242"/>
      <c r="M24" s="242"/>
      <c r="N24" s="242"/>
      <c r="O24" s="242"/>
      <c r="P24" s="242"/>
      <c r="R24" s="242"/>
      <c r="S24" s="242"/>
      <c r="T24" s="242"/>
      <c r="U24" s="242"/>
      <c r="V24" s="242"/>
      <c r="W24" s="242"/>
      <c r="X24" s="242"/>
      <c r="Y24" s="242"/>
      <c r="Z24" s="242"/>
      <c r="AA24" s="242"/>
      <c r="AB24" s="242"/>
      <c r="AC24" s="242"/>
      <c r="AD24" s="242"/>
      <c r="AE24" s="242"/>
      <c r="AF24" s="242"/>
      <c r="AG24" s="242"/>
      <c r="AH24" s="242"/>
    </row>
    <row r="25" spans="12:34" s="241" customFormat="1">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row>
    <row r="26" spans="12:34" s="241" customFormat="1">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row>
    <row r="27" spans="12:34" s="241" customFormat="1">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row>
    <row r="28" spans="12:34" s="241" customFormat="1">
      <c r="L28" s="242"/>
      <c r="M28" s="242"/>
      <c r="N28" s="242"/>
      <c r="P28" s="242"/>
      <c r="Q28" s="242"/>
      <c r="R28" s="242"/>
      <c r="S28" s="242"/>
      <c r="U28" s="242"/>
      <c r="V28" s="242"/>
      <c r="W28" s="242"/>
      <c r="X28" s="242"/>
      <c r="Y28" s="242"/>
      <c r="Z28" s="242"/>
      <c r="AA28" s="242"/>
      <c r="AB28" s="242"/>
      <c r="AC28" s="242"/>
      <c r="AD28" s="242"/>
      <c r="AE28" s="242"/>
      <c r="AF28" s="242"/>
      <c r="AG28" s="242"/>
    </row>
    <row r="29" spans="12:34" s="241" customFormat="1">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row>
    <row r="30" spans="12:34" s="241" customFormat="1">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row>
    <row r="31" spans="12:34" s="241" customFormat="1">
      <c r="L31" s="242"/>
      <c r="M31" s="242"/>
      <c r="N31" s="242"/>
      <c r="O31" s="242"/>
      <c r="P31" s="242"/>
      <c r="R31" s="242"/>
      <c r="S31" s="242"/>
      <c r="T31" s="242"/>
      <c r="U31" s="242"/>
      <c r="V31" s="242"/>
      <c r="W31" s="242"/>
      <c r="X31" s="242"/>
      <c r="Y31" s="242"/>
      <c r="Z31" s="242"/>
      <c r="AA31" s="242"/>
      <c r="AB31" s="242"/>
      <c r="AC31" s="242"/>
      <c r="AD31" s="242"/>
      <c r="AE31" s="242"/>
      <c r="AF31" s="242"/>
      <c r="AG31" s="242"/>
      <c r="AH31" s="242"/>
    </row>
    <row r="32" spans="12:34" s="241" customFormat="1">
      <c r="M32" s="242"/>
      <c r="N32" s="242"/>
      <c r="O32" s="242"/>
      <c r="P32" s="242"/>
      <c r="Q32" s="242"/>
      <c r="R32" s="242"/>
      <c r="S32" s="242"/>
      <c r="T32" s="242"/>
      <c r="U32" s="242"/>
      <c r="V32" s="242"/>
      <c r="W32" s="242"/>
      <c r="X32" s="242"/>
      <c r="Y32" s="242"/>
      <c r="Z32" s="242"/>
      <c r="AA32" s="242"/>
      <c r="AB32" s="242"/>
      <c r="AC32" s="242"/>
      <c r="AD32" s="242"/>
      <c r="AE32" s="242"/>
      <c r="AF32" s="242"/>
      <c r="AG32" s="242"/>
      <c r="AH32" s="242"/>
    </row>
    <row r="33" spans="2:34" s="241" customFormat="1">
      <c r="B33" s="242"/>
      <c r="D33" s="242"/>
      <c r="F33" s="242"/>
      <c r="H33" s="242"/>
      <c r="J33" s="242"/>
      <c r="K33" s="242"/>
      <c r="L33" s="242"/>
      <c r="M33" s="242"/>
      <c r="N33" s="242"/>
      <c r="O33" s="242"/>
      <c r="P33" s="242"/>
      <c r="Q33" s="242"/>
      <c r="R33" s="242"/>
      <c r="S33" s="242"/>
      <c r="T33" s="242"/>
      <c r="U33" s="242"/>
      <c r="V33" s="242"/>
      <c r="W33" s="242"/>
      <c r="Y33" s="242"/>
      <c r="Z33" s="242"/>
      <c r="AA33" s="242"/>
      <c r="AB33" s="242"/>
      <c r="AC33" s="242"/>
      <c r="AD33" s="242"/>
      <c r="AE33" s="242"/>
      <c r="AF33" s="242"/>
      <c r="AG33" s="242"/>
      <c r="AH33" s="242"/>
    </row>
    <row r="34" spans="2:34" s="241" customFormat="1">
      <c r="C34" s="242"/>
      <c r="D34" s="242"/>
      <c r="E34" s="242"/>
      <c r="F34" s="242"/>
      <c r="G34" s="242"/>
      <c r="H34" s="242"/>
      <c r="I34" s="242"/>
      <c r="J34" s="242"/>
      <c r="K34" s="242"/>
      <c r="L34" s="242"/>
      <c r="M34" s="242"/>
      <c r="N34" s="242"/>
      <c r="O34" s="242"/>
      <c r="Q34" s="242"/>
      <c r="S34" s="242"/>
      <c r="U34" s="242"/>
      <c r="V34" s="242"/>
      <c r="W34" s="242"/>
      <c r="X34" s="242"/>
      <c r="Y34" s="242"/>
      <c r="Z34" s="242"/>
      <c r="AA34" s="242"/>
      <c r="AB34" s="242"/>
      <c r="AC34" s="242"/>
      <c r="AD34" s="242"/>
      <c r="AE34" s="242"/>
      <c r="AF34" s="242"/>
      <c r="AG34" s="242"/>
      <c r="AH34" s="242"/>
    </row>
    <row r="35" spans="2:34" s="241" customFormat="1">
      <c r="B35" s="242"/>
      <c r="C35" s="242"/>
      <c r="E35" s="242"/>
      <c r="F35" s="242"/>
      <c r="G35" s="242"/>
      <c r="H35" s="242"/>
      <c r="I35" s="242"/>
      <c r="J35" s="242"/>
      <c r="K35" s="242"/>
      <c r="L35" s="242"/>
      <c r="M35" s="242"/>
      <c r="N35" s="242"/>
      <c r="O35" s="242"/>
      <c r="P35" s="242"/>
      <c r="Q35" s="242"/>
      <c r="R35" s="242"/>
      <c r="S35" s="242"/>
      <c r="T35" s="242"/>
      <c r="U35" s="242"/>
      <c r="V35" s="242"/>
      <c r="X35" s="242"/>
      <c r="Y35" s="242"/>
      <c r="Z35" s="242"/>
      <c r="AA35" s="242"/>
      <c r="AB35" s="242"/>
    </row>
    <row r="36" spans="2:34" s="241" customFormat="1">
      <c r="B36" s="242"/>
      <c r="C36" s="242"/>
      <c r="D36" s="242"/>
      <c r="E36" s="242"/>
      <c r="F36" s="242"/>
      <c r="G36" s="242"/>
      <c r="I36" s="242"/>
      <c r="L36" s="242"/>
      <c r="N36" s="242"/>
      <c r="O36" s="242"/>
      <c r="P36" s="242"/>
      <c r="Q36" s="242"/>
      <c r="R36" s="242"/>
      <c r="S36" s="242"/>
      <c r="T36" s="242"/>
      <c r="U36" s="242"/>
      <c r="V36" s="242"/>
      <c r="W36" s="242"/>
      <c r="X36" s="242"/>
    </row>
    <row r="37" spans="2:34" s="241" customFormat="1">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2:34" s="241" customFormat="1">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2:34" s="241" customFormat="1">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row>
    <row r="40" spans="2:34" s="241" customFormat="1">
      <c r="B40" s="242"/>
      <c r="C40" s="242"/>
      <c r="D40" s="242"/>
      <c r="E40" s="242"/>
      <c r="F40" s="242"/>
      <c r="G40" s="242"/>
      <c r="H40" s="242"/>
      <c r="I40" s="242"/>
      <c r="J40" s="242"/>
      <c r="K40" s="242"/>
      <c r="L40" s="242"/>
      <c r="M40" s="242"/>
      <c r="N40" s="242"/>
      <c r="O40" s="242"/>
      <c r="P40" s="242"/>
      <c r="Q40" s="242"/>
      <c r="R40" s="242"/>
      <c r="S40" s="242"/>
      <c r="T40" s="242"/>
      <c r="U40" s="242"/>
      <c r="V40" s="242"/>
      <c r="W40" s="242"/>
      <c r="Y40" s="242"/>
      <c r="Z40" s="242"/>
      <c r="AA40" s="242"/>
      <c r="AB40" s="242"/>
      <c r="AC40" s="242"/>
      <c r="AD40" s="242"/>
      <c r="AE40" s="242"/>
      <c r="AF40" s="242"/>
      <c r="AG40" s="242"/>
      <c r="AH40" s="242"/>
    </row>
    <row r="41" spans="2:34" s="241" customFormat="1">
      <c r="B41" s="242"/>
      <c r="C41" s="242"/>
      <c r="D41" s="242"/>
      <c r="E41" s="242"/>
      <c r="F41" s="242"/>
      <c r="G41" s="242"/>
      <c r="H41" s="242"/>
      <c r="I41" s="242"/>
      <c r="J41" s="242"/>
      <c r="K41" s="242"/>
      <c r="L41" s="242"/>
      <c r="M41" s="242"/>
      <c r="N41" s="242"/>
      <c r="O41" s="242"/>
      <c r="P41" s="242"/>
      <c r="Q41" s="242"/>
      <c r="S41" s="242"/>
      <c r="T41" s="242"/>
      <c r="U41" s="242"/>
      <c r="V41" s="242"/>
      <c r="W41" s="242"/>
      <c r="X41" s="242"/>
      <c r="Y41" s="242"/>
      <c r="Z41" s="242"/>
      <c r="AA41" s="242"/>
      <c r="AB41" s="242"/>
      <c r="AC41" s="242"/>
      <c r="AD41" s="242"/>
      <c r="AE41" s="242"/>
      <c r="AF41" s="242"/>
      <c r="AG41" s="242"/>
      <c r="AH41" s="242"/>
    </row>
    <row r="42" spans="2:34" s="241" customFormat="1">
      <c r="B42" s="242"/>
      <c r="C42" s="242"/>
      <c r="D42" s="242"/>
      <c r="E42" s="242"/>
      <c r="F42" s="242"/>
      <c r="G42" s="242"/>
      <c r="H42" s="242"/>
      <c r="I42" s="242"/>
      <c r="J42" s="242"/>
      <c r="K42" s="242"/>
      <c r="L42" s="242"/>
      <c r="M42" s="242"/>
      <c r="N42" s="242"/>
      <c r="O42" s="242"/>
      <c r="P42" s="242"/>
      <c r="Q42" s="242"/>
      <c r="R42" s="242"/>
      <c r="S42" s="242"/>
      <c r="T42" s="242"/>
      <c r="U42" s="242"/>
      <c r="V42" s="242"/>
      <c r="X42" s="242"/>
      <c r="Y42" s="242"/>
      <c r="Z42" s="242"/>
      <c r="AA42" s="242"/>
      <c r="AB42" s="242"/>
      <c r="AC42" s="242"/>
      <c r="AD42" s="242"/>
      <c r="AE42" s="242"/>
      <c r="AF42" s="242"/>
      <c r="AG42" s="242"/>
      <c r="AH42" s="242"/>
    </row>
    <row r="43" spans="2:34" s="241" customFormat="1">
      <c r="B43" s="242"/>
      <c r="C43" s="242"/>
      <c r="D43" s="242"/>
      <c r="E43" s="242"/>
      <c r="F43" s="242"/>
      <c r="G43" s="242"/>
      <c r="H43" s="242"/>
      <c r="I43" s="242"/>
      <c r="J43" s="242"/>
      <c r="K43" s="242"/>
      <c r="L43" s="242"/>
      <c r="M43" s="242"/>
      <c r="N43" s="242"/>
      <c r="O43" s="242"/>
      <c r="P43" s="242"/>
      <c r="Q43" s="242"/>
      <c r="R43" s="242"/>
      <c r="S43" s="242"/>
      <c r="T43" s="242"/>
      <c r="U43" s="242"/>
      <c r="V43" s="242"/>
      <c r="W43" s="242"/>
      <c r="X43" s="242"/>
    </row>
    <row r="44" spans="2:34" s="241" customFormat="1">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2:34" s="241" customFormat="1">
      <c r="B45" s="242"/>
      <c r="C45" s="242"/>
      <c r="D45" s="242"/>
      <c r="E45" s="242"/>
      <c r="F45" s="242"/>
      <c r="G45" s="242"/>
      <c r="H45" s="242"/>
      <c r="I45" s="242"/>
      <c r="J45" s="242"/>
      <c r="K45" s="242"/>
      <c r="L45" s="242"/>
      <c r="M45" s="242"/>
      <c r="N45" s="242"/>
      <c r="O45" s="242"/>
      <c r="P45" s="242"/>
      <c r="Q45" s="242"/>
      <c r="R45" s="242"/>
      <c r="S45" s="242"/>
      <c r="T45" s="242"/>
      <c r="U45" s="242"/>
      <c r="V45" s="242"/>
      <c r="W45" s="242"/>
      <c r="Y45" s="242"/>
      <c r="Z45" s="242"/>
      <c r="AA45" s="242"/>
      <c r="AB45" s="242"/>
      <c r="AC45" s="242"/>
      <c r="AD45" s="242"/>
      <c r="AE45" s="242"/>
      <c r="AF45" s="242"/>
      <c r="AG45" s="242"/>
      <c r="AH45" s="242"/>
    </row>
    <row r="46" spans="2:34" s="241" customFormat="1">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2:34" s="241" customFormat="1">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2:34" s="241" customFormat="1">
      <c r="B48" s="242"/>
      <c r="C48" s="242"/>
      <c r="D48" s="242"/>
      <c r="E48" s="242"/>
      <c r="F48" s="242"/>
      <c r="G48" s="242"/>
      <c r="H48" s="242"/>
      <c r="I48" s="242"/>
      <c r="J48" s="242"/>
      <c r="K48" s="242"/>
      <c r="L48" s="242"/>
      <c r="M48" s="242"/>
      <c r="N48" s="242"/>
      <c r="O48" s="242"/>
      <c r="P48" s="242"/>
      <c r="Q48" s="242"/>
      <c r="R48" s="242"/>
      <c r="S48" s="242"/>
      <c r="T48" s="242"/>
      <c r="U48" s="242"/>
      <c r="V48" s="242"/>
      <c r="X48" s="242"/>
    </row>
    <row r="49" spans="28:34" s="241" customFormat="1">
      <c r="AB49" s="242"/>
      <c r="AC49" s="242"/>
      <c r="AD49" s="242"/>
      <c r="AE49" s="242"/>
      <c r="AF49" s="242"/>
      <c r="AG49" s="242"/>
      <c r="AH49" s="242"/>
    </row>
    <row r="50" spans="28:34" s="241" customFormat="1">
      <c r="AB50" s="242"/>
      <c r="AC50" s="242"/>
      <c r="AD50" s="242"/>
    </row>
    <row r="51" spans="28:34" s="241" customFormat="1">
      <c r="AB51" s="242"/>
    </row>
    <row r="52" spans="28:34" s="241" customFormat="1">
      <c r="AB52" s="242"/>
      <c r="AC52" s="242"/>
      <c r="AD52" s="242"/>
      <c r="AE52" s="242"/>
      <c r="AF52" s="242"/>
      <c r="AG52" s="242"/>
      <c r="AH52" s="242"/>
    </row>
    <row r="53" spans="28:34" s="241" customFormat="1">
      <c r="AB53" s="242"/>
      <c r="AC53" s="242"/>
      <c r="AD53" s="242"/>
      <c r="AE53" s="242"/>
    </row>
    <row r="54" spans="28:34" s="241" customFormat="1">
      <c r="AB54" s="242"/>
      <c r="AC54" s="242"/>
      <c r="AD54" s="242"/>
      <c r="AE54" s="242"/>
      <c r="AF54" s="242"/>
      <c r="AG54" s="242"/>
    </row>
    <row r="55" spans="28:34" s="241" customFormat="1">
      <c r="AB55" s="242"/>
      <c r="AC55" s="242"/>
      <c r="AD55" s="242"/>
      <c r="AE55" s="242"/>
      <c r="AF55" s="242"/>
      <c r="AG55" s="242"/>
      <c r="AH55" s="242"/>
    </row>
    <row r="56" spans="28:34" s="241" customFormat="1"/>
    <row r="57" spans="28:34" s="241" customFormat="1">
      <c r="AB57" s="242"/>
      <c r="AC57" s="242"/>
      <c r="AD57" s="242"/>
      <c r="AE57" s="242"/>
      <c r="AF57" s="242"/>
      <c r="AG57" s="242"/>
    </row>
    <row r="58" spans="28:34" s="241" customFormat="1">
      <c r="AB58" s="242"/>
      <c r="AC58" s="242"/>
      <c r="AD58" s="242"/>
      <c r="AE58" s="242"/>
      <c r="AF58" s="242"/>
      <c r="AG58" s="242"/>
    </row>
    <row r="59" spans="28:34" s="241" customFormat="1">
      <c r="AB59" s="242"/>
      <c r="AC59" s="242"/>
      <c r="AD59" s="242"/>
      <c r="AE59" s="242"/>
      <c r="AF59" s="242"/>
    </row>
    <row r="60" spans="28:34" s="241" customFormat="1">
      <c r="AB60" s="242"/>
      <c r="AC60" s="242"/>
      <c r="AD60" s="242"/>
      <c r="AE60" s="242"/>
      <c r="AF60" s="242"/>
      <c r="AG60" s="242"/>
      <c r="AH60" s="242"/>
    </row>
    <row r="61" spans="28:34" s="241" customFormat="1">
      <c r="AB61" s="242"/>
      <c r="AC61" s="242"/>
      <c r="AD61" s="242"/>
      <c r="AE61" s="242"/>
      <c r="AF61" s="242"/>
      <c r="AG61" s="242"/>
      <c r="AH61" s="242"/>
    </row>
    <row r="62" spans="28:34" s="241" customFormat="1">
      <c r="AB62" s="242"/>
      <c r="AC62" s="242"/>
      <c r="AD62" s="242"/>
      <c r="AE62" s="242"/>
      <c r="AF62" s="242"/>
      <c r="AG62" s="242"/>
      <c r="AH62" s="242"/>
    </row>
    <row r="63" spans="28:34" s="241" customFormat="1">
      <c r="AB63" s="242"/>
      <c r="AC63" s="242"/>
      <c r="AD63" s="242"/>
      <c r="AE63" s="242"/>
      <c r="AF63" s="242"/>
      <c r="AG63" s="242"/>
    </row>
    <row r="64" spans="28:34" s="241" customFormat="1">
      <c r="AB64" s="242"/>
      <c r="AC64" s="242"/>
      <c r="AD64" s="242"/>
      <c r="AE64" s="242"/>
      <c r="AF64" s="242"/>
    </row>
    <row r="65" spans="28:34" s="241" customFormat="1">
      <c r="AB65" s="242"/>
      <c r="AC65" s="242"/>
      <c r="AD65" s="242"/>
      <c r="AE65" s="242"/>
      <c r="AF65" s="242"/>
      <c r="AG65" s="242"/>
      <c r="AH65" s="242"/>
    </row>
    <row r="66" spans="28:34" s="241" customFormat="1">
      <c r="AB66" s="242"/>
      <c r="AC66" s="242"/>
      <c r="AD66" s="242"/>
      <c r="AE66" s="242"/>
      <c r="AF66" s="242"/>
      <c r="AG66" s="242"/>
      <c r="AH66" s="242"/>
    </row>
    <row r="67" spans="28:34" s="241" customFormat="1">
      <c r="AB67" s="242"/>
      <c r="AC67" s="242"/>
      <c r="AD67" s="242"/>
      <c r="AE67" s="242"/>
      <c r="AF67" s="242"/>
      <c r="AG67" s="242"/>
      <c r="AH67" s="242"/>
    </row>
    <row r="68" spans="28:34" s="241" customFormat="1"/>
    <row r="69" spans="28:34" s="241" customFormat="1">
      <c r="AB69" s="242"/>
      <c r="AC69" s="242"/>
      <c r="AD69" s="242"/>
      <c r="AE69" s="242"/>
    </row>
    <row r="70" spans="28:34" s="241" customFormat="1">
      <c r="AB70" s="242"/>
      <c r="AC70" s="242"/>
      <c r="AD70" s="242"/>
      <c r="AE70" s="242"/>
      <c r="AF70" s="242"/>
      <c r="AG70" s="242"/>
      <c r="AH70" s="242"/>
    </row>
    <row r="71" spans="28:34" s="241" customFormat="1">
      <c r="AB71" s="242"/>
      <c r="AC71" s="242"/>
      <c r="AD71" s="242"/>
      <c r="AE71" s="242"/>
      <c r="AF71" s="242"/>
      <c r="AG71" s="242"/>
      <c r="AH71" s="242"/>
    </row>
    <row r="72" spans="28:34" s="241" customFormat="1">
      <c r="AB72" s="242"/>
      <c r="AC72" s="242"/>
      <c r="AD72" s="242"/>
      <c r="AE72" s="242"/>
      <c r="AF72" s="242"/>
      <c r="AG72" s="242"/>
      <c r="AH72" s="242"/>
    </row>
    <row r="73" spans="28:34" s="241" customFormat="1">
      <c r="AB73" s="242"/>
      <c r="AC73" s="242"/>
      <c r="AD73" s="242"/>
      <c r="AE73" s="242"/>
      <c r="AF73" s="242"/>
      <c r="AG73" s="242"/>
      <c r="AH73" s="242"/>
    </row>
    <row r="74" spans="28:34" s="241" customFormat="1">
      <c r="AB74" s="242"/>
      <c r="AC74" s="242"/>
      <c r="AD74" s="242"/>
      <c r="AE74" s="242"/>
      <c r="AF74" s="242"/>
      <c r="AG74" s="242"/>
      <c r="AH74" s="242"/>
    </row>
    <row r="75" spans="28:34" s="241" customFormat="1">
      <c r="AB75" s="242"/>
      <c r="AC75" s="242"/>
      <c r="AD75" s="242"/>
      <c r="AE75" s="242"/>
      <c r="AF75" s="242"/>
      <c r="AG75" s="242"/>
    </row>
    <row r="76" spans="28:34" s="241" customFormat="1">
      <c r="AB76" s="242"/>
      <c r="AC76" s="242"/>
      <c r="AD76" s="242"/>
      <c r="AE76" s="242"/>
    </row>
    <row r="77" spans="28:34" s="241" customFormat="1">
      <c r="AB77" s="242"/>
      <c r="AC77" s="242"/>
      <c r="AD77" s="242"/>
      <c r="AE77" s="242"/>
      <c r="AF77" s="242"/>
    </row>
    <row r="78" spans="28:34" s="241" customFormat="1">
      <c r="AB78" s="242"/>
      <c r="AC78" s="242"/>
      <c r="AD78" s="242"/>
      <c r="AE78" s="242"/>
      <c r="AF78" s="242"/>
      <c r="AG78" s="242"/>
      <c r="AH78" s="242"/>
    </row>
    <row r="79" spans="28:34" s="241" customFormat="1">
      <c r="AB79" s="242"/>
      <c r="AC79" s="242"/>
      <c r="AD79" s="242"/>
      <c r="AE79" s="242"/>
      <c r="AF79" s="242"/>
      <c r="AG79" s="242"/>
      <c r="AH79" s="242"/>
    </row>
    <row r="80" spans="28:34" s="241" customFormat="1">
      <c r="AB80" s="242"/>
      <c r="AC80" s="242"/>
      <c r="AD80" s="242"/>
      <c r="AE80" s="242"/>
      <c r="AF80" s="242"/>
      <c r="AG80" s="242"/>
      <c r="AH80" s="242"/>
    </row>
    <row r="81" spans="25:34" s="241" customFormat="1">
      <c r="Y81" s="242"/>
      <c r="Z81" s="242"/>
      <c r="AA81" s="242"/>
      <c r="AB81" s="242"/>
      <c r="AC81" s="242"/>
      <c r="AD81" s="242"/>
      <c r="AE81" s="242"/>
      <c r="AF81" s="242"/>
      <c r="AG81" s="242"/>
      <c r="AH81" s="242"/>
    </row>
    <row r="82" spans="25:34" s="241" customFormat="1">
      <c r="Z82" s="242"/>
      <c r="AA82" s="242"/>
      <c r="AB82" s="242"/>
      <c r="AC82" s="242"/>
      <c r="AD82" s="242"/>
      <c r="AE82" s="242"/>
      <c r="AF82" s="242"/>
      <c r="AG82" s="242"/>
      <c r="AH82" s="242"/>
    </row>
    <row r="83" spans="25:34" s="241" customFormat="1"/>
    <row r="84" spans="25:34" s="241" customFormat="1">
      <c r="Y84" s="242"/>
      <c r="Z84" s="242"/>
      <c r="AA84" s="242"/>
      <c r="AB84" s="242"/>
      <c r="AC84" s="242"/>
      <c r="AD84" s="242"/>
      <c r="AE84" s="242"/>
      <c r="AF84" s="242"/>
      <c r="AG84" s="242"/>
      <c r="AH84" s="242"/>
    </row>
    <row r="85" spans="25:34" s="241" customFormat="1">
      <c r="Y85" s="242"/>
      <c r="Z85" s="242"/>
      <c r="AA85" s="242"/>
      <c r="AB85" s="242"/>
      <c r="AC85" s="242"/>
      <c r="AD85" s="242"/>
      <c r="AE85" s="242"/>
      <c r="AF85" s="242"/>
      <c r="AG85" s="242"/>
      <c r="AH85" s="242"/>
    </row>
    <row r="86" spans="25:34" s="241" customFormat="1">
      <c r="Y86" s="242"/>
      <c r="Z86" s="242"/>
      <c r="AA86" s="242"/>
      <c r="AB86" s="242"/>
      <c r="AC86" s="242"/>
      <c r="AD86" s="242"/>
      <c r="AE86" s="242"/>
      <c r="AF86" s="242"/>
      <c r="AG86" s="242"/>
      <c r="AH86" s="242"/>
    </row>
    <row r="87" spans="25:34" s="241" customFormat="1">
      <c r="Y87" s="242"/>
      <c r="Z87" s="242"/>
      <c r="AA87" s="242"/>
      <c r="AB87" s="242"/>
      <c r="AC87" s="242"/>
      <c r="AD87" s="242"/>
      <c r="AE87" s="242"/>
      <c r="AF87" s="242"/>
      <c r="AG87" s="242"/>
      <c r="AH87" s="242"/>
    </row>
    <row r="88" spans="25:34" s="241" customFormat="1">
      <c r="Y88" s="242"/>
      <c r="Z88" s="242"/>
      <c r="AA88" s="242"/>
      <c r="AB88" s="242"/>
      <c r="AC88" s="242"/>
      <c r="AD88" s="242"/>
      <c r="AE88" s="242"/>
      <c r="AF88" s="242"/>
      <c r="AG88" s="242"/>
    </row>
    <row r="89" spans="25:34" s="241" customFormat="1">
      <c r="Y89" s="242"/>
      <c r="Z89" s="242"/>
      <c r="AA89" s="242"/>
      <c r="AB89" s="242"/>
      <c r="AC89" s="242"/>
      <c r="AD89" s="242"/>
      <c r="AE89" s="242"/>
      <c r="AF89" s="242"/>
      <c r="AG89" s="242"/>
      <c r="AH89" s="242"/>
    </row>
    <row r="90" spans="25:34" s="241" customFormat="1">
      <c r="Y90" s="242"/>
      <c r="Z90" s="242"/>
      <c r="AA90" s="242"/>
      <c r="AB90" s="242"/>
      <c r="AC90" s="242"/>
      <c r="AD90" s="242"/>
      <c r="AE90" s="242"/>
      <c r="AF90" s="242"/>
      <c r="AG90" s="242"/>
      <c r="AH90" s="242"/>
    </row>
    <row r="91" spans="25:34" s="241" customFormat="1">
      <c r="Y91" s="242"/>
      <c r="Z91" s="242"/>
      <c r="AA91" s="242"/>
      <c r="AB91" s="242"/>
      <c r="AC91" s="242"/>
      <c r="AD91" s="242"/>
      <c r="AE91" s="242"/>
      <c r="AF91" s="242"/>
      <c r="AG91" s="242"/>
      <c r="AH91" s="242"/>
    </row>
    <row r="92" spans="25:34" s="241" customFormat="1" ht="13.5" customHeight="1">
      <c r="Y92" s="242"/>
      <c r="Z92" s="242"/>
      <c r="AA92" s="242"/>
      <c r="AB92" s="242"/>
      <c r="AC92" s="242"/>
      <c r="AD92" s="242"/>
      <c r="AE92" s="242"/>
      <c r="AF92" s="242"/>
      <c r="AG92" s="242"/>
      <c r="AH92" s="242"/>
    </row>
    <row r="93" spans="25:34" s="241" customFormat="1" ht="13.5" customHeight="1">
      <c r="Y93" s="242"/>
      <c r="Z93" s="242"/>
      <c r="AA93" s="242"/>
      <c r="AB93" s="242"/>
      <c r="AC93" s="242"/>
      <c r="AD93" s="242"/>
      <c r="AE93" s="242"/>
      <c r="AF93" s="242"/>
      <c r="AG93" s="242"/>
      <c r="AH93" s="242"/>
    </row>
    <row r="94" spans="25:34" s="241" customFormat="1" ht="13.5" customHeight="1">
      <c r="Y94" s="242"/>
      <c r="Z94" s="242"/>
      <c r="AA94" s="242"/>
      <c r="AB94" s="242"/>
      <c r="AC94" s="242"/>
      <c r="AD94" s="242"/>
      <c r="AE94" s="242"/>
    </row>
    <row r="95" spans="25:34" s="241" customFormat="1" ht="13.5" customHeight="1">
      <c r="Y95" s="242"/>
      <c r="Z95" s="242"/>
      <c r="AA95" s="242"/>
      <c r="AB95" s="242"/>
      <c r="AC95" s="242"/>
      <c r="AD95" s="242"/>
      <c r="AE95" s="242"/>
      <c r="AF95" s="242"/>
      <c r="AG95" s="242"/>
    </row>
    <row r="96" spans="25:34" s="241" customFormat="1" ht="13.5" customHeight="1">
      <c r="Y96" s="242"/>
      <c r="Z96" s="242"/>
      <c r="AA96" s="242"/>
      <c r="AB96" s="242"/>
      <c r="AC96" s="242"/>
      <c r="AD96" s="242"/>
      <c r="AE96" s="242"/>
      <c r="AF96" s="242"/>
      <c r="AG96" s="242"/>
      <c r="AH96" s="242"/>
    </row>
    <row r="97" spans="33:34" s="241" customFormat="1" ht="13.5" customHeight="1">
      <c r="AG97" s="242"/>
      <c r="AH97" s="242"/>
    </row>
    <row r="98" spans="33:34" s="241" customFormat="1" ht="13.5" customHeight="1">
      <c r="AG98" s="242"/>
      <c r="AH98" s="242"/>
    </row>
    <row r="99" spans="33:34" s="241" customFormat="1" ht="13.5" customHeight="1">
      <c r="AG99" s="242"/>
      <c r="AH99" s="242"/>
    </row>
    <row r="100" spans="33:34" s="241" customFormat="1" ht="13.5" customHeight="1">
      <c r="AG100" s="242"/>
      <c r="AH100" s="242"/>
    </row>
    <row r="101" spans="33:34" s="241" customFormat="1" ht="13.5" customHeight="1">
      <c r="AG101" s="242"/>
    </row>
    <row r="102" spans="33:34" s="241" customFormat="1" ht="13.5" customHeight="1">
      <c r="AG102" s="242"/>
      <c r="AH102" s="242"/>
    </row>
    <row r="103" spans="33:34" s="241" customFormat="1" ht="13.5" customHeight="1">
      <c r="AG103" s="242"/>
      <c r="AH103" s="242"/>
    </row>
    <row r="104" spans="33:34" s="241" customFormat="1" ht="13.5" customHeight="1"/>
    <row r="105" spans="33:34" s="241" customFormat="1" ht="13.5" customHeight="1">
      <c r="AG105" s="242"/>
      <c r="AH105" s="242"/>
    </row>
    <row r="106" spans="33:34" s="241" customFormat="1" ht="13.5" customHeight="1">
      <c r="AG106" s="242"/>
      <c r="AH106" s="242"/>
    </row>
    <row r="107" spans="33:34" s="241" customFormat="1" ht="13.5" customHeight="1">
      <c r="AG107" s="242"/>
      <c r="AH107" s="242"/>
    </row>
    <row r="108" spans="33:34" s="241" customFormat="1" ht="13.5" customHeight="1">
      <c r="AG108" s="242"/>
      <c r="AH108" s="242"/>
    </row>
    <row r="109" spans="33:34" s="241" customFormat="1" ht="13.5" customHeight="1">
      <c r="AG109" s="242"/>
      <c r="AH109" s="242"/>
    </row>
    <row r="110" spans="33:34" s="241" customFormat="1" ht="13.5" customHeight="1">
      <c r="AG110" s="242"/>
      <c r="AH110" s="242"/>
    </row>
    <row r="111" spans="33:34" s="241" customFormat="1" ht="13.5" customHeight="1">
      <c r="AG111" s="242"/>
      <c r="AH111" s="242"/>
    </row>
    <row r="112" spans="33:34" s="241" customFormat="1" ht="13.5" customHeight="1">
      <c r="AG112" s="242"/>
      <c r="AH112" s="242"/>
    </row>
    <row r="113" spans="34:34" s="241" customFormat="1" ht="13.5" customHeight="1">
      <c r="AH113" s="242"/>
    </row>
    <row r="114" spans="34:34" s="241" customFormat="1" ht="13.5" customHeight="1">
      <c r="AH114" s="242"/>
    </row>
    <row r="115" spans="34:34" s="241" customFormat="1" ht="13.5" customHeight="1">
      <c r="AH115" s="242"/>
    </row>
    <row r="116" spans="34:34" s="241" customFormat="1" ht="13.5" customHeight="1"/>
    <row r="117" spans="34:34" s="241" customFormat="1" ht="13.5" customHeight="1">
      <c r="AH117" s="242"/>
    </row>
    <row r="118" spans="34:34" s="241" customFormat="1" ht="13.5" customHeight="1">
      <c r="AH118" s="242"/>
    </row>
    <row r="119" spans="34:34" s="241" customFormat="1" ht="13.5" customHeight="1">
      <c r="AH119" s="242"/>
    </row>
    <row r="120" spans="34:34" s="241" customFormat="1" ht="13.5" customHeight="1"/>
    <row r="121" spans="34:34" s="241" customFormat="1" ht="13.5" customHeight="1"/>
    <row r="122" spans="34:34" s="241" customFormat="1" ht="13.5" customHeight="1">
      <c r="AH122" s="242"/>
    </row>
    <row r="123" spans="34:34" s="241" customFormat="1" ht="13.5" customHeight="1">
      <c r="AH123" s="242"/>
    </row>
    <row r="124" spans="34:34" s="241" customFormat="1" ht="13.5" customHeight="1">
      <c r="AH124" s="242"/>
    </row>
    <row r="125" spans="34:34" s="241" customFormat="1" ht="13.5" customHeight="1">
      <c r="AH125" s="242"/>
    </row>
    <row r="126" spans="34:34" s="241" customFormat="1" ht="13.5" hidden="1" customHeight="1">
      <c r="AH126" s="242"/>
    </row>
    <row r="127" spans="34:34" s="241" customFormat="1" ht="13.5" hidden="1" customHeight="1">
      <c r="AH127" s="242"/>
    </row>
    <row r="128" spans="34:34" s="241" customFormat="1" ht="13.5" hidden="1" customHeight="1">
      <c r="AH128" s="242"/>
    </row>
    <row r="129" s="241" customFormat="1" ht="13.5" hidden="1" customHeight="1"/>
    <row r="130" s="241" customFormat="1" ht="13.5" hidden="1" customHeight="1"/>
    <row r="131" s="241" customFormat="1" ht="13.5" hidden="1" customHeight="1"/>
    <row r="132" s="241" customFormat="1" ht="13.5" hidden="1" customHeight="1"/>
    <row r="133" s="241" customFormat="1" ht="13.5" hidden="1" customHeight="1"/>
    <row r="134" s="241" customFormat="1" ht="13.5" hidden="1" customHeight="1"/>
    <row r="135" s="241" customFormat="1" ht="13.5" hidden="1" customHeight="1"/>
  </sheetData>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15330170</v>
      </c>
      <c r="S5" s="583"/>
      <c r="T5" s="583"/>
      <c r="U5" s="583"/>
      <c r="V5" s="583"/>
      <c r="W5" s="583"/>
      <c r="X5" s="583"/>
      <c r="Y5" s="584"/>
      <c r="Z5" s="585">
        <v>32.1</v>
      </c>
      <c r="AA5" s="585"/>
      <c r="AB5" s="585"/>
      <c r="AC5" s="585"/>
      <c r="AD5" s="586">
        <v>14539437</v>
      </c>
      <c r="AE5" s="586"/>
      <c r="AF5" s="586"/>
      <c r="AG5" s="586"/>
      <c r="AH5" s="586"/>
      <c r="AI5" s="586"/>
      <c r="AJ5" s="586"/>
      <c r="AK5" s="586"/>
      <c r="AL5" s="587">
        <v>56.1</v>
      </c>
      <c r="AM5" s="588"/>
      <c r="AN5" s="588"/>
      <c r="AO5" s="589"/>
      <c r="AP5" s="579" t="s">
        <v>206</v>
      </c>
      <c r="AQ5" s="580"/>
      <c r="AR5" s="580"/>
      <c r="AS5" s="580"/>
      <c r="AT5" s="580"/>
      <c r="AU5" s="580"/>
      <c r="AV5" s="580"/>
      <c r="AW5" s="580"/>
      <c r="AX5" s="580"/>
      <c r="AY5" s="580"/>
      <c r="AZ5" s="580"/>
      <c r="BA5" s="580"/>
      <c r="BB5" s="580"/>
      <c r="BC5" s="580"/>
      <c r="BD5" s="580"/>
      <c r="BE5" s="580"/>
      <c r="BF5" s="581"/>
      <c r="BG5" s="593">
        <v>14501694</v>
      </c>
      <c r="BH5" s="594"/>
      <c r="BI5" s="594"/>
      <c r="BJ5" s="594"/>
      <c r="BK5" s="594"/>
      <c r="BL5" s="594"/>
      <c r="BM5" s="594"/>
      <c r="BN5" s="595"/>
      <c r="BO5" s="596">
        <v>94.6</v>
      </c>
      <c r="BP5" s="596"/>
      <c r="BQ5" s="596"/>
      <c r="BR5" s="596"/>
      <c r="BS5" s="597">
        <v>107584</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c r="B6" s="590" t="s">
        <v>210</v>
      </c>
      <c r="C6" s="591"/>
      <c r="D6" s="591"/>
      <c r="E6" s="591"/>
      <c r="F6" s="591"/>
      <c r="G6" s="591"/>
      <c r="H6" s="591"/>
      <c r="I6" s="591"/>
      <c r="J6" s="591"/>
      <c r="K6" s="591"/>
      <c r="L6" s="591"/>
      <c r="M6" s="591"/>
      <c r="N6" s="591"/>
      <c r="O6" s="591"/>
      <c r="P6" s="591"/>
      <c r="Q6" s="592"/>
      <c r="R6" s="593">
        <v>301065</v>
      </c>
      <c r="S6" s="594"/>
      <c r="T6" s="594"/>
      <c r="U6" s="594"/>
      <c r="V6" s="594"/>
      <c r="W6" s="594"/>
      <c r="X6" s="594"/>
      <c r="Y6" s="595"/>
      <c r="Z6" s="596">
        <v>0.6</v>
      </c>
      <c r="AA6" s="596"/>
      <c r="AB6" s="596"/>
      <c r="AC6" s="596"/>
      <c r="AD6" s="597">
        <v>301065</v>
      </c>
      <c r="AE6" s="597"/>
      <c r="AF6" s="597"/>
      <c r="AG6" s="597"/>
      <c r="AH6" s="597"/>
      <c r="AI6" s="597"/>
      <c r="AJ6" s="597"/>
      <c r="AK6" s="597"/>
      <c r="AL6" s="598">
        <v>1.2</v>
      </c>
      <c r="AM6" s="599"/>
      <c r="AN6" s="599"/>
      <c r="AO6" s="600"/>
      <c r="AP6" s="590" t="s">
        <v>211</v>
      </c>
      <c r="AQ6" s="591"/>
      <c r="AR6" s="591"/>
      <c r="AS6" s="591"/>
      <c r="AT6" s="591"/>
      <c r="AU6" s="591"/>
      <c r="AV6" s="591"/>
      <c r="AW6" s="591"/>
      <c r="AX6" s="591"/>
      <c r="AY6" s="591"/>
      <c r="AZ6" s="591"/>
      <c r="BA6" s="591"/>
      <c r="BB6" s="591"/>
      <c r="BC6" s="591"/>
      <c r="BD6" s="591"/>
      <c r="BE6" s="591"/>
      <c r="BF6" s="592"/>
      <c r="BG6" s="593">
        <v>14501694</v>
      </c>
      <c r="BH6" s="594"/>
      <c r="BI6" s="594"/>
      <c r="BJ6" s="594"/>
      <c r="BK6" s="594"/>
      <c r="BL6" s="594"/>
      <c r="BM6" s="594"/>
      <c r="BN6" s="595"/>
      <c r="BO6" s="596">
        <v>94.6</v>
      </c>
      <c r="BP6" s="596"/>
      <c r="BQ6" s="596"/>
      <c r="BR6" s="596"/>
      <c r="BS6" s="597">
        <v>107584</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391561</v>
      </c>
      <c r="CS6" s="594"/>
      <c r="CT6" s="594"/>
      <c r="CU6" s="594"/>
      <c r="CV6" s="594"/>
      <c r="CW6" s="594"/>
      <c r="CX6" s="594"/>
      <c r="CY6" s="595"/>
      <c r="CZ6" s="596">
        <v>0.8</v>
      </c>
      <c r="DA6" s="596"/>
      <c r="DB6" s="596"/>
      <c r="DC6" s="596"/>
      <c r="DD6" s="602" t="s">
        <v>213</v>
      </c>
      <c r="DE6" s="594"/>
      <c r="DF6" s="594"/>
      <c r="DG6" s="594"/>
      <c r="DH6" s="594"/>
      <c r="DI6" s="594"/>
      <c r="DJ6" s="594"/>
      <c r="DK6" s="594"/>
      <c r="DL6" s="594"/>
      <c r="DM6" s="594"/>
      <c r="DN6" s="594"/>
      <c r="DO6" s="594"/>
      <c r="DP6" s="595"/>
      <c r="DQ6" s="602">
        <v>391561</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33632</v>
      </c>
      <c r="S7" s="594"/>
      <c r="T7" s="594"/>
      <c r="U7" s="594"/>
      <c r="V7" s="594"/>
      <c r="W7" s="594"/>
      <c r="X7" s="594"/>
      <c r="Y7" s="595"/>
      <c r="Z7" s="596">
        <v>0.1</v>
      </c>
      <c r="AA7" s="596"/>
      <c r="AB7" s="596"/>
      <c r="AC7" s="596"/>
      <c r="AD7" s="597">
        <v>33632</v>
      </c>
      <c r="AE7" s="597"/>
      <c r="AF7" s="597"/>
      <c r="AG7" s="597"/>
      <c r="AH7" s="597"/>
      <c r="AI7" s="597"/>
      <c r="AJ7" s="597"/>
      <c r="AK7" s="597"/>
      <c r="AL7" s="598">
        <v>0.1</v>
      </c>
      <c r="AM7" s="599"/>
      <c r="AN7" s="599"/>
      <c r="AO7" s="600"/>
      <c r="AP7" s="590" t="s">
        <v>215</v>
      </c>
      <c r="AQ7" s="591"/>
      <c r="AR7" s="591"/>
      <c r="AS7" s="591"/>
      <c r="AT7" s="591"/>
      <c r="AU7" s="591"/>
      <c r="AV7" s="591"/>
      <c r="AW7" s="591"/>
      <c r="AX7" s="591"/>
      <c r="AY7" s="591"/>
      <c r="AZ7" s="591"/>
      <c r="BA7" s="591"/>
      <c r="BB7" s="591"/>
      <c r="BC7" s="591"/>
      <c r="BD7" s="591"/>
      <c r="BE7" s="591"/>
      <c r="BF7" s="592"/>
      <c r="BG7" s="593">
        <v>6899869</v>
      </c>
      <c r="BH7" s="594"/>
      <c r="BI7" s="594"/>
      <c r="BJ7" s="594"/>
      <c r="BK7" s="594"/>
      <c r="BL7" s="594"/>
      <c r="BM7" s="594"/>
      <c r="BN7" s="595"/>
      <c r="BO7" s="596">
        <v>45</v>
      </c>
      <c r="BP7" s="596"/>
      <c r="BQ7" s="596"/>
      <c r="BR7" s="596"/>
      <c r="BS7" s="597">
        <v>107584</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4536719</v>
      </c>
      <c r="CS7" s="594"/>
      <c r="CT7" s="594"/>
      <c r="CU7" s="594"/>
      <c r="CV7" s="594"/>
      <c r="CW7" s="594"/>
      <c r="CX7" s="594"/>
      <c r="CY7" s="595"/>
      <c r="CZ7" s="596">
        <v>9.6</v>
      </c>
      <c r="DA7" s="596"/>
      <c r="DB7" s="596"/>
      <c r="DC7" s="596"/>
      <c r="DD7" s="602">
        <v>243283</v>
      </c>
      <c r="DE7" s="594"/>
      <c r="DF7" s="594"/>
      <c r="DG7" s="594"/>
      <c r="DH7" s="594"/>
      <c r="DI7" s="594"/>
      <c r="DJ7" s="594"/>
      <c r="DK7" s="594"/>
      <c r="DL7" s="594"/>
      <c r="DM7" s="594"/>
      <c r="DN7" s="594"/>
      <c r="DO7" s="594"/>
      <c r="DP7" s="595"/>
      <c r="DQ7" s="602">
        <v>3850154</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92902</v>
      </c>
      <c r="S8" s="594"/>
      <c r="T8" s="594"/>
      <c r="U8" s="594"/>
      <c r="V8" s="594"/>
      <c r="W8" s="594"/>
      <c r="X8" s="594"/>
      <c r="Y8" s="595"/>
      <c r="Z8" s="596">
        <v>0.2</v>
      </c>
      <c r="AA8" s="596"/>
      <c r="AB8" s="596"/>
      <c r="AC8" s="596"/>
      <c r="AD8" s="597">
        <v>92902</v>
      </c>
      <c r="AE8" s="597"/>
      <c r="AF8" s="597"/>
      <c r="AG8" s="597"/>
      <c r="AH8" s="597"/>
      <c r="AI8" s="597"/>
      <c r="AJ8" s="597"/>
      <c r="AK8" s="597"/>
      <c r="AL8" s="598">
        <v>0.4</v>
      </c>
      <c r="AM8" s="599"/>
      <c r="AN8" s="599"/>
      <c r="AO8" s="600"/>
      <c r="AP8" s="590" t="s">
        <v>218</v>
      </c>
      <c r="AQ8" s="591"/>
      <c r="AR8" s="591"/>
      <c r="AS8" s="591"/>
      <c r="AT8" s="591"/>
      <c r="AU8" s="591"/>
      <c r="AV8" s="591"/>
      <c r="AW8" s="591"/>
      <c r="AX8" s="591"/>
      <c r="AY8" s="591"/>
      <c r="AZ8" s="591"/>
      <c r="BA8" s="591"/>
      <c r="BB8" s="591"/>
      <c r="BC8" s="591"/>
      <c r="BD8" s="591"/>
      <c r="BE8" s="591"/>
      <c r="BF8" s="592"/>
      <c r="BG8" s="593">
        <v>216473</v>
      </c>
      <c r="BH8" s="594"/>
      <c r="BI8" s="594"/>
      <c r="BJ8" s="594"/>
      <c r="BK8" s="594"/>
      <c r="BL8" s="594"/>
      <c r="BM8" s="594"/>
      <c r="BN8" s="595"/>
      <c r="BO8" s="596">
        <v>1.4</v>
      </c>
      <c r="BP8" s="596"/>
      <c r="BQ8" s="596"/>
      <c r="BR8" s="596"/>
      <c r="BS8" s="602" t="s">
        <v>108</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14699203</v>
      </c>
      <c r="CS8" s="594"/>
      <c r="CT8" s="594"/>
      <c r="CU8" s="594"/>
      <c r="CV8" s="594"/>
      <c r="CW8" s="594"/>
      <c r="CX8" s="594"/>
      <c r="CY8" s="595"/>
      <c r="CZ8" s="596">
        <v>31.2</v>
      </c>
      <c r="DA8" s="596"/>
      <c r="DB8" s="596"/>
      <c r="DC8" s="596"/>
      <c r="DD8" s="602">
        <v>268407</v>
      </c>
      <c r="DE8" s="594"/>
      <c r="DF8" s="594"/>
      <c r="DG8" s="594"/>
      <c r="DH8" s="594"/>
      <c r="DI8" s="594"/>
      <c r="DJ8" s="594"/>
      <c r="DK8" s="594"/>
      <c r="DL8" s="594"/>
      <c r="DM8" s="594"/>
      <c r="DN8" s="594"/>
      <c r="DO8" s="594"/>
      <c r="DP8" s="595"/>
      <c r="DQ8" s="602">
        <v>7771546</v>
      </c>
      <c r="DR8" s="594"/>
      <c r="DS8" s="594"/>
      <c r="DT8" s="594"/>
      <c r="DU8" s="594"/>
      <c r="DV8" s="594"/>
      <c r="DW8" s="594"/>
      <c r="DX8" s="594"/>
      <c r="DY8" s="594"/>
      <c r="DZ8" s="594"/>
      <c r="EA8" s="594"/>
      <c r="EB8" s="594"/>
      <c r="EC8" s="603"/>
    </row>
    <row r="9" spans="2:143" ht="11.25" customHeight="1">
      <c r="B9" s="590" t="s">
        <v>220</v>
      </c>
      <c r="C9" s="591"/>
      <c r="D9" s="591"/>
      <c r="E9" s="591"/>
      <c r="F9" s="591"/>
      <c r="G9" s="591"/>
      <c r="H9" s="591"/>
      <c r="I9" s="591"/>
      <c r="J9" s="591"/>
      <c r="K9" s="591"/>
      <c r="L9" s="591"/>
      <c r="M9" s="591"/>
      <c r="N9" s="591"/>
      <c r="O9" s="591"/>
      <c r="P9" s="591"/>
      <c r="Q9" s="592"/>
      <c r="R9" s="593">
        <v>84067</v>
      </c>
      <c r="S9" s="594"/>
      <c r="T9" s="594"/>
      <c r="U9" s="594"/>
      <c r="V9" s="594"/>
      <c r="W9" s="594"/>
      <c r="X9" s="594"/>
      <c r="Y9" s="595"/>
      <c r="Z9" s="596">
        <v>0.2</v>
      </c>
      <c r="AA9" s="596"/>
      <c r="AB9" s="596"/>
      <c r="AC9" s="596"/>
      <c r="AD9" s="597">
        <v>84067</v>
      </c>
      <c r="AE9" s="597"/>
      <c r="AF9" s="597"/>
      <c r="AG9" s="597"/>
      <c r="AH9" s="597"/>
      <c r="AI9" s="597"/>
      <c r="AJ9" s="597"/>
      <c r="AK9" s="597"/>
      <c r="AL9" s="598">
        <v>0.3</v>
      </c>
      <c r="AM9" s="599"/>
      <c r="AN9" s="599"/>
      <c r="AO9" s="600"/>
      <c r="AP9" s="590" t="s">
        <v>221</v>
      </c>
      <c r="AQ9" s="591"/>
      <c r="AR9" s="591"/>
      <c r="AS9" s="591"/>
      <c r="AT9" s="591"/>
      <c r="AU9" s="591"/>
      <c r="AV9" s="591"/>
      <c r="AW9" s="591"/>
      <c r="AX9" s="591"/>
      <c r="AY9" s="591"/>
      <c r="AZ9" s="591"/>
      <c r="BA9" s="591"/>
      <c r="BB9" s="591"/>
      <c r="BC9" s="591"/>
      <c r="BD9" s="591"/>
      <c r="BE9" s="591"/>
      <c r="BF9" s="592"/>
      <c r="BG9" s="593">
        <v>5866905</v>
      </c>
      <c r="BH9" s="594"/>
      <c r="BI9" s="594"/>
      <c r="BJ9" s="594"/>
      <c r="BK9" s="594"/>
      <c r="BL9" s="594"/>
      <c r="BM9" s="594"/>
      <c r="BN9" s="595"/>
      <c r="BO9" s="596">
        <v>38.299999999999997</v>
      </c>
      <c r="BP9" s="596"/>
      <c r="BQ9" s="596"/>
      <c r="BR9" s="596"/>
      <c r="BS9" s="602" t="s">
        <v>108</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3476934</v>
      </c>
      <c r="CS9" s="594"/>
      <c r="CT9" s="594"/>
      <c r="CU9" s="594"/>
      <c r="CV9" s="594"/>
      <c r="CW9" s="594"/>
      <c r="CX9" s="594"/>
      <c r="CY9" s="595"/>
      <c r="CZ9" s="596">
        <v>7.4</v>
      </c>
      <c r="DA9" s="596"/>
      <c r="DB9" s="596"/>
      <c r="DC9" s="596"/>
      <c r="DD9" s="602">
        <v>122090</v>
      </c>
      <c r="DE9" s="594"/>
      <c r="DF9" s="594"/>
      <c r="DG9" s="594"/>
      <c r="DH9" s="594"/>
      <c r="DI9" s="594"/>
      <c r="DJ9" s="594"/>
      <c r="DK9" s="594"/>
      <c r="DL9" s="594"/>
      <c r="DM9" s="594"/>
      <c r="DN9" s="594"/>
      <c r="DO9" s="594"/>
      <c r="DP9" s="595"/>
      <c r="DQ9" s="602">
        <v>2903982</v>
      </c>
      <c r="DR9" s="594"/>
      <c r="DS9" s="594"/>
      <c r="DT9" s="594"/>
      <c r="DU9" s="594"/>
      <c r="DV9" s="594"/>
      <c r="DW9" s="594"/>
      <c r="DX9" s="594"/>
      <c r="DY9" s="594"/>
      <c r="DZ9" s="594"/>
      <c r="EA9" s="594"/>
      <c r="EB9" s="594"/>
      <c r="EC9" s="603"/>
    </row>
    <row r="10" spans="2:143" ht="11.25" customHeight="1">
      <c r="B10" s="590" t="s">
        <v>223</v>
      </c>
      <c r="C10" s="591"/>
      <c r="D10" s="591"/>
      <c r="E10" s="591"/>
      <c r="F10" s="591"/>
      <c r="G10" s="591"/>
      <c r="H10" s="591"/>
      <c r="I10" s="591"/>
      <c r="J10" s="591"/>
      <c r="K10" s="591"/>
      <c r="L10" s="591"/>
      <c r="M10" s="591"/>
      <c r="N10" s="591"/>
      <c r="O10" s="591"/>
      <c r="P10" s="591"/>
      <c r="Q10" s="592"/>
      <c r="R10" s="593">
        <v>2117449</v>
      </c>
      <c r="S10" s="594"/>
      <c r="T10" s="594"/>
      <c r="U10" s="594"/>
      <c r="V10" s="594"/>
      <c r="W10" s="594"/>
      <c r="X10" s="594"/>
      <c r="Y10" s="595"/>
      <c r="Z10" s="596">
        <v>4.4000000000000004</v>
      </c>
      <c r="AA10" s="596"/>
      <c r="AB10" s="596"/>
      <c r="AC10" s="596"/>
      <c r="AD10" s="597">
        <v>2117449</v>
      </c>
      <c r="AE10" s="597"/>
      <c r="AF10" s="597"/>
      <c r="AG10" s="597"/>
      <c r="AH10" s="597"/>
      <c r="AI10" s="597"/>
      <c r="AJ10" s="597"/>
      <c r="AK10" s="597"/>
      <c r="AL10" s="598">
        <v>8.1999999999999993</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273545</v>
      </c>
      <c r="BH10" s="594"/>
      <c r="BI10" s="594"/>
      <c r="BJ10" s="594"/>
      <c r="BK10" s="594"/>
      <c r="BL10" s="594"/>
      <c r="BM10" s="594"/>
      <c r="BN10" s="595"/>
      <c r="BO10" s="596">
        <v>1.8</v>
      </c>
      <c r="BP10" s="596"/>
      <c r="BQ10" s="596"/>
      <c r="BR10" s="596"/>
      <c r="BS10" s="602" t="s">
        <v>108</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319611</v>
      </c>
      <c r="CS10" s="594"/>
      <c r="CT10" s="594"/>
      <c r="CU10" s="594"/>
      <c r="CV10" s="594"/>
      <c r="CW10" s="594"/>
      <c r="CX10" s="594"/>
      <c r="CY10" s="595"/>
      <c r="CZ10" s="596">
        <v>0.7</v>
      </c>
      <c r="DA10" s="596"/>
      <c r="DB10" s="596"/>
      <c r="DC10" s="596"/>
      <c r="DD10" s="602" t="s">
        <v>108</v>
      </c>
      <c r="DE10" s="594"/>
      <c r="DF10" s="594"/>
      <c r="DG10" s="594"/>
      <c r="DH10" s="594"/>
      <c r="DI10" s="594"/>
      <c r="DJ10" s="594"/>
      <c r="DK10" s="594"/>
      <c r="DL10" s="594"/>
      <c r="DM10" s="594"/>
      <c r="DN10" s="594"/>
      <c r="DO10" s="594"/>
      <c r="DP10" s="595"/>
      <c r="DQ10" s="602">
        <v>131622</v>
      </c>
      <c r="DR10" s="594"/>
      <c r="DS10" s="594"/>
      <c r="DT10" s="594"/>
      <c r="DU10" s="594"/>
      <c r="DV10" s="594"/>
      <c r="DW10" s="594"/>
      <c r="DX10" s="594"/>
      <c r="DY10" s="594"/>
      <c r="DZ10" s="594"/>
      <c r="EA10" s="594"/>
      <c r="EB10" s="594"/>
      <c r="EC10" s="603"/>
    </row>
    <row r="11" spans="2:143" ht="11.25" customHeight="1">
      <c r="B11" s="590" t="s">
        <v>226</v>
      </c>
      <c r="C11" s="591"/>
      <c r="D11" s="591"/>
      <c r="E11" s="591"/>
      <c r="F11" s="591"/>
      <c r="G11" s="591"/>
      <c r="H11" s="591"/>
      <c r="I11" s="591"/>
      <c r="J11" s="591"/>
      <c r="K11" s="591"/>
      <c r="L11" s="591"/>
      <c r="M11" s="591"/>
      <c r="N11" s="591"/>
      <c r="O11" s="591"/>
      <c r="P11" s="591"/>
      <c r="Q11" s="592"/>
      <c r="R11" s="593">
        <v>74691</v>
      </c>
      <c r="S11" s="594"/>
      <c r="T11" s="594"/>
      <c r="U11" s="594"/>
      <c r="V11" s="594"/>
      <c r="W11" s="594"/>
      <c r="X11" s="594"/>
      <c r="Y11" s="595"/>
      <c r="Z11" s="596">
        <v>0.2</v>
      </c>
      <c r="AA11" s="596"/>
      <c r="AB11" s="596"/>
      <c r="AC11" s="596"/>
      <c r="AD11" s="597">
        <v>74691</v>
      </c>
      <c r="AE11" s="597"/>
      <c r="AF11" s="597"/>
      <c r="AG11" s="597"/>
      <c r="AH11" s="597"/>
      <c r="AI11" s="597"/>
      <c r="AJ11" s="597"/>
      <c r="AK11" s="597"/>
      <c r="AL11" s="598">
        <v>0.3</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542946</v>
      </c>
      <c r="BH11" s="594"/>
      <c r="BI11" s="594"/>
      <c r="BJ11" s="594"/>
      <c r="BK11" s="594"/>
      <c r="BL11" s="594"/>
      <c r="BM11" s="594"/>
      <c r="BN11" s="595"/>
      <c r="BO11" s="596">
        <v>3.5</v>
      </c>
      <c r="BP11" s="596"/>
      <c r="BQ11" s="596"/>
      <c r="BR11" s="596"/>
      <c r="BS11" s="602">
        <v>107584</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997112</v>
      </c>
      <c r="CS11" s="594"/>
      <c r="CT11" s="594"/>
      <c r="CU11" s="594"/>
      <c r="CV11" s="594"/>
      <c r="CW11" s="594"/>
      <c r="CX11" s="594"/>
      <c r="CY11" s="595"/>
      <c r="CZ11" s="596">
        <v>2.1</v>
      </c>
      <c r="DA11" s="596"/>
      <c r="DB11" s="596"/>
      <c r="DC11" s="596"/>
      <c r="DD11" s="602">
        <v>351099</v>
      </c>
      <c r="DE11" s="594"/>
      <c r="DF11" s="594"/>
      <c r="DG11" s="594"/>
      <c r="DH11" s="594"/>
      <c r="DI11" s="594"/>
      <c r="DJ11" s="594"/>
      <c r="DK11" s="594"/>
      <c r="DL11" s="594"/>
      <c r="DM11" s="594"/>
      <c r="DN11" s="594"/>
      <c r="DO11" s="594"/>
      <c r="DP11" s="595"/>
      <c r="DQ11" s="602">
        <v>473200</v>
      </c>
      <c r="DR11" s="594"/>
      <c r="DS11" s="594"/>
      <c r="DT11" s="594"/>
      <c r="DU11" s="594"/>
      <c r="DV11" s="594"/>
      <c r="DW11" s="594"/>
      <c r="DX11" s="594"/>
      <c r="DY11" s="594"/>
      <c r="DZ11" s="594"/>
      <c r="EA11" s="594"/>
      <c r="EB11" s="594"/>
      <c r="EC11" s="603"/>
    </row>
    <row r="12" spans="2:143" ht="11.25" customHeight="1">
      <c r="B12" s="590" t="s">
        <v>229</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6751894</v>
      </c>
      <c r="BH12" s="594"/>
      <c r="BI12" s="594"/>
      <c r="BJ12" s="594"/>
      <c r="BK12" s="594"/>
      <c r="BL12" s="594"/>
      <c r="BM12" s="594"/>
      <c r="BN12" s="595"/>
      <c r="BO12" s="596">
        <v>44</v>
      </c>
      <c r="BP12" s="596"/>
      <c r="BQ12" s="596"/>
      <c r="BR12" s="596"/>
      <c r="BS12" s="602" t="s">
        <v>108</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1152027</v>
      </c>
      <c r="CS12" s="594"/>
      <c r="CT12" s="594"/>
      <c r="CU12" s="594"/>
      <c r="CV12" s="594"/>
      <c r="CW12" s="594"/>
      <c r="CX12" s="594"/>
      <c r="CY12" s="595"/>
      <c r="CZ12" s="596">
        <v>2.4</v>
      </c>
      <c r="DA12" s="596"/>
      <c r="DB12" s="596"/>
      <c r="DC12" s="596"/>
      <c r="DD12" s="602">
        <v>223874</v>
      </c>
      <c r="DE12" s="594"/>
      <c r="DF12" s="594"/>
      <c r="DG12" s="594"/>
      <c r="DH12" s="594"/>
      <c r="DI12" s="594"/>
      <c r="DJ12" s="594"/>
      <c r="DK12" s="594"/>
      <c r="DL12" s="594"/>
      <c r="DM12" s="594"/>
      <c r="DN12" s="594"/>
      <c r="DO12" s="594"/>
      <c r="DP12" s="595"/>
      <c r="DQ12" s="602">
        <v>659835</v>
      </c>
      <c r="DR12" s="594"/>
      <c r="DS12" s="594"/>
      <c r="DT12" s="594"/>
      <c r="DU12" s="594"/>
      <c r="DV12" s="594"/>
      <c r="DW12" s="594"/>
      <c r="DX12" s="594"/>
      <c r="DY12" s="594"/>
      <c r="DZ12" s="594"/>
      <c r="EA12" s="594"/>
      <c r="EB12" s="594"/>
      <c r="EC12" s="603"/>
    </row>
    <row r="13" spans="2:143" ht="11.25" customHeight="1">
      <c r="B13" s="590" t="s">
        <v>232</v>
      </c>
      <c r="C13" s="591"/>
      <c r="D13" s="591"/>
      <c r="E13" s="591"/>
      <c r="F13" s="591"/>
      <c r="G13" s="591"/>
      <c r="H13" s="591"/>
      <c r="I13" s="591"/>
      <c r="J13" s="591"/>
      <c r="K13" s="591"/>
      <c r="L13" s="591"/>
      <c r="M13" s="591"/>
      <c r="N13" s="591"/>
      <c r="O13" s="591"/>
      <c r="P13" s="591"/>
      <c r="Q13" s="592"/>
      <c r="R13" s="593">
        <v>71038</v>
      </c>
      <c r="S13" s="594"/>
      <c r="T13" s="594"/>
      <c r="U13" s="594"/>
      <c r="V13" s="594"/>
      <c r="W13" s="594"/>
      <c r="X13" s="594"/>
      <c r="Y13" s="595"/>
      <c r="Z13" s="596">
        <v>0.1</v>
      </c>
      <c r="AA13" s="596"/>
      <c r="AB13" s="596"/>
      <c r="AC13" s="596"/>
      <c r="AD13" s="597">
        <v>71038</v>
      </c>
      <c r="AE13" s="597"/>
      <c r="AF13" s="597"/>
      <c r="AG13" s="597"/>
      <c r="AH13" s="597"/>
      <c r="AI13" s="597"/>
      <c r="AJ13" s="597"/>
      <c r="AK13" s="597"/>
      <c r="AL13" s="598">
        <v>0.3</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6713560</v>
      </c>
      <c r="BH13" s="594"/>
      <c r="BI13" s="594"/>
      <c r="BJ13" s="594"/>
      <c r="BK13" s="594"/>
      <c r="BL13" s="594"/>
      <c r="BM13" s="594"/>
      <c r="BN13" s="595"/>
      <c r="BO13" s="596">
        <v>43.8</v>
      </c>
      <c r="BP13" s="596"/>
      <c r="BQ13" s="596"/>
      <c r="BR13" s="596"/>
      <c r="BS13" s="602" t="s">
        <v>108</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5118459</v>
      </c>
      <c r="CS13" s="594"/>
      <c r="CT13" s="594"/>
      <c r="CU13" s="594"/>
      <c r="CV13" s="594"/>
      <c r="CW13" s="594"/>
      <c r="CX13" s="594"/>
      <c r="CY13" s="595"/>
      <c r="CZ13" s="596">
        <v>10.8</v>
      </c>
      <c r="DA13" s="596"/>
      <c r="DB13" s="596"/>
      <c r="DC13" s="596"/>
      <c r="DD13" s="602">
        <v>2096497</v>
      </c>
      <c r="DE13" s="594"/>
      <c r="DF13" s="594"/>
      <c r="DG13" s="594"/>
      <c r="DH13" s="594"/>
      <c r="DI13" s="594"/>
      <c r="DJ13" s="594"/>
      <c r="DK13" s="594"/>
      <c r="DL13" s="594"/>
      <c r="DM13" s="594"/>
      <c r="DN13" s="594"/>
      <c r="DO13" s="594"/>
      <c r="DP13" s="595"/>
      <c r="DQ13" s="602">
        <v>2822946</v>
      </c>
      <c r="DR13" s="594"/>
      <c r="DS13" s="594"/>
      <c r="DT13" s="594"/>
      <c r="DU13" s="594"/>
      <c r="DV13" s="594"/>
      <c r="DW13" s="594"/>
      <c r="DX13" s="594"/>
      <c r="DY13" s="594"/>
      <c r="DZ13" s="594"/>
      <c r="EA13" s="594"/>
      <c r="EB13" s="594"/>
      <c r="EC13" s="603"/>
    </row>
    <row r="14" spans="2:143" ht="11.25" customHeight="1">
      <c r="B14" s="590" t="s">
        <v>235</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212505</v>
      </c>
      <c r="BH14" s="594"/>
      <c r="BI14" s="594"/>
      <c r="BJ14" s="594"/>
      <c r="BK14" s="594"/>
      <c r="BL14" s="594"/>
      <c r="BM14" s="594"/>
      <c r="BN14" s="595"/>
      <c r="BO14" s="596">
        <v>1.4</v>
      </c>
      <c r="BP14" s="596"/>
      <c r="BQ14" s="596"/>
      <c r="BR14" s="596"/>
      <c r="BS14" s="602" t="s">
        <v>108</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2300983</v>
      </c>
      <c r="CS14" s="594"/>
      <c r="CT14" s="594"/>
      <c r="CU14" s="594"/>
      <c r="CV14" s="594"/>
      <c r="CW14" s="594"/>
      <c r="CX14" s="594"/>
      <c r="CY14" s="595"/>
      <c r="CZ14" s="596">
        <v>4.9000000000000004</v>
      </c>
      <c r="DA14" s="596"/>
      <c r="DB14" s="596"/>
      <c r="DC14" s="596"/>
      <c r="DD14" s="602">
        <v>551063</v>
      </c>
      <c r="DE14" s="594"/>
      <c r="DF14" s="594"/>
      <c r="DG14" s="594"/>
      <c r="DH14" s="594"/>
      <c r="DI14" s="594"/>
      <c r="DJ14" s="594"/>
      <c r="DK14" s="594"/>
      <c r="DL14" s="594"/>
      <c r="DM14" s="594"/>
      <c r="DN14" s="594"/>
      <c r="DO14" s="594"/>
      <c r="DP14" s="595"/>
      <c r="DQ14" s="602">
        <v>1737449</v>
      </c>
      <c r="DR14" s="594"/>
      <c r="DS14" s="594"/>
      <c r="DT14" s="594"/>
      <c r="DU14" s="594"/>
      <c r="DV14" s="594"/>
      <c r="DW14" s="594"/>
      <c r="DX14" s="594"/>
      <c r="DY14" s="594"/>
      <c r="DZ14" s="594"/>
      <c r="EA14" s="594"/>
      <c r="EB14" s="594"/>
      <c r="EC14" s="603"/>
    </row>
    <row r="15" spans="2:143" ht="11.25" customHeight="1">
      <c r="B15" s="590" t="s">
        <v>238</v>
      </c>
      <c r="C15" s="591"/>
      <c r="D15" s="591"/>
      <c r="E15" s="591"/>
      <c r="F15" s="591"/>
      <c r="G15" s="591"/>
      <c r="H15" s="591"/>
      <c r="I15" s="591"/>
      <c r="J15" s="591"/>
      <c r="K15" s="591"/>
      <c r="L15" s="591"/>
      <c r="M15" s="591"/>
      <c r="N15" s="591"/>
      <c r="O15" s="591"/>
      <c r="P15" s="591"/>
      <c r="Q15" s="592"/>
      <c r="R15" s="593">
        <v>73584</v>
      </c>
      <c r="S15" s="594"/>
      <c r="T15" s="594"/>
      <c r="U15" s="594"/>
      <c r="V15" s="594"/>
      <c r="W15" s="594"/>
      <c r="X15" s="594"/>
      <c r="Y15" s="595"/>
      <c r="Z15" s="596">
        <v>0.2</v>
      </c>
      <c r="AA15" s="596"/>
      <c r="AB15" s="596"/>
      <c r="AC15" s="596"/>
      <c r="AD15" s="597">
        <v>73584</v>
      </c>
      <c r="AE15" s="597"/>
      <c r="AF15" s="597"/>
      <c r="AG15" s="597"/>
      <c r="AH15" s="597"/>
      <c r="AI15" s="597"/>
      <c r="AJ15" s="597"/>
      <c r="AK15" s="597"/>
      <c r="AL15" s="598">
        <v>0.3</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637426</v>
      </c>
      <c r="BH15" s="594"/>
      <c r="BI15" s="594"/>
      <c r="BJ15" s="594"/>
      <c r="BK15" s="594"/>
      <c r="BL15" s="594"/>
      <c r="BM15" s="594"/>
      <c r="BN15" s="595"/>
      <c r="BO15" s="596">
        <v>4.2</v>
      </c>
      <c r="BP15" s="596"/>
      <c r="BQ15" s="596"/>
      <c r="BR15" s="596"/>
      <c r="BS15" s="602" t="s">
        <v>108</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6503129</v>
      </c>
      <c r="CS15" s="594"/>
      <c r="CT15" s="594"/>
      <c r="CU15" s="594"/>
      <c r="CV15" s="594"/>
      <c r="CW15" s="594"/>
      <c r="CX15" s="594"/>
      <c r="CY15" s="595"/>
      <c r="CZ15" s="596">
        <v>13.8</v>
      </c>
      <c r="DA15" s="596"/>
      <c r="DB15" s="596"/>
      <c r="DC15" s="596"/>
      <c r="DD15" s="602">
        <v>3128974</v>
      </c>
      <c r="DE15" s="594"/>
      <c r="DF15" s="594"/>
      <c r="DG15" s="594"/>
      <c r="DH15" s="594"/>
      <c r="DI15" s="594"/>
      <c r="DJ15" s="594"/>
      <c r="DK15" s="594"/>
      <c r="DL15" s="594"/>
      <c r="DM15" s="594"/>
      <c r="DN15" s="594"/>
      <c r="DO15" s="594"/>
      <c r="DP15" s="595"/>
      <c r="DQ15" s="602">
        <v>3242025</v>
      </c>
      <c r="DR15" s="594"/>
      <c r="DS15" s="594"/>
      <c r="DT15" s="594"/>
      <c r="DU15" s="594"/>
      <c r="DV15" s="594"/>
      <c r="DW15" s="594"/>
      <c r="DX15" s="594"/>
      <c r="DY15" s="594"/>
      <c r="DZ15" s="594"/>
      <c r="EA15" s="594"/>
      <c r="EB15" s="594"/>
      <c r="EC15" s="603"/>
    </row>
    <row r="16" spans="2:143" ht="11.25" customHeight="1">
      <c r="B16" s="590" t="s">
        <v>241</v>
      </c>
      <c r="C16" s="591"/>
      <c r="D16" s="591"/>
      <c r="E16" s="591"/>
      <c r="F16" s="591"/>
      <c r="G16" s="591"/>
      <c r="H16" s="591"/>
      <c r="I16" s="591"/>
      <c r="J16" s="591"/>
      <c r="K16" s="591"/>
      <c r="L16" s="591"/>
      <c r="M16" s="591"/>
      <c r="N16" s="591"/>
      <c r="O16" s="591"/>
      <c r="P16" s="591"/>
      <c r="Q16" s="592"/>
      <c r="R16" s="593">
        <v>9324181</v>
      </c>
      <c r="S16" s="594"/>
      <c r="T16" s="594"/>
      <c r="U16" s="594"/>
      <c r="V16" s="594"/>
      <c r="W16" s="594"/>
      <c r="X16" s="594"/>
      <c r="Y16" s="595"/>
      <c r="Z16" s="596">
        <v>19.5</v>
      </c>
      <c r="AA16" s="596"/>
      <c r="AB16" s="596"/>
      <c r="AC16" s="596"/>
      <c r="AD16" s="597">
        <v>8382717</v>
      </c>
      <c r="AE16" s="597"/>
      <c r="AF16" s="597"/>
      <c r="AG16" s="597"/>
      <c r="AH16" s="597"/>
      <c r="AI16" s="597"/>
      <c r="AJ16" s="597"/>
      <c r="AK16" s="597"/>
      <c r="AL16" s="598">
        <v>32.299999999999997</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v>6291</v>
      </c>
      <c r="CS16" s="594"/>
      <c r="CT16" s="594"/>
      <c r="CU16" s="594"/>
      <c r="CV16" s="594"/>
      <c r="CW16" s="594"/>
      <c r="CX16" s="594"/>
      <c r="CY16" s="595"/>
      <c r="CZ16" s="596">
        <v>0</v>
      </c>
      <c r="DA16" s="596"/>
      <c r="DB16" s="596"/>
      <c r="DC16" s="596"/>
      <c r="DD16" s="602" t="s">
        <v>108</v>
      </c>
      <c r="DE16" s="594"/>
      <c r="DF16" s="594"/>
      <c r="DG16" s="594"/>
      <c r="DH16" s="594"/>
      <c r="DI16" s="594"/>
      <c r="DJ16" s="594"/>
      <c r="DK16" s="594"/>
      <c r="DL16" s="594"/>
      <c r="DM16" s="594"/>
      <c r="DN16" s="594"/>
      <c r="DO16" s="594"/>
      <c r="DP16" s="595"/>
      <c r="DQ16" s="602">
        <v>3570</v>
      </c>
      <c r="DR16" s="594"/>
      <c r="DS16" s="594"/>
      <c r="DT16" s="594"/>
      <c r="DU16" s="594"/>
      <c r="DV16" s="594"/>
      <c r="DW16" s="594"/>
      <c r="DX16" s="594"/>
      <c r="DY16" s="594"/>
      <c r="DZ16" s="594"/>
      <c r="EA16" s="594"/>
      <c r="EB16" s="594"/>
      <c r="EC16" s="603"/>
    </row>
    <row r="17" spans="2:133" ht="11.25" customHeight="1">
      <c r="B17" s="590" t="s">
        <v>244</v>
      </c>
      <c r="C17" s="591"/>
      <c r="D17" s="591"/>
      <c r="E17" s="591"/>
      <c r="F17" s="591"/>
      <c r="G17" s="591"/>
      <c r="H17" s="591"/>
      <c r="I17" s="591"/>
      <c r="J17" s="591"/>
      <c r="K17" s="591"/>
      <c r="L17" s="591"/>
      <c r="M17" s="591"/>
      <c r="N17" s="591"/>
      <c r="O17" s="591"/>
      <c r="P17" s="591"/>
      <c r="Q17" s="592"/>
      <c r="R17" s="593">
        <v>8382717</v>
      </c>
      <c r="S17" s="594"/>
      <c r="T17" s="594"/>
      <c r="U17" s="594"/>
      <c r="V17" s="594"/>
      <c r="W17" s="594"/>
      <c r="X17" s="594"/>
      <c r="Y17" s="595"/>
      <c r="Z17" s="596">
        <v>17.5</v>
      </c>
      <c r="AA17" s="596"/>
      <c r="AB17" s="596"/>
      <c r="AC17" s="596"/>
      <c r="AD17" s="597">
        <v>8382717</v>
      </c>
      <c r="AE17" s="597"/>
      <c r="AF17" s="597"/>
      <c r="AG17" s="597"/>
      <c r="AH17" s="597"/>
      <c r="AI17" s="597"/>
      <c r="AJ17" s="597"/>
      <c r="AK17" s="597"/>
      <c r="AL17" s="598">
        <v>32.299999999999997</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7675281</v>
      </c>
      <c r="CS17" s="594"/>
      <c r="CT17" s="594"/>
      <c r="CU17" s="594"/>
      <c r="CV17" s="594"/>
      <c r="CW17" s="594"/>
      <c r="CX17" s="594"/>
      <c r="CY17" s="595"/>
      <c r="CZ17" s="596">
        <v>16.3</v>
      </c>
      <c r="DA17" s="596"/>
      <c r="DB17" s="596"/>
      <c r="DC17" s="596"/>
      <c r="DD17" s="602" t="s">
        <v>108</v>
      </c>
      <c r="DE17" s="594"/>
      <c r="DF17" s="594"/>
      <c r="DG17" s="594"/>
      <c r="DH17" s="594"/>
      <c r="DI17" s="594"/>
      <c r="DJ17" s="594"/>
      <c r="DK17" s="594"/>
      <c r="DL17" s="594"/>
      <c r="DM17" s="594"/>
      <c r="DN17" s="594"/>
      <c r="DO17" s="594"/>
      <c r="DP17" s="595"/>
      <c r="DQ17" s="602">
        <v>7496675</v>
      </c>
      <c r="DR17" s="594"/>
      <c r="DS17" s="594"/>
      <c r="DT17" s="594"/>
      <c r="DU17" s="594"/>
      <c r="DV17" s="594"/>
      <c r="DW17" s="594"/>
      <c r="DX17" s="594"/>
      <c r="DY17" s="594"/>
      <c r="DZ17" s="594"/>
      <c r="EA17" s="594"/>
      <c r="EB17" s="594"/>
      <c r="EC17" s="603"/>
    </row>
    <row r="18" spans="2:133" ht="11.25" customHeight="1">
      <c r="B18" s="590" t="s">
        <v>247</v>
      </c>
      <c r="C18" s="591"/>
      <c r="D18" s="591"/>
      <c r="E18" s="591"/>
      <c r="F18" s="591"/>
      <c r="G18" s="591"/>
      <c r="H18" s="591"/>
      <c r="I18" s="591"/>
      <c r="J18" s="591"/>
      <c r="K18" s="591"/>
      <c r="L18" s="591"/>
      <c r="M18" s="591"/>
      <c r="N18" s="591"/>
      <c r="O18" s="591"/>
      <c r="P18" s="591"/>
      <c r="Q18" s="592"/>
      <c r="R18" s="593">
        <v>941458</v>
      </c>
      <c r="S18" s="594"/>
      <c r="T18" s="594"/>
      <c r="U18" s="594"/>
      <c r="V18" s="594"/>
      <c r="W18" s="594"/>
      <c r="X18" s="594"/>
      <c r="Y18" s="595"/>
      <c r="Z18" s="596">
        <v>2</v>
      </c>
      <c r="AA18" s="596"/>
      <c r="AB18" s="596"/>
      <c r="AC18" s="596"/>
      <c r="AD18" s="597" t="s">
        <v>108</v>
      </c>
      <c r="AE18" s="597"/>
      <c r="AF18" s="597"/>
      <c r="AG18" s="597"/>
      <c r="AH18" s="597"/>
      <c r="AI18" s="597"/>
      <c r="AJ18" s="597"/>
      <c r="AK18" s="597"/>
      <c r="AL18" s="598" t="s">
        <v>108</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108</v>
      </c>
      <c r="CS18" s="594"/>
      <c r="CT18" s="594"/>
      <c r="CU18" s="594"/>
      <c r="CV18" s="594"/>
      <c r="CW18" s="594"/>
      <c r="CX18" s="594"/>
      <c r="CY18" s="595"/>
      <c r="CZ18" s="596" t="s">
        <v>108</v>
      </c>
      <c r="DA18" s="596"/>
      <c r="DB18" s="596"/>
      <c r="DC18" s="596"/>
      <c r="DD18" s="602" t="s">
        <v>108</v>
      </c>
      <c r="DE18" s="594"/>
      <c r="DF18" s="594"/>
      <c r="DG18" s="594"/>
      <c r="DH18" s="594"/>
      <c r="DI18" s="594"/>
      <c r="DJ18" s="594"/>
      <c r="DK18" s="594"/>
      <c r="DL18" s="594"/>
      <c r="DM18" s="594"/>
      <c r="DN18" s="594"/>
      <c r="DO18" s="594"/>
      <c r="DP18" s="595"/>
      <c r="DQ18" s="602" t="s">
        <v>108</v>
      </c>
      <c r="DR18" s="594"/>
      <c r="DS18" s="594"/>
      <c r="DT18" s="594"/>
      <c r="DU18" s="594"/>
      <c r="DV18" s="594"/>
      <c r="DW18" s="594"/>
      <c r="DX18" s="594"/>
      <c r="DY18" s="594"/>
      <c r="DZ18" s="594"/>
      <c r="EA18" s="594"/>
      <c r="EB18" s="594"/>
      <c r="EC18" s="603"/>
    </row>
    <row r="19" spans="2:133" ht="11.25" customHeight="1">
      <c r="B19" s="590" t="s">
        <v>250</v>
      </c>
      <c r="C19" s="591"/>
      <c r="D19" s="591"/>
      <c r="E19" s="591"/>
      <c r="F19" s="591"/>
      <c r="G19" s="591"/>
      <c r="H19" s="591"/>
      <c r="I19" s="591"/>
      <c r="J19" s="591"/>
      <c r="K19" s="591"/>
      <c r="L19" s="591"/>
      <c r="M19" s="591"/>
      <c r="N19" s="591"/>
      <c r="O19" s="591"/>
      <c r="P19" s="591"/>
      <c r="Q19" s="592"/>
      <c r="R19" s="593">
        <v>6</v>
      </c>
      <c r="S19" s="594"/>
      <c r="T19" s="594"/>
      <c r="U19" s="594"/>
      <c r="V19" s="594"/>
      <c r="W19" s="594"/>
      <c r="X19" s="594"/>
      <c r="Y19" s="595"/>
      <c r="Z19" s="596">
        <v>0</v>
      </c>
      <c r="AA19" s="596"/>
      <c r="AB19" s="596"/>
      <c r="AC19" s="596"/>
      <c r="AD19" s="597" t="s">
        <v>108</v>
      </c>
      <c r="AE19" s="597"/>
      <c r="AF19" s="597"/>
      <c r="AG19" s="597"/>
      <c r="AH19" s="597"/>
      <c r="AI19" s="597"/>
      <c r="AJ19" s="597"/>
      <c r="AK19" s="597"/>
      <c r="AL19" s="598" t="s">
        <v>108</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v>828476</v>
      </c>
      <c r="BH19" s="594"/>
      <c r="BI19" s="594"/>
      <c r="BJ19" s="594"/>
      <c r="BK19" s="594"/>
      <c r="BL19" s="594"/>
      <c r="BM19" s="594"/>
      <c r="BN19" s="595"/>
      <c r="BO19" s="596">
        <v>5.4</v>
      </c>
      <c r="BP19" s="596"/>
      <c r="BQ19" s="596"/>
      <c r="BR19" s="596"/>
      <c r="BS19" s="602" t="s">
        <v>108</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c r="B20" s="590" t="s">
        <v>253</v>
      </c>
      <c r="C20" s="591"/>
      <c r="D20" s="591"/>
      <c r="E20" s="591"/>
      <c r="F20" s="591"/>
      <c r="G20" s="591"/>
      <c r="H20" s="591"/>
      <c r="I20" s="591"/>
      <c r="J20" s="591"/>
      <c r="K20" s="591"/>
      <c r="L20" s="591"/>
      <c r="M20" s="591"/>
      <c r="N20" s="591"/>
      <c r="O20" s="591"/>
      <c r="P20" s="591"/>
      <c r="Q20" s="592"/>
      <c r="R20" s="593">
        <v>27502779</v>
      </c>
      <c r="S20" s="594"/>
      <c r="T20" s="594"/>
      <c r="U20" s="594"/>
      <c r="V20" s="594"/>
      <c r="W20" s="594"/>
      <c r="X20" s="594"/>
      <c r="Y20" s="595"/>
      <c r="Z20" s="596">
        <v>57.5</v>
      </c>
      <c r="AA20" s="596"/>
      <c r="AB20" s="596"/>
      <c r="AC20" s="596"/>
      <c r="AD20" s="597">
        <v>25770582</v>
      </c>
      <c r="AE20" s="597"/>
      <c r="AF20" s="597"/>
      <c r="AG20" s="597"/>
      <c r="AH20" s="597"/>
      <c r="AI20" s="597"/>
      <c r="AJ20" s="597"/>
      <c r="AK20" s="597"/>
      <c r="AL20" s="598">
        <v>99.5</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v>828476</v>
      </c>
      <c r="BH20" s="594"/>
      <c r="BI20" s="594"/>
      <c r="BJ20" s="594"/>
      <c r="BK20" s="594"/>
      <c r="BL20" s="594"/>
      <c r="BM20" s="594"/>
      <c r="BN20" s="595"/>
      <c r="BO20" s="596">
        <v>5.4</v>
      </c>
      <c r="BP20" s="596"/>
      <c r="BQ20" s="596"/>
      <c r="BR20" s="596"/>
      <c r="BS20" s="602" t="s">
        <v>108</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47177310</v>
      </c>
      <c r="CS20" s="594"/>
      <c r="CT20" s="594"/>
      <c r="CU20" s="594"/>
      <c r="CV20" s="594"/>
      <c r="CW20" s="594"/>
      <c r="CX20" s="594"/>
      <c r="CY20" s="595"/>
      <c r="CZ20" s="596">
        <v>100</v>
      </c>
      <c r="DA20" s="596"/>
      <c r="DB20" s="596"/>
      <c r="DC20" s="596"/>
      <c r="DD20" s="602">
        <v>6985287</v>
      </c>
      <c r="DE20" s="594"/>
      <c r="DF20" s="594"/>
      <c r="DG20" s="594"/>
      <c r="DH20" s="594"/>
      <c r="DI20" s="594"/>
      <c r="DJ20" s="594"/>
      <c r="DK20" s="594"/>
      <c r="DL20" s="594"/>
      <c r="DM20" s="594"/>
      <c r="DN20" s="594"/>
      <c r="DO20" s="594"/>
      <c r="DP20" s="595"/>
      <c r="DQ20" s="602">
        <v>31484565</v>
      </c>
      <c r="DR20" s="594"/>
      <c r="DS20" s="594"/>
      <c r="DT20" s="594"/>
      <c r="DU20" s="594"/>
      <c r="DV20" s="594"/>
      <c r="DW20" s="594"/>
      <c r="DX20" s="594"/>
      <c r="DY20" s="594"/>
      <c r="DZ20" s="594"/>
      <c r="EA20" s="594"/>
      <c r="EB20" s="594"/>
      <c r="EC20" s="603"/>
    </row>
    <row r="21" spans="2:133" ht="11.25" customHeight="1">
      <c r="B21" s="590" t="s">
        <v>256</v>
      </c>
      <c r="C21" s="591"/>
      <c r="D21" s="591"/>
      <c r="E21" s="591"/>
      <c r="F21" s="591"/>
      <c r="G21" s="591"/>
      <c r="H21" s="591"/>
      <c r="I21" s="591"/>
      <c r="J21" s="591"/>
      <c r="K21" s="591"/>
      <c r="L21" s="591"/>
      <c r="M21" s="591"/>
      <c r="N21" s="591"/>
      <c r="O21" s="591"/>
      <c r="P21" s="591"/>
      <c r="Q21" s="592"/>
      <c r="R21" s="593">
        <v>17191</v>
      </c>
      <c r="S21" s="594"/>
      <c r="T21" s="594"/>
      <c r="U21" s="594"/>
      <c r="V21" s="594"/>
      <c r="W21" s="594"/>
      <c r="X21" s="594"/>
      <c r="Y21" s="595"/>
      <c r="Z21" s="596">
        <v>0</v>
      </c>
      <c r="AA21" s="596"/>
      <c r="AB21" s="596"/>
      <c r="AC21" s="596"/>
      <c r="AD21" s="597">
        <v>17191</v>
      </c>
      <c r="AE21" s="597"/>
      <c r="AF21" s="597"/>
      <c r="AG21" s="597"/>
      <c r="AH21" s="597"/>
      <c r="AI21" s="597"/>
      <c r="AJ21" s="597"/>
      <c r="AK21" s="597"/>
      <c r="AL21" s="598">
        <v>0.1</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v>37743</v>
      </c>
      <c r="BH21" s="594"/>
      <c r="BI21" s="594"/>
      <c r="BJ21" s="594"/>
      <c r="BK21" s="594"/>
      <c r="BL21" s="594"/>
      <c r="BM21" s="594"/>
      <c r="BN21" s="595"/>
      <c r="BO21" s="596">
        <v>0.2</v>
      </c>
      <c r="BP21" s="596"/>
      <c r="BQ21" s="596"/>
      <c r="BR21" s="596"/>
      <c r="BS21" s="602" t="s">
        <v>108</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258</v>
      </c>
      <c r="C22" s="591"/>
      <c r="D22" s="591"/>
      <c r="E22" s="591"/>
      <c r="F22" s="591"/>
      <c r="G22" s="591"/>
      <c r="H22" s="591"/>
      <c r="I22" s="591"/>
      <c r="J22" s="591"/>
      <c r="K22" s="591"/>
      <c r="L22" s="591"/>
      <c r="M22" s="591"/>
      <c r="N22" s="591"/>
      <c r="O22" s="591"/>
      <c r="P22" s="591"/>
      <c r="Q22" s="592"/>
      <c r="R22" s="593">
        <v>256268</v>
      </c>
      <c r="S22" s="594"/>
      <c r="T22" s="594"/>
      <c r="U22" s="594"/>
      <c r="V22" s="594"/>
      <c r="W22" s="594"/>
      <c r="X22" s="594"/>
      <c r="Y22" s="595"/>
      <c r="Z22" s="596">
        <v>0.5</v>
      </c>
      <c r="AA22" s="596"/>
      <c r="AB22" s="596"/>
      <c r="AC22" s="596"/>
      <c r="AD22" s="597" t="s">
        <v>108</v>
      </c>
      <c r="AE22" s="597"/>
      <c r="AF22" s="597"/>
      <c r="AG22" s="597"/>
      <c r="AH22" s="597"/>
      <c r="AI22" s="597"/>
      <c r="AJ22" s="597"/>
      <c r="AK22" s="597"/>
      <c r="AL22" s="598" t="s">
        <v>108</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261</v>
      </c>
      <c r="C23" s="591"/>
      <c r="D23" s="591"/>
      <c r="E23" s="591"/>
      <c r="F23" s="591"/>
      <c r="G23" s="591"/>
      <c r="H23" s="591"/>
      <c r="I23" s="591"/>
      <c r="J23" s="591"/>
      <c r="K23" s="591"/>
      <c r="L23" s="591"/>
      <c r="M23" s="591"/>
      <c r="N23" s="591"/>
      <c r="O23" s="591"/>
      <c r="P23" s="591"/>
      <c r="Q23" s="592"/>
      <c r="R23" s="593">
        <v>1809546</v>
      </c>
      <c r="S23" s="594"/>
      <c r="T23" s="594"/>
      <c r="U23" s="594"/>
      <c r="V23" s="594"/>
      <c r="W23" s="594"/>
      <c r="X23" s="594"/>
      <c r="Y23" s="595"/>
      <c r="Z23" s="596">
        <v>3.8</v>
      </c>
      <c r="AA23" s="596"/>
      <c r="AB23" s="596"/>
      <c r="AC23" s="596"/>
      <c r="AD23" s="597">
        <v>73302</v>
      </c>
      <c r="AE23" s="597"/>
      <c r="AF23" s="597"/>
      <c r="AG23" s="597"/>
      <c r="AH23" s="597"/>
      <c r="AI23" s="597"/>
      <c r="AJ23" s="597"/>
      <c r="AK23" s="597"/>
      <c r="AL23" s="598">
        <v>0.3</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v>790733</v>
      </c>
      <c r="BH23" s="594"/>
      <c r="BI23" s="594"/>
      <c r="BJ23" s="594"/>
      <c r="BK23" s="594"/>
      <c r="BL23" s="594"/>
      <c r="BM23" s="594"/>
      <c r="BN23" s="595"/>
      <c r="BO23" s="596">
        <v>5.2</v>
      </c>
      <c r="BP23" s="596"/>
      <c r="BQ23" s="596"/>
      <c r="BR23" s="596"/>
      <c r="BS23" s="602" t="s">
        <v>108</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c r="B24" s="590" t="s">
        <v>268</v>
      </c>
      <c r="C24" s="591"/>
      <c r="D24" s="591"/>
      <c r="E24" s="591"/>
      <c r="F24" s="591"/>
      <c r="G24" s="591"/>
      <c r="H24" s="591"/>
      <c r="I24" s="591"/>
      <c r="J24" s="591"/>
      <c r="K24" s="591"/>
      <c r="L24" s="591"/>
      <c r="M24" s="591"/>
      <c r="N24" s="591"/>
      <c r="O24" s="591"/>
      <c r="P24" s="591"/>
      <c r="Q24" s="592"/>
      <c r="R24" s="593">
        <v>274096</v>
      </c>
      <c r="S24" s="594"/>
      <c r="T24" s="594"/>
      <c r="U24" s="594"/>
      <c r="V24" s="594"/>
      <c r="W24" s="594"/>
      <c r="X24" s="594"/>
      <c r="Y24" s="595"/>
      <c r="Z24" s="596">
        <v>0.6</v>
      </c>
      <c r="AA24" s="596"/>
      <c r="AB24" s="596"/>
      <c r="AC24" s="596"/>
      <c r="AD24" s="597" t="s">
        <v>108</v>
      </c>
      <c r="AE24" s="597"/>
      <c r="AF24" s="597"/>
      <c r="AG24" s="597"/>
      <c r="AH24" s="597"/>
      <c r="AI24" s="597"/>
      <c r="AJ24" s="597"/>
      <c r="AK24" s="597"/>
      <c r="AL24" s="598" t="s">
        <v>108</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24718099</v>
      </c>
      <c r="CS24" s="583"/>
      <c r="CT24" s="583"/>
      <c r="CU24" s="583"/>
      <c r="CV24" s="583"/>
      <c r="CW24" s="583"/>
      <c r="CX24" s="583"/>
      <c r="CY24" s="584"/>
      <c r="CZ24" s="622">
        <v>52.4</v>
      </c>
      <c r="DA24" s="623"/>
      <c r="DB24" s="623"/>
      <c r="DC24" s="624"/>
      <c r="DD24" s="621">
        <v>18210147</v>
      </c>
      <c r="DE24" s="583"/>
      <c r="DF24" s="583"/>
      <c r="DG24" s="583"/>
      <c r="DH24" s="583"/>
      <c r="DI24" s="583"/>
      <c r="DJ24" s="583"/>
      <c r="DK24" s="584"/>
      <c r="DL24" s="621">
        <v>16283551</v>
      </c>
      <c r="DM24" s="583"/>
      <c r="DN24" s="583"/>
      <c r="DO24" s="583"/>
      <c r="DP24" s="583"/>
      <c r="DQ24" s="583"/>
      <c r="DR24" s="583"/>
      <c r="DS24" s="583"/>
      <c r="DT24" s="583"/>
      <c r="DU24" s="583"/>
      <c r="DV24" s="584"/>
      <c r="DW24" s="587">
        <v>58.4</v>
      </c>
      <c r="DX24" s="588"/>
      <c r="DY24" s="588"/>
      <c r="DZ24" s="588"/>
      <c r="EA24" s="588"/>
      <c r="EB24" s="588"/>
      <c r="EC24" s="589"/>
    </row>
    <row r="25" spans="2:133" ht="11.25" customHeight="1">
      <c r="B25" s="590" t="s">
        <v>271</v>
      </c>
      <c r="C25" s="591"/>
      <c r="D25" s="591"/>
      <c r="E25" s="591"/>
      <c r="F25" s="591"/>
      <c r="G25" s="591"/>
      <c r="H25" s="591"/>
      <c r="I25" s="591"/>
      <c r="J25" s="591"/>
      <c r="K25" s="591"/>
      <c r="L25" s="591"/>
      <c r="M25" s="591"/>
      <c r="N25" s="591"/>
      <c r="O25" s="591"/>
      <c r="P25" s="591"/>
      <c r="Q25" s="592"/>
      <c r="R25" s="593">
        <v>5916444</v>
      </c>
      <c r="S25" s="594"/>
      <c r="T25" s="594"/>
      <c r="U25" s="594"/>
      <c r="V25" s="594"/>
      <c r="W25" s="594"/>
      <c r="X25" s="594"/>
      <c r="Y25" s="595"/>
      <c r="Z25" s="596">
        <v>12.4</v>
      </c>
      <c r="AA25" s="596"/>
      <c r="AB25" s="596"/>
      <c r="AC25" s="596"/>
      <c r="AD25" s="597" t="s">
        <v>108</v>
      </c>
      <c r="AE25" s="597"/>
      <c r="AF25" s="597"/>
      <c r="AG25" s="597"/>
      <c r="AH25" s="597"/>
      <c r="AI25" s="597"/>
      <c r="AJ25" s="597"/>
      <c r="AK25" s="597"/>
      <c r="AL25" s="598" t="s">
        <v>108</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8906990</v>
      </c>
      <c r="CS25" s="625"/>
      <c r="CT25" s="625"/>
      <c r="CU25" s="625"/>
      <c r="CV25" s="625"/>
      <c r="CW25" s="625"/>
      <c r="CX25" s="625"/>
      <c r="CY25" s="626"/>
      <c r="CZ25" s="627">
        <v>18.899999999999999</v>
      </c>
      <c r="DA25" s="628"/>
      <c r="DB25" s="628"/>
      <c r="DC25" s="629"/>
      <c r="DD25" s="602">
        <v>7867850</v>
      </c>
      <c r="DE25" s="625"/>
      <c r="DF25" s="625"/>
      <c r="DG25" s="625"/>
      <c r="DH25" s="625"/>
      <c r="DI25" s="625"/>
      <c r="DJ25" s="625"/>
      <c r="DK25" s="626"/>
      <c r="DL25" s="602">
        <v>7565426</v>
      </c>
      <c r="DM25" s="625"/>
      <c r="DN25" s="625"/>
      <c r="DO25" s="625"/>
      <c r="DP25" s="625"/>
      <c r="DQ25" s="625"/>
      <c r="DR25" s="625"/>
      <c r="DS25" s="625"/>
      <c r="DT25" s="625"/>
      <c r="DU25" s="625"/>
      <c r="DV25" s="626"/>
      <c r="DW25" s="598">
        <v>27.2</v>
      </c>
      <c r="DX25" s="619"/>
      <c r="DY25" s="619"/>
      <c r="DZ25" s="619"/>
      <c r="EA25" s="619"/>
      <c r="EB25" s="619"/>
      <c r="EC25" s="620"/>
    </row>
    <row r="26" spans="2:133" ht="11.25" customHeight="1">
      <c r="B26" s="630" t="s">
        <v>274</v>
      </c>
      <c r="C26" s="631"/>
      <c r="D26" s="631"/>
      <c r="E26" s="631"/>
      <c r="F26" s="631"/>
      <c r="G26" s="631"/>
      <c r="H26" s="631"/>
      <c r="I26" s="631"/>
      <c r="J26" s="631"/>
      <c r="K26" s="631"/>
      <c r="L26" s="631"/>
      <c r="M26" s="631"/>
      <c r="N26" s="631"/>
      <c r="O26" s="631"/>
      <c r="P26" s="631"/>
      <c r="Q26" s="632"/>
      <c r="R26" s="593" t="s">
        <v>108</v>
      </c>
      <c r="S26" s="594"/>
      <c r="T26" s="594"/>
      <c r="U26" s="594"/>
      <c r="V26" s="594"/>
      <c r="W26" s="594"/>
      <c r="X26" s="594"/>
      <c r="Y26" s="595"/>
      <c r="Z26" s="596" t="s">
        <v>108</v>
      </c>
      <c r="AA26" s="596"/>
      <c r="AB26" s="596"/>
      <c r="AC26" s="596"/>
      <c r="AD26" s="597" t="s">
        <v>108</v>
      </c>
      <c r="AE26" s="597"/>
      <c r="AF26" s="597"/>
      <c r="AG26" s="597"/>
      <c r="AH26" s="597"/>
      <c r="AI26" s="597"/>
      <c r="AJ26" s="597"/>
      <c r="AK26" s="597"/>
      <c r="AL26" s="598" t="s">
        <v>108</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5808868</v>
      </c>
      <c r="CS26" s="594"/>
      <c r="CT26" s="594"/>
      <c r="CU26" s="594"/>
      <c r="CV26" s="594"/>
      <c r="CW26" s="594"/>
      <c r="CX26" s="594"/>
      <c r="CY26" s="595"/>
      <c r="CZ26" s="627">
        <v>12.3</v>
      </c>
      <c r="DA26" s="628"/>
      <c r="DB26" s="628"/>
      <c r="DC26" s="629"/>
      <c r="DD26" s="602">
        <v>4977624</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19"/>
      <c r="DY26" s="619"/>
      <c r="DZ26" s="619"/>
      <c r="EA26" s="619"/>
      <c r="EB26" s="619"/>
      <c r="EC26" s="620"/>
    </row>
    <row r="27" spans="2:133" ht="11.25" customHeight="1">
      <c r="B27" s="590" t="s">
        <v>277</v>
      </c>
      <c r="C27" s="591"/>
      <c r="D27" s="591"/>
      <c r="E27" s="591"/>
      <c r="F27" s="591"/>
      <c r="G27" s="591"/>
      <c r="H27" s="591"/>
      <c r="I27" s="591"/>
      <c r="J27" s="591"/>
      <c r="K27" s="591"/>
      <c r="L27" s="591"/>
      <c r="M27" s="591"/>
      <c r="N27" s="591"/>
      <c r="O27" s="591"/>
      <c r="P27" s="591"/>
      <c r="Q27" s="592"/>
      <c r="R27" s="593">
        <v>2632547</v>
      </c>
      <c r="S27" s="594"/>
      <c r="T27" s="594"/>
      <c r="U27" s="594"/>
      <c r="V27" s="594"/>
      <c r="W27" s="594"/>
      <c r="X27" s="594"/>
      <c r="Y27" s="595"/>
      <c r="Z27" s="596">
        <v>5.5</v>
      </c>
      <c r="AA27" s="596"/>
      <c r="AB27" s="596"/>
      <c r="AC27" s="596"/>
      <c r="AD27" s="597" t="s">
        <v>108</v>
      </c>
      <c r="AE27" s="597"/>
      <c r="AF27" s="597"/>
      <c r="AG27" s="597"/>
      <c r="AH27" s="597"/>
      <c r="AI27" s="597"/>
      <c r="AJ27" s="597"/>
      <c r="AK27" s="597"/>
      <c r="AL27" s="598" t="s">
        <v>108</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15330170</v>
      </c>
      <c r="BH27" s="594"/>
      <c r="BI27" s="594"/>
      <c r="BJ27" s="594"/>
      <c r="BK27" s="594"/>
      <c r="BL27" s="594"/>
      <c r="BM27" s="594"/>
      <c r="BN27" s="595"/>
      <c r="BO27" s="596">
        <v>100</v>
      </c>
      <c r="BP27" s="596"/>
      <c r="BQ27" s="596"/>
      <c r="BR27" s="596"/>
      <c r="BS27" s="602">
        <v>107584</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8136260</v>
      </c>
      <c r="CS27" s="625"/>
      <c r="CT27" s="625"/>
      <c r="CU27" s="625"/>
      <c r="CV27" s="625"/>
      <c r="CW27" s="625"/>
      <c r="CX27" s="625"/>
      <c r="CY27" s="626"/>
      <c r="CZ27" s="627">
        <v>17.2</v>
      </c>
      <c r="DA27" s="628"/>
      <c r="DB27" s="628"/>
      <c r="DC27" s="629"/>
      <c r="DD27" s="602">
        <v>2846054</v>
      </c>
      <c r="DE27" s="625"/>
      <c r="DF27" s="625"/>
      <c r="DG27" s="625"/>
      <c r="DH27" s="625"/>
      <c r="DI27" s="625"/>
      <c r="DJ27" s="625"/>
      <c r="DK27" s="626"/>
      <c r="DL27" s="602">
        <v>2845199</v>
      </c>
      <c r="DM27" s="625"/>
      <c r="DN27" s="625"/>
      <c r="DO27" s="625"/>
      <c r="DP27" s="625"/>
      <c r="DQ27" s="625"/>
      <c r="DR27" s="625"/>
      <c r="DS27" s="625"/>
      <c r="DT27" s="625"/>
      <c r="DU27" s="625"/>
      <c r="DV27" s="626"/>
      <c r="DW27" s="598">
        <v>10.199999999999999</v>
      </c>
      <c r="DX27" s="619"/>
      <c r="DY27" s="619"/>
      <c r="DZ27" s="619"/>
      <c r="EA27" s="619"/>
      <c r="EB27" s="619"/>
      <c r="EC27" s="620"/>
    </row>
    <row r="28" spans="2:133" ht="11.25" customHeight="1">
      <c r="B28" s="590" t="s">
        <v>280</v>
      </c>
      <c r="C28" s="591"/>
      <c r="D28" s="591"/>
      <c r="E28" s="591"/>
      <c r="F28" s="591"/>
      <c r="G28" s="591"/>
      <c r="H28" s="591"/>
      <c r="I28" s="591"/>
      <c r="J28" s="591"/>
      <c r="K28" s="591"/>
      <c r="L28" s="591"/>
      <c r="M28" s="591"/>
      <c r="N28" s="591"/>
      <c r="O28" s="591"/>
      <c r="P28" s="591"/>
      <c r="Q28" s="592"/>
      <c r="R28" s="593">
        <v>831745</v>
      </c>
      <c r="S28" s="594"/>
      <c r="T28" s="594"/>
      <c r="U28" s="594"/>
      <c r="V28" s="594"/>
      <c r="W28" s="594"/>
      <c r="X28" s="594"/>
      <c r="Y28" s="595"/>
      <c r="Z28" s="596">
        <v>1.7</v>
      </c>
      <c r="AA28" s="596"/>
      <c r="AB28" s="596"/>
      <c r="AC28" s="596"/>
      <c r="AD28" s="597">
        <v>39858</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7674849</v>
      </c>
      <c r="CS28" s="594"/>
      <c r="CT28" s="594"/>
      <c r="CU28" s="594"/>
      <c r="CV28" s="594"/>
      <c r="CW28" s="594"/>
      <c r="CX28" s="594"/>
      <c r="CY28" s="595"/>
      <c r="CZ28" s="627">
        <v>16.3</v>
      </c>
      <c r="DA28" s="628"/>
      <c r="DB28" s="628"/>
      <c r="DC28" s="629"/>
      <c r="DD28" s="602">
        <v>7496243</v>
      </c>
      <c r="DE28" s="594"/>
      <c r="DF28" s="594"/>
      <c r="DG28" s="594"/>
      <c r="DH28" s="594"/>
      <c r="DI28" s="594"/>
      <c r="DJ28" s="594"/>
      <c r="DK28" s="595"/>
      <c r="DL28" s="602">
        <v>5872926</v>
      </c>
      <c r="DM28" s="594"/>
      <c r="DN28" s="594"/>
      <c r="DO28" s="594"/>
      <c r="DP28" s="594"/>
      <c r="DQ28" s="594"/>
      <c r="DR28" s="594"/>
      <c r="DS28" s="594"/>
      <c r="DT28" s="594"/>
      <c r="DU28" s="594"/>
      <c r="DV28" s="595"/>
      <c r="DW28" s="598">
        <v>21.1</v>
      </c>
      <c r="DX28" s="619"/>
      <c r="DY28" s="619"/>
      <c r="DZ28" s="619"/>
      <c r="EA28" s="619"/>
      <c r="EB28" s="619"/>
      <c r="EC28" s="620"/>
    </row>
    <row r="29" spans="2:133" ht="11.25" customHeight="1">
      <c r="B29" s="590" t="s">
        <v>282</v>
      </c>
      <c r="C29" s="591"/>
      <c r="D29" s="591"/>
      <c r="E29" s="591"/>
      <c r="F29" s="591"/>
      <c r="G29" s="591"/>
      <c r="H29" s="591"/>
      <c r="I29" s="591"/>
      <c r="J29" s="591"/>
      <c r="K29" s="591"/>
      <c r="L29" s="591"/>
      <c r="M29" s="591"/>
      <c r="N29" s="591"/>
      <c r="O29" s="591"/>
      <c r="P29" s="591"/>
      <c r="Q29" s="592"/>
      <c r="R29" s="593">
        <v>3323</v>
      </c>
      <c r="S29" s="594"/>
      <c r="T29" s="594"/>
      <c r="U29" s="594"/>
      <c r="V29" s="594"/>
      <c r="W29" s="594"/>
      <c r="X29" s="594"/>
      <c r="Y29" s="595"/>
      <c r="Z29" s="596">
        <v>0</v>
      </c>
      <c r="AA29" s="596"/>
      <c r="AB29" s="596"/>
      <c r="AC29" s="596"/>
      <c r="AD29" s="597" t="s">
        <v>108</v>
      </c>
      <c r="AE29" s="597"/>
      <c r="AF29" s="597"/>
      <c r="AG29" s="597"/>
      <c r="AH29" s="597"/>
      <c r="AI29" s="597"/>
      <c r="AJ29" s="597"/>
      <c r="AK29" s="597"/>
      <c r="AL29" s="598" t="s">
        <v>108</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286</v>
      </c>
      <c r="CG29" s="608"/>
      <c r="CH29" s="608"/>
      <c r="CI29" s="608"/>
      <c r="CJ29" s="608"/>
      <c r="CK29" s="608"/>
      <c r="CL29" s="608"/>
      <c r="CM29" s="608"/>
      <c r="CN29" s="608"/>
      <c r="CO29" s="608"/>
      <c r="CP29" s="608"/>
      <c r="CQ29" s="609"/>
      <c r="CR29" s="593">
        <v>7674539</v>
      </c>
      <c r="CS29" s="625"/>
      <c r="CT29" s="625"/>
      <c r="CU29" s="625"/>
      <c r="CV29" s="625"/>
      <c r="CW29" s="625"/>
      <c r="CX29" s="625"/>
      <c r="CY29" s="626"/>
      <c r="CZ29" s="627">
        <v>16.3</v>
      </c>
      <c r="DA29" s="628"/>
      <c r="DB29" s="628"/>
      <c r="DC29" s="629"/>
      <c r="DD29" s="602">
        <v>7495933</v>
      </c>
      <c r="DE29" s="625"/>
      <c r="DF29" s="625"/>
      <c r="DG29" s="625"/>
      <c r="DH29" s="625"/>
      <c r="DI29" s="625"/>
      <c r="DJ29" s="625"/>
      <c r="DK29" s="626"/>
      <c r="DL29" s="602">
        <v>5872616</v>
      </c>
      <c r="DM29" s="625"/>
      <c r="DN29" s="625"/>
      <c r="DO29" s="625"/>
      <c r="DP29" s="625"/>
      <c r="DQ29" s="625"/>
      <c r="DR29" s="625"/>
      <c r="DS29" s="625"/>
      <c r="DT29" s="625"/>
      <c r="DU29" s="625"/>
      <c r="DV29" s="626"/>
      <c r="DW29" s="598">
        <v>21.1</v>
      </c>
      <c r="DX29" s="619"/>
      <c r="DY29" s="619"/>
      <c r="DZ29" s="619"/>
      <c r="EA29" s="619"/>
      <c r="EB29" s="619"/>
      <c r="EC29" s="620"/>
    </row>
    <row r="30" spans="2:133" ht="11.25" customHeight="1">
      <c r="B30" s="590" t="s">
        <v>287</v>
      </c>
      <c r="C30" s="591"/>
      <c r="D30" s="591"/>
      <c r="E30" s="591"/>
      <c r="F30" s="591"/>
      <c r="G30" s="591"/>
      <c r="H30" s="591"/>
      <c r="I30" s="591"/>
      <c r="J30" s="591"/>
      <c r="K30" s="591"/>
      <c r="L30" s="591"/>
      <c r="M30" s="591"/>
      <c r="N30" s="591"/>
      <c r="O30" s="591"/>
      <c r="P30" s="591"/>
      <c r="Q30" s="592"/>
      <c r="R30" s="593">
        <v>1101611</v>
      </c>
      <c r="S30" s="594"/>
      <c r="T30" s="594"/>
      <c r="U30" s="594"/>
      <c r="V30" s="594"/>
      <c r="W30" s="594"/>
      <c r="X30" s="594"/>
      <c r="Y30" s="595"/>
      <c r="Z30" s="596">
        <v>2.2999999999999998</v>
      </c>
      <c r="AA30" s="596"/>
      <c r="AB30" s="596"/>
      <c r="AC30" s="596"/>
      <c r="AD30" s="597" t="s">
        <v>108</v>
      </c>
      <c r="AE30" s="597"/>
      <c r="AF30" s="597"/>
      <c r="AG30" s="597"/>
      <c r="AH30" s="597"/>
      <c r="AI30" s="597"/>
      <c r="AJ30" s="597"/>
      <c r="AK30" s="597"/>
      <c r="AL30" s="598" t="s">
        <v>108</v>
      </c>
      <c r="AM30" s="599"/>
      <c r="AN30" s="599"/>
      <c r="AO30" s="600"/>
      <c r="AP30" s="639" t="s">
        <v>288</v>
      </c>
      <c r="AQ30" s="640"/>
      <c r="AR30" s="640"/>
      <c r="AS30" s="640"/>
      <c r="AT30" s="645" t="s">
        <v>289</v>
      </c>
      <c r="AU30" s="182"/>
      <c r="AV30" s="182"/>
      <c r="AW30" s="182"/>
      <c r="AX30" s="579" t="s">
        <v>167</v>
      </c>
      <c r="AY30" s="580"/>
      <c r="AZ30" s="580"/>
      <c r="BA30" s="580"/>
      <c r="BB30" s="580"/>
      <c r="BC30" s="580"/>
      <c r="BD30" s="580"/>
      <c r="BE30" s="580"/>
      <c r="BF30" s="581"/>
      <c r="BG30" s="651">
        <v>99.4</v>
      </c>
      <c r="BH30" s="652"/>
      <c r="BI30" s="652"/>
      <c r="BJ30" s="652"/>
      <c r="BK30" s="652"/>
      <c r="BL30" s="652"/>
      <c r="BM30" s="588">
        <v>97.6</v>
      </c>
      <c r="BN30" s="652"/>
      <c r="BO30" s="652"/>
      <c r="BP30" s="652"/>
      <c r="BQ30" s="653"/>
      <c r="BR30" s="651">
        <v>99.3</v>
      </c>
      <c r="BS30" s="652"/>
      <c r="BT30" s="652"/>
      <c r="BU30" s="652"/>
      <c r="BV30" s="652"/>
      <c r="BW30" s="652"/>
      <c r="BX30" s="588">
        <v>97.2</v>
      </c>
      <c r="BY30" s="652"/>
      <c r="BZ30" s="652"/>
      <c r="CA30" s="652"/>
      <c r="CB30" s="653"/>
      <c r="CD30" s="656"/>
      <c r="CE30" s="657"/>
      <c r="CF30" s="607" t="s">
        <v>290</v>
      </c>
      <c r="CG30" s="608"/>
      <c r="CH30" s="608"/>
      <c r="CI30" s="608"/>
      <c r="CJ30" s="608"/>
      <c r="CK30" s="608"/>
      <c r="CL30" s="608"/>
      <c r="CM30" s="608"/>
      <c r="CN30" s="608"/>
      <c r="CO30" s="608"/>
      <c r="CP30" s="608"/>
      <c r="CQ30" s="609"/>
      <c r="CR30" s="593">
        <v>7051622</v>
      </c>
      <c r="CS30" s="594"/>
      <c r="CT30" s="594"/>
      <c r="CU30" s="594"/>
      <c r="CV30" s="594"/>
      <c r="CW30" s="594"/>
      <c r="CX30" s="594"/>
      <c r="CY30" s="595"/>
      <c r="CZ30" s="627">
        <v>14.9</v>
      </c>
      <c r="DA30" s="628"/>
      <c r="DB30" s="628"/>
      <c r="DC30" s="629"/>
      <c r="DD30" s="602">
        <v>6883359</v>
      </c>
      <c r="DE30" s="594"/>
      <c r="DF30" s="594"/>
      <c r="DG30" s="594"/>
      <c r="DH30" s="594"/>
      <c r="DI30" s="594"/>
      <c r="DJ30" s="594"/>
      <c r="DK30" s="595"/>
      <c r="DL30" s="602">
        <v>5260042</v>
      </c>
      <c r="DM30" s="594"/>
      <c r="DN30" s="594"/>
      <c r="DO30" s="594"/>
      <c r="DP30" s="594"/>
      <c r="DQ30" s="594"/>
      <c r="DR30" s="594"/>
      <c r="DS30" s="594"/>
      <c r="DT30" s="594"/>
      <c r="DU30" s="594"/>
      <c r="DV30" s="595"/>
      <c r="DW30" s="598">
        <v>18.899999999999999</v>
      </c>
      <c r="DX30" s="619"/>
      <c r="DY30" s="619"/>
      <c r="DZ30" s="619"/>
      <c r="EA30" s="619"/>
      <c r="EB30" s="619"/>
      <c r="EC30" s="620"/>
    </row>
    <row r="31" spans="2:133" ht="11.25" customHeight="1">
      <c r="B31" s="590" t="s">
        <v>291</v>
      </c>
      <c r="C31" s="591"/>
      <c r="D31" s="591"/>
      <c r="E31" s="591"/>
      <c r="F31" s="591"/>
      <c r="G31" s="591"/>
      <c r="H31" s="591"/>
      <c r="I31" s="591"/>
      <c r="J31" s="591"/>
      <c r="K31" s="591"/>
      <c r="L31" s="591"/>
      <c r="M31" s="591"/>
      <c r="N31" s="591"/>
      <c r="O31" s="591"/>
      <c r="P31" s="591"/>
      <c r="Q31" s="592"/>
      <c r="R31" s="593">
        <v>306239</v>
      </c>
      <c r="S31" s="594"/>
      <c r="T31" s="594"/>
      <c r="U31" s="594"/>
      <c r="V31" s="594"/>
      <c r="W31" s="594"/>
      <c r="X31" s="594"/>
      <c r="Y31" s="595"/>
      <c r="Z31" s="596">
        <v>0.6</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99.3</v>
      </c>
      <c r="BH31" s="625"/>
      <c r="BI31" s="625"/>
      <c r="BJ31" s="625"/>
      <c r="BK31" s="625"/>
      <c r="BL31" s="625"/>
      <c r="BM31" s="599">
        <v>97.7</v>
      </c>
      <c r="BN31" s="649"/>
      <c r="BO31" s="649"/>
      <c r="BP31" s="649"/>
      <c r="BQ31" s="650"/>
      <c r="BR31" s="648">
        <v>99.3</v>
      </c>
      <c r="BS31" s="625"/>
      <c r="BT31" s="625"/>
      <c r="BU31" s="625"/>
      <c r="BV31" s="625"/>
      <c r="BW31" s="625"/>
      <c r="BX31" s="599">
        <v>97.2</v>
      </c>
      <c r="BY31" s="649"/>
      <c r="BZ31" s="649"/>
      <c r="CA31" s="649"/>
      <c r="CB31" s="650"/>
      <c r="CD31" s="656"/>
      <c r="CE31" s="657"/>
      <c r="CF31" s="607" t="s">
        <v>294</v>
      </c>
      <c r="CG31" s="608"/>
      <c r="CH31" s="608"/>
      <c r="CI31" s="608"/>
      <c r="CJ31" s="608"/>
      <c r="CK31" s="608"/>
      <c r="CL31" s="608"/>
      <c r="CM31" s="608"/>
      <c r="CN31" s="608"/>
      <c r="CO31" s="608"/>
      <c r="CP31" s="608"/>
      <c r="CQ31" s="609"/>
      <c r="CR31" s="593">
        <v>622917</v>
      </c>
      <c r="CS31" s="625"/>
      <c r="CT31" s="625"/>
      <c r="CU31" s="625"/>
      <c r="CV31" s="625"/>
      <c r="CW31" s="625"/>
      <c r="CX31" s="625"/>
      <c r="CY31" s="626"/>
      <c r="CZ31" s="627">
        <v>1.3</v>
      </c>
      <c r="DA31" s="628"/>
      <c r="DB31" s="628"/>
      <c r="DC31" s="629"/>
      <c r="DD31" s="602">
        <v>612574</v>
      </c>
      <c r="DE31" s="625"/>
      <c r="DF31" s="625"/>
      <c r="DG31" s="625"/>
      <c r="DH31" s="625"/>
      <c r="DI31" s="625"/>
      <c r="DJ31" s="625"/>
      <c r="DK31" s="626"/>
      <c r="DL31" s="602">
        <v>612574</v>
      </c>
      <c r="DM31" s="625"/>
      <c r="DN31" s="625"/>
      <c r="DO31" s="625"/>
      <c r="DP31" s="625"/>
      <c r="DQ31" s="625"/>
      <c r="DR31" s="625"/>
      <c r="DS31" s="625"/>
      <c r="DT31" s="625"/>
      <c r="DU31" s="625"/>
      <c r="DV31" s="626"/>
      <c r="DW31" s="598">
        <v>2.2000000000000002</v>
      </c>
      <c r="DX31" s="619"/>
      <c r="DY31" s="619"/>
      <c r="DZ31" s="619"/>
      <c r="EA31" s="619"/>
      <c r="EB31" s="619"/>
      <c r="EC31" s="620"/>
    </row>
    <row r="32" spans="2:133" ht="11.25" customHeight="1">
      <c r="B32" s="590" t="s">
        <v>295</v>
      </c>
      <c r="C32" s="591"/>
      <c r="D32" s="591"/>
      <c r="E32" s="591"/>
      <c r="F32" s="591"/>
      <c r="G32" s="591"/>
      <c r="H32" s="591"/>
      <c r="I32" s="591"/>
      <c r="J32" s="591"/>
      <c r="K32" s="591"/>
      <c r="L32" s="591"/>
      <c r="M32" s="591"/>
      <c r="N32" s="591"/>
      <c r="O32" s="591"/>
      <c r="P32" s="591"/>
      <c r="Q32" s="592"/>
      <c r="R32" s="593">
        <v>977927</v>
      </c>
      <c r="S32" s="594"/>
      <c r="T32" s="594"/>
      <c r="U32" s="594"/>
      <c r="V32" s="594"/>
      <c r="W32" s="594"/>
      <c r="X32" s="594"/>
      <c r="Y32" s="595"/>
      <c r="Z32" s="596">
        <v>2</v>
      </c>
      <c r="AA32" s="596"/>
      <c r="AB32" s="596"/>
      <c r="AC32" s="596"/>
      <c r="AD32" s="597">
        <v>11915</v>
      </c>
      <c r="AE32" s="597"/>
      <c r="AF32" s="597"/>
      <c r="AG32" s="597"/>
      <c r="AH32" s="597"/>
      <c r="AI32" s="597"/>
      <c r="AJ32" s="597"/>
      <c r="AK32" s="597"/>
      <c r="AL32" s="598">
        <v>0</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99.4</v>
      </c>
      <c r="BH32" s="661"/>
      <c r="BI32" s="661"/>
      <c r="BJ32" s="661"/>
      <c r="BK32" s="661"/>
      <c r="BL32" s="661"/>
      <c r="BM32" s="662">
        <v>97.4</v>
      </c>
      <c r="BN32" s="661"/>
      <c r="BO32" s="661"/>
      <c r="BP32" s="661"/>
      <c r="BQ32" s="663"/>
      <c r="BR32" s="660">
        <v>99.3</v>
      </c>
      <c r="BS32" s="661"/>
      <c r="BT32" s="661"/>
      <c r="BU32" s="661"/>
      <c r="BV32" s="661"/>
      <c r="BW32" s="661"/>
      <c r="BX32" s="662">
        <v>97</v>
      </c>
      <c r="BY32" s="661"/>
      <c r="BZ32" s="661"/>
      <c r="CA32" s="661"/>
      <c r="CB32" s="663"/>
      <c r="CD32" s="658"/>
      <c r="CE32" s="659"/>
      <c r="CF32" s="607" t="s">
        <v>297</v>
      </c>
      <c r="CG32" s="608"/>
      <c r="CH32" s="608"/>
      <c r="CI32" s="608"/>
      <c r="CJ32" s="608"/>
      <c r="CK32" s="608"/>
      <c r="CL32" s="608"/>
      <c r="CM32" s="608"/>
      <c r="CN32" s="608"/>
      <c r="CO32" s="608"/>
      <c r="CP32" s="608"/>
      <c r="CQ32" s="609"/>
      <c r="CR32" s="593">
        <v>310</v>
      </c>
      <c r="CS32" s="594"/>
      <c r="CT32" s="594"/>
      <c r="CU32" s="594"/>
      <c r="CV32" s="594"/>
      <c r="CW32" s="594"/>
      <c r="CX32" s="594"/>
      <c r="CY32" s="595"/>
      <c r="CZ32" s="627">
        <v>0</v>
      </c>
      <c r="DA32" s="628"/>
      <c r="DB32" s="628"/>
      <c r="DC32" s="629"/>
      <c r="DD32" s="602">
        <v>310</v>
      </c>
      <c r="DE32" s="594"/>
      <c r="DF32" s="594"/>
      <c r="DG32" s="594"/>
      <c r="DH32" s="594"/>
      <c r="DI32" s="594"/>
      <c r="DJ32" s="594"/>
      <c r="DK32" s="595"/>
      <c r="DL32" s="602">
        <v>310</v>
      </c>
      <c r="DM32" s="594"/>
      <c r="DN32" s="594"/>
      <c r="DO32" s="594"/>
      <c r="DP32" s="594"/>
      <c r="DQ32" s="594"/>
      <c r="DR32" s="594"/>
      <c r="DS32" s="594"/>
      <c r="DT32" s="594"/>
      <c r="DU32" s="594"/>
      <c r="DV32" s="595"/>
      <c r="DW32" s="598">
        <v>0</v>
      </c>
      <c r="DX32" s="619"/>
      <c r="DY32" s="619"/>
      <c r="DZ32" s="619"/>
      <c r="EA32" s="619"/>
      <c r="EB32" s="619"/>
      <c r="EC32" s="620"/>
    </row>
    <row r="33" spans="2:133" ht="11.25" customHeight="1">
      <c r="B33" s="590" t="s">
        <v>298</v>
      </c>
      <c r="C33" s="591"/>
      <c r="D33" s="591"/>
      <c r="E33" s="591"/>
      <c r="F33" s="591"/>
      <c r="G33" s="591"/>
      <c r="H33" s="591"/>
      <c r="I33" s="591"/>
      <c r="J33" s="591"/>
      <c r="K33" s="591"/>
      <c r="L33" s="591"/>
      <c r="M33" s="591"/>
      <c r="N33" s="591"/>
      <c r="O33" s="591"/>
      <c r="P33" s="591"/>
      <c r="Q33" s="592"/>
      <c r="R33" s="593">
        <v>6173780</v>
      </c>
      <c r="S33" s="594"/>
      <c r="T33" s="594"/>
      <c r="U33" s="594"/>
      <c r="V33" s="594"/>
      <c r="W33" s="594"/>
      <c r="X33" s="594"/>
      <c r="Y33" s="595"/>
      <c r="Z33" s="596">
        <v>12.9</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15467633</v>
      </c>
      <c r="CS33" s="625"/>
      <c r="CT33" s="625"/>
      <c r="CU33" s="625"/>
      <c r="CV33" s="625"/>
      <c r="CW33" s="625"/>
      <c r="CX33" s="625"/>
      <c r="CY33" s="626"/>
      <c r="CZ33" s="627">
        <v>32.799999999999997</v>
      </c>
      <c r="DA33" s="628"/>
      <c r="DB33" s="628"/>
      <c r="DC33" s="629"/>
      <c r="DD33" s="602">
        <v>12139975</v>
      </c>
      <c r="DE33" s="625"/>
      <c r="DF33" s="625"/>
      <c r="DG33" s="625"/>
      <c r="DH33" s="625"/>
      <c r="DI33" s="625"/>
      <c r="DJ33" s="625"/>
      <c r="DK33" s="626"/>
      <c r="DL33" s="602">
        <v>10302577</v>
      </c>
      <c r="DM33" s="625"/>
      <c r="DN33" s="625"/>
      <c r="DO33" s="625"/>
      <c r="DP33" s="625"/>
      <c r="DQ33" s="625"/>
      <c r="DR33" s="625"/>
      <c r="DS33" s="625"/>
      <c r="DT33" s="625"/>
      <c r="DU33" s="625"/>
      <c r="DV33" s="626"/>
      <c r="DW33" s="598">
        <v>37</v>
      </c>
      <c r="DX33" s="619"/>
      <c r="DY33" s="619"/>
      <c r="DZ33" s="619"/>
      <c r="EA33" s="619"/>
      <c r="EB33" s="619"/>
      <c r="EC33" s="620"/>
    </row>
    <row r="34" spans="2:133" ht="11.25" customHeight="1">
      <c r="B34" s="590" t="s">
        <v>300</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7067460</v>
      </c>
      <c r="CS34" s="594"/>
      <c r="CT34" s="594"/>
      <c r="CU34" s="594"/>
      <c r="CV34" s="594"/>
      <c r="CW34" s="594"/>
      <c r="CX34" s="594"/>
      <c r="CY34" s="595"/>
      <c r="CZ34" s="627">
        <v>15</v>
      </c>
      <c r="DA34" s="628"/>
      <c r="DB34" s="628"/>
      <c r="DC34" s="629"/>
      <c r="DD34" s="602">
        <v>5441272</v>
      </c>
      <c r="DE34" s="594"/>
      <c r="DF34" s="594"/>
      <c r="DG34" s="594"/>
      <c r="DH34" s="594"/>
      <c r="DI34" s="594"/>
      <c r="DJ34" s="594"/>
      <c r="DK34" s="595"/>
      <c r="DL34" s="602">
        <v>4644116</v>
      </c>
      <c r="DM34" s="594"/>
      <c r="DN34" s="594"/>
      <c r="DO34" s="594"/>
      <c r="DP34" s="594"/>
      <c r="DQ34" s="594"/>
      <c r="DR34" s="594"/>
      <c r="DS34" s="594"/>
      <c r="DT34" s="594"/>
      <c r="DU34" s="594"/>
      <c r="DV34" s="595"/>
      <c r="DW34" s="598">
        <v>16.7</v>
      </c>
      <c r="DX34" s="619"/>
      <c r="DY34" s="619"/>
      <c r="DZ34" s="619"/>
      <c r="EA34" s="619"/>
      <c r="EB34" s="619"/>
      <c r="EC34" s="620"/>
    </row>
    <row r="35" spans="2:133" ht="11.25" customHeight="1">
      <c r="B35" s="590" t="s">
        <v>304</v>
      </c>
      <c r="C35" s="591"/>
      <c r="D35" s="591"/>
      <c r="E35" s="591"/>
      <c r="F35" s="591"/>
      <c r="G35" s="591"/>
      <c r="H35" s="591"/>
      <c r="I35" s="591"/>
      <c r="J35" s="591"/>
      <c r="K35" s="591"/>
      <c r="L35" s="591"/>
      <c r="M35" s="591"/>
      <c r="N35" s="591"/>
      <c r="O35" s="591"/>
      <c r="P35" s="591"/>
      <c r="Q35" s="592"/>
      <c r="R35" s="593">
        <v>1949080</v>
      </c>
      <c r="S35" s="594"/>
      <c r="T35" s="594"/>
      <c r="U35" s="594"/>
      <c r="V35" s="594"/>
      <c r="W35" s="594"/>
      <c r="X35" s="594"/>
      <c r="Y35" s="595"/>
      <c r="Z35" s="596">
        <v>4.0999999999999996</v>
      </c>
      <c r="AA35" s="596"/>
      <c r="AB35" s="596"/>
      <c r="AC35" s="596"/>
      <c r="AD35" s="597" t="s">
        <v>108</v>
      </c>
      <c r="AE35" s="597"/>
      <c r="AF35" s="597"/>
      <c r="AG35" s="597"/>
      <c r="AH35" s="597"/>
      <c r="AI35" s="597"/>
      <c r="AJ35" s="597"/>
      <c r="AK35" s="597"/>
      <c r="AL35" s="598" t="s">
        <v>108</v>
      </c>
      <c r="AM35" s="599"/>
      <c r="AN35" s="599"/>
      <c r="AO35" s="600"/>
      <c r="AP35" s="186"/>
      <c r="AQ35" s="604" t="s">
        <v>305</v>
      </c>
      <c r="AR35" s="605"/>
      <c r="AS35" s="605"/>
      <c r="AT35" s="605"/>
      <c r="AU35" s="605"/>
      <c r="AV35" s="605"/>
      <c r="AW35" s="605"/>
      <c r="AX35" s="605"/>
      <c r="AY35" s="606"/>
      <c r="AZ35" s="582">
        <v>5229973</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6660</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578766</v>
      </c>
      <c r="CS35" s="625"/>
      <c r="CT35" s="625"/>
      <c r="CU35" s="625"/>
      <c r="CV35" s="625"/>
      <c r="CW35" s="625"/>
      <c r="CX35" s="625"/>
      <c r="CY35" s="626"/>
      <c r="CZ35" s="627">
        <v>1.2</v>
      </c>
      <c r="DA35" s="628"/>
      <c r="DB35" s="628"/>
      <c r="DC35" s="629"/>
      <c r="DD35" s="602">
        <v>442543</v>
      </c>
      <c r="DE35" s="625"/>
      <c r="DF35" s="625"/>
      <c r="DG35" s="625"/>
      <c r="DH35" s="625"/>
      <c r="DI35" s="625"/>
      <c r="DJ35" s="625"/>
      <c r="DK35" s="626"/>
      <c r="DL35" s="602">
        <v>391406</v>
      </c>
      <c r="DM35" s="625"/>
      <c r="DN35" s="625"/>
      <c r="DO35" s="625"/>
      <c r="DP35" s="625"/>
      <c r="DQ35" s="625"/>
      <c r="DR35" s="625"/>
      <c r="DS35" s="625"/>
      <c r="DT35" s="625"/>
      <c r="DU35" s="625"/>
      <c r="DV35" s="626"/>
      <c r="DW35" s="598">
        <v>1.4</v>
      </c>
      <c r="DX35" s="619"/>
      <c r="DY35" s="619"/>
      <c r="DZ35" s="619"/>
      <c r="EA35" s="619"/>
      <c r="EB35" s="619"/>
      <c r="EC35" s="620"/>
    </row>
    <row r="36" spans="2:133" ht="11.25" customHeight="1">
      <c r="B36" s="636" t="s">
        <v>308</v>
      </c>
      <c r="C36" s="637"/>
      <c r="D36" s="637"/>
      <c r="E36" s="637"/>
      <c r="F36" s="637"/>
      <c r="G36" s="637"/>
      <c r="H36" s="637"/>
      <c r="I36" s="637"/>
      <c r="J36" s="637"/>
      <c r="K36" s="637"/>
      <c r="L36" s="637"/>
      <c r="M36" s="637"/>
      <c r="N36" s="637"/>
      <c r="O36" s="637"/>
      <c r="P36" s="637"/>
      <c r="Q36" s="638"/>
      <c r="R36" s="665">
        <v>47803496</v>
      </c>
      <c r="S36" s="666"/>
      <c r="T36" s="666"/>
      <c r="U36" s="666"/>
      <c r="V36" s="666"/>
      <c r="W36" s="666"/>
      <c r="X36" s="666"/>
      <c r="Y36" s="667"/>
      <c r="Z36" s="668">
        <v>100</v>
      </c>
      <c r="AA36" s="668"/>
      <c r="AB36" s="668"/>
      <c r="AC36" s="668"/>
      <c r="AD36" s="669">
        <v>25912848</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1492236</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-25818</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1940482</v>
      </c>
      <c r="CS36" s="594"/>
      <c r="CT36" s="594"/>
      <c r="CU36" s="594"/>
      <c r="CV36" s="594"/>
      <c r="CW36" s="594"/>
      <c r="CX36" s="594"/>
      <c r="CY36" s="595"/>
      <c r="CZ36" s="627">
        <v>4.0999999999999996</v>
      </c>
      <c r="DA36" s="628"/>
      <c r="DB36" s="628"/>
      <c r="DC36" s="629"/>
      <c r="DD36" s="602">
        <v>1562108</v>
      </c>
      <c r="DE36" s="594"/>
      <c r="DF36" s="594"/>
      <c r="DG36" s="594"/>
      <c r="DH36" s="594"/>
      <c r="DI36" s="594"/>
      <c r="DJ36" s="594"/>
      <c r="DK36" s="595"/>
      <c r="DL36" s="602">
        <v>929035</v>
      </c>
      <c r="DM36" s="594"/>
      <c r="DN36" s="594"/>
      <c r="DO36" s="594"/>
      <c r="DP36" s="594"/>
      <c r="DQ36" s="594"/>
      <c r="DR36" s="594"/>
      <c r="DS36" s="594"/>
      <c r="DT36" s="594"/>
      <c r="DU36" s="594"/>
      <c r="DV36" s="595"/>
      <c r="DW36" s="598">
        <v>3.3</v>
      </c>
      <c r="DX36" s="619"/>
      <c r="DY36" s="619"/>
      <c r="DZ36" s="619"/>
      <c r="EA36" s="619"/>
      <c r="EB36" s="619"/>
      <c r="EC36" s="620"/>
    </row>
    <row r="37" spans="2:133" ht="11.25" customHeight="1">
      <c r="AQ37" s="672" t="s">
        <v>312</v>
      </c>
      <c r="AR37" s="673"/>
      <c r="AS37" s="673"/>
      <c r="AT37" s="673"/>
      <c r="AU37" s="673"/>
      <c r="AV37" s="673"/>
      <c r="AW37" s="673"/>
      <c r="AX37" s="673"/>
      <c r="AY37" s="674"/>
      <c r="AZ37" s="593">
        <v>216260</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16764</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8888</v>
      </c>
      <c r="CS37" s="625"/>
      <c r="CT37" s="625"/>
      <c r="CU37" s="625"/>
      <c r="CV37" s="625"/>
      <c r="CW37" s="625"/>
      <c r="CX37" s="625"/>
      <c r="CY37" s="626"/>
      <c r="CZ37" s="627">
        <v>0</v>
      </c>
      <c r="DA37" s="628"/>
      <c r="DB37" s="628"/>
      <c r="DC37" s="629"/>
      <c r="DD37" s="602">
        <v>8888</v>
      </c>
      <c r="DE37" s="625"/>
      <c r="DF37" s="625"/>
      <c r="DG37" s="625"/>
      <c r="DH37" s="625"/>
      <c r="DI37" s="625"/>
      <c r="DJ37" s="625"/>
      <c r="DK37" s="626"/>
      <c r="DL37" s="602">
        <v>8837</v>
      </c>
      <c r="DM37" s="625"/>
      <c r="DN37" s="625"/>
      <c r="DO37" s="625"/>
      <c r="DP37" s="625"/>
      <c r="DQ37" s="625"/>
      <c r="DR37" s="625"/>
      <c r="DS37" s="625"/>
      <c r="DT37" s="625"/>
      <c r="DU37" s="625"/>
      <c r="DV37" s="626"/>
      <c r="DW37" s="598">
        <v>0</v>
      </c>
      <c r="DX37" s="619"/>
      <c r="DY37" s="619"/>
      <c r="DZ37" s="619"/>
      <c r="EA37" s="619"/>
      <c r="EB37" s="619"/>
      <c r="EC37" s="620"/>
    </row>
    <row r="38" spans="2:133" ht="11.25" customHeight="1">
      <c r="AQ38" s="672" t="s">
        <v>315</v>
      </c>
      <c r="AR38" s="673"/>
      <c r="AS38" s="673"/>
      <c r="AT38" s="673"/>
      <c r="AU38" s="673"/>
      <c r="AV38" s="673"/>
      <c r="AW38" s="673"/>
      <c r="AX38" s="673"/>
      <c r="AY38" s="674"/>
      <c r="AZ38" s="593">
        <v>16425</v>
      </c>
      <c r="BA38" s="594"/>
      <c r="BB38" s="594"/>
      <c r="BC38" s="594"/>
      <c r="BD38" s="625"/>
      <c r="BE38" s="625"/>
      <c r="BF38" s="650"/>
      <c r="BG38" s="607" t="s">
        <v>316</v>
      </c>
      <c r="BH38" s="608"/>
      <c r="BI38" s="608"/>
      <c r="BJ38" s="608"/>
      <c r="BK38" s="608"/>
      <c r="BL38" s="608"/>
      <c r="BM38" s="608"/>
      <c r="BN38" s="608"/>
      <c r="BO38" s="608"/>
      <c r="BP38" s="608"/>
      <c r="BQ38" s="608"/>
      <c r="BR38" s="608"/>
      <c r="BS38" s="608"/>
      <c r="BT38" s="608"/>
      <c r="BU38" s="609"/>
      <c r="BV38" s="593">
        <v>27903</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5217774</v>
      </c>
      <c r="CS38" s="594"/>
      <c r="CT38" s="594"/>
      <c r="CU38" s="594"/>
      <c r="CV38" s="594"/>
      <c r="CW38" s="594"/>
      <c r="CX38" s="594"/>
      <c r="CY38" s="595"/>
      <c r="CZ38" s="627">
        <v>11.1</v>
      </c>
      <c r="DA38" s="628"/>
      <c r="DB38" s="628"/>
      <c r="DC38" s="629"/>
      <c r="DD38" s="602">
        <v>4620283</v>
      </c>
      <c r="DE38" s="594"/>
      <c r="DF38" s="594"/>
      <c r="DG38" s="594"/>
      <c r="DH38" s="594"/>
      <c r="DI38" s="594"/>
      <c r="DJ38" s="594"/>
      <c r="DK38" s="595"/>
      <c r="DL38" s="602">
        <v>4338020</v>
      </c>
      <c r="DM38" s="594"/>
      <c r="DN38" s="594"/>
      <c r="DO38" s="594"/>
      <c r="DP38" s="594"/>
      <c r="DQ38" s="594"/>
      <c r="DR38" s="594"/>
      <c r="DS38" s="594"/>
      <c r="DT38" s="594"/>
      <c r="DU38" s="594"/>
      <c r="DV38" s="595"/>
      <c r="DW38" s="598">
        <v>15.6</v>
      </c>
      <c r="DX38" s="619"/>
      <c r="DY38" s="619"/>
      <c r="DZ38" s="619"/>
      <c r="EA38" s="619"/>
      <c r="EB38" s="619"/>
      <c r="EC38" s="620"/>
    </row>
    <row r="39" spans="2:133" ht="11.25" customHeight="1">
      <c r="AQ39" s="672" t="s">
        <v>318</v>
      </c>
      <c r="AR39" s="673"/>
      <c r="AS39" s="673"/>
      <c r="AT39" s="673"/>
      <c r="AU39" s="673"/>
      <c r="AV39" s="673"/>
      <c r="AW39" s="673"/>
      <c r="AX39" s="673"/>
      <c r="AY39" s="674"/>
      <c r="AZ39" s="593">
        <v>12199</v>
      </c>
      <c r="BA39" s="594"/>
      <c r="BB39" s="594"/>
      <c r="BC39" s="594"/>
      <c r="BD39" s="625"/>
      <c r="BE39" s="625"/>
      <c r="BF39" s="650"/>
      <c r="BG39" s="678" t="s">
        <v>319</v>
      </c>
      <c r="BH39" s="679"/>
      <c r="BI39" s="679"/>
      <c r="BJ39" s="679"/>
      <c r="BK39" s="679"/>
      <c r="BL39" s="187"/>
      <c r="BM39" s="608" t="s">
        <v>320</v>
      </c>
      <c r="BN39" s="608"/>
      <c r="BO39" s="608"/>
      <c r="BP39" s="608"/>
      <c r="BQ39" s="608"/>
      <c r="BR39" s="608"/>
      <c r="BS39" s="608"/>
      <c r="BT39" s="608"/>
      <c r="BU39" s="609"/>
      <c r="BV39" s="593">
        <v>95</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161541</v>
      </c>
      <c r="CS39" s="625"/>
      <c r="CT39" s="625"/>
      <c r="CU39" s="625"/>
      <c r="CV39" s="625"/>
      <c r="CW39" s="625"/>
      <c r="CX39" s="625"/>
      <c r="CY39" s="626"/>
      <c r="CZ39" s="627">
        <v>0.3</v>
      </c>
      <c r="DA39" s="628"/>
      <c r="DB39" s="628"/>
      <c r="DC39" s="629"/>
      <c r="DD39" s="602">
        <v>73769</v>
      </c>
      <c r="DE39" s="625"/>
      <c r="DF39" s="625"/>
      <c r="DG39" s="625"/>
      <c r="DH39" s="625"/>
      <c r="DI39" s="625"/>
      <c r="DJ39" s="625"/>
      <c r="DK39" s="626"/>
      <c r="DL39" s="602" t="s">
        <v>108</v>
      </c>
      <c r="DM39" s="625"/>
      <c r="DN39" s="625"/>
      <c r="DO39" s="625"/>
      <c r="DP39" s="625"/>
      <c r="DQ39" s="625"/>
      <c r="DR39" s="625"/>
      <c r="DS39" s="625"/>
      <c r="DT39" s="625"/>
      <c r="DU39" s="625"/>
      <c r="DV39" s="626"/>
      <c r="DW39" s="598" t="s">
        <v>108</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322</v>
      </c>
      <c r="AR40" s="673"/>
      <c r="AS40" s="673"/>
      <c r="AT40" s="673"/>
      <c r="AU40" s="673"/>
      <c r="AV40" s="673"/>
      <c r="AW40" s="673"/>
      <c r="AX40" s="673"/>
      <c r="AY40" s="674"/>
      <c r="AZ40" s="593">
        <v>786422</v>
      </c>
      <c r="BA40" s="594"/>
      <c r="BB40" s="594"/>
      <c r="BC40" s="594"/>
      <c r="BD40" s="625"/>
      <c r="BE40" s="625"/>
      <c r="BF40" s="650"/>
      <c r="BG40" s="678"/>
      <c r="BH40" s="679"/>
      <c r="BI40" s="679"/>
      <c r="BJ40" s="679"/>
      <c r="BK40" s="679"/>
      <c r="BL40" s="187"/>
      <c r="BM40" s="608" t="s">
        <v>323</v>
      </c>
      <c r="BN40" s="608"/>
      <c r="BO40" s="608"/>
      <c r="BP40" s="608"/>
      <c r="BQ40" s="608"/>
      <c r="BR40" s="608"/>
      <c r="BS40" s="608"/>
      <c r="BT40" s="608"/>
      <c r="BU40" s="609"/>
      <c r="BV40" s="593">
        <v>97</v>
      </c>
      <c r="BW40" s="594"/>
      <c r="BX40" s="594"/>
      <c r="BY40" s="594"/>
      <c r="BZ40" s="594"/>
      <c r="CA40" s="594"/>
      <c r="CB40" s="603"/>
      <c r="CD40" s="607" t="s">
        <v>324</v>
      </c>
      <c r="CE40" s="608"/>
      <c r="CF40" s="608"/>
      <c r="CG40" s="608"/>
      <c r="CH40" s="608"/>
      <c r="CI40" s="608"/>
      <c r="CJ40" s="608"/>
      <c r="CK40" s="608"/>
      <c r="CL40" s="608"/>
      <c r="CM40" s="608"/>
      <c r="CN40" s="608"/>
      <c r="CO40" s="608"/>
      <c r="CP40" s="608"/>
      <c r="CQ40" s="609"/>
      <c r="CR40" s="593">
        <v>501610</v>
      </c>
      <c r="CS40" s="594"/>
      <c r="CT40" s="594"/>
      <c r="CU40" s="594"/>
      <c r="CV40" s="594"/>
      <c r="CW40" s="594"/>
      <c r="CX40" s="594"/>
      <c r="CY40" s="595"/>
      <c r="CZ40" s="627">
        <v>1.1000000000000001</v>
      </c>
      <c r="DA40" s="628"/>
      <c r="DB40" s="628"/>
      <c r="DC40" s="629"/>
      <c r="DD40" s="602" t="s">
        <v>108</v>
      </c>
      <c r="DE40" s="594"/>
      <c r="DF40" s="594"/>
      <c r="DG40" s="594"/>
      <c r="DH40" s="594"/>
      <c r="DI40" s="594"/>
      <c r="DJ40" s="594"/>
      <c r="DK40" s="595"/>
      <c r="DL40" s="602" t="s">
        <v>108</v>
      </c>
      <c r="DM40" s="594"/>
      <c r="DN40" s="594"/>
      <c r="DO40" s="594"/>
      <c r="DP40" s="594"/>
      <c r="DQ40" s="594"/>
      <c r="DR40" s="594"/>
      <c r="DS40" s="594"/>
      <c r="DT40" s="594"/>
      <c r="DU40" s="594"/>
      <c r="DV40" s="595"/>
      <c r="DW40" s="598" t="s">
        <v>108</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325</v>
      </c>
      <c r="AR41" s="614"/>
      <c r="AS41" s="614"/>
      <c r="AT41" s="614"/>
      <c r="AU41" s="614"/>
      <c r="AV41" s="614"/>
      <c r="AW41" s="614"/>
      <c r="AX41" s="614"/>
      <c r="AY41" s="615"/>
      <c r="AZ41" s="665">
        <v>2706431</v>
      </c>
      <c r="BA41" s="666"/>
      <c r="BB41" s="666"/>
      <c r="BC41" s="666"/>
      <c r="BD41" s="661"/>
      <c r="BE41" s="661"/>
      <c r="BF41" s="663"/>
      <c r="BG41" s="680"/>
      <c r="BH41" s="681"/>
      <c r="BI41" s="681"/>
      <c r="BJ41" s="681"/>
      <c r="BK41" s="681"/>
      <c r="BL41" s="189"/>
      <c r="BM41" s="614" t="s">
        <v>326</v>
      </c>
      <c r="BN41" s="614"/>
      <c r="BO41" s="614"/>
      <c r="BP41" s="614"/>
      <c r="BQ41" s="614"/>
      <c r="BR41" s="614"/>
      <c r="BS41" s="614"/>
      <c r="BT41" s="614"/>
      <c r="BU41" s="615"/>
      <c r="BV41" s="665">
        <v>322</v>
      </c>
      <c r="BW41" s="666"/>
      <c r="BX41" s="666"/>
      <c r="BY41" s="666"/>
      <c r="BZ41" s="666"/>
      <c r="CA41" s="666"/>
      <c r="CB41" s="675"/>
      <c r="CD41" s="607" t="s">
        <v>327</v>
      </c>
      <c r="CE41" s="608"/>
      <c r="CF41" s="608"/>
      <c r="CG41" s="608"/>
      <c r="CH41" s="608"/>
      <c r="CI41" s="608"/>
      <c r="CJ41" s="608"/>
      <c r="CK41" s="608"/>
      <c r="CL41" s="608"/>
      <c r="CM41" s="608"/>
      <c r="CN41" s="608"/>
      <c r="CO41" s="608"/>
      <c r="CP41" s="608"/>
      <c r="CQ41" s="609"/>
      <c r="CR41" s="593" t="s">
        <v>213</v>
      </c>
      <c r="CS41" s="625"/>
      <c r="CT41" s="625"/>
      <c r="CU41" s="625"/>
      <c r="CV41" s="625"/>
      <c r="CW41" s="625"/>
      <c r="CX41" s="625"/>
      <c r="CY41" s="626"/>
      <c r="CZ41" s="627" t="s">
        <v>213</v>
      </c>
      <c r="DA41" s="628"/>
      <c r="DB41" s="628"/>
      <c r="DC41" s="629"/>
      <c r="DD41" s="602" t="s">
        <v>213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329</v>
      </c>
      <c r="CE42" s="591"/>
      <c r="CF42" s="591"/>
      <c r="CG42" s="591"/>
      <c r="CH42" s="591"/>
      <c r="CI42" s="591"/>
      <c r="CJ42" s="591"/>
      <c r="CK42" s="591"/>
      <c r="CL42" s="591"/>
      <c r="CM42" s="591"/>
      <c r="CN42" s="591"/>
      <c r="CO42" s="591"/>
      <c r="CP42" s="591"/>
      <c r="CQ42" s="592"/>
      <c r="CR42" s="593">
        <v>6991578</v>
      </c>
      <c r="CS42" s="594"/>
      <c r="CT42" s="594"/>
      <c r="CU42" s="594"/>
      <c r="CV42" s="594"/>
      <c r="CW42" s="594"/>
      <c r="CX42" s="594"/>
      <c r="CY42" s="595"/>
      <c r="CZ42" s="627">
        <v>14.8</v>
      </c>
      <c r="DA42" s="676"/>
      <c r="DB42" s="676"/>
      <c r="DC42" s="677"/>
      <c r="DD42" s="602">
        <v>1134443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331</v>
      </c>
      <c r="CE43" s="591"/>
      <c r="CF43" s="591"/>
      <c r="CG43" s="591"/>
      <c r="CH43" s="591"/>
      <c r="CI43" s="591"/>
      <c r="CJ43" s="591"/>
      <c r="CK43" s="591"/>
      <c r="CL43" s="591"/>
      <c r="CM43" s="591"/>
      <c r="CN43" s="591"/>
      <c r="CO43" s="591"/>
      <c r="CP43" s="591"/>
      <c r="CQ43" s="592"/>
      <c r="CR43" s="593">
        <v>348360</v>
      </c>
      <c r="CS43" s="625"/>
      <c r="CT43" s="625"/>
      <c r="CU43" s="625"/>
      <c r="CV43" s="625"/>
      <c r="CW43" s="625"/>
      <c r="CX43" s="625"/>
      <c r="CY43" s="626"/>
      <c r="CZ43" s="627">
        <v>0.7</v>
      </c>
      <c r="DA43" s="628"/>
      <c r="DB43" s="628"/>
      <c r="DC43" s="629"/>
      <c r="DD43" s="602">
        <v>345860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332</v>
      </c>
      <c r="CD44" s="699" t="s">
        <v>285</v>
      </c>
      <c r="CE44" s="700"/>
      <c r="CF44" s="590" t="s">
        <v>333</v>
      </c>
      <c r="CG44" s="591"/>
      <c r="CH44" s="591"/>
      <c r="CI44" s="591"/>
      <c r="CJ44" s="591"/>
      <c r="CK44" s="591"/>
      <c r="CL44" s="591"/>
      <c r="CM44" s="591"/>
      <c r="CN44" s="591"/>
      <c r="CO44" s="591"/>
      <c r="CP44" s="591"/>
      <c r="CQ44" s="592"/>
      <c r="CR44" s="593">
        <v>6985287</v>
      </c>
      <c r="CS44" s="594"/>
      <c r="CT44" s="594"/>
      <c r="CU44" s="594"/>
      <c r="CV44" s="594"/>
      <c r="CW44" s="594"/>
      <c r="CX44" s="594"/>
      <c r="CY44" s="595"/>
      <c r="CZ44" s="627">
        <v>14.8</v>
      </c>
      <c r="DA44" s="676"/>
      <c r="DB44" s="676"/>
      <c r="DC44" s="677"/>
      <c r="DD44" s="602">
        <v>1130873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334</v>
      </c>
      <c r="CG45" s="591"/>
      <c r="CH45" s="591"/>
      <c r="CI45" s="591"/>
      <c r="CJ45" s="591"/>
      <c r="CK45" s="591"/>
      <c r="CL45" s="591"/>
      <c r="CM45" s="591"/>
      <c r="CN45" s="591"/>
      <c r="CO45" s="591"/>
      <c r="CP45" s="591"/>
      <c r="CQ45" s="592"/>
      <c r="CR45" s="593">
        <v>2853867</v>
      </c>
      <c r="CS45" s="625"/>
      <c r="CT45" s="625"/>
      <c r="CU45" s="625"/>
      <c r="CV45" s="625"/>
      <c r="CW45" s="625"/>
      <c r="CX45" s="625"/>
      <c r="CY45" s="626"/>
      <c r="CZ45" s="627">
        <v>6</v>
      </c>
      <c r="DA45" s="628"/>
      <c r="DB45" s="628"/>
      <c r="DC45" s="629"/>
      <c r="DD45" s="602">
        <v>287999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335</v>
      </c>
      <c r="CG46" s="591"/>
      <c r="CH46" s="591"/>
      <c r="CI46" s="591"/>
      <c r="CJ46" s="591"/>
      <c r="CK46" s="591"/>
      <c r="CL46" s="591"/>
      <c r="CM46" s="591"/>
      <c r="CN46" s="591"/>
      <c r="CO46" s="591"/>
      <c r="CP46" s="591"/>
      <c r="CQ46" s="592"/>
      <c r="CR46" s="593">
        <v>3702230</v>
      </c>
      <c r="CS46" s="594"/>
      <c r="CT46" s="594"/>
      <c r="CU46" s="594"/>
      <c r="CV46" s="594"/>
      <c r="CW46" s="594"/>
      <c r="CX46" s="594"/>
      <c r="CY46" s="595"/>
      <c r="CZ46" s="627">
        <v>7.8</v>
      </c>
      <c r="DA46" s="676"/>
      <c r="DB46" s="676"/>
      <c r="DC46" s="677"/>
      <c r="DD46" s="602">
        <v>822063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336</v>
      </c>
      <c r="CG47" s="591"/>
      <c r="CH47" s="591"/>
      <c r="CI47" s="591"/>
      <c r="CJ47" s="591"/>
      <c r="CK47" s="591"/>
      <c r="CL47" s="591"/>
      <c r="CM47" s="591"/>
      <c r="CN47" s="591"/>
      <c r="CO47" s="591"/>
      <c r="CP47" s="591"/>
      <c r="CQ47" s="592"/>
      <c r="CR47" s="593">
        <v>6291</v>
      </c>
      <c r="CS47" s="625"/>
      <c r="CT47" s="625"/>
      <c r="CU47" s="625"/>
      <c r="CV47" s="625"/>
      <c r="CW47" s="625"/>
      <c r="CX47" s="625"/>
      <c r="CY47" s="626"/>
      <c r="CZ47" s="627">
        <v>0</v>
      </c>
      <c r="DA47" s="628"/>
      <c r="DB47" s="628"/>
      <c r="DC47" s="629"/>
      <c r="DD47" s="602">
        <v>3570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337</v>
      </c>
      <c r="CG48" s="591"/>
      <c r="CH48" s="591"/>
      <c r="CI48" s="591"/>
      <c r="CJ48" s="591"/>
      <c r="CK48" s="591"/>
      <c r="CL48" s="591"/>
      <c r="CM48" s="591"/>
      <c r="CN48" s="591"/>
      <c r="CO48" s="591"/>
      <c r="CP48" s="591"/>
      <c r="CQ48" s="592"/>
      <c r="CR48" s="593" t="s">
        <v>117</v>
      </c>
      <c r="CS48" s="594"/>
      <c r="CT48" s="594"/>
      <c r="CU48" s="594"/>
      <c r="CV48" s="594"/>
      <c r="CW48" s="594"/>
      <c r="CX48" s="594"/>
      <c r="CY48" s="595"/>
      <c r="CZ48" s="627" t="s">
        <v>117</v>
      </c>
      <c r="DA48" s="676"/>
      <c r="DB48" s="676"/>
      <c r="DC48" s="677"/>
      <c r="DD48" s="602" t="s">
        <v>117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338</v>
      </c>
      <c r="CE49" s="637"/>
      <c r="CF49" s="637"/>
      <c r="CG49" s="637"/>
      <c r="CH49" s="637"/>
      <c r="CI49" s="637"/>
      <c r="CJ49" s="637"/>
      <c r="CK49" s="637"/>
      <c r="CL49" s="637"/>
      <c r="CM49" s="637"/>
      <c r="CN49" s="637"/>
      <c r="CO49" s="637"/>
      <c r="CP49" s="637"/>
      <c r="CQ49" s="638"/>
      <c r="CR49" s="665">
        <v>47177310</v>
      </c>
      <c r="CS49" s="661"/>
      <c r="CT49" s="661"/>
      <c r="CU49" s="661"/>
      <c r="CV49" s="661"/>
      <c r="CW49" s="661"/>
      <c r="CX49" s="661"/>
      <c r="CY49" s="688"/>
      <c r="CZ49" s="689">
        <v>100</v>
      </c>
      <c r="DA49" s="690"/>
      <c r="DB49" s="690"/>
      <c r="DC49" s="691"/>
      <c r="DD49" s="692">
        <v>31484565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340</v>
      </c>
      <c r="DK2" s="735"/>
      <c r="DL2" s="735"/>
      <c r="DM2" s="735"/>
      <c r="DN2" s="735"/>
      <c r="DO2" s="736"/>
      <c r="DP2" s="200"/>
      <c r="DQ2" s="734" t="s">
        <v>341</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342</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344</v>
      </c>
      <c r="B5" s="729"/>
      <c r="C5" s="729"/>
      <c r="D5" s="729"/>
      <c r="E5" s="729"/>
      <c r="F5" s="729"/>
      <c r="G5" s="729"/>
      <c r="H5" s="729"/>
      <c r="I5" s="729"/>
      <c r="J5" s="729"/>
      <c r="K5" s="729"/>
      <c r="L5" s="729"/>
      <c r="M5" s="729"/>
      <c r="N5" s="729"/>
      <c r="O5" s="729"/>
      <c r="P5" s="730"/>
      <c r="Q5" s="705" t="s">
        <v>345</v>
      </c>
      <c r="R5" s="706"/>
      <c r="S5" s="706"/>
      <c r="T5" s="706"/>
      <c r="U5" s="707"/>
      <c r="V5" s="705" t="s">
        <v>346</v>
      </c>
      <c r="W5" s="706"/>
      <c r="X5" s="706"/>
      <c r="Y5" s="706"/>
      <c r="Z5" s="707"/>
      <c r="AA5" s="705" t="s">
        <v>347</v>
      </c>
      <c r="AB5" s="706"/>
      <c r="AC5" s="706"/>
      <c r="AD5" s="706"/>
      <c r="AE5" s="706"/>
      <c r="AF5" s="738" t="s">
        <v>348</v>
      </c>
      <c r="AG5" s="706"/>
      <c r="AH5" s="706"/>
      <c r="AI5" s="706"/>
      <c r="AJ5" s="717"/>
      <c r="AK5" s="706" t="s">
        <v>349</v>
      </c>
      <c r="AL5" s="706"/>
      <c r="AM5" s="706"/>
      <c r="AN5" s="706"/>
      <c r="AO5" s="707"/>
      <c r="AP5" s="705" t="s">
        <v>350</v>
      </c>
      <c r="AQ5" s="706"/>
      <c r="AR5" s="706"/>
      <c r="AS5" s="706"/>
      <c r="AT5" s="707"/>
      <c r="AU5" s="705" t="s">
        <v>351</v>
      </c>
      <c r="AV5" s="706"/>
      <c r="AW5" s="706"/>
      <c r="AX5" s="706"/>
      <c r="AY5" s="717"/>
      <c r="AZ5" s="207"/>
      <c r="BA5" s="207"/>
      <c r="BB5" s="207"/>
      <c r="BC5" s="207"/>
      <c r="BD5" s="207"/>
      <c r="BE5" s="208"/>
      <c r="BF5" s="208"/>
      <c r="BG5" s="208"/>
      <c r="BH5" s="208"/>
      <c r="BI5" s="208"/>
      <c r="BJ5" s="208"/>
      <c r="BK5" s="208"/>
      <c r="BL5" s="208"/>
      <c r="BM5" s="208"/>
      <c r="BN5" s="208"/>
      <c r="BO5" s="208"/>
      <c r="BP5" s="208"/>
      <c r="BQ5" s="728" t="s">
        <v>352</v>
      </c>
      <c r="BR5" s="729"/>
      <c r="BS5" s="729"/>
      <c r="BT5" s="729"/>
      <c r="BU5" s="729"/>
      <c r="BV5" s="729"/>
      <c r="BW5" s="729"/>
      <c r="BX5" s="729"/>
      <c r="BY5" s="729"/>
      <c r="BZ5" s="729"/>
      <c r="CA5" s="729"/>
      <c r="CB5" s="729"/>
      <c r="CC5" s="729"/>
      <c r="CD5" s="729"/>
      <c r="CE5" s="729"/>
      <c r="CF5" s="729"/>
      <c r="CG5" s="730"/>
      <c r="CH5" s="705" t="s">
        <v>353</v>
      </c>
      <c r="CI5" s="706"/>
      <c r="CJ5" s="706"/>
      <c r="CK5" s="706"/>
      <c r="CL5" s="707"/>
      <c r="CM5" s="705" t="s">
        <v>354</v>
      </c>
      <c r="CN5" s="706"/>
      <c r="CO5" s="706"/>
      <c r="CP5" s="706"/>
      <c r="CQ5" s="707"/>
      <c r="CR5" s="705" t="s">
        <v>355</v>
      </c>
      <c r="CS5" s="706"/>
      <c r="CT5" s="706"/>
      <c r="CU5" s="706"/>
      <c r="CV5" s="707"/>
      <c r="CW5" s="705" t="s">
        <v>356</v>
      </c>
      <c r="CX5" s="706"/>
      <c r="CY5" s="706"/>
      <c r="CZ5" s="706"/>
      <c r="DA5" s="707"/>
      <c r="DB5" s="705" t="s">
        <v>357</v>
      </c>
      <c r="DC5" s="706"/>
      <c r="DD5" s="706"/>
      <c r="DE5" s="706"/>
      <c r="DF5" s="707"/>
      <c r="DG5" s="711" t="s">
        <v>358</v>
      </c>
      <c r="DH5" s="712"/>
      <c r="DI5" s="712"/>
      <c r="DJ5" s="712"/>
      <c r="DK5" s="713"/>
      <c r="DL5" s="711" t="s">
        <v>359</v>
      </c>
      <c r="DM5" s="712"/>
      <c r="DN5" s="712"/>
      <c r="DO5" s="712"/>
      <c r="DP5" s="713"/>
      <c r="DQ5" s="705" t="s">
        <v>360</v>
      </c>
      <c r="DR5" s="706"/>
      <c r="DS5" s="706"/>
      <c r="DT5" s="706"/>
      <c r="DU5" s="707"/>
      <c r="DV5" s="705" t="s">
        <v>351</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361</v>
      </c>
      <c r="C7" s="720"/>
      <c r="D7" s="720"/>
      <c r="E7" s="720"/>
      <c r="F7" s="720"/>
      <c r="G7" s="720"/>
      <c r="H7" s="720"/>
      <c r="I7" s="720"/>
      <c r="J7" s="720"/>
      <c r="K7" s="720"/>
      <c r="L7" s="720"/>
      <c r="M7" s="720"/>
      <c r="N7" s="720"/>
      <c r="O7" s="720"/>
      <c r="P7" s="721"/>
      <c r="Q7" s="722">
        <v>45989</v>
      </c>
      <c r="R7" s="723"/>
      <c r="S7" s="723"/>
      <c r="T7" s="723"/>
      <c r="U7" s="723"/>
      <c r="V7" s="723">
        <v>45450</v>
      </c>
      <c r="W7" s="723"/>
      <c r="X7" s="723"/>
      <c r="Y7" s="723"/>
      <c r="Z7" s="723"/>
      <c r="AA7" s="723">
        <v>539</v>
      </c>
      <c r="AB7" s="723"/>
      <c r="AC7" s="723"/>
      <c r="AD7" s="723"/>
      <c r="AE7" s="724"/>
      <c r="AF7" s="725">
        <v>426</v>
      </c>
      <c r="AG7" s="726"/>
      <c r="AH7" s="726"/>
      <c r="AI7" s="726"/>
      <c r="AJ7" s="727"/>
      <c r="AK7" s="762">
        <v>1089</v>
      </c>
      <c r="AL7" s="763"/>
      <c r="AM7" s="763"/>
      <c r="AN7" s="763"/>
      <c r="AO7" s="763"/>
      <c r="AP7" s="763">
        <v>53031</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547</v>
      </c>
      <c r="BT7" s="767"/>
      <c r="BU7" s="767"/>
      <c r="BV7" s="767"/>
      <c r="BW7" s="767"/>
      <c r="BX7" s="767"/>
      <c r="BY7" s="767"/>
      <c r="BZ7" s="767"/>
      <c r="CA7" s="767"/>
      <c r="CB7" s="767"/>
      <c r="CC7" s="767"/>
      <c r="CD7" s="767"/>
      <c r="CE7" s="767"/>
      <c r="CF7" s="767"/>
      <c r="CG7" s="768"/>
      <c r="CH7" s="759">
        <v>-3</v>
      </c>
      <c r="CI7" s="760"/>
      <c r="CJ7" s="760"/>
      <c r="CK7" s="760"/>
      <c r="CL7" s="761"/>
      <c r="CM7" s="759">
        <v>22</v>
      </c>
      <c r="CN7" s="760"/>
      <c r="CO7" s="760"/>
      <c r="CP7" s="760"/>
      <c r="CQ7" s="761"/>
      <c r="CR7" s="759">
        <v>5</v>
      </c>
      <c r="CS7" s="760"/>
      <c r="CT7" s="760"/>
      <c r="CU7" s="760"/>
      <c r="CV7" s="761"/>
      <c r="CW7" s="759">
        <v>0</v>
      </c>
      <c r="CX7" s="760"/>
      <c r="CY7" s="760"/>
      <c r="CZ7" s="760"/>
      <c r="DA7" s="761"/>
      <c r="DB7" s="759" t="s">
        <v>541</v>
      </c>
      <c r="DC7" s="760"/>
      <c r="DD7" s="760"/>
      <c r="DE7" s="760"/>
      <c r="DF7" s="761"/>
      <c r="DG7" s="759" t="s">
        <v>541</v>
      </c>
      <c r="DH7" s="760"/>
      <c r="DI7" s="760"/>
      <c r="DJ7" s="760"/>
      <c r="DK7" s="761"/>
      <c r="DL7" s="759" t="s">
        <v>541</v>
      </c>
      <c r="DM7" s="760"/>
      <c r="DN7" s="760"/>
      <c r="DO7" s="760"/>
      <c r="DP7" s="761"/>
      <c r="DQ7" s="759" t="s">
        <v>541</v>
      </c>
      <c r="DR7" s="760"/>
      <c r="DS7" s="760"/>
      <c r="DT7" s="760"/>
      <c r="DU7" s="761"/>
      <c r="DV7" s="740"/>
      <c r="DW7" s="741"/>
      <c r="DX7" s="741"/>
      <c r="DY7" s="741"/>
      <c r="DZ7" s="742"/>
      <c r="EA7" s="205"/>
    </row>
    <row r="8" spans="1:131" s="206" customFormat="1" ht="26.25" customHeight="1">
      <c r="A8" s="212">
        <v>2</v>
      </c>
      <c r="B8" s="743" t="s">
        <v>362</v>
      </c>
      <c r="C8" s="744"/>
      <c r="D8" s="744"/>
      <c r="E8" s="744"/>
      <c r="F8" s="744"/>
      <c r="G8" s="744"/>
      <c r="H8" s="744"/>
      <c r="I8" s="744"/>
      <c r="J8" s="744"/>
      <c r="K8" s="744"/>
      <c r="L8" s="744"/>
      <c r="M8" s="744"/>
      <c r="N8" s="744"/>
      <c r="O8" s="744"/>
      <c r="P8" s="745"/>
      <c r="Q8" s="746">
        <v>28</v>
      </c>
      <c r="R8" s="747"/>
      <c r="S8" s="747"/>
      <c r="T8" s="747"/>
      <c r="U8" s="747"/>
      <c r="V8" s="747">
        <v>15</v>
      </c>
      <c r="W8" s="747"/>
      <c r="X8" s="747"/>
      <c r="Y8" s="747"/>
      <c r="Z8" s="747"/>
      <c r="AA8" s="747">
        <v>13</v>
      </c>
      <c r="AB8" s="747"/>
      <c r="AC8" s="747"/>
      <c r="AD8" s="747"/>
      <c r="AE8" s="748"/>
      <c r="AF8" s="749">
        <v>13</v>
      </c>
      <c r="AG8" s="750"/>
      <c r="AH8" s="750"/>
      <c r="AI8" s="750"/>
      <c r="AJ8" s="751"/>
      <c r="AK8" s="752" t="s">
        <v>541</v>
      </c>
      <c r="AL8" s="753"/>
      <c r="AM8" s="753"/>
      <c r="AN8" s="753"/>
      <c r="AO8" s="753"/>
      <c r="AP8" s="753" t="s">
        <v>541</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548</v>
      </c>
      <c r="BT8" s="757"/>
      <c r="BU8" s="757"/>
      <c r="BV8" s="757"/>
      <c r="BW8" s="757"/>
      <c r="BX8" s="757"/>
      <c r="BY8" s="757"/>
      <c r="BZ8" s="757"/>
      <c r="CA8" s="757"/>
      <c r="CB8" s="757"/>
      <c r="CC8" s="757"/>
      <c r="CD8" s="757"/>
      <c r="CE8" s="757"/>
      <c r="CF8" s="757"/>
      <c r="CG8" s="758"/>
      <c r="CH8" s="769">
        <v>-14</v>
      </c>
      <c r="CI8" s="770"/>
      <c r="CJ8" s="770"/>
      <c r="CK8" s="770"/>
      <c r="CL8" s="771"/>
      <c r="CM8" s="769">
        <v>266</v>
      </c>
      <c r="CN8" s="770"/>
      <c r="CO8" s="770"/>
      <c r="CP8" s="770"/>
      <c r="CQ8" s="771"/>
      <c r="CR8" s="769">
        <v>470</v>
      </c>
      <c r="CS8" s="770"/>
      <c r="CT8" s="770"/>
      <c r="CU8" s="770"/>
      <c r="CV8" s="771"/>
      <c r="CW8" s="769">
        <v>0</v>
      </c>
      <c r="CX8" s="770"/>
      <c r="CY8" s="770"/>
      <c r="CZ8" s="770"/>
      <c r="DA8" s="771"/>
      <c r="DB8" s="769" t="s">
        <v>541</v>
      </c>
      <c r="DC8" s="770"/>
      <c r="DD8" s="770"/>
      <c r="DE8" s="770"/>
      <c r="DF8" s="771"/>
      <c r="DG8" s="769" t="s">
        <v>541</v>
      </c>
      <c r="DH8" s="770"/>
      <c r="DI8" s="770"/>
      <c r="DJ8" s="770"/>
      <c r="DK8" s="771"/>
      <c r="DL8" s="769" t="s">
        <v>541</v>
      </c>
      <c r="DM8" s="770"/>
      <c r="DN8" s="770"/>
      <c r="DO8" s="770"/>
      <c r="DP8" s="771"/>
      <c r="DQ8" s="769" t="s">
        <v>541</v>
      </c>
      <c r="DR8" s="770"/>
      <c r="DS8" s="770"/>
      <c r="DT8" s="770"/>
      <c r="DU8" s="771"/>
      <c r="DV8" s="772"/>
      <c r="DW8" s="773"/>
      <c r="DX8" s="773"/>
      <c r="DY8" s="773"/>
      <c r="DZ8" s="774"/>
      <c r="EA8" s="205"/>
    </row>
    <row r="9" spans="1:131" s="206" customFormat="1" ht="26.25" customHeight="1">
      <c r="A9" s="212">
        <v>3</v>
      </c>
      <c r="B9" s="743" t="s">
        <v>363</v>
      </c>
      <c r="C9" s="744"/>
      <c r="D9" s="744"/>
      <c r="E9" s="744"/>
      <c r="F9" s="744"/>
      <c r="G9" s="744"/>
      <c r="H9" s="744"/>
      <c r="I9" s="744"/>
      <c r="J9" s="744"/>
      <c r="K9" s="744"/>
      <c r="L9" s="744"/>
      <c r="M9" s="744"/>
      <c r="N9" s="744"/>
      <c r="O9" s="744"/>
      <c r="P9" s="745"/>
      <c r="Q9" s="746">
        <v>180</v>
      </c>
      <c r="R9" s="747"/>
      <c r="S9" s="747"/>
      <c r="T9" s="747"/>
      <c r="U9" s="747"/>
      <c r="V9" s="747">
        <v>162</v>
      </c>
      <c r="W9" s="747"/>
      <c r="X9" s="747"/>
      <c r="Y9" s="747"/>
      <c r="Z9" s="747"/>
      <c r="AA9" s="747">
        <v>18</v>
      </c>
      <c r="AB9" s="747"/>
      <c r="AC9" s="747"/>
      <c r="AD9" s="747"/>
      <c r="AE9" s="748"/>
      <c r="AF9" s="749">
        <v>18</v>
      </c>
      <c r="AG9" s="750"/>
      <c r="AH9" s="750"/>
      <c r="AI9" s="750"/>
      <c r="AJ9" s="751"/>
      <c r="AK9" s="752">
        <v>6</v>
      </c>
      <c r="AL9" s="753"/>
      <c r="AM9" s="753"/>
      <c r="AN9" s="753"/>
      <c r="AO9" s="753"/>
      <c r="AP9" s="753" t="s">
        <v>542</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549</v>
      </c>
      <c r="BT9" s="757"/>
      <c r="BU9" s="757"/>
      <c r="BV9" s="757"/>
      <c r="BW9" s="757"/>
      <c r="BX9" s="757"/>
      <c r="BY9" s="757"/>
      <c r="BZ9" s="757"/>
      <c r="CA9" s="757"/>
      <c r="CB9" s="757"/>
      <c r="CC9" s="757"/>
      <c r="CD9" s="757"/>
      <c r="CE9" s="757"/>
      <c r="CF9" s="757"/>
      <c r="CG9" s="758"/>
      <c r="CH9" s="769">
        <v>-56</v>
      </c>
      <c r="CI9" s="770"/>
      <c r="CJ9" s="770"/>
      <c r="CK9" s="770"/>
      <c r="CL9" s="771"/>
      <c r="CM9" s="769">
        <v>604</v>
      </c>
      <c r="CN9" s="770"/>
      <c r="CO9" s="770"/>
      <c r="CP9" s="770"/>
      <c r="CQ9" s="771"/>
      <c r="CR9" s="769">
        <v>5</v>
      </c>
      <c r="CS9" s="770"/>
      <c r="CT9" s="770"/>
      <c r="CU9" s="770"/>
      <c r="CV9" s="771"/>
      <c r="CW9" s="769">
        <v>0</v>
      </c>
      <c r="CX9" s="770"/>
      <c r="CY9" s="770"/>
      <c r="CZ9" s="770"/>
      <c r="DA9" s="771"/>
      <c r="DB9" s="769" t="s">
        <v>541</v>
      </c>
      <c r="DC9" s="770"/>
      <c r="DD9" s="770"/>
      <c r="DE9" s="770"/>
      <c r="DF9" s="771"/>
      <c r="DG9" s="769">
        <v>2278</v>
      </c>
      <c r="DH9" s="770"/>
      <c r="DI9" s="770"/>
      <c r="DJ9" s="770"/>
      <c r="DK9" s="771"/>
      <c r="DL9" s="769" t="s">
        <v>541</v>
      </c>
      <c r="DM9" s="770"/>
      <c r="DN9" s="770"/>
      <c r="DO9" s="770"/>
      <c r="DP9" s="771"/>
      <c r="DQ9" s="769" t="s">
        <v>541</v>
      </c>
      <c r="DR9" s="770"/>
      <c r="DS9" s="770"/>
      <c r="DT9" s="770"/>
      <c r="DU9" s="771"/>
      <c r="DV9" s="772"/>
      <c r="DW9" s="773"/>
      <c r="DX9" s="773"/>
      <c r="DY9" s="773"/>
      <c r="DZ9" s="774"/>
      <c r="EA9" s="205"/>
    </row>
    <row r="10" spans="1:131" s="206" customFormat="1" ht="26.25" customHeight="1">
      <c r="A10" s="212">
        <v>4</v>
      </c>
      <c r="B10" s="743" t="s">
        <v>364</v>
      </c>
      <c r="C10" s="744"/>
      <c r="D10" s="744"/>
      <c r="E10" s="744"/>
      <c r="F10" s="744"/>
      <c r="G10" s="744"/>
      <c r="H10" s="744"/>
      <c r="I10" s="744"/>
      <c r="J10" s="744"/>
      <c r="K10" s="744"/>
      <c r="L10" s="744"/>
      <c r="M10" s="744"/>
      <c r="N10" s="744"/>
      <c r="O10" s="744"/>
      <c r="P10" s="745"/>
      <c r="Q10" s="746">
        <v>23</v>
      </c>
      <c r="R10" s="747"/>
      <c r="S10" s="747"/>
      <c r="T10" s="747"/>
      <c r="U10" s="747"/>
      <c r="V10" s="747">
        <v>23</v>
      </c>
      <c r="W10" s="747"/>
      <c r="X10" s="747"/>
      <c r="Y10" s="747"/>
      <c r="Z10" s="747"/>
      <c r="AA10" s="747" t="s">
        <v>541</v>
      </c>
      <c r="AB10" s="747"/>
      <c r="AC10" s="747"/>
      <c r="AD10" s="747"/>
      <c r="AE10" s="748"/>
      <c r="AF10" s="749" t="s">
        <v>108</v>
      </c>
      <c r="AG10" s="750"/>
      <c r="AH10" s="750"/>
      <c r="AI10" s="750"/>
      <c r="AJ10" s="751"/>
      <c r="AK10" s="752">
        <v>7</v>
      </c>
      <c r="AL10" s="753"/>
      <c r="AM10" s="753"/>
      <c r="AN10" s="753"/>
      <c r="AO10" s="753"/>
      <c r="AP10" s="753" t="s">
        <v>541</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550</v>
      </c>
      <c r="BT10" s="757"/>
      <c r="BU10" s="757"/>
      <c r="BV10" s="757"/>
      <c r="BW10" s="757"/>
      <c r="BX10" s="757"/>
      <c r="BY10" s="757"/>
      <c r="BZ10" s="757"/>
      <c r="CA10" s="757"/>
      <c r="CB10" s="757"/>
      <c r="CC10" s="757"/>
      <c r="CD10" s="757"/>
      <c r="CE10" s="757"/>
      <c r="CF10" s="757"/>
      <c r="CG10" s="758"/>
      <c r="CH10" s="769">
        <v>2</v>
      </c>
      <c r="CI10" s="770"/>
      <c r="CJ10" s="770"/>
      <c r="CK10" s="770"/>
      <c r="CL10" s="771"/>
      <c r="CM10" s="769">
        <v>123</v>
      </c>
      <c r="CN10" s="770"/>
      <c r="CO10" s="770"/>
      <c r="CP10" s="770"/>
      <c r="CQ10" s="771"/>
      <c r="CR10" s="769">
        <v>50</v>
      </c>
      <c r="CS10" s="770"/>
      <c r="CT10" s="770"/>
      <c r="CU10" s="770"/>
      <c r="CV10" s="771"/>
      <c r="CW10" s="769">
        <v>39</v>
      </c>
      <c r="CX10" s="770"/>
      <c r="CY10" s="770"/>
      <c r="CZ10" s="770"/>
      <c r="DA10" s="771"/>
      <c r="DB10" s="769" t="s">
        <v>541</v>
      </c>
      <c r="DC10" s="770"/>
      <c r="DD10" s="770"/>
      <c r="DE10" s="770"/>
      <c r="DF10" s="771"/>
      <c r="DG10" s="769" t="s">
        <v>541</v>
      </c>
      <c r="DH10" s="770"/>
      <c r="DI10" s="770"/>
      <c r="DJ10" s="770"/>
      <c r="DK10" s="771"/>
      <c r="DL10" s="769" t="s">
        <v>541</v>
      </c>
      <c r="DM10" s="770"/>
      <c r="DN10" s="770"/>
      <c r="DO10" s="770"/>
      <c r="DP10" s="771"/>
      <c r="DQ10" s="769" t="s">
        <v>541</v>
      </c>
      <c r="DR10" s="770"/>
      <c r="DS10" s="770"/>
      <c r="DT10" s="770"/>
      <c r="DU10" s="771"/>
      <c r="DV10" s="772"/>
      <c r="DW10" s="773"/>
      <c r="DX10" s="773"/>
      <c r="DY10" s="773"/>
      <c r="DZ10" s="774"/>
      <c r="EA10" s="205"/>
    </row>
    <row r="11" spans="1:131" s="206" customFormat="1" ht="26.25" customHeight="1">
      <c r="A11" s="212">
        <v>5</v>
      </c>
      <c r="B11" s="743" t="s">
        <v>365</v>
      </c>
      <c r="C11" s="744"/>
      <c r="D11" s="744"/>
      <c r="E11" s="744"/>
      <c r="F11" s="744"/>
      <c r="G11" s="744"/>
      <c r="H11" s="744"/>
      <c r="I11" s="744"/>
      <c r="J11" s="744"/>
      <c r="K11" s="744"/>
      <c r="L11" s="744"/>
      <c r="M11" s="744"/>
      <c r="N11" s="744"/>
      <c r="O11" s="744"/>
      <c r="P11" s="745"/>
      <c r="Q11" s="746">
        <v>39</v>
      </c>
      <c r="R11" s="747"/>
      <c r="S11" s="747"/>
      <c r="T11" s="747"/>
      <c r="U11" s="747"/>
      <c r="V11" s="747">
        <v>28</v>
      </c>
      <c r="W11" s="747"/>
      <c r="X11" s="747"/>
      <c r="Y11" s="747"/>
      <c r="Z11" s="747"/>
      <c r="AA11" s="747">
        <v>11</v>
      </c>
      <c r="AB11" s="747"/>
      <c r="AC11" s="747"/>
      <c r="AD11" s="747"/>
      <c r="AE11" s="748"/>
      <c r="AF11" s="749">
        <v>11</v>
      </c>
      <c r="AG11" s="750"/>
      <c r="AH11" s="750"/>
      <c r="AI11" s="750"/>
      <c r="AJ11" s="751"/>
      <c r="AK11" s="752" t="s">
        <v>541</v>
      </c>
      <c r="AL11" s="753"/>
      <c r="AM11" s="753"/>
      <c r="AN11" s="753"/>
      <c r="AO11" s="753"/>
      <c r="AP11" s="753" t="s">
        <v>541</v>
      </c>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t="s">
        <v>366</v>
      </c>
      <c r="C12" s="744"/>
      <c r="D12" s="744"/>
      <c r="E12" s="744"/>
      <c r="F12" s="744"/>
      <c r="G12" s="744"/>
      <c r="H12" s="744"/>
      <c r="I12" s="744"/>
      <c r="J12" s="744"/>
      <c r="K12" s="744"/>
      <c r="L12" s="744"/>
      <c r="M12" s="744"/>
      <c r="N12" s="744"/>
      <c r="O12" s="744"/>
      <c r="P12" s="745"/>
      <c r="Q12" s="746">
        <v>262</v>
      </c>
      <c r="R12" s="747"/>
      <c r="S12" s="747"/>
      <c r="T12" s="747"/>
      <c r="U12" s="747"/>
      <c r="V12" s="747">
        <v>253</v>
      </c>
      <c r="W12" s="747"/>
      <c r="X12" s="747"/>
      <c r="Y12" s="747"/>
      <c r="Z12" s="747"/>
      <c r="AA12" s="747">
        <v>9</v>
      </c>
      <c r="AB12" s="747"/>
      <c r="AC12" s="747"/>
      <c r="AD12" s="747"/>
      <c r="AE12" s="748"/>
      <c r="AF12" s="749">
        <v>9</v>
      </c>
      <c r="AG12" s="750"/>
      <c r="AH12" s="750"/>
      <c r="AI12" s="750"/>
      <c r="AJ12" s="751"/>
      <c r="AK12" s="752">
        <v>38</v>
      </c>
      <c r="AL12" s="753"/>
      <c r="AM12" s="753"/>
      <c r="AN12" s="753"/>
      <c r="AO12" s="753"/>
      <c r="AP12" s="753">
        <v>513</v>
      </c>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t="s">
        <v>367</v>
      </c>
      <c r="C13" s="744"/>
      <c r="D13" s="744"/>
      <c r="E13" s="744"/>
      <c r="F13" s="744"/>
      <c r="G13" s="744"/>
      <c r="H13" s="744"/>
      <c r="I13" s="744"/>
      <c r="J13" s="744"/>
      <c r="K13" s="744"/>
      <c r="L13" s="744"/>
      <c r="M13" s="744"/>
      <c r="N13" s="744"/>
      <c r="O13" s="744"/>
      <c r="P13" s="745"/>
      <c r="Q13" s="746">
        <v>923</v>
      </c>
      <c r="R13" s="747"/>
      <c r="S13" s="747"/>
      <c r="T13" s="747"/>
      <c r="U13" s="747"/>
      <c r="V13" s="747">
        <v>889</v>
      </c>
      <c r="W13" s="747"/>
      <c r="X13" s="747"/>
      <c r="Y13" s="747"/>
      <c r="Z13" s="747"/>
      <c r="AA13" s="747">
        <v>34</v>
      </c>
      <c r="AB13" s="747"/>
      <c r="AC13" s="747"/>
      <c r="AD13" s="747"/>
      <c r="AE13" s="748"/>
      <c r="AF13" s="749">
        <v>34</v>
      </c>
      <c r="AG13" s="750"/>
      <c r="AH13" s="750"/>
      <c r="AI13" s="750"/>
      <c r="AJ13" s="751"/>
      <c r="AK13" s="752">
        <v>287</v>
      </c>
      <c r="AL13" s="753"/>
      <c r="AM13" s="753"/>
      <c r="AN13" s="753"/>
      <c r="AO13" s="753"/>
      <c r="AP13" s="753">
        <v>2304</v>
      </c>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t="s">
        <v>368</v>
      </c>
      <c r="C14" s="744"/>
      <c r="D14" s="744"/>
      <c r="E14" s="744"/>
      <c r="F14" s="744"/>
      <c r="G14" s="744"/>
      <c r="H14" s="744"/>
      <c r="I14" s="744"/>
      <c r="J14" s="744"/>
      <c r="K14" s="744"/>
      <c r="L14" s="744"/>
      <c r="M14" s="744"/>
      <c r="N14" s="744"/>
      <c r="O14" s="744"/>
      <c r="P14" s="745"/>
      <c r="Q14" s="746">
        <v>821</v>
      </c>
      <c r="R14" s="747"/>
      <c r="S14" s="747"/>
      <c r="T14" s="747"/>
      <c r="U14" s="747"/>
      <c r="V14" s="747">
        <v>818</v>
      </c>
      <c r="W14" s="747"/>
      <c r="X14" s="747"/>
      <c r="Y14" s="747"/>
      <c r="Z14" s="747"/>
      <c r="AA14" s="747">
        <v>3</v>
      </c>
      <c r="AB14" s="747"/>
      <c r="AC14" s="747"/>
      <c r="AD14" s="747"/>
      <c r="AE14" s="748"/>
      <c r="AF14" s="749">
        <v>0</v>
      </c>
      <c r="AG14" s="750"/>
      <c r="AH14" s="750"/>
      <c r="AI14" s="750"/>
      <c r="AJ14" s="751"/>
      <c r="AK14" s="752">
        <v>69</v>
      </c>
      <c r="AL14" s="753"/>
      <c r="AM14" s="753"/>
      <c r="AN14" s="753"/>
      <c r="AO14" s="753"/>
      <c r="AP14" s="753">
        <v>213</v>
      </c>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2"/>
      <c r="AL22" s="793"/>
      <c r="AM22" s="793"/>
      <c r="AN22" s="793"/>
      <c r="AO22" s="793"/>
      <c r="AP22" s="793"/>
      <c r="AQ22" s="793"/>
      <c r="AR22" s="793"/>
      <c r="AS22" s="793"/>
      <c r="AT22" s="793"/>
      <c r="AU22" s="794"/>
      <c r="AV22" s="794"/>
      <c r="AW22" s="794"/>
      <c r="AX22" s="794"/>
      <c r="AY22" s="795"/>
      <c r="AZ22" s="796" t="s">
        <v>369</v>
      </c>
      <c r="BA22" s="796"/>
      <c r="BB22" s="796"/>
      <c r="BC22" s="796"/>
      <c r="BD22" s="797"/>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v>47829</v>
      </c>
      <c r="R23" s="782"/>
      <c r="S23" s="782"/>
      <c r="T23" s="782"/>
      <c r="U23" s="782"/>
      <c r="V23" s="782">
        <v>47203</v>
      </c>
      <c r="W23" s="782"/>
      <c r="X23" s="782"/>
      <c r="Y23" s="782"/>
      <c r="Z23" s="782"/>
      <c r="AA23" s="782">
        <v>626</v>
      </c>
      <c r="AB23" s="782"/>
      <c r="AC23" s="782"/>
      <c r="AD23" s="782"/>
      <c r="AE23" s="783"/>
      <c r="AF23" s="784">
        <v>510</v>
      </c>
      <c r="AG23" s="782"/>
      <c r="AH23" s="782"/>
      <c r="AI23" s="782"/>
      <c r="AJ23" s="785"/>
      <c r="AK23" s="786"/>
      <c r="AL23" s="787"/>
      <c r="AM23" s="787"/>
      <c r="AN23" s="787"/>
      <c r="AO23" s="787"/>
      <c r="AP23" s="783">
        <v>56061</v>
      </c>
      <c r="AQ23" s="788"/>
      <c r="AR23" s="788"/>
      <c r="AS23" s="788"/>
      <c r="AT23" s="789"/>
      <c r="AU23" s="790"/>
      <c r="AV23" s="790"/>
      <c r="AW23" s="790"/>
      <c r="AX23" s="790"/>
      <c r="AY23" s="791"/>
      <c r="AZ23" s="799" t="s">
        <v>108</v>
      </c>
      <c r="BA23" s="788"/>
      <c r="BB23" s="788"/>
      <c r="BC23" s="788"/>
      <c r="BD23" s="800"/>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8" t="s">
        <v>372</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344</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1" t="s">
        <v>377</v>
      </c>
      <c r="AG26" s="802"/>
      <c r="AH26" s="802"/>
      <c r="AI26" s="802"/>
      <c r="AJ26" s="803"/>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351</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4"/>
      <c r="AG27" s="805"/>
      <c r="AH27" s="805"/>
      <c r="AI27" s="805"/>
      <c r="AJ27" s="806"/>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11">
        <v>14746</v>
      </c>
      <c r="R28" s="812"/>
      <c r="S28" s="812"/>
      <c r="T28" s="812"/>
      <c r="U28" s="812"/>
      <c r="V28" s="812">
        <v>14739</v>
      </c>
      <c r="W28" s="812"/>
      <c r="X28" s="812"/>
      <c r="Y28" s="812"/>
      <c r="Z28" s="812"/>
      <c r="AA28" s="812">
        <v>7</v>
      </c>
      <c r="AB28" s="812"/>
      <c r="AC28" s="812"/>
      <c r="AD28" s="812"/>
      <c r="AE28" s="813"/>
      <c r="AF28" s="814">
        <v>7</v>
      </c>
      <c r="AG28" s="812"/>
      <c r="AH28" s="812"/>
      <c r="AI28" s="812"/>
      <c r="AJ28" s="815"/>
      <c r="AK28" s="816">
        <v>1077</v>
      </c>
      <c r="AL28" s="807"/>
      <c r="AM28" s="807"/>
      <c r="AN28" s="807"/>
      <c r="AO28" s="807"/>
      <c r="AP28" s="807" t="s">
        <v>541</v>
      </c>
      <c r="AQ28" s="807"/>
      <c r="AR28" s="807"/>
      <c r="AS28" s="807"/>
      <c r="AT28" s="807"/>
      <c r="AU28" s="807" t="s">
        <v>541</v>
      </c>
      <c r="AV28" s="807"/>
      <c r="AW28" s="807"/>
      <c r="AX28" s="807"/>
      <c r="AY28" s="807"/>
      <c r="AZ28" s="808" t="s">
        <v>541</v>
      </c>
      <c r="BA28" s="808"/>
      <c r="BB28" s="808"/>
      <c r="BC28" s="808"/>
      <c r="BD28" s="808"/>
      <c r="BE28" s="809"/>
      <c r="BF28" s="809"/>
      <c r="BG28" s="809"/>
      <c r="BH28" s="809"/>
      <c r="BI28" s="810"/>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v>8737</v>
      </c>
      <c r="R29" s="747"/>
      <c r="S29" s="747"/>
      <c r="T29" s="747"/>
      <c r="U29" s="747"/>
      <c r="V29" s="747">
        <v>8645</v>
      </c>
      <c r="W29" s="747"/>
      <c r="X29" s="747"/>
      <c r="Y29" s="747"/>
      <c r="Z29" s="747"/>
      <c r="AA29" s="747">
        <v>92</v>
      </c>
      <c r="AB29" s="747"/>
      <c r="AC29" s="747"/>
      <c r="AD29" s="747"/>
      <c r="AE29" s="748"/>
      <c r="AF29" s="749">
        <v>92</v>
      </c>
      <c r="AG29" s="750"/>
      <c r="AH29" s="750"/>
      <c r="AI29" s="750"/>
      <c r="AJ29" s="751"/>
      <c r="AK29" s="819">
        <v>1243</v>
      </c>
      <c r="AL29" s="820"/>
      <c r="AM29" s="820"/>
      <c r="AN29" s="820"/>
      <c r="AO29" s="820"/>
      <c r="AP29" s="820" t="s">
        <v>541</v>
      </c>
      <c r="AQ29" s="820"/>
      <c r="AR29" s="820"/>
      <c r="AS29" s="820"/>
      <c r="AT29" s="820"/>
      <c r="AU29" s="820" t="s">
        <v>541</v>
      </c>
      <c r="AV29" s="820"/>
      <c r="AW29" s="820"/>
      <c r="AX29" s="820"/>
      <c r="AY29" s="820"/>
      <c r="AZ29" s="821" t="s">
        <v>541</v>
      </c>
      <c r="BA29" s="821"/>
      <c r="BB29" s="821"/>
      <c r="BC29" s="821"/>
      <c r="BD29" s="821"/>
      <c r="BE29" s="817"/>
      <c r="BF29" s="817"/>
      <c r="BG29" s="817"/>
      <c r="BH29" s="817"/>
      <c r="BI29" s="818"/>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v>1338</v>
      </c>
      <c r="R30" s="747"/>
      <c r="S30" s="747"/>
      <c r="T30" s="747"/>
      <c r="U30" s="747"/>
      <c r="V30" s="747">
        <v>1333</v>
      </c>
      <c r="W30" s="747"/>
      <c r="X30" s="747"/>
      <c r="Y30" s="747"/>
      <c r="Z30" s="747"/>
      <c r="AA30" s="747">
        <v>6</v>
      </c>
      <c r="AB30" s="747"/>
      <c r="AC30" s="747"/>
      <c r="AD30" s="747"/>
      <c r="AE30" s="748"/>
      <c r="AF30" s="749">
        <v>6</v>
      </c>
      <c r="AG30" s="750"/>
      <c r="AH30" s="750"/>
      <c r="AI30" s="750"/>
      <c r="AJ30" s="751"/>
      <c r="AK30" s="819">
        <v>253</v>
      </c>
      <c r="AL30" s="820"/>
      <c r="AM30" s="820"/>
      <c r="AN30" s="820"/>
      <c r="AO30" s="820"/>
      <c r="AP30" s="820" t="s">
        <v>541</v>
      </c>
      <c r="AQ30" s="820"/>
      <c r="AR30" s="820"/>
      <c r="AS30" s="820"/>
      <c r="AT30" s="820"/>
      <c r="AU30" s="820" t="s">
        <v>541</v>
      </c>
      <c r="AV30" s="820"/>
      <c r="AW30" s="820"/>
      <c r="AX30" s="820"/>
      <c r="AY30" s="820"/>
      <c r="AZ30" s="821" t="s">
        <v>541</v>
      </c>
      <c r="BA30" s="821"/>
      <c r="BB30" s="821"/>
      <c r="BC30" s="821"/>
      <c r="BD30" s="821"/>
      <c r="BE30" s="817"/>
      <c r="BF30" s="817"/>
      <c r="BG30" s="817"/>
      <c r="BH30" s="817"/>
      <c r="BI30" s="818"/>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v>2399</v>
      </c>
      <c r="R31" s="747"/>
      <c r="S31" s="747"/>
      <c r="T31" s="747"/>
      <c r="U31" s="747"/>
      <c r="V31" s="747">
        <v>2059</v>
      </c>
      <c r="W31" s="747"/>
      <c r="X31" s="747"/>
      <c r="Y31" s="747"/>
      <c r="Z31" s="747"/>
      <c r="AA31" s="747">
        <v>339</v>
      </c>
      <c r="AB31" s="747"/>
      <c r="AC31" s="747"/>
      <c r="AD31" s="747"/>
      <c r="AE31" s="748"/>
      <c r="AF31" s="749">
        <v>3137</v>
      </c>
      <c r="AG31" s="750"/>
      <c r="AH31" s="750"/>
      <c r="AI31" s="750"/>
      <c r="AJ31" s="751"/>
      <c r="AK31" s="819">
        <v>13</v>
      </c>
      <c r="AL31" s="820"/>
      <c r="AM31" s="820"/>
      <c r="AN31" s="820"/>
      <c r="AO31" s="820"/>
      <c r="AP31" s="820">
        <v>874</v>
      </c>
      <c r="AQ31" s="820"/>
      <c r="AR31" s="820"/>
      <c r="AS31" s="820"/>
      <c r="AT31" s="820"/>
      <c r="AU31" s="820" t="s">
        <v>541</v>
      </c>
      <c r="AV31" s="820"/>
      <c r="AW31" s="820"/>
      <c r="AX31" s="820"/>
      <c r="AY31" s="820"/>
      <c r="AZ31" s="821" t="s">
        <v>541</v>
      </c>
      <c r="BA31" s="821"/>
      <c r="BB31" s="821"/>
      <c r="BC31" s="821"/>
      <c r="BD31" s="821"/>
      <c r="BE31" s="817" t="s">
        <v>386</v>
      </c>
      <c r="BF31" s="817"/>
      <c r="BG31" s="817"/>
      <c r="BH31" s="817"/>
      <c r="BI31" s="818"/>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387</v>
      </c>
      <c r="C32" s="744"/>
      <c r="D32" s="744"/>
      <c r="E32" s="744"/>
      <c r="F32" s="744"/>
      <c r="G32" s="744"/>
      <c r="H32" s="744"/>
      <c r="I32" s="744"/>
      <c r="J32" s="744"/>
      <c r="K32" s="744"/>
      <c r="L32" s="744"/>
      <c r="M32" s="744"/>
      <c r="N32" s="744"/>
      <c r="O32" s="744"/>
      <c r="P32" s="745"/>
      <c r="Q32" s="746">
        <v>43</v>
      </c>
      <c r="R32" s="747"/>
      <c r="S32" s="747"/>
      <c r="T32" s="747"/>
      <c r="U32" s="747"/>
      <c r="V32" s="747">
        <v>39</v>
      </c>
      <c r="W32" s="747"/>
      <c r="X32" s="747"/>
      <c r="Y32" s="747"/>
      <c r="Z32" s="747"/>
      <c r="AA32" s="747">
        <v>4</v>
      </c>
      <c r="AB32" s="747"/>
      <c r="AC32" s="747"/>
      <c r="AD32" s="747"/>
      <c r="AE32" s="748"/>
      <c r="AF32" s="749">
        <v>502</v>
      </c>
      <c r="AG32" s="750"/>
      <c r="AH32" s="750"/>
      <c r="AI32" s="750"/>
      <c r="AJ32" s="751"/>
      <c r="AK32" s="819" t="s">
        <v>541</v>
      </c>
      <c r="AL32" s="820"/>
      <c r="AM32" s="820"/>
      <c r="AN32" s="820"/>
      <c r="AO32" s="820"/>
      <c r="AP32" s="820" t="s">
        <v>541</v>
      </c>
      <c r="AQ32" s="820"/>
      <c r="AR32" s="820"/>
      <c r="AS32" s="820"/>
      <c r="AT32" s="820"/>
      <c r="AU32" s="820" t="s">
        <v>541</v>
      </c>
      <c r="AV32" s="820"/>
      <c r="AW32" s="820"/>
      <c r="AX32" s="820"/>
      <c r="AY32" s="820"/>
      <c r="AZ32" s="821" t="s">
        <v>541</v>
      </c>
      <c r="BA32" s="821"/>
      <c r="BB32" s="821"/>
      <c r="BC32" s="821"/>
      <c r="BD32" s="821"/>
      <c r="BE32" s="817" t="s">
        <v>386</v>
      </c>
      <c r="BF32" s="817"/>
      <c r="BG32" s="817"/>
      <c r="BH32" s="817"/>
      <c r="BI32" s="818"/>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388</v>
      </c>
      <c r="C33" s="744"/>
      <c r="D33" s="744"/>
      <c r="E33" s="744"/>
      <c r="F33" s="744"/>
      <c r="G33" s="744"/>
      <c r="H33" s="744"/>
      <c r="I33" s="744"/>
      <c r="J33" s="744"/>
      <c r="K33" s="744"/>
      <c r="L33" s="744"/>
      <c r="M33" s="744"/>
      <c r="N33" s="744"/>
      <c r="O33" s="744"/>
      <c r="P33" s="745"/>
      <c r="Q33" s="746">
        <v>4400</v>
      </c>
      <c r="R33" s="747"/>
      <c r="S33" s="747"/>
      <c r="T33" s="747"/>
      <c r="U33" s="747"/>
      <c r="V33" s="747">
        <v>4388</v>
      </c>
      <c r="W33" s="747"/>
      <c r="X33" s="747"/>
      <c r="Y33" s="747"/>
      <c r="Z33" s="747"/>
      <c r="AA33" s="747">
        <v>12</v>
      </c>
      <c r="AB33" s="747"/>
      <c r="AC33" s="747"/>
      <c r="AD33" s="747"/>
      <c r="AE33" s="748"/>
      <c r="AF33" s="749">
        <v>0</v>
      </c>
      <c r="AG33" s="750"/>
      <c r="AH33" s="750"/>
      <c r="AI33" s="750"/>
      <c r="AJ33" s="751"/>
      <c r="AK33" s="819">
        <v>1435</v>
      </c>
      <c r="AL33" s="820"/>
      <c r="AM33" s="820"/>
      <c r="AN33" s="820"/>
      <c r="AO33" s="820"/>
      <c r="AP33" s="820">
        <v>22785</v>
      </c>
      <c r="AQ33" s="820"/>
      <c r="AR33" s="820"/>
      <c r="AS33" s="820"/>
      <c r="AT33" s="820"/>
      <c r="AU33" s="820">
        <v>20370</v>
      </c>
      <c r="AV33" s="820"/>
      <c r="AW33" s="820"/>
      <c r="AX33" s="820"/>
      <c r="AY33" s="820"/>
      <c r="AZ33" s="821" t="s">
        <v>541</v>
      </c>
      <c r="BA33" s="821"/>
      <c r="BB33" s="821"/>
      <c r="BC33" s="821"/>
      <c r="BD33" s="821"/>
      <c r="BE33" s="817" t="s">
        <v>389</v>
      </c>
      <c r="BF33" s="817"/>
      <c r="BG33" s="817"/>
      <c r="BH33" s="817"/>
      <c r="BI33" s="818"/>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390</v>
      </c>
      <c r="C34" s="744"/>
      <c r="D34" s="744"/>
      <c r="E34" s="744"/>
      <c r="F34" s="744"/>
      <c r="G34" s="744"/>
      <c r="H34" s="744"/>
      <c r="I34" s="744"/>
      <c r="J34" s="744"/>
      <c r="K34" s="744"/>
      <c r="L34" s="744"/>
      <c r="M34" s="744"/>
      <c r="N34" s="744"/>
      <c r="O34" s="744"/>
      <c r="P34" s="745"/>
      <c r="Q34" s="746">
        <v>641</v>
      </c>
      <c r="R34" s="747"/>
      <c r="S34" s="747"/>
      <c r="T34" s="747"/>
      <c r="U34" s="747"/>
      <c r="V34" s="747">
        <v>641</v>
      </c>
      <c r="W34" s="747"/>
      <c r="X34" s="747"/>
      <c r="Y34" s="747"/>
      <c r="Z34" s="747"/>
      <c r="AA34" s="747" t="s">
        <v>541</v>
      </c>
      <c r="AB34" s="747"/>
      <c r="AC34" s="747"/>
      <c r="AD34" s="747"/>
      <c r="AE34" s="748"/>
      <c r="AF34" s="749" t="s">
        <v>108</v>
      </c>
      <c r="AG34" s="750"/>
      <c r="AH34" s="750"/>
      <c r="AI34" s="750"/>
      <c r="AJ34" s="751"/>
      <c r="AK34" s="819">
        <v>183</v>
      </c>
      <c r="AL34" s="820"/>
      <c r="AM34" s="820"/>
      <c r="AN34" s="820"/>
      <c r="AO34" s="820"/>
      <c r="AP34" s="820">
        <v>3605</v>
      </c>
      <c r="AQ34" s="820"/>
      <c r="AR34" s="820"/>
      <c r="AS34" s="820"/>
      <c r="AT34" s="820"/>
      <c r="AU34" s="820">
        <v>2372</v>
      </c>
      <c r="AV34" s="820"/>
      <c r="AW34" s="820"/>
      <c r="AX34" s="820"/>
      <c r="AY34" s="820"/>
      <c r="AZ34" s="821" t="s">
        <v>541</v>
      </c>
      <c r="BA34" s="821"/>
      <c r="BB34" s="821"/>
      <c r="BC34" s="821"/>
      <c r="BD34" s="821"/>
      <c r="BE34" s="817" t="s">
        <v>389</v>
      </c>
      <c r="BF34" s="817"/>
      <c r="BG34" s="817"/>
      <c r="BH34" s="817"/>
      <c r="BI34" s="818"/>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391</v>
      </c>
      <c r="C35" s="744"/>
      <c r="D35" s="744"/>
      <c r="E35" s="744"/>
      <c r="F35" s="744"/>
      <c r="G35" s="744"/>
      <c r="H35" s="744"/>
      <c r="I35" s="744"/>
      <c r="J35" s="744"/>
      <c r="K35" s="744"/>
      <c r="L35" s="744"/>
      <c r="M35" s="744"/>
      <c r="N35" s="744"/>
      <c r="O35" s="744"/>
      <c r="P35" s="745"/>
      <c r="Q35" s="746">
        <v>30</v>
      </c>
      <c r="R35" s="747"/>
      <c r="S35" s="747"/>
      <c r="T35" s="747"/>
      <c r="U35" s="747"/>
      <c r="V35" s="747">
        <v>30</v>
      </c>
      <c r="W35" s="747"/>
      <c r="X35" s="747"/>
      <c r="Y35" s="747"/>
      <c r="Z35" s="747"/>
      <c r="AA35" s="747" t="s">
        <v>541</v>
      </c>
      <c r="AB35" s="747"/>
      <c r="AC35" s="747"/>
      <c r="AD35" s="747"/>
      <c r="AE35" s="748"/>
      <c r="AF35" s="749" t="s">
        <v>108</v>
      </c>
      <c r="AG35" s="750"/>
      <c r="AH35" s="750"/>
      <c r="AI35" s="750"/>
      <c r="AJ35" s="751"/>
      <c r="AK35" s="819">
        <v>24</v>
      </c>
      <c r="AL35" s="820"/>
      <c r="AM35" s="820"/>
      <c r="AN35" s="820"/>
      <c r="AO35" s="820"/>
      <c r="AP35" s="820">
        <v>229</v>
      </c>
      <c r="AQ35" s="820"/>
      <c r="AR35" s="820"/>
      <c r="AS35" s="820"/>
      <c r="AT35" s="820"/>
      <c r="AU35" s="820">
        <v>228</v>
      </c>
      <c r="AV35" s="820"/>
      <c r="AW35" s="820"/>
      <c r="AX35" s="820"/>
      <c r="AY35" s="820"/>
      <c r="AZ35" s="821" t="s">
        <v>541</v>
      </c>
      <c r="BA35" s="821"/>
      <c r="BB35" s="821"/>
      <c r="BC35" s="821"/>
      <c r="BD35" s="821"/>
      <c r="BE35" s="817" t="s">
        <v>389</v>
      </c>
      <c r="BF35" s="817"/>
      <c r="BG35" s="817"/>
      <c r="BH35" s="817"/>
      <c r="BI35" s="818"/>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392</v>
      </c>
      <c r="C36" s="744"/>
      <c r="D36" s="744"/>
      <c r="E36" s="744"/>
      <c r="F36" s="744"/>
      <c r="G36" s="744"/>
      <c r="H36" s="744"/>
      <c r="I36" s="744"/>
      <c r="J36" s="744"/>
      <c r="K36" s="744"/>
      <c r="L36" s="744"/>
      <c r="M36" s="744"/>
      <c r="N36" s="744"/>
      <c r="O36" s="744"/>
      <c r="P36" s="745"/>
      <c r="Q36" s="746">
        <v>56</v>
      </c>
      <c r="R36" s="747"/>
      <c r="S36" s="747"/>
      <c r="T36" s="747"/>
      <c r="U36" s="747"/>
      <c r="V36" s="747">
        <v>56</v>
      </c>
      <c r="W36" s="747"/>
      <c r="X36" s="747"/>
      <c r="Y36" s="747"/>
      <c r="Z36" s="747"/>
      <c r="AA36" s="747" t="s">
        <v>541</v>
      </c>
      <c r="AB36" s="747"/>
      <c r="AC36" s="747"/>
      <c r="AD36" s="747"/>
      <c r="AE36" s="748"/>
      <c r="AF36" s="749" t="s">
        <v>108</v>
      </c>
      <c r="AG36" s="750"/>
      <c r="AH36" s="750"/>
      <c r="AI36" s="750"/>
      <c r="AJ36" s="751"/>
      <c r="AK36" s="819">
        <v>16</v>
      </c>
      <c r="AL36" s="820"/>
      <c r="AM36" s="820"/>
      <c r="AN36" s="820"/>
      <c r="AO36" s="820"/>
      <c r="AP36" s="820" t="s">
        <v>541</v>
      </c>
      <c r="AQ36" s="820"/>
      <c r="AR36" s="820"/>
      <c r="AS36" s="820"/>
      <c r="AT36" s="820"/>
      <c r="AU36" s="820" t="s">
        <v>541</v>
      </c>
      <c r="AV36" s="820"/>
      <c r="AW36" s="820"/>
      <c r="AX36" s="820"/>
      <c r="AY36" s="820"/>
      <c r="AZ36" s="821" t="s">
        <v>541</v>
      </c>
      <c r="BA36" s="821"/>
      <c r="BB36" s="821"/>
      <c r="BC36" s="821"/>
      <c r="BD36" s="821"/>
      <c r="BE36" s="817" t="s">
        <v>389</v>
      </c>
      <c r="BF36" s="817"/>
      <c r="BG36" s="817"/>
      <c r="BH36" s="817"/>
      <c r="BI36" s="818"/>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393</v>
      </c>
      <c r="C37" s="744"/>
      <c r="D37" s="744"/>
      <c r="E37" s="744"/>
      <c r="F37" s="744"/>
      <c r="G37" s="744"/>
      <c r="H37" s="744"/>
      <c r="I37" s="744"/>
      <c r="J37" s="744"/>
      <c r="K37" s="744"/>
      <c r="L37" s="744"/>
      <c r="M37" s="744"/>
      <c r="N37" s="744"/>
      <c r="O37" s="744"/>
      <c r="P37" s="745"/>
      <c r="Q37" s="746">
        <v>54</v>
      </c>
      <c r="R37" s="747"/>
      <c r="S37" s="747"/>
      <c r="T37" s="747"/>
      <c r="U37" s="747"/>
      <c r="V37" s="747">
        <v>20</v>
      </c>
      <c r="W37" s="747"/>
      <c r="X37" s="747"/>
      <c r="Y37" s="747"/>
      <c r="Z37" s="747"/>
      <c r="AA37" s="747">
        <v>34</v>
      </c>
      <c r="AB37" s="747"/>
      <c r="AC37" s="747"/>
      <c r="AD37" s="747"/>
      <c r="AE37" s="748"/>
      <c r="AF37" s="749" t="s">
        <v>108</v>
      </c>
      <c r="AG37" s="750"/>
      <c r="AH37" s="750"/>
      <c r="AI37" s="750"/>
      <c r="AJ37" s="751"/>
      <c r="AK37" s="819" t="s">
        <v>541</v>
      </c>
      <c r="AL37" s="820"/>
      <c r="AM37" s="820"/>
      <c r="AN37" s="820"/>
      <c r="AO37" s="820"/>
      <c r="AP37" s="820" t="s">
        <v>541</v>
      </c>
      <c r="AQ37" s="820"/>
      <c r="AR37" s="820"/>
      <c r="AS37" s="820"/>
      <c r="AT37" s="820"/>
      <c r="AU37" s="820" t="s">
        <v>541</v>
      </c>
      <c r="AV37" s="820"/>
      <c r="AW37" s="820"/>
      <c r="AX37" s="820"/>
      <c r="AY37" s="820"/>
      <c r="AZ37" s="821" t="s">
        <v>541</v>
      </c>
      <c r="BA37" s="821"/>
      <c r="BB37" s="821"/>
      <c r="BC37" s="821"/>
      <c r="BD37" s="821"/>
      <c r="BE37" s="817" t="s">
        <v>389</v>
      </c>
      <c r="BF37" s="817"/>
      <c r="BG37" s="817"/>
      <c r="BH37" s="817"/>
      <c r="BI37" s="818"/>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9"/>
      <c r="AL38" s="820"/>
      <c r="AM38" s="820"/>
      <c r="AN38" s="820"/>
      <c r="AO38" s="820"/>
      <c r="AP38" s="820"/>
      <c r="AQ38" s="820"/>
      <c r="AR38" s="820"/>
      <c r="AS38" s="820"/>
      <c r="AT38" s="820"/>
      <c r="AU38" s="820"/>
      <c r="AV38" s="820"/>
      <c r="AW38" s="820"/>
      <c r="AX38" s="820"/>
      <c r="AY38" s="820"/>
      <c r="AZ38" s="821"/>
      <c r="BA38" s="821"/>
      <c r="BB38" s="821"/>
      <c r="BC38" s="821"/>
      <c r="BD38" s="821"/>
      <c r="BE38" s="817"/>
      <c r="BF38" s="817"/>
      <c r="BG38" s="817"/>
      <c r="BH38" s="817"/>
      <c r="BI38" s="818"/>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9"/>
      <c r="AL39" s="820"/>
      <c r="AM39" s="820"/>
      <c r="AN39" s="820"/>
      <c r="AO39" s="820"/>
      <c r="AP39" s="820"/>
      <c r="AQ39" s="820"/>
      <c r="AR39" s="820"/>
      <c r="AS39" s="820"/>
      <c r="AT39" s="820"/>
      <c r="AU39" s="820"/>
      <c r="AV39" s="820"/>
      <c r="AW39" s="820"/>
      <c r="AX39" s="820"/>
      <c r="AY39" s="820"/>
      <c r="AZ39" s="821"/>
      <c r="BA39" s="821"/>
      <c r="BB39" s="821"/>
      <c r="BC39" s="821"/>
      <c r="BD39" s="821"/>
      <c r="BE39" s="817"/>
      <c r="BF39" s="817"/>
      <c r="BG39" s="817"/>
      <c r="BH39" s="817"/>
      <c r="BI39" s="818"/>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9"/>
      <c r="AL40" s="820"/>
      <c r="AM40" s="820"/>
      <c r="AN40" s="820"/>
      <c r="AO40" s="820"/>
      <c r="AP40" s="820"/>
      <c r="AQ40" s="820"/>
      <c r="AR40" s="820"/>
      <c r="AS40" s="820"/>
      <c r="AT40" s="820"/>
      <c r="AU40" s="820"/>
      <c r="AV40" s="820"/>
      <c r="AW40" s="820"/>
      <c r="AX40" s="820"/>
      <c r="AY40" s="820"/>
      <c r="AZ40" s="821"/>
      <c r="BA40" s="821"/>
      <c r="BB40" s="821"/>
      <c r="BC40" s="821"/>
      <c r="BD40" s="821"/>
      <c r="BE40" s="817"/>
      <c r="BF40" s="817"/>
      <c r="BG40" s="817"/>
      <c r="BH40" s="817"/>
      <c r="BI40" s="818"/>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9"/>
      <c r="AL41" s="820"/>
      <c r="AM41" s="820"/>
      <c r="AN41" s="820"/>
      <c r="AO41" s="820"/>
      <c r="AP41" s="820"/>
      <c r="AQ41" s="820"/>
      <c r="AR41" s="820"/>
      <c r="AS41" s="820"/>
      <c r="AT41" s="820"/>
      <c r="AU41" s="820"/>
      <c r="AV41" s="820"/>
      <c r="AW41" s="820"/>
      <c r="AX41" s="820"/>
      <c r="AY41" s="820"/>
      <c r="AZ41" s="821"/>
      <c r="BA41" s="821"/>
      <c r="BB41" s="821"/>
      <c r="BC41" s="821"/>
      <c r="BD41" s="821"/>
      <c r="BE41" s="817"/>
      <c r="BF41" s="817"/>
      <c r="BG41" s="817"/>
      <c r="BH41" s="817"/>
      <c r="BI41" s="818"/>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9"/>
      <c r="AL42" s="820"/>
      <c r="AM42" s="820"/>
      <c r="AN42" s="820"/>
      <c r="AO42" s="820"/>
      <c r="AP42" s="820"/>
      <c r="AQ42" s="820"/>
      <c r="AR42" s="820"/>
      <c r="AS42" s="820"/>
      <c r="AT42" s="820"/>
      <c r="AU42" s="820"/>
      <c r="AV42" s="820"/>
      <c r="AW42" s="820"/>
      <c r="AX42" s="820"/>
      <c r="AY42" s="820"/>
      <c r="AZ42" s="821"/>
      <c r="BA42" s="821"/>
      <c r="BB42" s="821"/>
      <c r="BC42" s="821"/>
      <c r="BD42" s="821"/>
      <c r="BE42" s="817"/>
      <c r="BF42" s="817"/>
      <c r="BG42" s="817"/>
      <c r="BH42" s="817"/>
      <c r="BI42" s="818"/>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9"/>
      <c r="AL43" s="820"/>
      <c r="AM43" s="820"/>
      <c r="AN43" s="820"/>
      <c r="AO43" s="820"/>
      <c r="AP43" s="820"/>
      <c r="AQ43" s="820"/>
      <c r="AR43" s="820"/>
      <c r="AS43" s="820"/>
      <c r="AT43" s="820"/>
      <c r="AU43" s="820"/>
      <c r="AV43" s="820"/>
      <c r="AW43" s="820"/>
      <c r="AX43" s="820"/>
      <c r="AY43" s="820"/>
      <c r="AZ43" s="821"/>
      <c r="BA43" s="821"/>
      <c r="BB43" s="821"/>
      <c r="BC43" s="821"/>
      <c r="BD43" s="821"/>
      <c r="BE43" s="817"/>
      <c r="BF43" s="817"/>
      <c r="BG43" s="817"/>
      <c r="BH43" s="817"/>
      <c r="BI43" s="818"/>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9"/>
      <c r="AL44" s="820"/>
      <c r="AM44" s="820"/>
      <c r="AN44" s="820"/>
      <c r="AO44" s="820"/>
      <c r="AP44" s="820"/>
      <c r="AQ44" s="820"/>
      <c r="AR44" s="820"/>
      <c r="AS44" s="820"/>
      <c r="AT44" s="820"/>
      <c r="AU44" s="820"/>
      <c r="AV44" s="820"/>
      <c r="AW44" s="820"/>
      <c r="AX44" s="820"/>
      <c r="AY44" s="820"/>
      <c r="AZ44" s="821"/>
      <c r="BA44" s="821"/>
      <c r="BB44" s="821"/>
      <c r="BC44" s="821"/>
      <c r="BD44" s="821"/>
      <c r="BE44" s="817"/>
      <c r="BF44" s="817"/>
      <c r="BG44" s="817"/>
      <c r="BH44" s="817"/>
      <c r="BI44" s="818"/>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9"/>
      <c r="AL45" s="820"/>
      <c r="AM45" s="820"/>
      <c r="AN45" s="820"/>
      <c r="AO45" s="820"/>
      <c r="AP45" s="820"/>
      <c r="AQ45" s="820"/>
      <c r="AR45" s="820"/>
      <c r="AS45" s="820"/>
      <c r="AT45" s="820"/>
      <c r="AU45" s="820"/>
      <c r="AV45" s="820"/>
      <c r="AW45" s="820"/>
      <c r="AX45" s="820"/>
      <c r="AY45" s="820"/>
      <c r="AZ45" s="821"/>
      <c r="BA45" s="821"/>
      <c r="BB45" s="821"/>
      <c r="BC45" s="821"/>
      <c r="BD45" s="821"/>
      <c r="BE45" s="817"/>
      <c r="BF45" s="817"/>
      <c r="BG45" s="817"/>
      <c r="BH45" s="817"/>
      <c r="BI45" s="818"/>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9"/>
      <c r="AL46" s="820"/>
      <c r="AM46" s="820"/>
      <c r="AN46" s="820"/>
      <c r="AO46" s="820"/>
      <c r="AP46" s="820"/>
      <c r="AQ46" s="820"/>
      <c r="AR46" s="820"/>
      <c r="AS46" s="820"/>
      <c r="AT46" s="820"/>
      <c r="AU46" s="820"/>
      <c r="AV46" s="820"/>
      <c r="AW46" s="820"/>
      <c r="AX46" s="820"/>
      <c r="AY46" s="820"/>
      <c r="AZ46" s="821"/>
      <c r="BA46" s="821"/>
      <c r="BB46" s="821"/>
      <c r="BC46" s="821"/>
      <c r="BD46" s="821"/>
      <c r="BE46" s="817"/>
      <c r="BF46" s="817"/>
      <c r="BG46" s="817"/>
      <c r="BH46" s="817"/>
      <c r="BI46" s="818"/>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9"/>
      <c r="AL47" s="820"/>
      <c r="AM47" s="820"/>
      <c r="AN47" s="820"/>
      <c r="AO47" s="820"/>
      <c r="AP47" s="820"/>
      <c r="AQ47" s="820"/>
      <c r="AR47" s="820"/>
      <c r="AS47" s="820"/>
      <c r="AT47" s="820"/>
      <c r="AU47" s="820"/>
      <c r="AV47" s="820"/>
      <c r="AW47" s="820"/>
      <c r="AX47" s="820"/>
      <c r="AY47" s="820"/>
      <c r="AZ47" s="821"/>
      <c r="BA47" s="821"/>
      <c r="BB47" s="821"/>
      <c r="BC47" s="821"/>
      <c r="BD47" s="821"/>
      <c r="BE47" s="817"/>
      <c r="BF47" s="817"/>
      <c r="BG47" s="817"/>
      <c r="BH47" s="817"/>
      <c r="BI47" s="818"/>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9"/>
      <c r="AL48" s="820"/>
      <c r="AM48" s="820"/>
      <c r="AN48" s="820"/>
      <c r="AO48" s="820"/>
      <c r="AP48" s="820"/>
      <c r="AQ48" s="820"/>
      <c r="AR48" s="820"/>
      <c r="AS48" s="820"/>
      <c r="AT48" s="820"/>
      <c r="AU48" s="820"/>
      <c r="AV48" s="820"/>
      <c r="AW48" s="820"/>
      <c r="AX48" s="820"/>
      <c r="AY48" s="820"/>
      <c r="AZ48" s="821"/>
      <c r="BA48" s="821"/>
      <c r="BB48" s="821"/>
      <c r="BC48" s="821"/>
      <c r="BD48" s="821"/>
      <c r="BE48" s="817"/>
      <c r="BF48" s="817"/>
      <c r="BG48" s="817"/>
      <c r="BH48" s="817"/>
      <c r="BI48" s="818"/>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9"/>
      <c r="AL49" s="820"/>
      <c r="AM49" s="820"/>
      <c r="AN49" s="820"/>
      <c r="AO49" s="820"/>
      <c r="AP49" s="820"/>
      <c r="AQ49" s="820"/>
      <c r="AR49" s="820"/>
      <c r="AS49" s="820"/>
      <c r="AT49" s="820"/>
      <c r="AU49" s="820"/>
      <c r="AV49" s="820"/>
      <c r="AW49" s="820"/>
      <c r="AX49" s="820"/>
      <c r="AY49" s="820"/>
      <c r="AZ49" s="821"/>
      <c r="BA49" s="821"/>
      <c r="BB49" s="821"/>
      <c r="BC49" s="821"/>
      <c r="BD49" s="821"/>
      <c r="BE49" s="817"/>
      <c r="BF49" s="817"/>
      <c r="BG49" s="817"/>
      <c r="BH49" s="817"/>
      <c r="BI49" s="818"/>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2"/>
      <c r="R50" s="823"/>
      <c r="S50" s="823"/>
      <c r="T50" s="823"/>
      <c r="U50" s="823"/>
      <c r="V50" s="823"/>
      <c r="W50" s="823"/>
      <c r="X50" s="823"/>
      <c r="Y50" s="823"/>
      <c r="Z50" s="823"/>
      <c r="AA50" s="823"/>
      <c r="AB50" s="823"/>
      <c r="AC50" s="823"/>
      <c r="AD50" s="823"/>
      <c r="AE50" s="824"/>
      <c r="AF50" s="749"/>
      <c r="AG50" s="750"/>
      <c r="AH50" s="750"/>
      <c r="AI50" s="750"/>
      <c r="AJ50" s="751"/>
      <c r="AK50" s="825"/>
      <c r="AL50" s="823"/>
      <c r="AM50" s="823"/>
      <c r="AN50" s="823"/>
      <c r="AO50" s="823"/>
      <c r="AP50" s="823"/>
      <c r="AQ50" s="823"/>
      <c r="AR50" s="823"/>
      <c r="AS50" s="823"/>
      <c r="AT50" s="823"/>
      <c r="AU50" s="823"/>
      <c r="AV50" s="823"/>
      <c r="AW50" s="823"/>
      <c r="AX50" s="823"/>
      <c r="AY50" s="823"/>
      <c r="AZ50" s="826"/>
      <c r="BA50" s="826"/>
      <c r="BB50" s="826"/>
      <c r="BC50" s="826"/>
      <c r="BD50" s="826"/>
      <c r="BE50" s="817"/>
      <c r="BF50" s="817"/>
      <c r="BG50" s="817"/>
      <c r="BH50" s="817"/>
      <c r="BI50" s="818"/>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2"/>
      <c r="R51" s="823"/>
      <c r="S51" s="823"/>
      <c r="T51" s="823"/>
      <c r="U51" s="823"/>
      <c r="V51" s="823"/>
      <c r="W51" s="823"/>
      <c r="X51" s="823"/>
      <c r="Y51" s="823"/>
      <c r="Z51" s="823"/>
      <c r="AA51" s="823"/>
      <c r="AB51" s="823"/>
      <c r="AC51" s="823"/>
      <c r="AD51" s="823"/>
      <c r="AE51" s="824"/>
      <c r="AF51" s="749"/>
      <c r="AG51" s="750"/>
      <c r="AH51" s="750"/>
      <c r="AI51" s="750"/>
      <c r="AJ51" s="751"/>
      <c r="AK51" s="825"/>
      <c r="AL51" s="823"/>
      <c r="AM51" s="823"/>
      <c r="AN51" s="823"/>
      <c r="AO51" s="823"/>
      <c r="AP51" s="823"/>
      <c r="AQ51" s="823"/>
      <c r="AR51" s="823"/>
      <c r="AS51" s="823"/>
      <c r="AT51" s="823"/>
      <c r="AU51" s="823"/>
      <c r="AV51" s="823"/>
      <c r="AW51" s="823"/>
      <c r="AX51" s="823"/>
      <c r="AY51" s="823"/>
      <c r="AZ51" s="826"/>
      <c r="BA51" s="826"/>
      <c r="BB51" s="826"/>
      <c r="BC51" s="826"/>
      <c r="BD51" s="826"/>
      <c r="BE51" s="817"/>
      <c r="BF51" s="817"/>
      <c r="BG51" s="817"/>
      <c r="BH51" s="817"/>
      <c r="BI51" s="818"/>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2"/>
      <c r="R52" s="823"/>
      <c r="S52" s="823"/>
      <c r="T52" s="823"/>
      <c r="U52" s="823"/>
      <c r="V52" s="823"/>
      <c r="W52" s="823"/>
      <c r="X52" s="823"/>
      <c r="Y52" s="823"/>
      <c r="Z52" s="823"/>
      <c r="AA52" s="823"/>
      <c r="AB52" s="823"/>
      <c r="AC52" s="823"/>
      <c r="AD52" s="823"/>
      <c r="AE52" s="824"/>
      <c r="AF52" s="749"/>
      <c r="AG52" s="750"/>
      <c r="AH52" s="750"/>
      <c r="AI52" s="750"/>
      <c r="AJ52" s="751"/>
      <c r="AK52" s="825"/>
      <c r="AL52" s="823"/>
      <c r="AM52" s="823"/>
      <c r="AN52" s="823"/>
      <c r="AO52" s="823"/>
      <c r="AP52" s="823"/>
      <c r="AQ52" s="823"/>
      <c r="AR52" s="823"/>
      <c r="AS52" s="823"/>
      <c r="AT52" s="823"/>
      <c r="AU52" s="823"/>
      <c r="AV52" s="823"/>
      <c r="AW52" s="823"/>
      <c r="AX52" s="823"/>
      <c r="AY52" s="823"/>
      <c r="AZ52" s="826"/>
      <c r="BA52" s="826"/>
      <c r="BB52" s="826"/>
      <c r="BC52" s="826"/>
      <c r="BD52" s="826"/>
      <c r="BE52" s="817"/>
      <c r="BF52" s="817"/>
      <c r="BG52" s="817"/>
      <c r="BH52" s="817"/>
      <c r="BI52" s="818"/>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2"/>
      <c r="R53" s="823"/>
      <c r="S53" s="823"/>
      <c r="T53" s="823"/>
      <c r="U53" s="823"/>
      <c r="V53" s="823"/>
      <c r="W53" s="823"/>
      <c r="X53" s="823"/>
      <c r="Y53" s="823"/>
      <c r="Z53" s="823"/>
      <c r="AA53" s="823"/>
      <c r="AB53" s="823"/>
      <c r="AC53" s="823"/>
      <c r="AD53" s="823"/>
      <c r="AE53" s="824"/>
      <c r="AF53" s="749"/>
      <c r="AG53" s="750"/>
      <c r="AH53" s="750"/>
      <c r="AI53" s="750"/>
      <c r="AJ53" s="751"/>
      <c r="AK53" s="825"/>
      <c r="AL53" s="823"/>
      <c r="AM53" s="823"/>
      <c r="AN53" s="823"/>
      <c r="AO53" s="823"/>
      <c r="AP53" s="823"/>
      <c r="AQ53" s="823"/>
      <c r="AR53" s="823"/>
      <c r="AS53" s="823"/>
      <c r="AT53" s="823"/>
      <c r="AU53" s="823"/>
      <c r="AV53" s="823"/>
      <c r="AW53" s="823"/>
      <c r="AX53" s="823"/>
      <c r="AY53" s="823"/>
      <c r="AZ53" s="826"/>
      <c r="BA53" s="826"/>
      <c r="BB53" s="826"/>
      <c r="BC53" s="826"/>
      <c r="BD53" s="826"/>
      <c r="BE53" s="817"/>
      <c r="BF53" s="817"/>
      <c r="BG53" s="817"/>
      <c r="BH53" s="817"/>
      <c r="BI53" s="818"/>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2"/>
      <c r="R54" s="823"/>
      <c r="S54" s="823"/>
      <c r="T54" s="823"/>
      <c r="U54" s="823"/>
      <c r="V54" s="823"/>
      <c r="W54" s="823"/>
      <c r="X54" s="823"/>
      <c r="Y54" s="823"/>
      <c r="Z54" s="823"/>
      <c r="AA54" s="823"/>
      <c r="AB54" s="823"/>
      <c r="AC54" s="823"/>
      <c r="AD54" s="823"/>
      <c r="AE54" s="824"/>
      <c r="AF54" s="749"/>
      <c r="AG54" s="750"/>
      <c r="AH54" s="750"/>
      <c r="AI54" s="750"/>
      <c r="AJ54" s="751"/>
      <c r="AK54" s="825"/>
      <c r="AL54" s="823"/>
      <c r="AM54" s="823"/>
      <c r="AN54" s="823"/>
      <c r="AO54" s="823"/>
      <c r="AP54" s="823"/>
      <c r="AQ54" s="823"/>
      <c r="AR54" s="823"/>
      <c r="AS54" s="823"/>
      <c r="AT54" s="823"/>
      <c r="AU54" s="823"/>
      <c r="AV54" s="823"/>
      <c r="AW54" s="823"/>
      <c r="AX54" s="823"/>
      <c r="AY54" s="823"/>
      <c r="AZ54" s="826"/>
      <c r="BA54" s="826"/>
      <c r="BB54" s="826"/>
      <c r="BC54" s="826"/>
      <c r="BD54" s="826"/>
      <c r="BE54" s="817"/>
      <c r="BF54" s="817"/>
      <c r="BG54" s="817"/>
      <c r="BH54" s="817"/>
      <c r="BI54" s="818"/>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2"/>
      <c r="R55" s="823"/>
      <c r="S55" s="823"/>
      <c r="T55" s="823"/>
      <c r="U55" s="823"/>
      <c r="V55" s="823"/>
      <c r="W55" s="823"/>
      <c r="X55" s="823"/>
      <c r="Y55" s="823"/>
      <c r="Z55" s="823"/>
      <c r="AA55" s="823"/>
      <c r="AB55" s="823"/>
      <c r="AC55" s="823"/>
      <c r="AD55" s="823"/>
      <c r="AE55" s="824"/>
      <c r="AF55" s="749"/>
      <c r="AG55" s="750"/>
      <c r="AH55" s="750"/>
      <c r="AI55" s="750"/>
      <c r="AJ55" s="751"/>
      <c r="AK55" s="825"/>
      <c r="AL55" s="823"/>
      <c r="AM55" s="823"/>
      <c r="AN55" s="823"/>
      <c r="AO55" s="823"/>
      <c r="AP55" s="823"/>
      <c r="AQ55" s="823"/>
      <c r="AR55" s="823"/>
      <c r="AS55" s="823"/>
      <c r="AT55" s="823"/>
      <c r="AU55" s="823"/>
      <c r="AV55" s="823"/>
      <c r="AW55" s="823"/>
      <c r="AX55" s="823"/>
      <c r="AY55" s="823"/>
      <c r="AZ55" s="826"/>
      <c r="BA55" s="826"/>
      <c r="BB55" s="826"/>
      <c r="BC55" s="826"/>
      <c r="BD55" s="826"/>
      <c r="BE55" s="817"/>
      <c r="BF55" s="817"/>
      <c r="BG55" s="817"/>
      <c r="BH55" s="817"/>
      <c r="BI55" s="818"/>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2"/>
      <c r="R56" s="823"/>
      <c r="S56" s="823"/>
      <c r="T56" s="823"/>
      <c r="U56" s="823"/>
      <c r="V56" s="823"/>
      <c r="W56" s="823"/>
      <c r="X56" s="823"/>
      <c r="Y56" s="823"/>
      <c r="Z56" s="823"/>
      <c r="AA56" s="823"/>
      <c r="AB56" s="823"/>
      <c r="AC56" s="823"/>
      <c r="AD56" s="823"/>
      <c r="AE56" s="824"/>
      <c r="AF56" s="749"/>
      <c r="AG56" s="750"/>
      <c r="AH56" s="750"/>
      <c r="AI56" s="750"/>
      <c r="AJ56" s="751"/>
      <c r="AK56" s="825"/>
      <c r="AL56" s="823"/>
      <c r="AM56" s="823"/>
      <c r="AN56" s="823"/>
      <c r="AO56" s="823"/>
      <c r="AP56" s="823"/>
      <c r="AQ56" s="823"/>
      <c r="AR56" s="823"/>
      <c r="AS56" s="823"/>
      <c r="AT56" s="823"/>
      <c r="AU56" s="823"/>
      <c r="AV56" s="823"/>
      <c r="AW56" s="823"/>
      <c r="AX56" s="823"/>
      <c r="AY56" s="823"/>
      <c r="AZ56" s="826"/>
      <c r="BA56" s="826"/>
      <c r="BB56" s="826"/>
      <c r="BC56" s="826"/>
      <c r="BD56" s="826"/>
      <c r="BE56" s="817"/>
      <c r="BF56" s="817"/>
      <c r="BG56" s="817"/>
      <c r="BH56" s="817"/>
      <c r="BI56" s="818"/>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2"/>
      <c r="R57" s="823"/>
      <c r="S57" s="823"/>
      <c r="T57" s="823"/>
      <c r="U57" s="823"/>
      <c r="V57" s="823"/>
      <c r="W57" s="823"/>
      <c r="X57" s="823"/>
      <c r="Y57" s="823"/>
      <c r="Z57" s="823"/>
      <c r="AA57" s="823"/>
      <c r="AB57" s="823"/>
      <c r="AC57" s="823"/>
      <c r="AD57" s="823"/>
      <c r="AE57" s="824"/>
      <c r="AF57" s="749"/>
      <c r="AG57" s="750"/>
      <c r="AH57" s="750"/>
      <c r="AI57" s="750"/>
      <c r="AJ57" s="751"/>
      <c r="AK57" s="825"/>
      <c r="AL57" s="823"/>
      <c r="AM57" s="823"/>
      <c r="AN57" s="823"/>
      <c r="AO57" s="823"/>
      <c r="AP57" s="823"/>
      <c r="AQ57" s="823"/>
      <c r="AR57" s="823"/>
      <c r="AS57" s="823"/>
      <c r="AT57" s="823"/>
      <c r="AU57" s="823"/>
      <c r="AV57" s="823"/>
      <c r="AW57" s="823"/>
      <c r="AX57" s="823"/>
      <c r="AY57" s="823"/>
      <c r="AZ57" s="826"/>
      <c r="BA57" s="826"/>
      <c r="BB57" s="826"/>
      <c r="BC57" s="826"/>
      <c r="BD57" s="826"/>
      <c r="BE57" s="817"/>
      <c r="BF57" s="817"/>
      <c r="BG57" s="817"/>
      <c r="BH57" s="817"/>
      <c r="BI57" s="818"/>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2"/>
      <c r="R58" s="823"/>
      <c r="S58" s="823"/>
      <c r="T58" s="823"/>
      <c r="U58" s="823"/>
      <c r="V58" s="823"/>
      <c r="W58" s="823"/>
      <c r="X58" s="823"/>
      <c r="Y58" s="823"/>
      <c r="Z58" s="823"/>
      <c r="AA58" s="823"/>
      <c r="AB58" s="823"/>
      <c r="AC58" s="823"/>
      <c r="AD58" s="823"/>
      <c r="AE58" s="824"/>
      <c r="AF58" s="749"/>
      <c r="AG58" s="750"/>
      <c r="AH58" s="750"/>
      <c r="AI58" s="750"/>
      <c r="AJ58" s="751"/>
      <c r="AK58" s="825"/>
      <c r="AL58" s="823"/>
      <c r="AM58" s="823"/>
      <c r="AN58" s="823"/>
      <c r="AO58" s="823"/>
      <c r="AP58" s="823"/>
      <c r="AQ58" s="823"/>
      <c r="AR58" s="823"/>
      <c r="AS58" s="823"/>
      <c r="AT58" s="823"/>
      <c r="AU58" s="823"/>
      <c r="AV58" s="823"/>
      <c r="AW58" s="823"/>
      <c r="AX58" s="823"/>
      <c r="AY58" s="823"/>
      <c r="AZ58" s="826"/>
      <c r="BA58" s="826"/>
      <c r="BB58" s="826"/>
      <c r="BC58" s="826"/>
      <c r="BD58" s="826"/>
      <c r="BE58" s="817"/>
      <c r="BF58" s="817"/>
      <c r="BG58" s="817"/>
      <c r="BH58" s="817"/>
      <c r="BI58" s="818"/>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2"/>
      <c r="R59" s="823"/>
      <c r="S59" s="823"/>
      <c r="T59" s="823"/>
      <c r="U59" s="823"/>
      <c r="V59" s="823"/>
      <c r="W59" s="823"/>
      <c r="X59" s="823"/>
      <c r="Y59" s="823"/>
      <c r="Z59" s="823"/>
      <c r="AA59" s="823"/>
      <c r="AB59" s="823"/>
      <c r="AC59" s="823"/>
      <c r="AD59" s="823"/>
      <c r="AE59" s="824"/>
      <c r="AF59" s="749"/>
      <c r="AG59" s="750"/>
      <c r="AH59" s="750"/>
      <c r="AI59" s="750"/>
      <c r="AJ59" s="751"/>
      <c r="AK59" s="825"/>
      <c r="AL59" s="823"/>
      <c r="AM59" s="823"/>
      <c r="AN59" s="823"/>
      <c r="AO59" s="823"/>
      <c r="AP59" s="823"/>
      <c r="AQ59" s="823"/>
      <c r="AR59" s="823"/>
      <c r="AS59" s="823"/>
      <c r="AT59" s="823"/>
      <c r="AU59" s="823"/>
      <c r="AV59" s="823"/>
      <c r="AW59" s="823"/>
      <c r="AX59" s="823"/>
      <c r="AY59" s="823"/>
      <c r="AZ59" s="826"/>
      <c r="BA59" s="826"/>
      <c r="BB59" s="826"/>
      <c r="BC59" s="826"/>
      <c r="BD59" s="826"/>
      <c r="BE59" s="817"/>
      <c r="BF59" s="817"/>
      <c r="BG59" s="817"/>
      <c r="BH59" s="817"/>
      <c r="BI59" s="818"/>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2"/>
      <c r="R60" s="823"/>
      <c r="S60" s="823"/>
      <c r="T60" s="823"/>
      <c r="U60" s="823"/>
      <c r="V60" s="823"/>
      <c r="W60" s="823"/>
      <c r="X60" s="823"/>
      <c r="Y60" s="823"/>
      <c r="Z60" s="823"/>
      <c r="AA60" s="823"/>
      <c r="AB60" s="823"/>
      <c r="AC60" s="823"/>
      <c r="AD60" s="823"/>
      <c r="AE60" s="824"/>
      <c r="AF60" s="749"/>
      <c r="AG60" s="750"/>
      <c r="AH60" s="750"/>
      <c r="AI60" s="750"/>
      <c r="AJ60" s="751"/>
      <c r="AK60" s="825"/>
      <c r="AL60" s="823"/>
      <c r="AM60" s="823"/>
      <c r="AN60" s="823"/>
      <c r="AO60" s="823"/>
      <c r="AP60" s="823"/>
      <c r="AQ60" s="823"/>
      <c r="AR60" s="823"/>
      <c r="AS60" s="823"/>
      <c r="AT60" s="823"/>
      <c r="AU60" s="823"/>
      <c r="AV60" s="823"/>
      <c r="AW60" s="823"/>
      <c r="AX60" s="823"/>
      <c r="AY60" s="823"/>
      <c r="AZ60" s="826"/>
      <c r="BA60" s="826"/>
      <c r="BB60" s="826"/>
      <c r="BC60" s="826"/>
      <c r="BD60" s="826"/>
      <c r="BE60" s="817"/>
      <c r="BF60" s="817"/>
      <c r="BG60" s="817"/>
      <c r="BH60" s="817"/>
      <c r="BI60" s="818"/>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2"/>
      <c r="R61" s="823"/>
      <c r="S61" s="823"/>
      <c r="T61" s="823"/>
      <c r="U61" s="823"/>
      <c r="V61" s="823"/>
      <c r="W61" s="823"/>
      <c r="X61" s="823"/>
      <c r="Y61" s="823"/>
      <c r="Z61" s="823"/>
      <c r="AA61" s="823"/>
      <c r="AB61" s="823"/>
      <c r="AC61" s="823"/>
      <c r="AD61" s="823"/>
      <c r="AE61" s="824"/>
      <c r="AF61" s="749"/>
      <c r="AG61" s="750"/>
      <c r="AH61" s="750"/>
      <c r="AI61" s="750"/>
      <c r="AJ61" s="751"/>
      <c r="AK61" s="825"/>
      <c r="AL61" s="823"/>
      <c r="AM61" s="823"/>
      <c r="AN61" s="823"/>
      <c r="AO61" s="823"/>
      <c r="AP61" s="823"/>
      <c r="AQ61" s="823"/>
      <c r="AR61" s="823"/>
      <c r="AS61" s="823"/>
      <c r="AT61" s="823"/>
      <c r="AU61" s="823"/>
      <c r="AV61" s="823"/>
      <c r="AW61" s="823"/>
      <c r="AX61" s="823"/>
      <c r="AY61" s="823"/>
      <c r="AZ61" s="826"/>
      <c r="BA61" s="826"/>
      <c r="BB61" s="826"/>
      <c r="BC61" s="826"/>
      <c r="BD61" s="826"/>
      <c r="BE61" s="817"/>
      <c r="BF61" s="817"/>
      <c r="BG61" s="817"/>
      <c r="BH61" s="817"/>
      <c r="BI61" s="818"/>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2"/>
      <c r="R62" s="823"/>
      <c r="S62" s="823"/>
      <c r="T62" s="823"/>
      <c r="U62" s="823"/>
      <c r="V62" s="823"/>
      <c r="W62" s="823"/>
      <c r="X62" s="823"/>
      <c r="Y62" s="823"/>
      <c r="Z62" s="823"/>
      <c r="AA62" s="823"/>
      <c r="AB62" s="823"/>
      <c r="AC62" s="823"/>
      <c r="AD62" s="823"/>
      <c r="AE62" s="824"/>
      <c r="AF62" s="749"/>
      <c r="AG62" s="750"/>
      <c r="AH62" s="750"/>
      <c r="AI62" s="750"/>
      <c r="AJ62" s="751"/>
      <c r="AK62" s="825"/>
      <c r="AL62" s="823"/>
      <c r="AM62" s="823"/>
      <c r="AN62" s="823"/>
      <c r="AO62" s="823"/>
      <c r="AP62" s="823"/>
      <c r="AQ62" s="823"/>
      <c r="AR62" s="823"/>
      <c r="AS62" s="823"/>
      <c r="AT62" s="823"/>
      <c r="AU62" s="823"/>
      <c r="AV62" s="823"/>
      <c r="AW62" s="823"/>
      <c r="AX62" s="823"/>
      <c r="AY62" s="823"/>
      <c r="AZ62" s="826"/>
      <c r="BA62" s="826"/>
      <c r="BB62" s="826"/>
      <c r="BC62" s="826"/>
      <c r="BD62" s="826"/>
      <c r="BE62" s="817"/>
      <c r="BF62" s="817"/>
      <c r="BG62" s="817"/>
      <c r="BH62" s="817"/>
      <c r="BI62" s="818"/>
      <c r="BJ62" s="834" t="s">
        <v>394</v>
      </c>
      <c r="BK62" s="796"/>
      <c r="BL62" s="796"/>
      <c r="BM62" s="796"/>
      <c r="BN62" s="797"/>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395</v>
      </c>
      <c r="C63" s="779"/>
      <c r="D63" s="779"/>
      <c r="E63" s="779"/>
      <c r="F63" s="779"/>
      <c r="G63" s="779"/>
      <c r="H63" s="779"/>
      <c r="I63" s="779"/>
      <c r="J63" s="779"/>
      <c r="K63" s="779"/>
      <c r="L63" s="779"/>
      <c r="M63" s="779"/>
      <c r="N63" s="779"/>
      <c r="O63" s="779"/>
      <c r="P63" s="780"/>
      <c r="Q63" s="827"/>
      <c r="R63" s="828"/>
      <c r="S63" s="828"/>
      <c r="T63" s="828"/>
      <c r="U63" s="828"/>
      <c r="V63" s="828"/>
      <c r="W63" s="828"/>
      <c r="X63" s="828"/>
      <c r="Y63" s="828"/>
      <c r="Z63" s="828"/>
      <c r="AA63" s="828"/>
      <c r="AB63" s="828"/>
      <c r="AC63" s="828"/>
      <c r="AD63" s="828"/>
      <c r="AE63" s="829"/>
      <c r="AF63" s="830">
        <v>3742</v>
      </c>
      <c r="AG63" s="831"/>
      <c r="AH63" s="831"/>
      <c r="AI63" s="831"/>
      <c r="AJ63" s="832"/>
      <c r="AK63" s="833"/>
      <c r="AL63" s="828"/>
      <c r="AM63" s="828"/>
      <c r="AN63" s="828"/>
      <c r="AO63" s="828"/>
      <c r="AP63" s="831">
        <v>27494</v>
      </c>
      <c r="AQ63" s="831"/>
      <c r="AR63" s="831"/>
      <c r="AS63" s="831"/>
      <c r="AT63" s="831"/>
      <c r="AU63" s="831">
        <v>22970</v>
      </c>
      <c r="AV63" s="831"/>
      <c r="AW63" s="831"/>
      <c r="AX63" s="831"/>
      <c r="AY63" s="831"/>
      <c r="AZ63" s="835"/>
      <c r="BA63" s="835"/>
      <c r="BB63" s="835"/>
      <c r="BC63" s="835"/>
      <c r="BD63" s="835"/>
      <c r="BE63" s="836"/>
      <c r="BF63" s="836"/>
      <c r="BG63" s="836"/>
      <c r="BH63" s="836"/>
      <c r="BI63" s="837"/>
      <c r="BJ63" s="838" t="s">
        <v>108</v>
      </c>
      <c r="BK63" s="839"/>
      <c r="BL63" s="839"/>
      <c r="BM63" s="839"/>
      <c r="BN63" s="840"/>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397</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1" t="s">
        <v>377</v>
      </c>
      <c r="AG66" s="802"/>
      <c r="AH66" s="802"/>
      <c r="AI66" s="802"/>
      <c r="AJ66" s="842"/>
      <c r="AK66" s="705" t="s">
        <v>378</v>
      </c>
      <c r="AL66" s="729"/>
      <c r="AM66" s="729"/>
      <c r="AN66" s="729"/>
      <c r="AO66" s="730"/>
      <c r="AP66" s="705" t="s">
        <v>379</v>
      </c>
      <c r="AQ66" s="706"/>
      <c r="AR66" s="706"/>
      <c r="AS66" s="706"/>
      <c r="AT66" s="707"/>
      <c r="AU66" s="705" t="s">
        <v>398</v>
      </c>
      <c r="AV66" s="706"/>
      <c r="AW66" s="706"/>
      <c r="AX66" s="706"/>
      <c r="AY66" s="707"/>
      <c r="AZ66" s="705" t="s">
        <v>351</v>
      </c>
      <c r="BA66" s="706"/>
      <c r="BB66" s="706"/>
      <c r="BC66" s="706"/>
      <c r="BD66" s="717"/>
      <c r="BE66" s="216"/>
      <c r="BF66" s="216"/>
      <c r="BG66" s="216"/>
      <c r="BH66" s="216"/>
      <c r="BI66" s="216"/>
      <c r="BJ66" s="216"/>
      <c r="BK66" s="216"/>
      <c r="BL66" s="216"/>
      <c r="BM66" s="216"/>
      <c r="BN66" s="216"/>
      <c r="BO66" s="216"/>
      <c r="BP66" s="216"/>
      <c r="BQ66" s="213">
        <v>60</v>
      </c>
      <c r="BR66" s="218"/>
      <c r="BS66" s="852"/>
      <c r="BT66" s="853"/>
      <c r="BU66" s="853"/>
      <c r="BV66" s="853"/>
      <c r="BW66" s="853"/>
      <c r="BX66" s="853"/>
      <c r="BY66" s="853"/>
      <c r="BZ66" s="853"/>
      <c r="CA66" s="853"/>
      <c r="CB66" s="853"/>
      <c r="CC66" s="853"/>
      <c r="CD66" s="853"/>
      <c r="CE66" s="853"/>
      <c r="CF66" s="853"/>
      <c r="CG66" s="854"/>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3"/>
      <c r="AG67" s="805"/>
      <c r="AH67" s="805"/>
      <c r="AI67" s="805"/>
      <c r="AJ67" s="844"/>
      <c r="AK67" s="845"/>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2"/>
      <c r="BT67" s="853"/>
      <c r="BU67" s="853"/>
      <c r="BV67" s="853"/>
      <c r="BW67" s="853"/>
      <c r="BX67" s="853"/>
      <c r="BY67" s="853"/>
      <c r="BZ67" s="853"/>
      <c r="CA67" s="853"/>
      <c r="CB67" s="853"/>
      <c r="CC67" s="853"/>
      <c r="CD67" s="853"/>
      <c r="CE67" s="853"/>
      <c r="CF67" s="853"/>
      <c r="CG67" s="854"/>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197"/>
    </row>
    <row r="68" spans="1:131" s="198" customFormat="1" ht="26.25" customHeight="1" thickTop="1">
      <c r="A68" s="209">
        <v>1</v>
      </c>
      <c r="B68" s="858" t="s">
        <v>543</v>
      </c>
      <c r="C68" s="859"/>
      <c r="D68" s="859"/>
      <c r="E68" s="859"/>
      <c r="F68" s="859"/>
      <c r="G68" s="859"/>
      <c r="H68" s="859"/>
      <c r="I68" s="859"/>
      <c r="J68" s="859"/>
      <c r="K68" s="859"/>
      <c r="L68" s="859"/>
      <c r="M68" s="859"/>
      <c r="N68" s="859"/>
      <c r="O68" s="859"/>
      <c r="P68" s="860"/>
      <c r="Q68" s="861">
        <v>999</v>
      </c>
      <c r="R68" s="855"/>
      <c r="S68" s="855"/>
      <c r="T68" s="855"/>
      <c r="U68" s="855"/>
      <c r="V68" s="855">
        <v>999</v>
      </c>
      <c r="W68" s="855"/>
      <c r="X68" s="855"/>
      <c r="Y68" s="855"/>
      <c r="Z68" s="855"/>
      <c r="AA68" s="855">
        <v>0</v>
      </c>
      <c r="AB68" s="855"/>
      <c r="AC68" s="855"/>
      <c r="AD68" s="855"/>
      <c r="AE68" s="855"/>
      <c r="AF68" s="855">
        <v>0</v>
      </c>
      <c r="AG68" s="855"/>
      <c r="AH68" s="855"/>
      <c r="AI68" s="855"/>
      <c r="AJ68" s="855"/>
      <c r="AK68" s="855">
        <v>36</v>
      </c>
      <c r="AL68" s="855"/>
      <c r="AM68" s="855"/>
      <c r="AN68" s="855"/>
      <c r="AO68" s="855"/>
      <c r="AP68" s="855" t="s">
        <v>541</v>
      </c>
      <c r="AQ68" s="855"/>
      <c r="AR68" s="855"/>
      <c r="AS68" s="855"/>
      <c r="AT68" s="855"/>
      <c r="AU68" s="855" t="s">
        <v>541</v>
      </c>
      <c r="AV68" s="855"/>
      <c r="AW68" s="855"/>
      <c r="AX68" s="855"/>
      <c r="AY68" s="855"/>
      <c r="AZ68" s="856"/>
      <c r="BA68" s="856"/>
      <c r="BB68" s="856"/>
      <c r="BC68" s="856"/>
      <c r="BD68" s="857"/>
      <c r="BE68" s="216"/>
      <c r="BF68" s="216"/>
      <c r="BG68" s="216"/>
      <c r="BH68" s="216"/>
      <c r="BI68" s="216"/>
      <c r="BJ68" s="216"/>
      <c r="BK68" s="216"/>
      <c r="BL68" s="216"/>
      <c r="BM68" s="216"/>
      <c r="BN68" s="216"/>
      <c r="BO68" s="216"/>
      <c r="BP68" s="216"/>
      <c r="BQ68" s="213">
        <v>62</v>
      </c>
      <c r="BR68" s="218"/>
      <c r="BS68" s="852"/>
      <c r="BT68" s="853"/>
      <c r="BU68" s="853"/>
      <c r="BV68" s="853"/>
      <c r="BW68" s="853"/>
      <c r="BX68" s="853"/>
      <c r="BY68" s="853"/>
      <c r="BZ68" s="853"/>
      <c r="CA68" s="853"/>
      <c r="CB68" s="853"/>
      <c r="CC68" s="853"/>
      <c r="CD68" s="853"/>
      <c r="CE68" s="853"/>
      <c r="CF68" s="853"/>
      <c r="CG68" s="854"/>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197"/>
    </row>
    <row r="69" spans="1:131" s="198" customFormat="1" ht="26.25" customHeight="1">
      <c r="A69" s="212">
        <v>2</v>
      </c>
      <c r="B69" s="862" t="s">
        <v>544</v>
      </c>
      <c r="C69" s="863"/>
      <c r="D69" s="863"/>
      <c r="E69" s="863"/>
      <c r="F69" s="863"/>
      <c r="G69" s="863"/>
      <c r="H69" s="863"/>
      <c r="I69" s="863"/>
      <c r="J69" s="863"/>
      <c r="K69" s="863"/>
      <c r="L69" s="863"/>
      <c r="M69" s="863"/>
      <c r="N69" s="863"/>
      <c r="O69" s="863"/>
      <c r="P69" s="864"/>
      <c r="Q69" s="865">
        <v>383141</v>
      </c>
      <c r="R69" s="820"/>
      <c r="S69" s="820"/>
      <c r="T69" s="820"/>
      <c r="U69" s="820"/>
      <c r="V69" s="820">
        <v>379259</v>
      </c>
      <c r="W69" s="820"/>
      <c r="X69" s="820"/>
      <c r="Y69" s="820"/>
      <c r="Z69" s="820"/>
      <c r="AA69" s="820">
        <v>3883</v>
      </c>
      <c r="AB69" s="820"/>
      <c r="AC69" s="820"/>
      <c r="AD69" s="820"/>
      <c r="AE69" s="820"/>
      <c r="AF69" s="820">
        <v>3883</v>
      </c>
      <c r="AG69" s="820"/>
      <c r="AH69" s="820"/>
      <c r="AI69" s="820"/>
      <c r="AJ69" s="820"/>
      <c r="AK69" s="820">
        <v>999</v>
      </c>
      <c r="AL69" s="820"/>
      <c r="AM69" s="820"/>
      <c r="AN69" s="820"/>
      <c r="AO69" s="820"/>
      <c r="AP69" s="820" t="s">
        <v>541</v>
      </c>
      <c r="AQ69" s="820"/>
      <c r="AR69" s="820"/>
      <c r="AS69" s="820"/>
      <c r="AT69" s="820"/>
      <c r="AU69" s="820" t="s">
        <v>541</v>
      </c>
      <c r="AV69" s="820"/>
      <c r="AW69" s="820"/>
      <c r="AX69" s="820"/>
      <c r="AY69" s="820"/>
      <c r="AZ69" s="866"/>
      <c r="BA69" s="866"/>
      <c r="BB69" s="866"/>
      <c r="BC69" s="866"/>
      <c r="BD69" s="867"/>
      <c r="BE69" s="216"/>
      <c r="BF69" s="216"/>
      <c r="BG69" s="216"/>
      <c r="BH69" s="216"/>
      <c r="BI69" s="216"/>
      <c r="BJ69" s="216"/>
      <c r="BK69" s="216"/>
      <c r="BL69" s="216"/>
      <c r="BM69" s="216"/>
      <c r="BN69" s="216"/>
      <c r="BO69" s="216"/>
      <c r="BP69" s="216"/>
      <c r="BQ69" s="213">
        <v>63</v>
      </c>
      <c r="BR69" s="218"/>
      <c r="BS69" s="852"/>
      <c r="BT69" s="853"/>
      <c r="BU69" s="853"/>
      <c r="BV69" s="853"/>
      <c r="BW69" s="853"/>
      <c r="BX69" s="853"/>
      <c r="BY69" s="853"/>
      <c r="BZ69" s="853"/>
      <c r="CA69" s="853"/>
      <c r="CB69" s="853"/>
      <c r="CC69" s="853"/>
      <c r="CD69" s="853"/>
      <c r="CE69" s="853"/>
      <c r="CF69" s="853"/>
      <c r="CG69" s="854"/>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197"/>
    </row>
    <row r="70" spans="1:131" s="198" customFormat="1" ht="26.25" customHeight="1">
      <c r="A70" s="212">
        <v>3</v>
      </c>
      <c r="B70" s="862" t="s">
        <v>545</v>
      </c>
      <c r="C70" s="863"/>
      <c r="D70" s="863"/>
      <c r="E70" s="863"/>
      <c r="F70" s="863"/>
      <c r="G70" s="863"/>
      <c r="H70" s="863"/>
      <c r="I70" s="863"/>
      <c r="J70" s="863"/>
      <c r="K70" s="863"/>
      <c r="L70" s="863"/>
      <c r="M70" s="863"/>
      <c r="N70" s="863"/>
      <c r="O70" s="863"/>
      <c r="P70" s="864"/>
      <c r="Q70" s="865">
        <v>53616</v>
      </c>
      <c r="R70" s="820"/>
      <c r="S70" s="820"/>
      <c r="T70" s="820"/>
      <c r="U70" s="820"/>
      <c r="V70" s="820">
        <v>52322</v>
      </c>
      <c r="W70" s="820"/>
      <c r="X70" s="820"/>
      <c r="Y70" s="820"/>
      <c r="Z70" s="820"/>
      <c r="AA70" s="820">
        <v>1294</v>
      </c>
      <c r="AB70" s="820"/>
      <c r="AC70" s="820"/>
      <c r="AD70" s="820"/>
      <c r="AE70" s="820"/>
      <c r="AF70" s="820">
        <v>3682</v>
      </c>
      <c r="AG70" s="820"/>
      <c r="AH70" s="820"/>
      <c r="AI70" s="820"/>
      <c r="AJ70" s="820"/>
      <c r="AK70" s="820" t="s">
        <v>541</v>
      </c>
      <c r="AL70" s="820"/>
      <c r="AM70" s="820"/>
      <c r="AN70" s="820"/>
      <c r="AO70" s="820"/>
      <c r="AP70" s="820">
        <v>699</v>
      </c>
      <c r="AQ70" s="820"/>
      <c r="AR70" s="820"/>
      <c r="AS70" s="820"/>
      <c r="AT70" s="820"/>
      <c r="AU70" s="820" t="s">
        <v>541</v>
      </c>
      <c r="AV70" s="820"/>
      <c r="AW70" s="820"/>
      <c r="AX70" s="820"/>
      <c r="AY70" s="820"/>
      <c r="AZ70" s="866"/>
      <c r="BA70" s="866"/>
      <c r="BB70" s="866"/>
      <c r="BC70" s="866"/>
      <c r="BD70" s="867"/>
      <c r="BE70" s="216"/>
      <c r="BF70" s="216"/>
      <c r="BG70" s="216"/>
      <c r="BH70" s="216"/>
      <c r="BI70" s="216"/>
      <c r="BJ70" s="216"/>
      <c r="BK70" s="216"/>
      <c r="BL70" s="216"/>
      <c r="BM70" s="216"/>
      <c r="BN70" s="216"/>
      <c r="BO70" s="216"/>
      <c r="BP70" s="216"/>
      <c r="BQ70" s="213">
        <v>64</v>
      </c>
      <c r="BR70" s="218"/>
      <c r="BS70" s="852"/>
      <c r="BT70" s="853"/>
      <c r="BU70" s="853"/>
      <c r="BV70" s="853"/>
      <c r="BW70" s="853"/>
      <c r="BX70" s="853"/>
      <c r="BY70" s="853"/>
      <c r="BZ70" s="853"/>
      <c r="CA70" s="853"/>
      <c r="CB70" s="853"/>
      <c r="CC70" s="853"/>
      <c r="CD70" s="853"/>
      <c r="CE70" s="853"/>
      <c r="CF70" s="853"/>
      <c r="CG70" s="854"/>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197"/>
    </row>
    <row r="71" spans="1:131" s="198" customFormat="1" ht="26.25" customHeight="1">
      <c r="A71" s="212">
        <v>4</v>
      </c>
      <c r="B71" s="862" t="s">
        <v>546</v>
      </c>
      <c r="C71" s="863"/>
      <c r="D71" s="863"/>
      <c r="E71" s="863"/>
      <c r="F71" s="863"/>
      <c r="G71" s="863"/>
      <c r="H71" s="863"/>
      <c r="I71" s="863"/>
      <c r="J71" s="863"/>
      <c r="K71" s="863"/>
      <c r="L71" s="863"/>
      <c r="M71" s="863"/>
      <c r="N71" s="863"/>
      <c r="O71" s="863"/>
      <c r="P71" s="864"/>
      <c r="Q71" s="865">
        <v>6736</v>
      </c>
      <c r="R71" s="820"/>
      <c r="S71" s="820"/>
      <c r="T71" s="820"/>
      <c r="U71" s="820"/>
      <c r="V71" s="820">
        <v>6275</v>
      </c>
      <c r="W71" s="820"/>
      <c r="X71" s="820"/>
      <c r="Y71" s="820"/>
      <c r="Z71" s="820"/>
      <c r="AA71" s="820">
        <v>461</v>
      </c>
      <c r="AB71" s="820"/>
      <c r="AC71" s="820"/>
      <c r="AD71" s="820"/>
      <c r="AE71" s="820"/>
      <c r="AF71" s="820">
        <v>461</v>
      </c>
      <c r="AG71" s="820"/>
      <c r="AH71" s="820"/>
      <c r="AI71" s="820"/>
      <c r="AJ71" s="820"/>
      <c r="AK71" s="820" t="s">
        <v>551</v>
      </c>
      <c r="AL71" s="820"/>
      <c r="AM71" s="820"/>
      <c r="AN71" s="820"/>
      <c r="AO71" s="820"/>
      <c r="AP71" s="820" t="s">
        <v>551</v>
      </c>
      <c r="AQ71" s="820"/>
      <c r="AR71" s="820"/>
      <c r="AS71" s="820"/>
      <c r="AT71" s="820"/>
      <c r="AU71" s="820" t="s">
        <v>551</v>
      </c>
      <c r="AV71" s="820"/>
      <c r="AW71" s="820"/>
      <c r="AX71" s="820"/>
      <c r="AY71" s="820"/>
      <c r="AZ71" s="866"/>
      <c r="BA71" s="866"/>
      <c r="BB71" s="866"/>
      <c r="BC71" s="866"/>
      <c r="BD71" s="867"/>
      <c r="BE71" s="216"/>
      <c r="BF71" s="216"/>
      <c r="BG71" s="216"/>
      <c r="BH71" s="216"/>
      <c r="BI71" s="216"/>
      <c r="BJ71" s="216"/>
      <c r="BK71" s="216"/>
      <c r="BL71" s="216"/>
      <c r="BM71" s="216"/>
      <c r="BN71" s="216"/>
      <c r="BO71" s="216"/>
      <c r="BP71" s="216"/>
      <c r="BQ71" s="213">
        <v>65</v>
      </c>
      <c r="BR71" s="218"/>
      <c r="BS71" s="852"/>
      <c r="BT71" s="853"/>
      <c r="BU71" s="853"/>
      <c r="BV71" s="853"/>
      <c r="BW71" s="853"/>
      <c r="BX71" s="853"/>
      <c r="BY71" s="853"/>
      <c r="BZ71" s="853"/>
      <c r="CA71" s="853"/>
      <c r="CB71" s="853"/>
      <c r="CC71" s="853"/>
      <c r="CD71" s="853"/>
      <c r="CE71" s="853"/>
      <c r="CF71" s="853"/>
      <c r="CG71" s="854"/>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197"/>
    </row>
    <row r="72" spans="1:131" s="198" customFormat="1" ht="26.25" customHeight="1">
      <c r="A72" s="212">
        <v>5</v>
      </c>
      <c r="B72" s="862"/>
      <c r="C72" s="863"/>
      <c r="D72" s="863"/>
      <c r="E72" s="863"/>
      <c r="F72" s="863"/>
      <c r="G72" s="863"/>
      <c r="H72" s="863"/>
      <c r="I72" s="863"/>
      <c r="J72" s="863"/>
      <c r="K72" s="863"/>
      <c r="L72" s="863"/>
      <c r="M72" s="863"/>
      <c r="N72" s="863"/>
      <c r="O72" s="863"/>
      <c r="P72" s="864"/>
      <c r="Q72" s="865"/>
      <c r="R72" s="820"/>
      <c r="S72" s="820"/>
      <c r="T72" s="820"/>
      <c r="U72" s="820"/>
      <c r="V72" s="820"/>
      <c r="W72" s="820"/>
      <c r="X72" s="820"/>
      <c r="Y72" s="820"/>
      <c r="Z72" s="820"/>
      <c r="AA72" s="820"/>
      <c r="AB72" s="820"/>
      <c r="AC72" s="820"/>
      <c r="AD72" s="820"/>
      <c r="AE72" s="820"/>
      <c r="AF72" s="820"/>
      <c r="AG72" s="820"/>
      <c r="AH72" s="820"/>
      <c r="AI72" s="820"/>
      <c r="AJ72" s="820"/>
      <c r="AK72" s="820"/>
      <c r="AL72" s="820"/>
      <c r="AM72" s="820"/>
      <c r="AN72" s="820"/>
      <c r="AO72" s="820"/>
      <c r="AP72" s="820"/>
      <c r="AQ72" s="820"/>
      <c r="AR72" s="820"/>
      <c r="AS72" s="820"/>
      <c r="AT72" s="820"/>
      <c r="AU72" s="820"/>
      <c r="AV72" s="820"/>
      <c r="AW72" s="820"/>
      <c r="AX72" s="820"/>
      <c r="AY72" s="820"/>
      <c r="AZ72" s="866"/>
      <c r="BA72" s="866"/>
      <c r="BB72" s="866"/>
      <c r="BC72" s="866"/>
      <c r="BD72" s="867"/>
      <c r="BE72" s="216"/>
      <c r="BF72" s="216"/>
      <c r="BG72" s="216"/>
      <c r="BH72" s="216"/>
      <c r="BI72" s="216"/>
      <c r="BJ72" s="216"/>
      <c r="BK72" s="216"/>
      <c r="BL72" s="216"/>
      <c r="BM72" s="216"/>
      <c r="BN72" s="216"/>
      <c r="BO72" s="216"/>
      <c r="BP72" s="216"/>
      <c r="BQ72" s="213">
        <v>66</v>
      </c>
      <c r="BR72" s="218"/>
      <c r="BS72" s="852"/>
      <c r="BT72" s="853"/>
      <c r="BU72" s="853"/>
      <c r="BV72" s="853"/>
      <c r="BW72" s="853"/>
      <c r="BX72" s="853"/>
      <c r="BY72" s="853"/>
      <c r="BZ72" s="853"/>
      <c r="CA72" s="853"/>
      <c r="CB72" s="853"/>
      <c r="CC72" s="853"/>
      <c r="CD72" s="853"/>
      <c r="CE72" s="853"/>
      <c r="CF72" s="853"/>
      <c r="CG72" s="854"/>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197"/>
    </row>
    <row r="73" spans="1:131" s="198" customFormat="1" ht="26.25" customHeight="1">
      <c r="A73" s="212">
        <v>6</v>
      </c>
      <c r="B73" s="862"/>
      <c r="C73" s="863"/>
      <c r="D73" s="863"/>
      <c r="E73" s="863"/>
      <c r="F73" s="863"/>
      <c r="G73" s="863"/>
      <c r="H73" s="863"/>
      <c r="I73" s="863"/>
      <c r="J73" s="863"/>
      <c r="K73" s="863"/>
      <c r="L73" s="863"/>
      <c r="M73" s="863"/>
      <c r="N73" s="863"/>
      <c r="O73" s="863"/>
      <c r="P73" s="864"/>
      <c r="Q73" s="865"/>
      <c r="R73" s="820"/>
      <c r="S73" s="820"/>
      <c r="T73" s="820"/>
      <c r="U73" s="820"/>
      <c r="V73" s="820"/>
      <c r="W73" s="820"/>
      <c r="X73" s="820"/>
      <c r="Y73" s="820"/>
      <c r="Z73" s="820"/>
      <c r="AA73" s="820"/>
      <c r="AB73" s="820"/>
      <c r="AC73" s="820"/>
      <c r="AD73" s="820"/>
      <c r="AE73" s="820"/>
      <c r="AF73" s="820"/>
      <c r="AG73" s="820"/>
      <c r="AH73" s="820"/>
      <c r="AI73" s="820"/>
      <c r="AJ73" s="820"/>
      <c r="AK73" s="820"/>
      <c r="AL73" s="820"/>
      <c r="AM73" s="820"/>
      <c r="AN73" s="820"/>
      <c r="AO73" s="820"/>
      <c r="AP73" s="820"/>
      <c r="AQ73" s="820"/>
      <c r="AR73" s="820"/>
      <c r="AS73" s="820"/>
      <c r="AT73" s="820"/>
      <c r="AU73" s="820"/>
      <c r="AV73" s="820"/>
      <c r="AW73" s="820"/>
      <c r="AX73" s="820"/>
      <c r="AY73" s="820"/>
      <c r="AZ73" s="866"/>
      <c r="BA73" s="866"/>
      <c r="BB73" s="866"/>
      <c r="BC73" s="866"/>
      <c r="BD73" s="867"/>
      <c r="BE73" s="216"/>
      <c r="BF73" s="216"/>
      <c r="BG73" s="216"/>
      <c r="BH73" s="216"/>
      <c r="BI73" s="216"/>
      <c r="BJ73" s="216"/>
      <c r="BK73" s="216"/>
      <c r="BL73" s="216"/>
      <c r="BM73" s="216"/>
      <c r="BN73" s="216"/>
      <c r="BO73" s="216"/>
      <c r="BP73" s="216"/>
      <c r="BQ73" s="213">
        <v>67</v>
      </c>
      <c r="BR73" s="218"/>
      <c r="BS73" s="852"/>
      <c r="BT73" s="853"/>
      <c r="BU73" s="853"/>
      <c r="BV73" s="853"/>
      <c r="BW73" s="853"/>
      <c r="BX73" s="853"/>
      <c r="BY73" s="853"/>
      <c r="BZ73" s="853"/>
      <c r="CA73" s="853"/>
      <c r="CB73" s="853"/>
      <c r="CC73" s="853"/>
      <c r="CD73" s="853"/>
      <c r="CE73" s="853"/>
      <c r="CF73" s="853"/>
      <c r="CG73" s="854"/>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197"/>
    </row>
    <row r="74" spans="1:131" s="198" customFormat="1" ht="26.25" customHeight="1">
      <c r="A74" s="212">
        <v>7</v>
      </c>
      <c r="B74" s="862"/>
      <c r="C74" s="863"/>
      <c r="D74" s="863"/>
      <c r="E74" s="863"/>
      <c r="F74" s="863"/>
      <c r="G74" s="863"/>
      <c r="H74" s="863"/>
      <c r="I74" s="863"/>
      <c r="J74" s="863"/>
      <c r="K74" s="863"/>
      <c r="L74" s="863"/>
      <c r="M74" s="863"/>
      <c r="N74" s="863"/>
      <c r="O74" s="863"/>
      <c r="P74" s="864"/>
      <c r="Q74" s="865"/>
      <c r="R74" s="820"/>
      <c r="S74" s="820"/>
      <c r="T74" s="820"/>
      <c r="U74" s="820"/>
      <c r="V74" s="820"/>
      <c r="W74" s="820"/>
      <c r="X74" s="820"/>
      <c r="Y74" s="820"/>
      <c r="Z74" s="820"/>
      <c r="AA74" s="820"/>
      <c r="AB74" s="820"/>
      <c r="AC74" s="820"/>
      <c r="AD74" s="820"/>
      <c r="AE74" s="820"/>
      <c r="AF74" s="820"/>
      <c r="AG74" s="820"/>
      <c r="AH74" s="820"/>
      <c r="AI74" s="820"/>
      <c r="AJ74" s="820"/>
      <c r="AK74" s="820"/>
      <c r="AL74" s="820"/>
      <c r="AM74" s="820"/>
      <c r="AN74" s="820"/>
      <c r="AO74" s="820"/>
      <c r="AP74" s="820"/>
      <c r="AQ74" s="820"/>
      <c r="AR74" s="820"/>
      <c r="AS74" s="820"/>
      <c r="AT74" s="820"/>
      <c r="AU74" s="820"/>
      <c r="AV74" s="820"/>
      <c r="AW74" s="820"/>
      <c r="AX74" s="820"/>
      <c r="AY74" s="820"/>
      <c r="AZ74" s="866"/>
      <c r="BA74" s="866"/>
      <c r="BB74" s="866"/>
      <c r="BC74" s="866"/>
      <c r="BD74" s="867"/>
      <c r="BE74" s="216"/>
      <c r="BF74" s="216"/>
      <c r="BG74" s="216"/>
      <c r="BH74" s="216"/>
      <c r="BI74" s="216"/>
      <c r="BJ74" s="216"/>
      <c r="BK74" s="216"/>
      <c r="BL74" s="216"/>
      <c r="BM74" s="216"/>
      <c r="BN74" s="216"/>
      <c r="BO74" s="216"/>
      <c r="BP74" s="216"/>
      <c r="BQ74" s="213">
        <v>68</v>
      </c>
      <c r="BR74" s="218"/>
      <c r="BS74" s="852"/>
      <c r="BT74" s="853"/>
      <c r="BU74" s="853"/>
      <c r="BV74" s="853"/>
      <c r="BW74" s="853"/>
      <c r="BX74" s="853"/>
      <c r="BY74" s="853"/>
      <c r="BZ74" s="853"/>
      <c r="CA74" s="853"/>
      <c r="CB74" s="853"/>
      <c r="CC74" s="853"/>
      <c r="CD74" s="853"/>
      <c r="CE74" s="853"/>
      <c r="CF74" s="853"/>
      <c r="CG74" s="854"/>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197"/>
    </row>
    <row r="75" spans="1:131" s="198" customFormat="1" ht="26.25" customHeight="1">
      <c r="A75" s="212">
        <v>8</v>
      </c>
      <c r="B75" s="862"/>
      <c r="C75" s="863"/>
      <c r="D75" s="863"/>
      <c r="E75" s="863"/>
      <c r="F75" s="863"/>
      <c r="G75" s="863"/>
      <c r="H75" s="863"/>
      <c r="I75" s="863"/>
      <c r="J75" s="863"/>
      <c r="K75" s="863"/>
      <c r="L75" s="863"/>
      <c r="M75" s="863"/>
      <c r="N75" s="863"/>
      <c r="O75" s="863"/>
      <c r="P75" s="864"/>
      <c r="Q75" s="868"/>
      <c r="R75" s="869"/>
      <c r="S75" s="869"/>
      <c r="T75" s="869"/>
      <c r="U75" s="819"/>
      <c r="V75" s="870"/>
      <c r="W75" s="869"/>
      <c r="X75" s="869"/>
      <c r="Y75" s="869"/>
      <c r="Z75" s="819"/>
      <c r="AA75" s="870"/>
      <c r="AB75" s="869"/>
      <c r="AC75" s="869"/>
      <c r="AD75" s="869"/>
      <c r="AE75" s="819"/>
      <c r="AF75" s="870"/>
      <c r="AG75" s="869"/>
      <c r="AH75" s="869"/>
      <c r="AI75" s="869"/>
      <c r="AJ75" s="819"/>
      <c r="AK75" s="870"/>
      <c r="AL75" s="869"/>
      <c r="AM75" s="869"/>
      <c r="AN75" s="869"/>
      <c r="AO75" s="819"/>
      <c r="AP75" s="870"/>
      <c r="AQ75" s="869"/>
      <c r="AR75" s="869"/>
      <c r="AS75" s="869"/>
      <c r="AT75" s="819"/>
      <c r="AU75" s="870"/>
      <c r="AV75" s="869"/>
      <c r="AW75" s="869"/>
      <c r="AX75" s="869"/>
      <c r="AY75" s="819"/>
      <c r="AZ75" s="866"/>
      <c r="BA75" s="866"/>
      <c r="BB75" s="866"/>
      <c r="BC75" s="866"/>
      <c r="BD75" s="867"/>
      <c r="BE75" s="216"/>
      <c r="BF75" s="216"/>
      <c r="BG75" s="216"/>
      <c r="BH75" s="216"/>
      <c r="BI75" s="216"/>
      <c r="BJ75" s="216"/>
      <c r="BK75" s="216"/>
      <c r="BL75" s="216"/>
      <c r="BM75" s="216"/>
      <c r="BN75" s="216"/>
      <c r="BO75" s="216"/>
      <c r="BP75" s="216"/>
      <c r="BQ75" s="213">
        <v>69</v>
      </c>
      <c r="BR75" s="218"/>
      <c r="BS75" s="852"/>
      <c r="BT75" s="853"/>
      <c r="BU75" s="853"/>
      <c r="BV75" s="853"/>
      <c r="BW75" s="853"/>
      <c r="BX75" s="853"/>
      <c r="BY75" s="853"/>
      <c r="BZ75" s="853"/>
      <c r="CA75" s="853"/>
      <c r="CB75" s="853"/>
      <c r="CC75" s="853"/>
      <c r="CD75" s="853"/>
      <c r="CE75" s="853"/>
      <c r="CF75" s="853"/>
      <c r="CG75" s="854"/>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197"/>
    </row>
    <row r="76" spans="1:131" s="198" customFormat="1" ht="26.25" customHeight="1">
      <c r="A76" s="212">
        <v>9</v>
      </c>
      <c r="B76" s="862"/>
      <c r="C76" s="863"/>
      <c r="D76" s="863"/>
      <c r="E76" s="863"/>
      <c r="F76" s="863"/>
      <c r="G76" s="863"/>
      <c r="H76" s="863"/>
      <c r="I76" s="863"/>
      <c r="J76" s="863"/>
      <c r="K76" s="863"/>
      <c r="L76" s="863"/>
      <c r="M76" s="863"/>
      <c r="N76" s="863"/>
      <c r="O76" s="863"/>
      <c r="P76" s="864"/>
      <c r="Q76" s="868"/>
      <c r="R76" s="869"/>
      <c r="S76" s="869"/>
      <c r="T76" s="869"/>
      <c r="U76" s="819"/>
      <c r="V76" s="870"/>
      <c r="W76" s="869"/>
      <c r="X76" s="869"/>
      <c r="Y76" s="869"/>
      <c r="Z76" s="819"/>
      <c r="AA76" s="870"/>
      <c r="AB76" s="869"/>
      <c r="AC76" s="869"/>
      <c r="AD76" s="869"/>
      <c r="AE76" s="819"/>
      <c r="AF76" s="870"/>
      <c r="AG76" s="869"/>
      <c r="AH76" s="869"/>
      <c r="AI76" s="869"/>
      <c r="AJ76" s="819"/>
      <c r="AK76" s="870"/>
      <c r="AL76" s="869"/>
      <c r="AM76" s="869"/>
      <c r="AN76" s="869"/>
      <c r="AO76" s="819"/>
      <c r="AP76" s="870"/>
      <c r="AQ76" s="869"/>
      <c r="AR76" s="869"/>
      <c r="AS76" s="869"/>
      <c r="AT76" s="819"/>
      <c r="AU76" s="870"/>
      <c r="AV76" s="869"/>
      <c r="AW76" s="869"/>
      <c r="AX76" s="869"/>
      <c r="AY76" s="819"/>
      <c r="AZ76" s="866"/>
      <c r="BA76" s="866"/>
      <c r="BB76" s="866"/>
      <c r="BC76" s="866"/>
      <c r="BD76" s="867"/>
      <c r="BE76" s="216"/>
      <c r="BF76" s="216"/>
      <c r="BG76" s="216"/>
      <c r="BH76" s="216"/>
      <c r="BI76" s="216"/>
      <c r="BJ76" s="216"/>
      <c r="BK76" s="216"/>
      <c r="BL76" s="216"/>
      <c r="BM76" s="216"/>
      <c r="BN76" s="216"/>
      <c r="BO76" s="216"/>
      <c r="BP76" s="216"/>
      <c r="BQ76" s="213">
        <v>70</v>
      </c>
      <c r="BR76" s="218"/>
      <c r="BS76" s="852"/>
      <c r="BT76" s="853"/>
      <c r="BU76" s="853"/>
      <c r="BV76" s="853"/>
      <c r="BW76" s="853"/>
      <c r="BX76" s="853"/>
      <c r="BY76" s="853"/>
      <c r="BZ76" s="853"/>
      <c r="CA76" s="853"/>
      <c r="CB76" s="853"/>
      <c r="CC76" s="853"/>
      <c r="CD76" s="853"/>
      <c r="CE76" s="853"/>
      <c r="CF76" s="853"/>
      <c r="CG76" s="854"/>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197"/>
    </row>
    <row r="77" spans="1:131" s="198" customFormat="1" ht="26.25" customHeight="1">
      <c r="A77" s="212">
        <v>10</v>
      </c>
      <c r="B77" s="862"/>
      <c r="C77" s="863"/>
      <c r="D77" s="863"/>
      <c r="E77" s="863"/>
      <c r="F77" s="863"/>
      <c r="G77" s="863"/>
      <c r="H77" s="863"/>
      <c r="I77" s="863"/>
      <c r="J77" s="863"/>
      <c r="K77" s="863"/>
      <c r="L77" s="863"/>
      <c r="M77" s="863"/>
      <c r="N77" s="863"/>
      <c r="O77" s="863"/>
      <c r="P77" s="864"/>
      <c r="Q77" s="868"/>
      <c r="R77" s="869"/>
      <c r="S77" s="869"/>
      <c r="T77" s="869"/>
      <c r="U77" s="819"/>
      <c r="V77" s="870"/>
      <c r="W77" s="869"/>
      <c r="X77" s="869"/>
      <c r="Y77" s="869"/>
      <c r="Z77" s="819"/>
      <c r="AA77" s="870"/>
      <c r="AB77" s="869"/>
      <c r="AC77" s="869"/>
      <c r="AD77" s="869"/>
      <c r="AE77" s="819"/>
      <c r="AF77" s="870"/>
      <c r="AG77" s="869"/>
      <c r="AH77" s="869"/>
      <c r="AI77" s="869"/>
      <c r="AJ77" s="819"/>
      <c r="AK77" s="870"/>
      <c r="AL77" s="869"/>
      <c r="AM77" s="869"/>
      <c r="AN77" s="869"/>
      <c r="AO77" s="819"/>
      <c r="AP77" s="870"/>
      <c r="AQ77" s="869"/>
      <c r="AR77" s="869"/>
      <c r="AS77" s="869"/>
      <c r="AT77" s="819"/>
      <c r="AU77" s="870"/>
      <c r="AV77" s="869"/>
      <c r="AW77" s="869"/>
      <c r="AX77" s="869"/>
      <c r="AY77" s="819"/>
      <c r="AZ77" s="866"/>
      <c r="BA77" s="866"/>
      <c r="BB77" s="866"/>
      <c r="BC77" s="866"/>
      <c r="BD77" s="867"/>
      <c r="BE77" s="216"/>
      <c r="BF77" s="216"/>
      <c r="BG77" s="216"/>
      <c r="BH77" s="216"/>
      <c r="BI77" s="216"/>
      <c r="BJ77" s="216"/>
      <c r="BK77" s="216"/>
      <c r="BL77" s="216"/>
      <c r="BM77" s="216"/>
      <c r="BN77" s="216"/>
      <c r="BO77" s="216"/>
      <c r="BP77" s="216"/>
      <c r="BQ77" s="213">
        <v>71</v>
      </c>
      <c r="BR77" s="218"/>
      <c r="BS77" s="852"/>
      <c r="BT77" s="853"/>
      <c r="BU77" s="853"/>
      <c r="BV77" s="853"/>
      <c r="BW77" s="853"/>
      <c r="BX77" s="853"/>
      <c r="BY77" s="853"/>
      <c r="BZ77" s="853"/>
      <c r="CA77" s="853"/>
      <c r="CB77" s="853"/>
      <c r="CC77" s="853"/>
      <c r="CD77" s="853"/>
      <c r="CE77" s="853"/>
      <c r="CF77" s="853"/>
      <c r="CG77" s="854"/>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197"/>
    </row>
    <row r="78" spans="1:131" s="198" customFormat="1" ht="26.25" customHeight="1">
      <c r="A78" s="212">
        <v>11</v>
      </c>
      <c r="B78" s="862"/>
      <c r="C78" s="863"/>
      <c r="D78" s="863"/>
      <c r="E78" s="863"/>
      <c r="F78" s="863"/>
      <c r="G78" s="863"/>
      <c r="H78" s="863"/>
      <c r="I78" s="863"/>
      <c r="J78" s="863"/>
      <c r="K78" s="863"/>
      <c r="L78" s="863"/>
      <c r="M78" s="863"/>
      <c r="N78" s="863"/>
      <c r="O78" s="863"/>
      <c r="P78" s="864"/>
      <c r="Q78" s="865"/>
      <c r="R78" s="820"/>
      <c r="S78" s="820"/>
      <c r="T78" s="820"/>
      <c r="U78" s="820"/>
      <c r="V78" s="820"/>
      <c r="W78" s="820"/>
      <c r="X78" s="820"/>
      <c r="Y78" s="820"/>
      <c r="Z78" s="820"/>
      <c r="AA78" s="820"/>
      <c r="AB78" s="820"/>
      <c r="AC78" s="820"/>
      <c r="AD78" s="820"/>
      <c r="AE78" s="820"/>
      <c r="AF78" s="820"/>
      <c r="AG78" s="820"/>
      <c r="AH78" s="820"/>
      <c r="AI78" s="820"/>
      <c r="AJ78" s="820"/>
      <c r="AK78" s="820"/>
      <c r="AL78" s="820"/>
      <c r="AM78" s="820"/>
      <c r="AN78" s="820"/>
      <c r="AO78" s="820"/>
      <c r="AP78" s="820"/>
      <c r="AQ78" s="820"/>
      <c r="AR78" s="820"/>
      <c r="AS78" s="820"/>
      <c r="AT78" s="820"/>
      <c r="AU78" s="820"/>
      <c r="AV78" s="820"/>
      <c r="AW78" s="820"/>
      <c r="AX78" s="820"/>
      <c r="AY78" s="820"/>
      <c r="AZ78" s="866"/>
      <c r="BA78" s="866"/>
      <c r="BB78" s="866"/>
      <c r="BC78" s="866"/>
      <c r="BD78" s="867"/>
      <c r="BE78" s="216"/>
      <c r="BF78" s="216"/>
      <c r="BG78" s="216"/>
      <c r="BH78" s="216"/>
      <c r="BI78" s="216"/>
      <c r="BJ78" s="219"/>
      <c r="BK78" s="219"/>
      <c r="BL78" s="219"/>
      <c r="BM78" s="219"/>
      <c r="BN78" s="219"/>
      <c r="BO78" s="216"/>
      <c r="BP78" s="216"/>
      <c r="BQ78" s="213">
        <v>72</v>
      </c>
      <c r="BR78" s="218"/>
      <c r="BS78" s="852"/>
      <c r="BT78" s="853"/>
      <c r="BU78" s="853"/>
      <c r="BV78" s="853"/>
      <c r="BW78" s="853"/>
      <c r="BX78" s="853"/>
      <c r="BY78" s="853"/>
      <c r="BZ78" s="853"/>
      <c r="CA78" s="853"/>
      <c r="CB78" s="853"/>
      <c r="CC78" s="853"/>
      <c r="CD78" s="853"/>
      <c r="CE78" s="853"/>
      <c r="CF78" s="853"/>
      <c r="CG78" s="854"/>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197"/>
    </row>
    <row r="79" spans="1:131" s="198" customFormat="1" ht="26.25" customHeight="1">
      <c r="A79" s="212">
        <v>12</v>
      </c>
      <c r="B79" s="862"/>
      <c r="C79" s="863"/>
      <c r="D79" s="863"/>
      <c r="E79" s="863"/>
      <c r="F79" s="863"/>
      <c r="G79" s="863"/>
      <c r="H79" s="863"/>
      <c r="I79" s="863"/>
      <c r="J79" s="863"/>
      <c r="K79" s="863"/>
      <c r="L79" s="863"/>
      <c r="M79" s="863"/>
      <c r="N79" s="863"/>
      <c r="O79" s="863"/>
      <c r="P79" s="864"/>
      <c r="Q79" s="865"/>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820"/>
      <c r="AP79" s="820"/>
      <c r="AQ79" s="820"/>
      <c r="AR79" s="820"/>
      <c r="AS79" s="820"/>
      <c r="AT79" s="820"/>
      <c r="AU79" s="820"/>
      <c r="AV79" s="820"/>
      <c r="AW79" s="820"/>
      <c r="AX79" s="820"/>
      <c r="AY79" s="820"/>
      <c r="AZ79" s="866"/>
      <c r="BA79" s="866"/>
      <c r="BB79" s="866"/>
      <c r="BC79" s="866"/>
      <c r="BD79" s="867"/>
      <c r="BE79" s="216"/>
      <c r="BF79" s="216"/>
      <c r="BG79" s="216"/>
      <c r="BH79" s="216"/>
      <c r="BI79" s="216"/>
      <c r="BJ79" s="219"/>
      <c r="BK79" s="219"/>
      <c r="BL79" s="219"/>
      <c r="BM79" s="219"/>
      <c r="BN79" s="219"/>
      <c r="BO79" s="216"/>
      <c r="BP79" s="216"/>
      <c r="BQ79" s="213">
        <v>73</v>
      </c>
      <c r="BR79" s="218"/>
      <c r="BS79" s="852"/>
      <c r="BT79" s="853"/>
      <c r="BU79" s="853"/>
      <c r="BV79" s="853"/>
      <c r="BW79" s="853"/>
      <c r="BX79" s="853"/>
      <c r="BY79" s="853"/>
      <c r="BZ79" s="853"/>
      <c r="CA79" s="853"/>
      <c r="CB79" s="853"/>
      <c r="CC79" s="853"/>
      <c r="CD79" s="853"/>
      <c r="CE79" s="853"/>
      <c r="CF79" s="853"/>
      <c r="CG79" s="854"/>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197"/>
    </row>
    <row r="80" spans="1:131" s="198" customFormat="1" ht="26.25" customHeight="1">
      <c r="A80" s="212">
        <v>13</v>
      </c>
      <c r="B80" s="862"/>
      <c r="C80" s="863"/>
      <c r="D80" s="863"/>
      <c r="E80" s="863"/>
      <c r="F80" s="863"/>
      <c r="G80" s="863"/>
      <c r="H80" s="863"/>
      <c r="I80" s="863"/>
      <c r="J80" s="863"/>
      <c r="K80" s="863"/>
      <c r="L80" s="863"/>
      <c r="M80" s="863"/>
      <c r="N80" s="863"/>
      <c r="O80" s="863"/>
      <c r="P80" s="864"/>
      <c r="Q80" s="865"/>
      <c r="R80" s="820"/>
      <c r="S80" s="820"/>
      <c r="T80" s="820"/>
      <c r="U80" s="820"/>
      <c r="V80" s="820"/>
      <c r="W80" s="820"/>
      <c r="X80" s="820"/>
      <c r="Y80" s="820"/>
      <c r="Z80" s="820"/>
      <c r="AA80" s="820"/>
      <c r="AB80" s="820"/>
      <c r="AC80" s="820"/>
      <c r="AD80" s="820"/>
      <c r="AE80" s="820"/>
      <c r="AF80" s="820"/>
      <c r="AG80" s="820"/>
      <c r="AH80" s="820"/>
      <c r="AI80" s="820"/>
      <c r="AJ80" s="820"/>
      <c r="AK80" s="820"/>
      <c r="AL80" s="820"/>
      <c r="AM80" s="820"/>
      <c r="AN80" s="820"/>
      <c r="AO80" s="820"/>
      <c r="AP80" s="820"/>
      <c r="AQ80" s="820"/>
      <c r="AR80" s="820"/>
      <c r="AS80" s="820"/>
      <c r="AT80" s="820"/>
      <c r="AU80" s="820"/>
      <c r="AV80" s="820"/>
      <c r="AW80" s="820"/>
      <c r="AX80" s="820"/>
      <c r="AY80" s="820"/>
      <c r="AZ80" s="866"/>
      <c r="BA80" s="866"/>
      <c r="BB80" s="866"/>
      <c r="BC80" s="866"/>
      <c r="BD80" s="867"/>
      <c r="BE80" s="216"/>
      <c r="BF80" s="216"/>
      <c r="BG80" s="216"/>
      <c r="BH80" s="216"/>
      <c r="BI80" s="216"/>
      <c r="BJ80" s="216"/>
      <c r="BK80" s="216"/>
      <c r="BL80" s="216"/>
      <c r="BM80" s="216"/>
      <c r="BN80" s="216"/>
      <c r="BO80" s="216"/>
      <c r="BP80" s="216"/>
      <c r="BQ80" s="213">
        <v>74</v>
      </c>
      <c r="BR80" s="218"/>
      <c r="BS80" s="852"/>
      <c r="BT80" s="853"/>
      <c r="BU80" s="853"/>
      <c r="BV80" s="853"/>
      <c r="BW80" s="853"/>
      <c r="BX80" s="853"/>
      <c r="BY80" s="853"/>
      <c r="BZ80" s="853"/>
      <c r="CA80" s="853"/>
      <c r="CB80" s="853"/>
      <c r="CC80" s="853"/>
      <c r="CD80" s="853"/>
      <c r="CE80" s="853"/>
      <c r="CF80" s="853"/>
      <c r="CG80" s="854"/>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197"/>
    </row>
    <row r="81" spans="1:131" s="198" customFormat="1" ht="26.25" customHeight="1">
      <c r="A81" s="212">
        <v>14</v>
      </c>
      <c r="B81" s="862"/>
      <c r="C81" s="863"/>
      <c r="D81" s="863"/>
      <c r="E81" s="863"/>
      <c r="F81" s="863"/>
      <c r="G81" s="863"/>
      <c r="H81" s="863"/>
      <c r="I81" s="863"/>
      <c r="J81" s="863"/>
      <c r="K81" s="863"/>
      <c r="L81" s="863"/>
      <c r="M81" s="863"/>
      <c r="N81" s="863"/>
      <c r="O81" s="863"/>
      <c r="P81" s="864"/>
      <c r="Q81" s="865"/>
      <c r="R81" s="820"/>
      <c r="S81" s="820"/>
      <c r="T81" s="820"/>
      <c r="U81" s="820"/>
      <c r="V81" s="820"/>
      <c r="W81" s="820"/>
      <c r="X81" s="820"/>
      <c r="Y81" s="820"/>
      <c r="Z81" s="820"/>
      <c r="AA81" s="820"/>
      <c r="AB81" s="820"/>
      <c r="AC81" s="820"/>
      <c r="AD81" s="820"/>
      <c r="AE81" s="820"/>
      <c r="AF81" s="820"/>
      <c r="AG81" s="820"/>
      <c r="AH81" s="820"/>
      <c r="AI81" s="820"/>
      <c r="AJ81" s="820"/>
      <c r="AK81" s="820"/>
      <c r="AL81" s="820"/>
      <c r="AM81" s="820"/>
      <c r="AN81" s="820"/>
      <c r="AO81" s="820"/>
      <c r="AP81" s="820"/>
      <c r="AQ81" s="820"/>
      <c r="AR81" s="820"/>
      <c r="AS81" s="820"/>
      <c r="AT81" s="820"/>
      <c r="AU81" s="820"/>
      <c r="AV81" s="820"/>
      <c r="AW81" s="820"/>
      <c r="AX81" s="820"/>
      <c r="AY81" s="820"/>
      <c r="AZ81" s="866"/>
      <c r="BA81" s="866"/>
      <c r="BB81" s="866"/>
      <c r="BC81" s="866"/>
      <c r="BD81" s="867"/>
      <c r="BE81" s="216"/>
      <c r="BF81" s="216"/>
      <c r="BG81" s="216"/>
      <c r="BH81" s="216"/>
      <c r="BI81" s="216"/>
      <c r="BJ81" s="216"/>
      <c r="BK81" s="216"/>
      <c r="BL81" s="216"/>
      <c r="BM81" s="216"/>
      <c r="BN81" s="216"/>
      <c r="BO81" s="216"/>
      <c r="BP81" s="216"/>
      <c r="BQ81" s="213">
        <v>75</v>
      </c>
      <c r="BR81" s="218"/>
      <c r="BS81" s="852"/>
      <c r="BT81" s="853"/>
      <c r="BU81" s="853"/>
      <c r="BV81" s="853"/>
      <c r="BW81" s="853"/>
      <c r="BX81" s="853"/>
      <c r="BY81" s="853"/>
      <c r="BZ81" s="853"/>
      <c r="CA81" s="853"/>
      <c r="CB81" s="853"/>
      <c r="CC81" s="853"/>
      <c r="CD81" s="853"/>
      <c r="CE81" s="853"/>
      <c r="CF81" s="853"/>
      <c r="CG81" s="854"/>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197"/>
    </row>
    <row r="82" spans="1:131" s="198" customFormat="1" ht="26.25" customHeight="1">
      <c r="A82" s="212">
        <v>15</v>
      </c>
      <c r="B82" s="862"/>
      <c r="C82" s="863"/>
      <c r="D82" s="863"/>
      <c r="E82" s="863"/>
      <c r="F82" s="863"/>
      <c r="G82" s="863"/>
      <c r="H82" s="863"/>
      <c r="I82" s="863"/>
      <c r="J82" s="863"/>
      <c r="K82" s="863"/>
      <c r="L82" s="863"/>
      <c r="M82" s="863"/>
      <c r="N82" s="863"/>
      <c r="O82" s="863"/>
      <c r="P82" s="864"/>
      <c r="Q82" s="865"/>
      <c r="R82" s="820"/>
      <c r="S82" s="820"/>
      <c r="T82" s="820"/>
      <c r="U82" s="820"/>
      <c r="V82" s="820"/>
      <c r="W82" s="820"/>
      <c r="X82" s="820"/>
      <c r="Y82" s="820"/>
      <c r="Z82" s="820"/>
      <c r="AA82" s="820"/>
      <c r="AB82" s="820"/>
      <c r="AC82" s="820"/>
      <c r="AD82" s="820"/>
      <c r="AE82" s="820"/>
      <c r="AF82" s="820"/>
      <c r="AG82" s="820"/>
      <c r="AH82" s="820"/>
      <c r="AI82" s="820"/>
      <c r="AJ82" s="820"/>
      <c r="AK82" s="820"/>
      <c r="AL82" s="820"/>
      <c r="AM82" s="820"/>
      <c r="AN82" s="820"/>
      <c r="AO82" s="820"/>
      <c r="AP82" s="820"/>
      <c r="AQ82" s="820"/>
      <c r="AR82" s="820"/>
      <c r="AS82" s="820"/>
      <c r="AT82" s="820"/>
      <c r="AU82" s="820"/>
      <c r="AV82" s="820"/>
      <c r="AW82" s="820"/>
      <c r="AX82" s="820"/>
      <c r="AY82" s="820"/>
      <c r="AZ82" s="866"/>
      <c r="BA82" s="866"/>
      <c r="BB82" s="866"/>
      <c r="BC82" s="866"/>
      <c r="BD82" s="867"/>
      <c r="BE82" s="216"/>
      <c r="BF82" s="216"/>
      <c r="BG82" s="216"/>
      <c r="BH82" s="216"/>
      <c r="BI82" s="216"/>
      <c r="BJ82" s="216"/>
      <c r="BK82" s="216"/>
      <c r="BL82" s="216"/>
      <c r="BM82" s="216"/>
      <c r="BN82" s="216"/>
      <c r="BO82" s="216"/>
      <c r="BP82" s="216"/>
      <c r="BQ82" s="213">
        <v>76</v>
      </c>
      <c r="BR82" s="218"/>
      <c r="BS82" s="852"/>
      <c r="BT82" s="853"/>
      <c r="BU82" s="853"/>
      <c r="BV82" s="853"/>
      <c r="BW82" s="853"/>
      <c r="BX82" s="853"/>
      <c r="BY82" s="853"/>
      <c r="BZ82" s="853"/>
      <c r="CA82" s="853"/>
      <c r="CB82" s="853"/>
      <c r="CC82" s="853"/>
      <c r="CD82" s="853"/>
      <c r="CE82" s="853"/>
      <c r="CF82" s="853"/>
      <c r="CG82" s="854"/>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197"/>
    </row>
    <row r="83" spans="1:131" s="198" customFormat="1" ht="26.25" customHeight="1">
      <c r="A83" s="212">
        <v>16</v>
      </c>
      <c r="B83" s="862"/>
      <c r="C83" s="863"/>
      <c r="D83" s="863"/>
      <c r="E83" s="863"/>
      <c r="F83" s="863"/>
      <c r="G83" s="863"/>
      <c r="H83" s="863"/>
      <c r="I83" s="863"/>
      <c r="J83" s="863"/>
      <c r="K83" s="863"/>
      <c r="L83" s="863"/>
      <c r="M83" s="863"/>
      <c r="N83" s="863"/>
      <c r="O83" s="863"/>
      <c r="P83" s="864"/>
      <c r="Q83" s="865"/>
      <c r="R83" s="820"/>
      <c r="S83" s="820"/>
      <c r="T83" s="820"/>
      <c r="U83" s="820"/>
      <c r="V83" s="820"/>
      <c r="W83" s="820"/>
      <c r="X83" s="820"/>
      <c r="Y83" s="820"/>
      <c r="Z83" s="820"/>
      <c r="AA83" s="820"/>
      <c r="AB83" s="820"/>
      <c r="AC83" s="820"/>
      <c r="AD83" s="820"/>
      <c r="AE83" s="820"/>
      <c r="AF83" s="820"/>
      <c r="AG83" s="820"/>
      <c r="AH83" s="820"/>
      <c r="AI83" s="820"/>
      <c r="AJ83" s="820"/>
      <c r="AK83" s="820"/>
      <c r="AL83" s="820"/>
      <c r="AM83" s="820"/>
      <c r="AN83" s="820"/>
      <c r="AO83" s="820"/>
      <c r="AP83" s="820"/>
      <c r="AQ83" s="820"/>
      <c r="AR83" s="820"/>
      <c r="AS83" s="820"/>
      <c r="AT83" s="820"/>
      <c r="AU83" s="820"/>
      <c r="AV83" s="820"/>
      <c r="AW83" s="820"/>
      <c r="AX83" s="820"/>
      <c r="AY83" s="820"/>
      <c r="AZ83" s="866"/>
      <c r="BA83" s="866"/>
      <c r="BB83" s="866"/>
      <c r="BC83" s="866"/>
      <c r="BD83" s="867"/>
      <c r="BE83" s="216"/>
      <c r="BF83" s="216"/>
      <c r="BG83" s="216"/>
      <c r="BH83" s="216"/>
      <c r="BI83" s="216"/>
      <c r="BJ83" s="216"/>
      <c r="BK83" s="216"/>
      <c r="BL83" s="216"/>
      <c r="BM83" s="216"/>
      <c r="BN83" s="216"/>
      <c r="BO83" s="216"/>
      <c r="BP83" s="216"/>
      <c r="BQ83" s="213">
        <v>77</v>
      </c>
      <c r="BR83" s="218"/>
      <c r="BS83" s="852"/>
      <c r="BT83" s="853"/>
      <c r="BU83" s="853"/>
      <c r="BV83" s="853"/>
      <c r="BW83" s="853"/>
      <c r="BX83" s="853"/>
      <c r="BY83" s="853"/>
      <c r="BZ83" s="853"/>
      <c r="CA83" s="853"/>
      <c r="CB83" s="853"/>
      <c r="CC83" s="853"/>
      <c r="CD83" s="853"/>
      <c r="CE83" s="853"/>
      <c r="CF83" s="853"/>
      <c r="CG83" s="854"/>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197"/>
    </row>
    <row r="84" spans="1:131" s="198" customFormat="1" ht="26.25" customHeight="1">
      <c r="A84" s="212">
        <v>17</v>
      </c>
      <c r="B84" s="862"/>
      <c r="C84" s="863"/>
      <c r="D84" s="863"/>
      <c r="E84" s="863"/>
      <c r="F84" s="863"/>
      <c r="G84" s="863"/>
      <c r="H84" s="863"/>
      <c r="I84" s="863"/>
      <c r="J84" s="863"/>
      <c r="K84" s="863"/>
      <c r="L84" s="863"/>
      <c r="M84" s="863"/>
      <c r="N84" s="863"/>
      <c r="O84" s="863"/>
      <c r="P84" s="864"/>
      <c r="Q84" s="865"/>
      <c r="R84" s="820"/>
      <c r="S84" s="820"/>
      <c r="T84" s="820"/>
      <c r="U84" s="820"/>
      <c r="V84" s="820"/>
      <c r="W84" s="820"/>
      <c r="X84" s="820"/>
      <c r="Y84" s="820"/>
      <c r="Z84" s="820"/>
      <c r="AA84" s="820"/>
      <c r="AB84" s="820"/>
      <c r="AC84" s="820"/>
      <c r="AD84" s="820"/>
      <c r="AE84" s="820"/>
      <c r="AF84" s="820"/>
      <c r="AG84" s="820"/>
      <c r="AH84" s="820"/>
      <c r="AI84" s="820"/>
      <c r="AJ84" s="820"/>
      <c r="AK84" s="820"/>
      <c r="AL84" s="820"/>
      <c r="AM84" s="820"/>
      <c r="AN84" s="820"/>
      <c r="AO84" s="820"/>
      <c r="AP84" s="820"/>
      <c r="AQ84" s="820"/>
      <c r="AR84" s="820"/>
      <c r="AS84" s="820"/>
      <c r="AT84" s="820"/>
      <c r="AU84" s="820"/>
      <c r="AV84" s="820"/>
      <c r="AW84" s="820"/>
      <c r="AX84" s="820"/>
      <c r="AY84" s="820"/>
      <c r="AZ84" s="866"/>
      <c r="BA84" s="866"/>
      <c r="BB84" s="866"/>
      <c r="BC84" s="866"/>
      <c r="BD84" s="867"/>
      <c r="BE84" s="216"/>
      <c r="BF84" s="216"/>
      <c r="BG84" s="216"/>
      <c r="BH84" s="216"/>
      <c r="BI84" s="216"/>
      <c r="BJ84" s="216"/>
      <c r="BK84" s="216"/>
      <c r="BL84" s="216"/>
      <c r="BM84" s="216"/>
      <c r="BN84" s="216"/>
      <c r="BO84" s="216"/>
      <c r="BP84" s="216"/>
      <c r="BQ84" s="213">
        <v>78</v>
      </c>
      <c r="BR84" s="218"/>
      <c r="BS84" s="852"/>
      <c r="BT84" s="853"/>
      <c r="BU84" s="853"/>
      <c r="BV84" s="853"/>
      <c r="BW84" s="853"/>
      <c r="BX84" s="853"/>
      <c r="BY84" s="853"/>
      <c r="BZ84" s="853"/>
      <c r="CA84" s="853"/>
      <c r="CB84" s="853"/>
      <c r="CC84" s="853"/>
      <c r="CD84" s="853"/>
      <c r="CE84" s="853"/>
      <c r="CF84" s="853"/>
      <c r="CG84" s="854"/>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197"/>
    </row>
    <row r="85" spans="1:131" s="198" customFormat="1" ht="26.25" customHeight="1">
      <c r="A85" s="212">
        <v>18</v>
      </c>
      <c r="B85" s="862"/>
      <c r="C85" s="863"/>
      <c r="D85" s="863"/>
      <c r="E85" s="863"/>
      <c r="F85" s="863"/>
      <c r="G85" s="863"/>
      <c r="H85" s="863"/>
      <c r="I85" s="863"/>
      <c r="J85" s="863"/>
      <c r="K85" s="863"/>
      <c r="L85" s="863"/>
      <c r="M85" s="863"/>
      <c r="N85" s="863"/>
      <c r="O85" s="863"/>
      <c r="P85" s="864"/>
      <c r="Q85" s="865"/>
      <c r="R85" s="820"/>
      <c r="S85" s="820"/>
      <c r="T85" s="820"/>
      <c r="U85" s="820"/>
      <c r="V85" s="820"/>
      <c r="W85" s="820"/>
      <c r="X85" s="820"/>
      <c r="Y85" s="820"/>
      <c r="Z85" s="820"/>
      <c r="AA85" s="820"/>
      <c r="AB85" s="820"/>
      <c r="AC85" s="820"/>
      <c r="AD85" s="820"/>
      <c r="AE85" s="820"/>
      <c r="AF85" s="820"/>
      <c r="AG85" s="820"/>
      <c r="AH85" s="820"/>
      <c r="AI85" s="820"/>
      <c r="AJ85" s="820"/>
      <c r="AK85" s="820"/>
      <c r="AL85" s="820"/>
      <c r="AM85" s="820"/>
      <c r="AN85" s="820"/>
      <c r="AO85" s="820"/>
      <c r="AP85" s="820"/>
      <c r="AQ85" s="820"/>
      <c r="AR85" s="820"/>
      <c r="AS85" s="820"/>
      <c r="AT85" s="820"/>
      <c r="AU85" s="820"/>
      <c r="AV85" s="820"/>
      <c r="AW85" s="820"/>
      <c r="AX85" s="820"/>
      <c r="AY85" s="820"/>
      <c r="AZ85" s="866"/>
      <c r="BA85" s="866"/>
      <c r="BB85" s="866"/>
      <c r="BC85" s="866"/>
      <c r="BD85" s="867"/>
      <c r="BE85" s="216"/>
      <c r="BF85" s="216"/>
      <c r="BG85" s="216"/>
      <c r="BH85" s="216"/>
      <c r="BI85" s="216"/>
      <c r="BJ85" s="216"/>
      <c r="BK85" s="216"/>
      <c r="BL85" s="216"/>
      <c r="BM85" s="216"/>
      <c r="BN85" s="216"/>
      <c r="BO85" s="216"/>
      <c r="BP85" s="216"/>
      <c r="BQ85" s="213">
        <v>79</v>
      </c>
      <c r="BR85" s="218"/>
      <c r="BS85" s="852"/>
      <c r="BT85" s="853"/>
      <c r="BU85" s="853"/>
      <c r="BV85" s="853"/>
      <c r="BW85" s="853"/>
      <c r="BX85" s="853"/>
      <c r="BY85" s="853"/>
      <c r="BZ85" s="853"/>
      <c r="CA85" s="853"/>
      <c r="CB85" s="853"/>
      <c r="CC85" s="853"/>
      <c r="CD85" s="853"/>
      <c r="CE85" s="853"/>
      <c r="CF85" s="853"/>
      <c r="CG85" s="854"/>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197"/>
    </row>
    <row r="86" spans="1:131" s="198" customFormat="1" ht="26.25" customHeight="1">
      <c r="A86" s="212">
        <v>19</v>
      </c>
      <c r="B86" s="862"/>
      <c r="C86" s="863"/>
      <c r="D86" s="863"/>
      <c r="E86" s="863"/>
      <c r="F86" s="863"/>
      <c r="G86" s="863"/>
      <c r="H86" s="863"/>
      <c r="I86" s="863"/>
      <c r="J86" s="863"/>
      <c r="K86" s="863"/>
      <c r="L86" s="863"/>
      <c r="M86" s="863"/>
      <c r="N86" s="863"/>
      <c r="O86" s="863"/>
      <c r="P86" s="864"/>
      <c r="Q86" s="865"/>
      <c r="R86" s="820"/>
      <c r="S86" s="820"/>
      <c r="T86" s="820"/>
      <c r="U86" s="820"/>
      <c r="V86" s="820"/>
      <c r="W86" s="820"/>
      <c r="X86" s="820"/>
      <c r="Y86" s="820"/>
      <c r="Z86" s="820"/>
      <c r="AA86" s="820"/>
      <c r="AB86" s="820"/>
      <c r="AC86" s="820"/>
      <c r="AD86" s="820"/>
      <c r="AE86" s="820"/>
      <c r="AF86" s="820"/>
      <c r="AG86" s="820"/>
      <c r="AH86" s="820"/>
      <c r="AI86" s="820"/>
      <c r="AJ86" s="820"/>
      <c r="AK86" s="820"/>
      <c r="AL86" s="820"/>
      <c r="AM86" s="820"/>
      <c r="AN86" s="820"/>
      <c r="AO86" s="820"/>
      <c r="AP86" s="820"/>
      <c r="AQ86" s="820"/>
      <c r="AR86" s="820"/>
      <c r="AS86" s="820"/>
      <c r="AT86" s="820"/>
      <c r="AU86" s="820"/>
      <c r="AV86" s="820"/>
      <c r="AW86" s="820"/>
      <c r="AX86" s="820"/>
      <c r="AY86" s="820"/>
      <c r="AZ86" s="866"/>
      <c r="BA86" s="866"/>
      <c r="BB86" s="866"/>
      <c r="BC86" s="866"/>
      <c r="BD86" s="867"/>
      <c r="BE86" s="216"/>
      <c r="BF86" s="216"/>
      <c r="BG86" s="216"/>
      <c r="BH86" s="216"/>
      <c r="BI86" s="216"/>
      <c r="BJ86" s="216"/>
      <c r="BK86" s="216"/>
      <c r="BL86" s="216"/>
      <c r="BM86" s="216"/>
      <c r="BN86" s="216"/>
      <c r="BO86" s="216"/>
      <c r="BP86" s="216"/>
      <c r="BQ86" s="213">
        <v>80</v>
      </c>
      <c r="BR86" s="218"/>
      <c r="BS86" s="852"/>
      <c r="BT86" s="853"/>
      <c r="BU86" s="853"/>
      <c r="BV86" s="853"/>
      <c r="BW86" s="853"/>
      <c r="BX86" s="853"/>
      <c r="BY86" s="853"/>
      <c r="BZ86" s="853"/>
      <c r="CA86" s="853"/>
      <c r="CB86" s="853"/>
      <c r="CC86" s="853"/>
      <c r="CD86" s="853"/>
      <c r="CE86" s="853"/>
      <c r="CF86" s="853"/>
      <c r="CG86" s="854"/>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197"/>
    </row>
    <row r="87" spans="1:131" s="198" customFormat="1" ht="26.25" customHeight="1">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52"/>
      <c r="BT87" s="853"/>
      <c r="BU87" s="853"/>
      <c r="BV87" s="853"/>
      <c r="BW87" s="853"/>
      <c r="BX87" s="853"/>
      <c r="BY87" s="853"/>
      <c r="BZ87" s="853"/>
      <c r="CA87" s="853"/>
      <c r="CB87" s="853"/>
      <c r="CC87" s="853"/>
      <c r="CD87" s="853"/>
      <c r="CE87" s="853"/>
      <c r="CF87" s="853"/>
      <c r="CG87" s="854"/>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197"/>
    </row>
    <row r="88" spans="1:131" s="198" customFormat="1" ht="26.25" customHeight="1" thickBot="1">
      <c r="A88" s="215" t="s">
        <v>370</v>
      </c>
      <c r="B88" s="778" t="s">
        <v>399</v>
      </c>
      <c r="C88" s="779"/>
      <c r="D88" s="779"/>
      <c r="E88" s="779"/>
      <c r="F88" s="779"/>
      <c r="G88" s="779"/>
      <c r="H88" s="779"/>
      <c r="I88" s="779"/>
      <c r="J88" s="779"/>
      <c r="K88" s="779"/>
      <c r="L88" s="779"/>
      <c r="M88" s="779"/>
      <c r="N88" s="779"/>
      <c r="O88" s="779"/>
      <c r="P88" s="780"/>
      <c r="Q88" s="827"/>
      <c r="R88" s="828"/>
      <c r="S88" s="828"/>
      <c r="T88" s="828"/>
      <c r="U88" s="828"/>
      <c r="V88" s="828"/>
      <c r="W88" s="828"/>
      <c r="X88" s="828"/>
      <c r="Y88" s="828"/>
      <c r="Z88" s="828"/>
      <c r="AA88" s="828"/>
      <c r="AB88" s="828"/>
      <c r="AC88" s="828"/>
      <c r="AD88" s="828"/>
      <c r="AE88" s="828"/>
      <c r="AF88" s="831">
        <v>8026</v>
      </c>
      <c r="AG88" s="831"/>
      <c r="AH88" s="831"/>
      <c r="AI88" s="831"/>
      <c r="AJ88" s="831"/>
      <c r="AK88" s="828"/>
      <c r="AL88" s="828"/>
      <c r="AM88" s="828"/>
      <c r="AN88" s="828"/>
      <c r="AO88" s="828"/>
      <c r="AP88" s="831">
        <v>699</v>
      </c>
      <c r="AQ88" s="831"/>
      <c r="AR88" s="831"/>
      <c r="AS88" s="831"/>
      <c r="AT88" s="831"/>
      <c r="AU88" s="831"/>
      <c r="AV88" s="831"/>
      <c r="AW88" s="831"/>
      <c r="AX88" s="831"/>
      <c r="AY88" s="831"/>
      <c r="AZ88" s="836"/>
      <c r="BA88" s="836"/>
      <c r="BB88" s="836"/>
      <c r="BC88" s="836"/>
      <c r="BD88" s="837"/>
      <c r="BE88" s="216"/>
      <c r="BF88" s="216"/>
      <c r="BG88" s="216"/>
      <c r="BH88" s="216"/>
      <c r="BI88" s="216"/>
      <c r="BJ88" s="216"/>
      <c r="BK88" s="216"/>
      <c r="BL88" s="216"/>
      <c r="BM88" s="216"/>
      <c r="BN88" s="216"/>
      <c r="BO88" s="216"/>
      <c r="BP88" s="216"/>
      <c r="BQ88" s="213">
        <v>82</v>
      </c>
      <c r="BR88" s="218"/>
      <c r="BS88" s="852"/>
      <c r="BT88" s="853"/>
      <c r="BU88" s="853"/>
      <c r="BV88" s="853"/>
      <c r="BW88" s="853"/>
      <c r="BX88" s="853"/>
      <c r="BY88" s="853"/>
      <c r="BZ88" s="853"/>
      <c r="CA88" s="853"/>
      <c r="CB88" s="853"/>
      <c r="CC88" s="853"/>
      <c r="CD88" s="853"/>
      <c r="CE88" s="853"/>
      <c r="CF88" s="853"/>
      <c r="CG88" s="854"/>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2"/>
      <c r="BT89" s="853"/>
      <c r="BU89" s="853"/>
      <c r="BV89" s="853"/>
      <c r="BW89" s="853"/>
      <c r="BX89" s="853"/>
      <c r="BY89" s="853"/>
      <c r="BZ89" s="853"/>
      <c r="CA89" s="853"/>
      <c r="CB89" s="853"/>
      <c r="CC89" s="853"/>
      <c r="CD89" s="853"/>
      <c r="CE89" s="853"/>
      <c r="CF89" s="853"/>
      <c r="CG89" s="854"/>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2"/>
      <c r="BT90" s="853"/>
      <c r="BU90" s="853"/>
      <c r="BV90" s="853"/>
      <c r="BW90" s="853"/>
      <c r="BX90" s="853"/>
      <c r="BY90" s="853"/>
      <c r="BZ90" s="853"/>
      <c r="CA90" s="853"/>
      <c r="CB90" s="853"/>
      <c r="CC90" s="853"/>
      <c r="CD90" s="853"/>
      <c r="CE90" s="853"/>
      <c r="CF90" s="853"/>
      <c r="CG90" s="854"/>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2"/>
      <c r="BT91" s="853"/>
      <c r="BU91" s="853"/>
      <c r="BV91" s="853"/>
      <c r="BW91" s="853"/>
      <c r="BX91" s="853"/>
      <c r="BY91" s="853"/>
      <c r="BZ91" s="853"/>
      <c r="CA91" s="853"/>
      <c r="CB91" s="853"/>
      <c r="CC91" s="853"/>
      <c r="CD91" s="853"/>
      <c r="CE91" s="853"/>
      <c r="CF91" s="853"/>
      <c r="CG91" s="854"/>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2"/>
      <c r="BT92" s="853"/>
      <c r="BU92" s="853"/>
      <c r="BV92" s="853"/>
      <c r="BW92" s="853"/>
      <c r="BX92" s="853"/>
      <c r="BY92" s="853"/>
      <c r="BZ92" s="853"/>
      <c r="CA92" s="853"/>
      <c r="CB92" s="853"/>
      <c r="CC92" s="853"/>
      <c r="CD92" s="853"/>
      <c r="CE92" s="853"/>
      <c r="CF92" s="853"/>
      <c r="CG92" s="854"/>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2"/>
      <c r="BT93" s="853"/>
      <c r="BU93" s="853"/>
      <c r="BV93" s="853"/>
      <c r="BW93" s="853"/>
      <c r="BX93" s="853"/>
      <c r="BY93" s="853"/>
      <c r="BZ93" s="853"/>
      <c r="CA93" s="853"/>
      <c r="CB93" s="853"/>
      <c r="CC93" s="853"/>
      <c r="CD93" s="853"/>
      <c r="CE93" s="853"/>
      <c r="CF93" s="853"/>
      <c r="CG93" s="854"/>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2"/>
      <c r="BT94" s="853"/>
      <c r="BU94" s="853"/>
      <c r="BV94" s="853"/>
      <c r="BW94" s="853"/>
      <c r="BX94" s="853"/>
      <c r="BY94" s="853"/>
      <c r="BZ94" s="853"/>
      <c r="CA94" s="853"/>
      <c r="CB94" s="853"/>
      <c r="CC94" s="853"/>
      <c r="CD94" s="853"/>
      <c r="CE94" s="853"/>
      <c r="CF94" s="853"/>
      <c r="CG94" s="854"/>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2"/>
      <c r="BT95" s="853"/>
      <c r="BU95" s="853"/>
      <c r="BV95" s="853"/>
      <c r="BW95" s="853"/>
      <c r="BX95" s="853"/>
      <c r="BY95" s="853"/>
      <c r="BZ95" s="853"/>
      <c r="CA95" s="853"/>
      <c r="CB95" s="853"/>
      <c r="CC95" s="853"/>
      <c r="CD95" s="853"/>
      <c r="CE95" s="853"/>
      <c r="CF95" s="853"/>
      <c r="CG95" s="854"/>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2"/>
      <c r="BT96" s="853"/>
      <c r="BU96" s="853"/>
      <c r="BV96" s="853"/>
      <c r="BW96" s="853"/>
      <c r="BX96" s="853"/>
      <c r="BY96" s="853"/>
      <c r="BZ96" s="853"/>
      <c r="CA96" s="853"/>
      <c r="CB96" s="853"/>
      <c r="CC96" s="853"/>
      <c r="CD96" s="853"/>
      <c r="CE96" s="853"/>
      <c r="CF96" s="853"/>
      <c r="CG96" s="854"/>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2"/>
      <c r="BT97" s="853"/>
      <c r="BU97" s="853"/>
      <c r="BV97" s="853"/>
      <c r="BW97" s="853"/>
      <c r="BX97" s="853"/>
      <c r="BY97" s="853"/>
      <c r="BZ97" s="853"/>
      <c r="CA97" s="853"/>
      <c r="CB97" s="853"/>
      <c r="CC97" s="853"/>
      <c r="CD97" s="853"/>
      <c r="CE97" s="853"/>
      <c r="CF97" s="853"/>
      <c r="CG97" s="854"/>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2"/>
      <c r="BT98" s="853"/>
      <c r="BU98" s="853"/>
      <c r="BV98" s="853"/>
      <c r="BW98" s="853"/>
      <c r="BX98" s="853"/>
      <c r="BY98" s="853"/>
      <c r="BZ98" s="853"/>
      <c r="CA98" s="853"/>
      <c r="CB98" s="853"/>
      <c r="CC98" s="853"/>
      <c r="CD98" s="853"/>
      <c r="CE98" s="853"/>
      <c r="CF98" s="853"/>
      <c r="CG98" s="854"/>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2"/>
      <c r="BT99" s="853"/>
      <c r="BU99" s="853"/>
      <c r="BV99" s="853"/>
      <c r="BW99" s="853"/>
      <c r="BX99" s="853"/>
      <c r="BY99" s="853"/>
      <c r="BZ99" s="853"/>
      <c r="CA99" s="853"/>
      <c r="CB99" s="853"/>
      <c r="CC99" s="853"/>
      <c r="CD99" s="853"/>
      <c r="CE99" s="853"/>
      <c r="CF99" s="853"/>
      <c r="CG99" s="854"/>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2"/>
      <c r="BT100" s="853"/>
      <c r="BU100" s="853"/>
      <c r="BV100" s="853"/>
      <c r="BW100" s="853"/>
      <c r="BX100" s="853"/>
      <c r="BY100" s="853"/>
      <c r="BZ100" s="853"/>
      <c r="CA100" s="853"/>
      <c r="CB100" s="853"/>
      <c r="CC100" s="853"/>
      <c r="CD100" s="853"/>
      <c r="CE100" s="853"/>
      <c r="CF100" s="853"/>
      <c r="CG100" s="854"/>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2"/>
      <c r="BT101" s="853"/>
      <c r="BU101" s="853"/>
      <c r="BV101" s="853"/>
      <c r="BW101" s="853"/>
      <c r="BX101" s="853"/>
      <c r="BY101" s="853"/>
      <c r="BZ101" s="853"/>
      <c r="CA101" s="853"/>
      <c r="CB101" s="853"/>
      <c r="CC101" s="853"/>
      <c r="CD101" s="853"/>
      <c r="CE101" s="853"/>
      <c r="CF101" s="853"/>
      <c r="CG101" s="854"/>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400</v>
      </c>
      <c r="BS102" s="779"/>
      <c r="BT102" s="779"/>
      <c r="BU102" s="779"/>
      <c r="BV102" s="779"/>
      <c r="BW102" s="779"/>
      <c r="BX102" s="779"/>
      <c r="BY102" s="779"/>
      <c r="BZ102" s="779"/>
      <c r="CA102" s="779"/>
      <c r="CB102" s="779"/>
      <c r="CC102" s="779"/>
      <c r="CD102" s="779"/>
      <c r="CE102" s="779"/>
      <c r="CF102" s="779"/>
      <c r="CG102" s="780"/>
      <c r="CH102" s="878"/>
      <c r="CI102" s="879"/>
      <c r="CJ102" s="879"/>
      <c r="CK102" s="879"/>
      <c r="CL102" s="880"/>
      <c r="CM102" s="878"/>
      <c r="CN102" s="879"/>
      <c r="CO102" s="879"/>
      <c r="CP102" s="879"/>
      <c r="CQ102" s="880"/>
      <c r="CR102" s="881">
        <v>530</v>
      </c>
      <c r="CS102" s="839"/>
      <c r="CT102" s="839"/>
      <c r="CU102" s="839"/>
      <c r="CV102" s="882"/>
      <c r="CW102" s="881">
        <v>39</v>
      </c>
      <c r="CX102" s="839"/>
      <c r="CY102" s="839"/>
      <c r="CZ102" s="839"/>
      <c r="DA102" s="882"/>
      <c r="DB102" s="881" t="s">
        <v>541</v>
      </c>
      <c r="DC102" s="839"/>
      <c r="DD102" s="839"/>
      <c r="DE102" s="839"/>
      <c r="DF102" s="882"/>
      <c r="DG102" s="881">
        <v>2278</v>
      </c>
      <c r="DH102" s="839"/>
      <c r="DI102" s="839"/>
      <c r="DJ102" s="839"/>
      <c r="DK102" s="882"/>
      <c r="DL102" s="881" t="s">
        <v>541</v>
      </c>
      <c r="DM102" s="839"/>
      <c r="DN102" s="839"/>
      <c r="DO102" s="839"/>
      <c r="DP102" s="882"/>
      <c r="DQ102" s="881" t="s">
        <v>541</v>
      </c>
      <c r="DR102" s="839"/>
      <c r="DS102" s="839"/>
      <c r="DT102" s="839"/>
      <c r="DU102" s="882"/>
      <c r="DV102" s="907"/>
      <c r="DW102" s="908"/>
      <c r="DX102" s="908"/>
      <c r="DY102" s="908"/>
      <c r="DZ102" s="90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401</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402</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2" t="s">
        <v>405</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406</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c r="A109" s="905" t="s">
        <v>407</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408</v>
      </c>
      <c r="AB109" s="884"/>
      <c r="AC109" s="884"/>
      <c r="AD109" s="884"/>
      <c r="AE109" s="885"/>
      <c r="AF109" s="883" t="s">
        <v>284</v>
      </c>
      <c r="AG109" s="884"/>
      <c r="AH109" s="884"/>
      <c r="AI109" s="884"/>
      <c r="AJ109" s="885"/>
      <c r="AK109" s="883" t="s">
        <v>283</v>
      </c>
      <c r="AL109" s="884"/>
      <c r="AM109" s="884"/>
      <c r="AN109" s="884"/>
      <c r="AO109" s="885"/>
      <c r="AP109" s="883" t="s">
        <v>409</v>
      </c>
      <c r="AQ109" s="884"/>
      <c r="AR109" s="884"/>
      <c r="AS109" s="884"/>
      <c r="AT109" s="886"/>
      <c r="AU109" s="905" t="s">
        <v>407</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408</v>
      </c>
      <c r="BR109" s="884"/>
      <c r="BS109" s="884"/>
      <c r="BT109" s="884"/>
      <c r="BU109" s="885"/>
      <c r="BV109" s="883" t="s">
        <v>284</v>
      </c>
      <c r="BW109" s="884"/>
      <c r="BX109" s="884"/>
      <c r="BY109" s="884"/>
      <c r="BZ109" s="885"/>
      <c r="CA109" s="883" t="s">
        <v>283</v>
      </c>
      <c r="CB109" s="884"/>
      <c r="CC109" s="884"/>
      <c r="CD109" s="884"/>
      <c r="CE109" s="885"/>
      <c r="CF109" s="906" t="s">
        <v>409</v>
      </c>
      <c r="CG109" s="906"/>
      <c r="CH109" s="906"/>
      <c r="CI109" s="906"/>
      <c r="CJ109" s="906"/>
      <c r="CK109" s="883" t="s">
        <v>410</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408</v>
      </c>
      <c r="DH109" s="884"/>
      <c r="DI109" s="884"/>
      <c r="DJ109" s="884"/>
      <c r="DK109" s="885"/>
      <c r="DL109" s="883" t="s">
        <v>284</v>
      </c>
      <c r="DM109" s="884"/>
      <c r="DN109" s="884"/>
      <c r="DO109" s="884"/>
      <c r="DP109" s="885"/>
      <c r="DQ109" s="883" t="s">
        <v>283</v>
      </c>
      <c r="DR109" s="884"/>
      <c r="DS109" s="884"/>
      <c r="DT109" s="884"/>
      <c r="DU109" s="885"/>
      <c r="DV109" s="883" t="s">
        <v>409</v>
      </c>
      <c r="DW109" s="884"/>
      <c r="DX109" s="884"/>
      <c r="DY109" s="884"/>
      <c r="DZ109" s="886"/>
    </row>
    <row r="110" spans="1:131" s="197" customFormat="1" ht="26.25" customHeight="1">
      <c r="A110" s="887" t="s">
        <v>411</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6707960</v>
      </c>
      <c r="AB110" s="891"/>
      <c r="AC110" s="891"/>
      <c r="AD110" s="891"/>
      <c r="AE110" s="892"/>
      <c r="AF110" s="893">
        <v>6556930</v>
      </c>
      <c r="AG110" s="891"/>
      <c r="AH110" s="891"/>
      <c r="AI110" s="891"/>
      <c r="AJ110" s="892"/>
      <c r="AK110" s="893">
        <v>6149395</v>
      </c>
      <c r="AL110" s="891"/>
      <c r="AM110" s="891"/>
      <c r="AN110" s="891"/>
      <c r="AO110" s="892"/>
      <c r="AP110" s="894">
        <v>27.6</v>
      </c>
      <c r="AQ110" s="895"/>
      <c r="AR110" s="895"/>
      <c r="AS110" s="895"/>
      <c r="AT110" s="896"/>
      <c r="AU110" s="897" t="s">
        <v>60</v>
      </c>
      <c r="AV110" s="898"/>
      <c r="AW110" s="898"/>
      <c r="AX110" s="898"/>
      <c r="AY110" s="899"/>
      <c r="AZ110" s="941" t="s">
        <v>412</v>
      </c>
      <c r="BA110" s="888"/>
      <c r="BB110" s="888"/>
      <c r="BC110" s="888"/>
      <c r="BD110" s="888"/>
      <c r="BE110" s="888"/>
      <c r="BF110" s="888"/>
      <c r="BG110" s="888"/>
      <c r="BH110" s="888"/>
      <c r="BI110" s="888"/>
      <c r="BJ110" s="888"/>
      <c r="BK110" s="888"/>
      <c r="BL110" s="888"/>
      <c r="BM110" s="888"/>
      <c r="BN110" s="888"/>
      <c r="BO110" s="888"/>
      <c r="BP110" s="889"/>
      <c r="BQ110" s="927">
        <v>56473837</v>
      </c>
      <c r="BR110" s="928"/>
      <c r="BS110" s="928"/>
      <c r="BT110" s="928"/>
      <c r="BU110" s="928"/>
      <c r="BV110" s="928">
        <v>57005869</v>
      </c>
      <c r="BW110" s="928"/>
      <c r="BX110" s="928"/>
      <c r="BY110" s="928"/>
      <c r="BZ110" s="928"/>
      <c r="CA110" s="928">
        <v>56061076</v>
      </c>
      <c r="CB110" s="928"/>
      <c r="CC110" s="928"/>
      <c r="CD110" s="928"/>
      <c r="CE110" s="928"/>
      <c r="CF110" s="942">
        <v>251.9</v>
      </c>
      <c r="CG110" s="943"/>
      <c r="CH110" s="943"/>
      <c r="CI110" s="943"/>
      <c r="CJ110" s="943"/>
      <c r="CK110" s="944" t="s">
        <v>413</v>
      </c>
      <c r="CL110" s="945"/>
      <c r="CM110" s="924" t="s">
        <v>414</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108</v>
      </c>
      <c r="DH110" s="928"/>
      <c r="DI110" s="928"/>
      <c r="DJ110" s="928"/>
      <c r="DK110" s="928"/>
      <c r="DL110" s="928" t="s">
        <v>108</v>
      </c>
      <c r="DM110" s="928"/>
      <c r="DN110" s="928"/>
      <c r="DO110" s="928"/>
      <c r="DP110" s="928"/>
      <c r="DQ110" s="928" t="s">
        <v>108</v>
      </c>
      <c r="DR110" s="928"/>
      <c r="DS110" s="928"/>
      <c r="DT110" s="928"/>
      <c r="DU110" s="928"/>
      <c r="DV110" s="929" t="s">
        <v>108</v>
      </c>
      <c r="DW110" s="929"/>
      <c r="DX110" s="929"/>
      <c r="DY110" s="929"/>
      <c r="DZ110" s="930"/>
    </row>
    <row r="111" spans="1:131" s="197" customFormat="1" ht="26.25" customHeight="1">
      <c r="A111" s="931" t="s">
        <v>415</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108</v>
      </c>
      <c r="AB111" s="935"/>
      <c r="AC111" s="935"/>
      <c r="AD111" s="935"/>
      <c r="AE111" s="936"/>
      <c r="AF111" s="937" t="s">
        <v>108</v>
      </c>
      <c r="AG111" s="935"/>
      <c r="AH111" s="935"/>
      <c r="AI111" s="935"/>
      <c r="AJ111" s="936"/>
      <c r="AK111" s="937" t="s">
        <v>108</v>
      </c>
      <c r="AL111" s="935"/>
      <c r="AM111" s="935"/>
      <c r="AN111" s="935"/>
      <c r="AO111" s="936"/>
      <c r="AP111" s="938" t="s">
        <v>108</v>
      </c>
      <c r="AQ111" s="939"/>
      <c r="AR111" s="939"/>
      <c r="AS111" s="939"/>
      <c r="AT111" s="940"/>
      <c r="AU111" s="900"/>
      <c r="AV111" s="901"/>
      <c r="AW111" s="901"/>
      <c r="AX111" s="901"/>
      <c r="AY111" s="902"/>
      <c r="AZ111" s="950" t="s">
        <v>416</v>
      </c>
      <c r="BA111" s="951"/>
      <c r="BB111" s="951"/>
      <c r="BC111" s="951"/>
      <c r="BD111" s="951"/>
      <c r="BE111" s="951"/>
      <c r="BF111" s="951"/>
      <c r="BG111" s="951"/>
      <c r="BH111" s="951"/>
      <c r="BI111" s="951"/>
      <c r="BJ111" s="951"/>
      <c r="BK111" s="951"/>
      <c r="BL111" s="951"/>
      <c r="BM111" s="951"/>
      <c r="BN111" s="951"/>
      <c r="BO111" s="951"/>
      <c r="BP111" s="952"/>
      <c r="BQ111" s="920">
        <v>610679</v>
      </c>
      <c r="BR111" s="921"/>
      <c r="BS111" s="921"/>
      <c r="BT111" s="921"/>
      <c r="BU111" s="921"/>
      <c r="BV111" s="921">
        <v>2360985</v>
      </c>
      <c r="BW111" s="921"/>
      <c r="BX111" s="921"/>
      <c r="BY111" s="921"/>
      <c r="BZ111" s="921"/>
      <c r="CA111" s="921">
        <v>2494725</v>
      </c>
      <c r="CB111" s="921"/>
      <c r="CC111" s="921"/>
      <c r="CD111" s="921"/>
      <c r="CE111" s="921"/>
      <c r="CF111" s="915">
        <v>11.2</v>
      </c>
      <c r="CG111" s="916"/>
      <c r="CH111" s="916"/>
      <c r="CI111" s="916"/>
      <c r="CJ111" s="916"/>
      <c r="CK111" s="946"/>
      <c r="CL111" s="947"/>
      <c r="CM111" s="917" t="s">
        <v>417</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108</v>
      </c>
      <c r="DH111" s="921"/>
      <c r="DI111" s="921"/>
      <c r="DJ111" s="921"/>
      <c r="DK111" s="921"/>
      <c r="DL111" s="921" t="s">
        <v>108</v>
      </c>
      <c r="DM111" s="921"/>
      <c r="DN111" s="921"/>
      <c r="DO111" s="921"/>
      <c r="DP111" s="921"/>
      <c r="DQ111" s="921" t="s">
        <v>108</v>
      </c>
      <c r="DR111" s="921"/>
      <c r="DS111" s="921"/>
      <c r="DT111" s="921"/>
      <c r="DU111" s="921"/>
      <c r="DV111" s="922" t="s">
        <v>108</v>
      </c>
      <c r="DW111" s="922"/>
      <c r="DX111" s="922"/>
      <c r="DY111" s="922"/>
      <c r="DZ111" s="923"/>
    </row>
    <row r="112" spans="1:131" s="197" customFormat="1" ht="26.25" customHeight="1">
      <c r="A112" s="953" t="s">
        <v>418</v>
      </c>
      <c r="B112" s="954"/>
      <c r="C112" s="951" t="s">
        <v>419</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108</v>
      </c>
      <c r="AB112" s="960"/>
      <c r="AC112" s="960"/>
      <c r="AD112" s="960"/>
      <c r="AE112" s="961"/>
      <c r="AF112" s="962" t="s">
        <v>108</v>
      </c>
      <c r="AG112" s="960"/>
      <c r="AH112" s="960"/>
      <c r="AI112" s="960"/>
      <c r="AJ112" s="961"/>
      <c r="AK112" s="962" t="s">
        <v>108</v>
      </c>
      <c r="AL112" s="960"/>
      <c r="AM112" s="960"/>
      <c r="AN112" s="960"/>
      <c r="AO112" s="961"/>
      <c r="AP112" s="963" t="s">
        <v>108</v>
      </c>
      <c r="AQ112" s="964"/>
      <c r="AR112" s="964"/>
      <c r="AS112" s="964"/>
      <c r="AT112" s="965"/>
      <c r="AU112" s="900"/>
      <c r="AV112" s="901"/>
      <c r="AW112" s="901"/>
      <c r="AX112" s="901"/>
      <c r="AY112" s="902"/>
      <c r="AZ112" s="950" t="s">
        <v>420</v>
      </c>
      <c r="BA112" s="951"/>
      <c r="BB112" s="951"/>
      <c r="BC112" s="951"/>
      <c r="BD112" s="951"/>
      <c r="BE112" s="951"/>
      <c r="BF112" s="951"/>
      <c r="BG112" s="951"/>
      <c r="BH112" s="951"/>
      <c r="BI112" s="951"/>
      <c r="BJ112" s="951"/>
      <c r="BK112" s="951"/>
      <c r="BL112" s="951"/>
      <c r="BM112" s="951"/>
      <c r="BN112" s="951"/>
      <c r="BO112" s="951"/>
      <c r="BP112" s="952"/>
      <c r="BQ112" s="920">
        <v>23095576</v>
      </c>
      <c r="BR112" s="921"/>
      <c r="BS112" s="921"/>
      <c r="BT112" s="921"/>
      <c r="BU112" s="921"/>
      <c r="BV112" s="921">
        <v>23202139</v>
      </c>
      <c r="BW112" s="921"/>
      <c r="BX112" s="921"/>
      <c r="BY112" s="921"/>
      <c r="BZ112" s="921"/>
      <c r="CA112" s="921">
        <v>22970051</v>
      </c>
      <c r="CB112" s="921"/>
      <c r="CC112" s="921"/>
      <c r="CD112" s="921"/>
      <c r="CE112" s="921"/>
      <c r="CF112" s="915">
        <v>103.2</v>
      </c>
      <c r="CG112" s="916"/>
      <c r="CH112" s="916"/>
      <c r="CI112" s="916"/>
      <c r="CJ112" s="916"/>
      <c r="CK112" s="946"/>
      <c r="CL112" s="947"/>
      <c r="CM112" s="917" t="s">
        <v>421</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108</v>
      </c>
      <c r="DH112" s="921"/>
      <c r="DI112" s="921"/>
      <c r="DJ112" s="921"/>
      <c r="DK112" s="921"/>
      <c r="DL112" s="921" t="s">
        <v>108</v>
      </c>
      <c r="DM112" s="921"/>
      <c r="DN112" s="921"/>
      <c r="DO112" s="921"/>
      <c r="DP112" s="921"/>
      <c r="DQ112" s="921" t="s">
        <v>108</v>
      </c>
      <c r="DR112" s="921"/>
      <c r="DS112" s="921"/>
      <c r="DT112" s="921"/>
      <c r="DU112" s="921"/>
      <c r="DV112" s="922" t="s">
        <v>108</v>
      </c>
      <c r="DW112" s="922"/>
      <c r="DX112" s="922"/>
      <c r="DY112" s="922"/>
      <c r="DZ112" s="923"/>
    </row>
    <row r="113" spans="1:130" s="197" customFormat="1" ht="26.25" customHeight="1">
      <c r="A113" s="955"/>
      <c r="B113" s="956"/>
      <c r="C113" s="951" t="s">
        <v>422</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1592210</v>
      </c>
      <c r="AB113" s="935"/>
      <c r="AC113" s="935"/>
      <c r="AD113" s="935"/>
      <c r="AE113" s="936"/>
      <c r="AF113" s="937">
        <v>1530806</v>
      </c>
      <c r="AG113" s="935"/>
      <c r="AH113" s="935"/>
      <c r="AI113" s="935"/>
      <c r="AJ113" s="936"/>
      <c r="AK113" s="937">
        <v>1431356</v>
      </c>
      <c r="AL113" s="935"/>
      <c r="AM113" s="935"/>
      <c r="AN113" s="935"/>
      <c r="AO113" s="936"/>
      <c r="AP113" s="938">
        <v>6.4</v>
      </c>
      <c r="AQ113" s="939"/>
      <c r="AR113" s="939"/>
      <c r="AS113" s="939"/>
      <c r="AT113" s="940"/>
      <c r="AU113" s="900"/>
      <c r="AV113" s="901"/>
      <c r="AW113" s="901"/>
      <c r="AX113" s="901"/>
      <c r="AY113" s="902"/>
      <c r="AZ113" s="950" t="s">
        <v>423</v>
      </c>
      <c r="BA113" s="951"/>
      <c r="BB113" s="951"/>
      <c r="BC113" s="951"/>
      <c r="BD113" s="951"/>
      <c r="BE113" s="951"/>
      <c r="BF113" s="951"/>
      <c r="BG113" s="951"/>
      <c r="BH113" s="951"/>
      <c r="BI113" s="951"/>
      <c r="BJ113" s="951"/>
      <c r="BK113" s="951"/>
      <c r="BL113" s="951"/>
      <c r="BM113" s="951"/>
      <c r="BN113" s="951"/>
      <c r="BO113" s="951"/>
      <c r="BP113" s="952"/>
      <c r="BQ113" s="920" t="s">
        <v>108</v>
      </c>
      <c r="BR113" s="921"/>
      <c r="BS113" s="921"/>
      <c r="BT113" s="921"/>
      <c r="BU113" s="921"/>
      <c r="BV113" s="921" t="s">
        <v>108</v>
      </c>
      <c r="BW113" s="921"/>
      <c r="BX113" s="921"/>
      <c r="BY113" s="921"/>
      <c r="BZ113" s="921"/>
      <c r="CA113" s="921" t="s">
        <v>108</v>
      </c>
      <c r="CB113" s="921"/>
      <c r="CC113" s="921"/>
      <c r="CD113" s="921"/>
      <c r="CE113" s="921"/>
      <c r="CF113" s="915" t="s">
        <v>108</v>
      </c>
      <c r="CG113" s="916"/>
      <c r="CH113" s="916"/>
      <c r="CI113" s="916"/>
      <c r="CJ113" s="916"/>
      <c r="CK113" s="946"/>
      <c r="CL113" s="947"/>
      <c r="CM113" s="917" t="s">
        <v>424</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108</v>
      </c>
      <c r="DH113" s="960"/>
      <c r="DI113" s="960"/>
      <c r="DJ113" s="960"/>
      <c r="DK113" s="961"/>
      <c r="DL113" s="962" t="s">
        <v>108</v>
      </c>
      <c r="DM113" s="960"/>
      <c r="DN113" s="960"/>
      <c r="DO113" s="960"/>
      <c r="DP113" s="961"/>
      <c r="DQ113" s="962" t="s">
        <v>108</v>
      </c>
      <c r="DR113" s="960"/>
      <c r="DS113" s="960"/>
      <c r="DT113" s="960"/>
      <c r="DU113" s="961"/>
      <c r="DV113" s="963" t="s">
        <v>108</v>
      </c>
      <c r="DW113" s="964"/>
      <c r="DX113" s="964"/>
      <c r="DY113" s="964"/>
      <c r="DZ113" s="965"/>
    </row>
    <row r="114" spans="1:130" s="197" customFormat="1" ht="26.25" customHeight="1">
      <c r="A114" s="955"/>
      <c r="B114" s="956"/>
      <c r="C114" s="951" t="s">
        <v>425</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t="s">
        <v>108</v>
      </c>
      <c r="AB114" s="960"/>
      <c r="AC114" s="960"/>
      <c r="AD114" s="960"/>
      <c r="AE114" s="961"/>
      <c r="AF114" s="962" t="s">
        <v>108</v>
      </c>
      <c r="AG114" s="960"/>
      <c r="AH114" s="960"/>
      <c r="AI114" s="960"/>
      <c r="AJ114" s="961"/>
      <c r="AK114" s="962" t="s">
        <v>108</v>
      </c>
      <c r="AL114" s="960"/>
      <c r="AM114" s="960"/>
      <c r="AN114" s="960"/>
      <c r="AO114" s="961"/>
      <c r="AP114" s="963" t="s">
        <v>108</v>
      </c>
      <c r="AQ114" s="964"/>
      <c r="AR114" s="964"/>
      <c r="AS114" s="964"/>
      <c r="AT114" s="965"/>
      <c r="AU114" s="900"/>
      <c r="AV114" s="901"/>
      <c r="AW114" s="901"/>
      <c r="AX114" s="901"/>
      <c r="AY114" s="902"/>
      <c r="AZ114" s="950" t="s">
        <v>426</v>
      </c>
      <c r="BA114" s="951"/>
      <c r="BB114" s="951"/>
      <c r="BC114" s="951"/>
      <c r="BD114" s="951"/>
      <c r="BE114" s="951"/>
      <c r="BF114" s="951"/>
      <c r="BG114" s="951"/>
      <c r="BH114" s="951"/>
      <c r="BI114" s="951"/>
      <c r="BJ114" s="951"/>
      <c r="BK114" s="951"/>
      <c r="BL114" s="951"/>
      <c r="BM114" s="951"/>
      <c r="BN114" s="951"/>
      <c r="BO114" s="951"/>
      <c r="BP114" s="952"/>
      <c r="BQ114" s="920">
        <v>9969018</v>
      </c>
      <c r="BR114" s="921"/>
      <c r="BS114" s="921"/>
      <c r="BT114" s="921"/>
      <c r="BU114" s="921"/>
      <c r="BV114" s="921">
        <v>9155735</v>
      </c>
      <c r="BW114" s="921"/>
      <c r="BX114" s="921"/>
      <c r="BY114" s="921"/>
      <c r="BZ114" s="921"/>
      <c r="CA114" s="921">
        <v>8734352</v>
      </c>
      <c r="CB114" s="921"/>
      <c r="CC114" s="921"/>
      <c r="CD114" s="921"/>
      <c r="CE114" s="921"/>
      <c r="CF114" s="915">
        <v>39.200000000000003</v>
      </c>
      <c r="CG114" s="916"/>
      <c r="CH114" s="916"/>
      <c r="CI114" s="916"/>
      <c r="CJ114" s="916"/>
      <c r="CK114" s="946"/>
      <c r="CL114" s="947"/>
      <c r="CM114" s="917" t="s">
        <v>427</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108</v>
      </c>
      <c r="DH114" s="960"/>
      <c r="DI114" s="960"/>
      <c r="DJ114" s="960"/>
      <c r="DK114" s="961"/>
      <c r="DL114" s="962" t="s">
        <v>108</v>
      </c>
      <c r="DM114" s="960"/>
      <c r="DN114" s="960"/>
      <c r="DO114" s="960"/>
      <c r="DP114" s="961"/>
      <c r="DQ114" s="962" t="s">
        <v>108</v>
      </c>
      <c r="DR114" s="960"/>
      <c r="DS114" s="960"/>
      <c r="DT114" s="960"/>
      <c r="DU114" s="961"/>
      <c r="DV114" s="963" t="s">
        <v>108</v>
      </c>
      <c r="DW114" s="964"/>
      <c r="DX114" s="964"/>
      <c r="DY114" s="964"/>
      <c r="DZ114" s="965"/>
    </row>
    <row r="115" spans="1:130" s="197" customFormat="1" ht="26.25" customHeight="1">
      <c r="A115" s="955"/>
      <c r="B115" s="956"/>
      <c r="C115" s="951" t="s">
        <v>428</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v>40778</v>
      </c>
      <c r="AB115" s="935"/>
      <c r="AC115" s="935"/>
      <c r="AD115" s="935"/>
      <c r="AE115" s="936"/>
      <c r="AF115" s="937">
        <v>40156</v>
      </c>
      <c r="AG115" s="935"/>
      <c r="AH115" s="935"/>
      <c r="AI115" s="935"/>
      <c r="AJ115" s="936"/>
      <c r="AK115" s="937">
        <v>40001</v>
      </c>
      <c r="AL115" s="935"/>
      <c r="AM115" s="935"/>
      <c r="AN115" s="935"/>
      <c r="AO115" s="936"/>
      <c r="AP115" s="938">
        <v>0.2</v>
      </c>
      <c r="AQ115" s="939"/>
      <c r="AR115" s="939"/>
      <c r="AS115" s="939"/>
      <c r="AT115" s="940"/>
      <c r="AU115" s="900"/>
      <c r="AV115" s="901"/>
      <c r="AW115" s="901"/>
      <c r="AX115" s="901"/>
      <c r="AY115" s="902"/>
      <c r="AZ115" s="950" t="s">
        <v>429</v>
      </c>
      <c r="BA115" s="951"/>
      <c r="BB115" s="951"/>
      <c r="BC115" s="951"/>
      <c r="BD115" s="951"/>
      <c r="BE115" s="951"/>
      <c r="BF115" s="951"/>
      <c r="BG115" s="951"/>
      <c r="BH115" s="951"/>
      <c r="BI115" s="951"/>
      <c r="BJ115" s="951"/>
      <c r="BK115" s="951"/>
      <c r="BL115" s="951"/>
      <c r="BM115" s="951"/>
      <c r="BN115" s="951"/>
      <c r="BO115" s="951"/>
      <c r="BP115" s="952"/>
      <c r="BQ115" s="920" t="s">
        <v>108</v>
      </c>
      <c r="BR115" s="921"/>
      <c r="BS115" s="921"/>
      <c r="BT115" s="921"/>
      <c r="BU115" s="921"/>
      <c r="BV115" s="921" t="s">
        <v>108</v>
      </c>
      <c r="BW115" s="921"/>
      <c r="BX115" s="921"/>
      <c r="BY115" s="921"/>
      <c r="BZ115" s="921"/>
      <c r="CA115" s="921" t="s">
        <v>108</v>
      </c>
      <c r="CB115" s="921"/>
      <c r="CC115" s="921"/>
      <c r="CD115" s="921"/>
      <c r="CE115" s="921"/>
      <c r="CF115" s="915" t="s">
        <v>108</v>
      </c>
      <c r="CG115" s="916"/>
      <c r="CH115" s="916"/>
      <c r="CI115" s="916"/>
      <c r="CJ115" s="916"/>
      <c r="CK115" s="946"/>
      <c r="CL115" s="947"/>
      <c r="CM115" s="950" t="s">
        <v>430</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v>443032</v>
      </c>
      <c r="DH115" s="960"/>
      <c r="DI115" s="960"/>
      <c r="DJ115" s="960"/>
      <c r="DK115" s="961"/>
      <c r="DL115" s="962">
        <v>2233813</v>
      </c>
      <c r="DM115" s="960"/>
      <c r="DN115" s="960"/>
      <c r="DO115" s="960"/>
      <c r="DP115" s="961"/>
      <c r="DQ115" s="962">
        <v>2408239</v>
      </c>
      <c r="DR115" s="960"/>
      <c r="DS115" s="960"/>
      <c r="DT115" s="960"/>
      <c r="DU115" s="961"/>
      <c r="DV115" s="963">
        <v>10.8</v>
      </c>
      <c r="DW115" s="964"/>
      <c r="DX115" s="964"/>
      <c r="DY115" s="964"/>
      <c r="DZ115" s="965"/>
    </row>
    <row r="116" spans="1:130" s="197" customFormat="1" ht="26.25" customHeight="1">
      <c r="A116" s="957"/>
      <c r="B116" s="958"/>
      <c r="C116" s="972" t="s">
        <v>431</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v>145</v>
      </c>
      <c r="AB116" s="960"/>
      <c r="AC116" s="960"/>
      <c r="AD116" s="960"/>
      <c r="AE116" s="961"/>
      <c r="AF116" s="962">
        <v>151</v>
      </c>
      <c r="AG116" s="960"/>
      <c r="AH116" s="960"/>
      <c r="AI116" s="960"/>
      <c r="AJ116" s="961"/>
      <c r="AK116" s="962">
        <v>19</v>
      </c>
      <c r="AL116" s="960"/>
      <c r="AM116" s="960"/>
      <c r="AN116" s="960"/>
      <c r="AO116" s="961"/>
      <c r="AP116" s="963">
        <v>0</v>
      </c>
      <c r="AQ116" s="964"/>
      <c r="AR116" s="964"/>
      <c r="AS116" s="964"/>
      <c r="AT116" s="965"/>
      <c r="AU116" s="900"/>
      <c r="AV116" s="901"/>
      <c r="AW116" s="901"/>
      <c r="AX116" s="901"/>
      <c r="AY116" s="902"/>
      <c r="AZ116" s="950" t="s">
        <v>432</v>
      </c>
      <c r="BA116" s="951"/>
      <c r="BB116" s="951"/>
      <c r="BC116" s="951"/>
      <c r="BD116" s="951"/>
      <c r="BE116" s="951"/>
      <c r="BF116" s="951"/>
      <c r="BG116" s="951"/>
      <c r="BH116" s="951"/>
      <c r="BI116" s="951"/>
      <c r="BJ116" s="951"/>
      <c r="BK116" s="951"/>
      <c r="BL116" s="951"/>
      <c r="BM116" s="951"/>
      <c r="BN116" s="951"/>
      <c r="BO116" s="951"/>
      <c r="BP116" s="952"/>
      <c r="BQ116" s="920" t="s">
        <v>108</v>
      </c>
      <c r="BR116" s="921"/>
      <c r="BS116" s="921"/>
      <c r="BT116" s="921"/>
      <c r="BU116" s="921"/>
      <c r="BV116" s="921" t="s">
        <v>108</v>
      </c>
      <c r="BW116" s="921"/>
      <c r="BX116" s="921"/>
      <c r="BY116" s="921"/>
      <c r="BZ116" s="921"/>
      <c r="CA116" s="921" t="s">
        <v>108</v>
      </c>
      <c r="CB116" s="921"/>
      <c r="CC116" s="921"/>
      <c r="CD116" s="921"/>
      <c r="CE116" s="921"/>
      <c r="CF116" s="915" t="s">
        <v>108</v>
      </c>
      <c r="CG116" s="916"/>
      <c r="CH116" s="916"/>
      <c r="CI116" s="916"/>
      <c r="CJ116" s="916"/>
      <c r="CK116" s="946"/>
      <c r="CL116" s="947"/>
      <c r="CM116" s="917" t="s">
        <v>433</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v>57600</v>
      </c>
      <c r="DH116" s="960"/>
      <c r="DI116" s="960"/>
      <c r="DJ116" s="960"/>
      <c r="DK116" s="961"/>
      <c r="DL116" s="962">
        <v>28800</v>
      </c>
      <c r="DM116" s="960"/>
      <c r="DN116" s="960"/>
      <c r="DO116" s="960"/>
      <c r="DP116" s="961"/>
      <c r="DQ116" s="962" t="s">
        <v>108</v>
      </c>
      <c r="DR116" s="960"/>
      <c r="DS116" s="960"/>
      <c r="DT116" s="960"/>
      <c r="DU116" s="961"/>
      <c r="DV116" s="963" t="s">
        <v>108</v>
      </c>
      <c r="DW116" s="964"/>
      <c r="DX116" s="964"/>
      <c r="DY116" s="964"/>
      <c r="DZ116" s="965"/>
    </row>
    <row r="117" spans="1:130" s="197" customFormat="1" ht="26.25" customHeight="1">
      <c r="A117" s="905" t="s">
        <v>167</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434</v>
      </c>
      <c r="Z117" s="885"/>
      <c r="AA117" s="997">
        <v>8341093</v>
      </c>
      <c r="AB117" s="967"/>
      <c r="AC117" s="967"/>
      <c r="AD117" s="967"/>
      <c r="AE117" s="968"/>
      <c r="AF117" s="966">
        <v>8128043</v>
      </c>
      <c r="AG117" s="967"/>
      <c r="AH117" s="967"/>
      <c r="AI117" s="967"/>
      <c r="AJ117" s="968"/>
      <c r="AK117" s="966">
        <v>7620771</v>
      </c>
      <c r="AL117" s="967"/>
      <c r="AM117" s="967"/>
      <c r="AN117" s="967"/>
      <c r="AO117" s="968"/>
      <c r="AP117" s="969"/>
      <c r="AQ117" s="970"/>
      <c r="AR117" s="970"/>
      <c r="AS117" s="970"/>
      <c r="AT117" s="971"/>
      <c r="AU117" s="900"/>
      <c r="AV117" s="901"/>
      <c r="AW117" s="901"/>
      <c r="AX117" s="901"/>
      <c r="AY117" s="902"/>
      <c r="AZ117" s="996" t="s">
        <v>435</v>
      </c>
      <c r="BA117" s="972"/>
      <c r="BB117" s="972"/>
      <c r="BC117" s="972"/>
      <c r="BD117" s="972"/>
      <c r="BE117" s="972"/>
      <c r="BF117" s="972"/>
      <c r="BG117" s="972"/>
      <c r="BH117" s="972"/>
      <c r="BI117" s="972"/>
      <c r="BJ117" s="972"/>
      <c r="BK117" s="972"/>
      <c r="BL117" s="972"/>
      <c r="BM117" s="972"/>
      <c r="BN117" s="972"/>
      <c r="BO117" s="972"/>
      <c r="BP117" s="973"/>
      <c r="BQ117" s="986" t="s">
        <v>108</v>
      </c>
      <c r="BR117" s="987"/>
      <c r="BS117" s="987"/>
      <c r="BT117" s="987"/>
      <c r="BU117" s="987"/>
      <c r="BV117" s="987" t="s">
        <v>108</v>
      </c>
      <c r="BW117" s="987"/>
      <c r="BX117" s="987"/>
      <c r="BY117" s="987"/>
      <c r="BZ117" s="987"/>
      <c r="CA117" s="987" t="s">
        <v>108</v>
      </c>
      <c r="CB117" s="987"/>
      <c r="CC117" s="987"/>
      <c r="CD117" s="987"/>
      <c r="CE117" s="987"/>
      <c r="CF117" s="915" t="s">
        <v>108</v>
      </c>
      <c r="CG117" s="916"/>
      <c r="CH117" s="916"/>
      <c r="CI117" s="916"/>
      <c r="CJ117" s="916"/>
      <c r="CK117" s="946"/>
      <c r="CL117" s="947"/>
      <c r="CM117" s="917" t="s">
        <v>436</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108</v>
      </c>
      <c r="DH117" s="960"/>
      <c r="DI117" s="960"/>
      <c r="DJ117" s="960"/>
      <c r="DK117" s="961"/>
      <c r="DL117" s="962" t="s">
        <v>108</v>
      </c>
      <c r="DM117" s="960"/>
      <c r="DN117" s="960"/>
      <c r="DO117" s="960"/>
      <c r="DP117" s="961"/>
      <c r="DQ117" s="962" t="s">
        <v>108</v>
      </c>
      <c r="DR117" s="960"/>
      <c r="DS117" s="960"/>
      <c r="DT117" s="960"/>
      <c r="DU117" s="961"/>
      <c r="DV117" s="963" t="s">
        <v>108</v>
      </c>
      <c r="DW117" s="964"/>
      <c r="DX117" s="964"/>
      <c r="DY117" s="964"/>
      <c r="DZ117" s="965"/>
    </row>
    <row r="118" spans="1:130" s="197" customFormat="1" ht="26.25" customHeight="1">
      <c r="A118" s="905" t="s">
        <v>410</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408</v>
      </c>
      <c r="AB118" s="884"/>
      <c r="AC118" s="884"/>
      <c r="AD118" s="884"/>
      <c r="AE118" s="885"/>
      <c r="AF118" s="883" t="s">
        <v>284</v>
      </c>
      <c r="AG118" s="884"/>
      <c r="AH118" s="884"/>
      <c r="AI118" s="884"/>
      <c r="AJ118" s="885"/>
      <c r="AK118" s="883" t="s">
        <v>283</v>
      </c>
      <c r="AL118" s="884"/>
      <c r="AM118" s="884"/>
      <c r="AN118" s="884"/>
      <c r="AO118" s="885"/>
      <c r="AP118" s="991" t="s">
        <v>409</v>
      </c>
      <c r="AQ118" s="992"/>
      <c r="AR118" s="992"/>
      <c r="AS118" s="992"/>
      <c r="AT118" s="993"/>
      <c r="AU118" s="903"/>
      <c r="AV118" s="904"/>
      <c r="AW118" s="904"/>
      <c r="AX118" s="904"/>
      <c r="AY118" s="904"/>
      <c r="AZ118" s="228" t="s">
        <v>167</v>
      </c>
      <c r="BA118" s="228"/>
      <c r="BB118" s="228"/>
      <c r="BC118" s="228"/>
      <c r="BD118" s="228"/>
      <c r="BE118" s="228"/>
      <c r="BF118" s="228"/>
      <c r="BG118" s="228"/>
      <c r="BH118" s="228"/>
      <c r="BI118" s="228"/>
      <c r="BJ118" s="228"/>
      <c r="BK118" s="228"/>
      <c r="BL118" s="228"/>
      <c r="BM118" s="228"/>
      <c r="BN118" s="228"/>
      <c r="BO118" s="994" t="s">
        <v>437</v>
      </c>
      <c r="BP118" s="995"/>
      <c r="BQ118" s="986">
        <v>90149110</v>
      </c>
      <c r="BR118" s="987"/>
      <c r="BS118" s="987"/>
      <c r="BT118" s="987"/>
      <c r="BU118" s="987"/>
      <c r="BV118" s="987">
        <v>91724728</v>
      </c>
      <c r="BW118" s="987"/>
      <c r="BX118" s="987"/>
      <c r="BY118" s="987"/>
      <c r="BZ118" s="987"/>
      <c r="CA118" s="987">
        <v>90260204</v>
      </c>
      <c r="CB118" s="987"/>
      <c r="CC118" s="987"/>
      <c r="CD118" s="987"/>
      <c r="CE118" s="987"/>
      <c r="CF118" s="988"/>
      <c r="CG118" s="989"/>
      <c r="CH118" s="989"/>
      <c r="CI118" s="989"/>
      <c r="CJ118" s="990"/>
      <c r="CK118" s="946"/>
      <c r="CL118" s="947"/>
      <c r="CM118" s="917" t="s">
        <v>438</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108</v>
      </c>
      <c r="DH118" s="960"/>
      <c r="DI118" s="960"/>
      <c r="DJ118" s="960"/>
      <c r="DK118" s="961"/>
      <c r="DL118" s="962" t="s">
        <v>108</v>
      </c>
      <c r="DM118" s="960"/>
      <c r="DN118" s="960"/>
      <c r="DO118" s="960"/>
      <c r="DP118" s="961"/>
      <c r="DQ118" s="962" t="s">
        <v>108</v>
      </c>
      <c r="DR118" s="960"/>
      <c r="DS118" s="960"/>
      <c r="DT118" s="960"/>
      <c r="DU118" s="961"/>
      <c r="DV118" s="963" t="s">
        <v>108</v>
      </c>
      <c r="DW118" s="964"/>
      <c r="DX118" s="964"/>
      <c r="DY118" s="964"/>
      <c r="DZ118" s="965"/>
    </row>
    <row r="119" spans="1:130" s="197" customFormat="1" ht="26.25" customHeight="1">
      <c r="A119" s="975" t="s">
        <v>413</v>
      </c>
      <c r="B119" s="945"/>
      <c r="C119" s="924" t="s">
        <v>414</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108</v>
      </c>
      <c r="AB119" s="891"/>
      <c r="AC119" s="891"/>
      <c r="AD119" s="891"/>
      <c r="AE119" s="892"/>
      <c r="AF119" s="893" t="s">
        <v>108</v>
      </c>
      <c r="AG119" s="891"/>
      <c r="AH119" s="891"/>
      <c r="AI119" s="891"/>
      <c r="AJ119" s="892"/>
      <c r="AK119" s="893" t="s">
        <v>108</v>
      </c>
      <c r="AL119" s="891"/>
      <c r="AM119" s="891"/>
      <c r="AN119" s="891"/>
      <c r="AO119" s="892"/>
      <c r="AP119" s="894" t="s">
        <v>108</v>
      </c>
      <c r="AQ119" s="895"/>
      <c r="AR119" s="895"/>
      <c r="AS119" s="895"/>
      <c r="AT119" s="896"/>
      <c r="AU119" s="978" t="s">
        <v>439</v>
      </c>
      <c r="AV119" s="979"/>
      <c r="AW119" s="979"/>
      <c r="AX119" s="979"/>
      <c r="AY119" s="980"/>
      <c r="AZ119" s="941" t="s">
        <v>440</v>
      </c>
      <c r="BA119" s="888"/>
      <c r="BB119" s="888"/>
      <c r="BC119" s="888"/>
      <c r="BD119" s="888"/>
      <c r="BE119" s="888"/>
      <c r="BF119" s="888"/>
      <c r="BG119" s="888"/>
      <c r="BH119" s="888"/>
      <c r="BI119" s="888"/>
      <c r="BJ119" s="888"/>
      <c r="BK119" s="888"/>
      <c r="BL119" s="888"/>
      <c r="BM119" s="888"/>
      <c r="BN119" s="888"/>
      <c r="BO119" s="888"/>
      <c r="BP119" s="889"/>
      <c r="BQ119" s="927">
        <v>13147573</v>
      </c>
      <c r="BR119" s="928"/>
      <c r="BS119" s="928"/>
      <c r="BT119" s="928"/>
      <c r="BU119" s="928"/>
      <c r="BV119" s="928">
        <v>13413763</v>
      </c>
      <c r="BW119" s="928"/>
      <c r="BX119" s="928"/>
      <c r="BY119" s="928"/>
      <c r="BZ119" s="928"/>
      <c r="CA119" s="928">
        <v>12542270</v>
      </c>
      <c r="CB119" s="928"/>
      <c r="CC119" s="928"/>
      <c r="CD119" s="928"/>
      <c r="CE119" s="928"/>
      <c r="CF119" s="942">
        <v>56.3</v>
      </c>
      <c r="CG119" s="943"/>
      <c r="CH119" s="943"/>
      <c r="CI119" s="943"/>
      <c r="CJ119" s="943"/>
      <c r="CK119" s="948"/>
      <c r="CL119" s="949"/>
      <c r="CM119" s="1005" t="s">
        <v>441</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v>110047</v>
      </c>
      <c r="DH119" s="999"/>
      <c r="DI119" s="999"/>
      <c r="DJ119" s="999"/>
      <c r="DK119" s="1000"/>
      <c r="DL119" s="1001">
        <v>98372</v>
      </c>
      <c r="DM119" s="999"/>
      <c r="DN119" s="999"/>
      <c r="DO119" s="999"/>
      <c r="DP119" s="1000"/>
      <c r="DQ119" s="1001">
        <v>86486</v>
      </c>
      <c r="DR119" s="999"/>
      <c r="DS119" s="999"/>
      <c r="DT119" s="999"/>
      <c r="DU119" s="1000"/>
      <c r="DV119" s="1002">
        <v>0.4</v>
      </c>
      <c r="DW119" s="1003"/>
      <c r="DX119" s="1003"/>
      <c r="DY119" s="1003"/>
      <c r="DZ119" s="1004"/>
    </row>
    <row r="120" spans="1:130" s="197" customFormat="1" ht="26.25" customHeight="1">
      <c r="A120" s="976"/>
      <c r="B120" s="947"/>
      <c r="C120" s="917" t="s">
        <v>417</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108</v>
      </c>
      <c r="AB120" s="960"/>
      <c r="AC120" s="960"/>
      <c r="AD120" s="960"/>
      <c r="AE120" s="961"/>
      <c r="AF120" s="962" t="s">
        <v>108</v>
      </c>
      <c r="AG120" s="960"/>
      <c r="AH120" s="960"/>
      <c r="AI120" s="960"/>
      <c r="AJ120" s="961"/>
      <c r="AK120" s="962" t="s">
        <v>108</v>
      </c>
      <c r="AL120" s="960"/>
      <c r="AM120" s="960"/>
      <c r="AN120" s="960"/>
      <c r="AO120" s="961"/>
      <c r="AP120" s="963" t="s">
        <v>108</v>
      </c>
      <c r="AQ120" s="964"/>
      <c r="AR120" s="964"/>
      <c r="AS120" s="964"/>
      <c r="AT120" s="965"/>
      <c r="AU120" s="981"/>
      <c r="AV120" s="982"/>
      <c r="AW120" s="982"/>
      <c r="AX120" s="982"/>
      <c r="AY120" s="983"/>
      <c r="AZ120" s="950" t="s">
        <v>442</v>
      </c>
      <c r="BA120" s="951"/>
      <c r="BB120" s="951"/>
      <c r="BC120" s="951"/>
      <c r="BD120" s="951"/>
      <c r="BE120" s="951"/>
      <c r="BF120" s="951"/>
      <c r="BG120" s="951"/>
      <c r="BH120" s="951"/>
      <c r="BI120" s="951"/>
      <c r="BJ120" s="951"/>
      <c r="BK120" s="951"/>
      <c r="BL120" s="951"/>
      <c r="BM120" s="951"/>
      <c r="BN120" s="951"/>
      <c r="BO120" s="951"/>
      <c r="BP120" s="952"/>
      <c r="BQ120" s="920">
        <v>8567414</v>
      </c>
      <c r="BR120" s="921"/>
      <c r="BS120" s="921"/>
      <c r="BT120" s="921"/>
      <c r="BU120" s="921"/>
      <c r="BV120" s="921">
        <v>9069150</v>
      </c>
      <c r="BW120" s="921"/>
      <c r="BX120" s="921"/>
      <c r="BY120" s="921"/>
      <c r="BZ120" s="921"/>
      <c r="CA120" s="921">
        <v>8449154</v>
      </c>
      <c r="CB120" s="921"/>
      <c r="CC120" s="921"/>
      <c r="CD120" s="921"/>
      <c r="CE120" s="921"/>
      <c r="CF120" s="915">
        <v>38</v>
      </c>
      <c r="CG120" s="916"/>
      <c r="CH120" s="916"/>
      <c r="CI120" s="916"/>
      <c r="CJ120" s="916"/>
      <c r="CK120" s="1014" t="s">
        <v>443</v>
      </c>
      <c r="CL120" s="1015"/>
      <c r="CM120" s="1015"/>
      <c r="CN120" s="1015"/>
      <c r="CO120" s="1016"/>
      <c r="CP120" s="1022" t="s">
        <v>388</v>
      </c>
      <c r="CQ120" s="1023"/>
      <c r="CR120" s="1023"/>
      <c r="CS120" s="1023"/>
      <c r="CT120" s="1023"/>
      <c r="CU120" s="1023"/>
      <c r="CV120" s="1023"/>
      <c r="CW120" s="1023"/>
      <c r="CX120" s="1023"/>
      <c r="CY120" s="1023"/>
      <c r="CZ120" s="1023"/>
      <c r="DA120" s="1023"/>
      <c r="DB120" s="1023"/>
      <c r="DC120" s="1023"/>
      <c r="DD120" s="1023"/>
      <c r="DE120" s="1023"/>
      <c r="DF120" s="1024"/>
      <c r="DG120" s="927">
        <v>20522778</v>
      </c>
      <c r="DH120" s="928"/>
      <c r="DI120" s="928"/>
      <c r="DJ120" s="928"/>
      <c r="DK120" s="928"/>
      <c r="DL120" s="928">
        <v>20612419</v>
      </c>
      <c r="DM120" s="928"/>
      <c r="DN120" s="928"/>
      <c r="DO120" s="928"/>
      <c r="DP120" s="928"/>
      <c r="DQ120" s="928">
        <v>20369982</v>
      </c>
      <c r="DR120" s="928"/>
      <c r="DS120" s="928"/>
      <c r="DT120" s="928"/>
      <c r="DU120" s="928"/>
      <c r="DV120" s="929">
        <v>91.5</v>
      </c>
      <c r="DW120" s="929"/>
      <c r="DX120" s="929"/>
      <c r="DY120" s="929"/>
      <c r="DZ120" s="930"/>
    </row>
    <row r="121" spans="1:130" s="197" customFormat="1" ht="26.25" customHeight="1">
      <c r="A121" s="976"/>
      <c r="B121" s="947"/>
      <c r="C121" s="1011" t="s">
        <v>444</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t="s">
        <v>108</v>
      </c>
      <c r="AB121" s="960"/>
      <c r="AC121" s="960"/>
      <c r="AD121" s="960"/>
      <c r="AE121" s="961"/>
      <c r="AF121" s="962" t="s">
        <v>108</v>
      </c>
      <c r="AG121" s="960"/>
      <c r="AH121" s="960"/>
      <c r="AI121" s="960"/>
      <c r="AJ121" s="961"/>
      <c r="AK121" s="962" t="s">
        <v>108</v>
      </c>
      <c r="AL121" s="960"/>
      <c r="AM121" s="960"/>
      <c r="AN121" s="960"/>
      <c r="AO121" s="961"/>
      <c r="AP121" s="963" t="s">
        <v>108</v>
      </c>
      <c r="AQ121" s="964"/>
      <c r="AR121" s="964"/>
      <c r="AS121" s="964"/>
      <c r="AT121" s="965"/>
      <c r="AU121" s="981"/>
      <c r="AV121" s="982"/>
      <c r="AW121" s="982"/>
      <c r="AX121" s="982"/>
      <c r="AY121" s="983"/>
      <c r="AZ121" s="996" t="s">
        <v>445</v>
      </c>
      <c r="BA121" s="972"/>
      <c r="BB121" s="972"/>
      <c r="BC121" s="972"/>
      <c r="BD121" s="972"/>
      <c r="BE121" s="972"/>
      <c r="BF121" s="972"/>
      <c r="BG121" s="972"/>
      <c r="BH121" s="972"/>
      <c r="BI121" s="972"/>
      <c r="BJ121" s="972"/>
      <c r="BK121" s="972"/>
      <c r="BL121" s="972"/>
      <c r="BM121" s="972"/>
      <c r="BN121" s="972"/>
      <c r="BO121" s="972"/>
      <c r="BP121" s="973"/>
      <c r="BQ121" s="986">
        <v>54073029</v>
      </c>
      <c r="BR121" s="987"/>
      <c r="BS121" s="987"/>
      <c r="BT121" s="987"/>
      <c r="BU121" s="987"/>
      <c r="BV121" s="987">
        <v>54244882</v>
      </c>
      <c r="BW121" s="987"/>
      <c r="BX121" s="987"/>
      <c r="BY121" s="987"/>
      <c r="BZ121" s="987"/>
      <c r="CA121" s="987">
        <v>54828788</v>
      </c>
      <c r="CB121" s="987"/>
      <c r="CC121" s="987"/>
      <c r="CD121" s="987"/>
      <c r="CE121" s="987"/>
      <c r="CF121" s="1025">
        <v>246.3</v>
      </c>
      <c r="CG121" s="1026"/>
      <c r="CH121" s="1026"/>
      <c r="CI121" s="1026"/>
      <c r="CJ121" s="1026"/>
      <c r="CK121" s="1017"/>
      <c r="CL121" s="1018"/>
      <c r="CM121" s="1018"/>
      <c r="CN121" s="1018"/>
      <c r="CO121" s="1019"/>
      <c r="CP121" s="1008" t="s">
        <v>390</v>
      </c>
      <c r="CQ121" s="1009"/>
      <c r="CR121" s="1009"/>
      <c r="CS121" s="1009"/>
      <c r="CT121" s="1009"/>
      <c r="CU121" s="1009"/>
      <c r="CV121" s="1009"/>
      <c r="CW121" s="1009"/>
      <c r="CX121" s="1009"/>
      <c r="CY121" s="1009"/>
      <c r="CZ121" s="1009"/>
      <c r="DA121" s="1009"/>
      <c r="DB121" s="1009"/>
      <c r="DC121" s="1009"/>
      <c r="DD121" s="1009"/>
      <c r="DE121" s="1009"/>
      <c r="DF121" s="1010"/>
      <c r="DG121" s="920">
        <v>2323529</v>
      </c>
      <c r="DH121" s="921"/>
      <c r="DI121" s="921"/>
      <c r="DJ121" s="921"/>
      <c r="DK121" s="921"/>
      <c r="DL121" s="921">
        <v>2350467</v>
      </c>
      <c r="DM121" s="921"/>
      <c r="DN121" s="921"/>
      <c r="DO121" s="921"/>
      <c r="DP121" s="921"/>
      <c r="DQ121" s="921">
        <v>2372002</v>
      </c>
      <c r="DR121" s="921"/>
      <c r="DS121" s="921"/>
      <c r="DT121" s="921"/>
      <c r="DU121" s="921"/>
      <c r="DV121" s="922">
        <v>10.7</v>
      </c>
      <c r="DW121" s="922"/>
      <c r="DX121" s="922"/>
      <c r="DY121" s="922"/>
      <c r="DZ121" s="923"/>
    </row>
    <row r="122" spans="1:130" s="197" customFormat="1" ht="26.25" customHeight="1">
      <c r="A122" s="976"/>
      <c r="B122" s="947"/>
      <c r="C122" s="917" t="s">
        <v>427</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108</v>
      </c>
      <c r="AB122" s="960"/>
      <c r="AC122" s="960"/>
      <c r="AD122" s="960"/>
      <c r="AE122" s="961"/>
      <c r="AF122" s="962" t="s">
        <v>108</v>
      </c>
      <c r="AG122" s="960"/>
      <c r="AH122" s="960"/>
      <c r="AI122" s="960"/>
      <c r="AJ122" s="961"/>
      <c r="AK122" s="962" t="s">
        <v>108</v>
      </c>
      <c r="AL122" s="960"/>
      <c r="AM122" s="960"/>
      <c r="AN122" s="960"/>
      <c r="AO122" s="961"/>
      <c r="AP122" s="963" t="s">
        <v>108</v>
      </c>
      <c r="AQ122" s="964"/>
      <c r="AR122" s="964"/>
      <c r="AS122" s="964"/>
      <c r="AT122" s="965"/>
      <c r="AU122" s="984"/>
      <c r="AV122" s="985"/>
      <c r="AW122" s="985"/>
      <c r="AX122" s="985"/>
      <c r="AY122" s="985"/>
      <c r="AZ122" s="228" t="s">
        <v>167</v>
      </c>
      <c r="BA122" s="228"/>
      <c r="BB122" s="228"/>
      <c r="BC122" s="228"/>
      <c r="BD122" s="228"/>
      <c r="BE122" s="228"/>
      <c r="BF122" s="228"/>
      <c r="BG122" s="228"/>
      <c r="BH122" s="228"/>
      <c r="BI122" s="228"/>
      <c r="BJ122" s="228"/>
      <c r="BK122" s="228"/>
      <c r="BL122" s="228"/>
      <c r="BM122" s="228"/>
      <c r="BN122" s="228"/>
      <c r="BO122" s="994" t="s">
        <v>446</v>
      </c>
      <c r="BP122" s="995"/>
      <c r="BQ122" s="1035">
        <v>75788016</v>
      </c>
      <c r="BR122" s="1036"/>
      <c r="BS122" s="1036"/>
      <c r="BT122" s="1036"/>
      <c r="BU122" s="1036"/>
      <c r="BV122" s="1036">
        <v>76727795</v>
      </c>
      <c r="BW122" s="1036"/>
      <c r="BX122" s="1036"/>
      <c r="BY122" s="1036"/>
      <c r="BZ122" s="1036"/>
      <c r="CA122" s="1036">
        <v>75820212</v>
      </c>
      <c r="CB122" s="1036"/>
      <c r="CC122" s="1036"/>
      <c r="CD122" s="1036"/>
      <c r="CE122" s="1036"/>
      <c r="CF122" s="988"/>
      <c r="CG122" s="989"/>
      <c r="CH122" s="989"/>
      <c r="CI122" s="989"/>
      <c r="CJ122" s="990"/>
      <c r="CK122" s="1017"/>
      <c r="CL122" s="1018"/>
      <c r="CM122" s="1018"/>
      <c r="CN122" s="1018"/>
      <c r="CO122" s="1019"/>
      <c r="CP122" s="1008" t="s">
        <v>391</v>
      </c>
      <c r="CQ122" s="1009"/>
      <c r="CR122" s="1009"/>
      <c r="CS122" s="1009"/>
      <c r="CT122" s="1009"/>
      <c r="CU122" s="1009"/>
      <c r="CV122" s="1009"/>
      <c r="CW122" s="1009"/>
      <c r="CX122" s="1009"/>
      <c r="CY122" s="1009"/>
      <c r="CZ122" s="1009"/>
      <c r="DA122" s="1009"/>
      <c r="DB122" s="1009"/>
      <c r="DC122" s="1009"/>
      <c r="DD122" s="1009"/>
      <c r="DE122" s="1009"/>
      <c r="DF122" s="1010"/>
      <c r="DG122" s="920">
        <v>249269</v>
      </c>
      <c r="DH122" s="921"/>
      <c r="DI122" s="921"/>
      <c r="DJ122" s="921"/>
      <c r="DK122" s="921"/>
      <c r="DL122" s="921">
        <v>239253</v>
      </c>
      <c r="DM122" s="921"/>
      <c r="DN122" s="921"/>
      <c r="DO122" s="921"/>
      <c r="DP122" s="921"/>
      <c r="DQ122" s="921">
        <v>228067</v>
      </c>
      <c r="DR122" s="921"/>
      <c r="DS122" s="921"/>
      <c r="DT122" s="921"/>
      <c r="DU122" s="921"/>
      <c r="DV122" s="922">
        <v>1</v>
      </c>
      <c r="DW122" s="922"/>
      <c r="DX122" s="922"/>
      <c r="DY122" s="922"/>
      <c r="DZ122" s="923"/>
    </row>
    <row r="123" spans="1:130" s="197" customFormat="1" ht="26.25" customHeight="1" thickBot="1">
      <c r="A123" s="976"/>
      <c r="B123" s="947"/>
      <c r="C123" s="917" t="s">
        <v>433</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v>28800</v>
      </c>
      <c r="AB123" s="960"/>
      <c r="AC123" s="960"/>
      <c r="AD123" s="960"/>
      <c r="AE123" s="961"/>
      <c r="AF123" s="962">
        <v>28800</v>
      </c>
      <c r="AG123" s="960"/>
      <c r="AH123" s="960"/>
      <c r="AI123" s="960"/>
      <c r="AJ123" s="961"/>
      <c r="AK123" s="962">
        <v>28800</v>
      </c>
      <c r="AL123" s="960"/>
      <c r="AM123" s="960"/>
      <c r="AN123" s="960"/>
      <c r="AO123" s="961"/>
      <c r="AP123" s="963">
        <v>0.1</v>
      </c>
      <c r="AQ123" s="964"/>
      <c r="AR123" s="964"/>
      <c r="AS123" s="964"/>
      <c r="AT123" s="965"/>
      <c r="AU123" s="1032" t="s">
        <v>447</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v>64.099999999999994</v>
      </c>
      <c r="BR123" s="1028"/>
      <c r="BS123" s="1028"/>
      <c r="BT123" s="1028"/>
      <c r="BU123" s="1028"/>
      <c r="BV123" s="1028">
        <v>68.3</v>
      </c>
      <c r="BW123" s="1028"/>
      <c r="BX123" s="1028"/>
      <c r="BY123" s="1028"/>
      <c r="BZ123" s="1028"/>
      <c r="CA123" s="1028">
        <v>64.8</v>
      </c>
      <c r="CB123" s="1028"/>
      <c r="CC123" s="1028"/>
      <c r="CD123" s="1028"/>
      <c r="CE123" s="1028"/>
      <c r="CF123" s="1029"/>
      <c r="CG123" s="1030"/>
      <c r="CH123" s="1030"/>
      <c r="CI123" s="1030"/>
      <c r="CJ123" s="1031"/>
      <c r="CK123" s="1017"/>
      <c r="CL123" s="1018"/>
      <c r="CM123" s="1018"/>
      <c r="CN123" s="1018"/>
      <c r="CO123" s="1019"/>
      <c r="CP123" s="1008" t="s">
        <v>387</v>
      </c>
      <c r="CQ123" s="1009"/>
      <c r="CR123" s="1009"/>
      <c r="CS123" s="1009"/>
      <c r="CT123" s="1009"/>
      <c r="CU123" s="1009"/>
      <c r="CV123" s="1009"/>
      <c r="CW123" s="1009"/>
      <c r="CX123" s="1009"/>
      <c r="CY123" s="1009"/>
      <c r="CZ123" s="1009"/>
      <c r="DA123" s="1009"/>
      <c r="DB123" s="1009"/>
      <c r="DC123" s="1009"/>
      <c r="DD123" s="1009"/>
      <c r="DE123" s="1009"/>
      <c r="DF123" s="1010"/>
      <c r="DG123" s="959" t="s">
        <v>108</v>
      </c>
      <c r="DH123" s="960"/>
      <c r="DI123" s="960"/>
      <c r="DJ123" s="960"/>
      <c r="DK123" s="961"/>
      <c r="DL123" s="962" t="s">
        <v>108</v>
      </c>
      <c r="DM123" s="960"/>
      <c r="DN123" s="960"/>
      <c r="DO123" s="960"/>
      <c r="DP123" s="961"/>
      <c r="DQ123" s="962" t="s">
        <v>108</v>
      </c>
      <c r="DR123" s="960"/>
      <c r="DS123" s="960"/>
      <c r="DT123" s="960"/>
      <c r="DU123" s="961"/>
      <c r="DV123" s="963" t="s">
        <v>108</v>
      </c>
      <c r="DW123" s="964"/>
      <c r="DX123" s="964"/>
      <c r="DY123" s="964"/>
      <c r="DZ123" s="965"/>
    </row>
    <row r="124" spans="1:130" s="197" customFormat="1" ht="26.25" customHeight="1">
      <c r="A124" s="976"/>
      <c r="B124" s="947"/>
      <c r="C124" s="917" t="s">
        <v>436</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108</v>
      </c>
      <c r="AB124" s="960"/>
      <c r="AC124" s="960"/>
      <c r="AD124" s="960"/>
      <c r="AE124" s="961"/>
      <c r="AF124" s="962" t="s">
        <v>108</v>
      </c>
      <c r="AG124" s="960"/>
      <c r="AH124" s="960"/>
      <c r="AI124" s="960"/>
      <c r="AJ124" s="961"/>
      <c r="AK124" s="962" t="s">
        <v>108</v>
      </c>
      <c r="AL124" s="960"/>
      <c r="AM124" s="960"/>
      <c r="AN124" s="960"/>
      <c r="AO124" s="961"/>
      <c r="AP124" s="963" t="s">
        <v>108</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448</v>
      </c>
      <c r="CQ124" s="1009"/>
      <c r="CR124" s="1009"/>
      <c r="CS124" s="1009"/>
      <c r="CT124" s="1009"/>
      <c r="CU124" s="1009"/>
      <c r="CV124" s="1009"/>
      <c r="CW124" s="1009"/>
      <c r="CX124" s="1009"/>
      <c r="CY124" s="1009"/>
      <c r="CZ124" s="1009"/>
      <c r="DA124" s="1009"/>
      <c r="DB124" s="1009"/>
      <c r="DC124" s="1009"/>
      <c r="DD124" s="1009"/>
      <c r="DE124" s="1009"/>
      <c r="DF124" s="1010"/>
      <c r="DG124" s="998" t="s">
        <v>108</v>
      </c>
      <c r="DH124" s="999"/>
      <c r="DI124" s="999"/>
      <c r="DJ124" s="999"/>
      <c r="DK124" s="1000"/>
      <c r="DL124" s="1001" t="s">
        <v>108</v>
      </c>
      <c r="DM124" s="999"/>
      <c r="DN124" s="999"/>
      <c r="DO124" s="999"/>
      <c r="DP124" s="1000"/>
      <c r="DQ124" s="1001" t="s">
        <v>108</v>
      </c>
      <c r="DR124" s="999"/>
      <c r="DS124" s="999"/>
      <c r="DT124" s="999"/>
      <c r="DU124" s="1000"/>
      <c r="DV124" s="1002" t="s">
        <v>108</v>
      </c>
      <c r="DW124" s="1003"/>
      <c r="DX124" s="1003"/>
      <c r="DY124" s="1003"/>
      <c r="DZ124" s="1004"/>
    </row>
    <row r="125" spans="1:130" s="197" customFormat="1" ht="26.25" customHeight="1" thickBot="1">
      <c r="A125" s="976"/>
      <c r="B125" s="947"/>
      <c r="C125" s="917" t="s">
        <v>438</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108</v>
      </c>
      <c r="AB125" s="960"/>
      <c r="AC125" s="960"/>
      <c r="AD125" s="960"/>
      <c r="AE125" s="961"/>
      <c r="AF125" s="962" t="s">
        <v>108</v>
      </c>
      <c r="AG125" s="960"/>
      <c r="AH125" s="960"/>
      <c r="AI125" s="960"/>
      <c r="AJ125" s="961"/>
      <c r="AK125" s="962" t="s">
        <v>108</v>
      </c>
      <c r="AL125" s="960"/>
      <c r="AM125" s="960"/>
      <c r="AN125" s="960"/>
      <c r="AO125" s="961"/>
      <c r="AP125" s="963" t="s">
        <v>108</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449</v>
      </c>
      <c r="CL125" s="1015"/>
      <c r="CM125" s="1015"/>
      <c r="CN125" s="1015"/>
      <c r="CO125" s="1016"/>
      <c r="CP125" s="941" t="s">
        <v>450</v>
      </c>
      <c r="CQ125" s="888"/>
      <c r="CR125" s="888"/>
      <c r="CS125" s="888"/>
      <c r="CT125" s="888"/>
      <c r="CU125" s="888"/>
      <c r="CV125" s="888"/>
      <c r="CW125" s="888"/>
      <c r="CX125" s="888"/>
      <c r="CY125" s="888"/>
      <c r="CZ125" s="888"/>
      <c r="DA125" s="888"/>
      <c r="DB125" s="888"/>
      <c r="DC125" s="888"/>
      <c r="DD125" s="888"/>
      <c r="DE125" s="888"/>
      <c r="DF125" s="889"/>
      <c r="DG125" s="927" t="s">
        <v>108</v>
      </c>
      <c r="DH125" s="928"/>
      <c r="DI125" s="928"/>
      <c r="DJ125" s="928"/>
      <c r="DK125" s="928"/>
      <c r="DL125" s="928" t="s">
        <v>108</v>
      </c>
      <c r="DM125" s="928"/>
      <c r="DN125" s="928"/>
      <c r="DO125" s="928"/>
      <c r="DP125" s="928"/>
      <c r="DQ125" s="928" t="s">
        <v>108</v>
      </c>
      <c r="DR125" s="928"/>
      <c r="DS125" s="928"/>
      <c r="DT125" s="928"/>
      <c r="DU125" s="928"/>
      <c r="DV125" s="929" t="s">
        <v>108</v>
      </c>
      <c r="DW125" s="929"/>
      <c r="DX125" s="929"/>
      <c r="DY125" s="929"/>
      <c r="DZ125" s="930"/>
    </row>
    <row r="126" spans="1:130" s="197" customFormat="1" ht="26.25" customHeight="1">
      <c r="A126" s="976"/>
      <c r="B126" s="947"/>
      <c r="C126" s="917" t="s">
        <v>441</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v>6023</v>
      </c>
      <c r="AB126" s="960"/>
      <c r="AC126" s="960"/>
      <c r="AD126" s="960"/>
      <c r="AE126" s="961"/>
      <c r="AF126" s="962">
        <v>6227</v>
      </c>
      <c r="AG126" s="960"/>
      <c r="AH126" s="960"/>
      <c r="AI126" s="960"/>
      <c r="AJ126" s="961"/>
      <c r="AK126" s="962">
        <v>6438</v>
      </c>
      <c r="AL126" s="960"/>
      <c r="AM126" s="960"/>
      <c r="AN126" s="960"/>
      <c r="AO126" s="961"/>
      <c r="AP126" s="963">
        <v>0</v>
      </c>
      <c r="AQ126" s="964"/>
      <c r="AR126" s="964"/>
      <c r="AS126" s="964"/>
      <c r="AT126" s="965"/>
      <c r="AU126" s="233"/>
      <c r="AV126" s="233"/>
      <c r="AW126" s="233"/>
      <c r="AX126" s="1037" t="s">
        <v>451</v>
      </c>
      <c r="AY126" s="1038"/>
      <c r="AZ126" s="1038"/>
      <c r="BA126" s="1038"/>
      <c r="BB126" s="1038"/>
      <c r="BC126" s="1038"/>
      <c r="BD126" s="1038"/>
      <c r="BE126" s="1039"/>
      <c r="BF126" s="1053" t="s">
        <v>452</v>
      </c>
      <c r="BG126" s="1038"/>
      <c r="BH126" s="1038"/>
      <c r="BI126" s="1038"/>
      <c r="BJ126" s="1038"/>
      <c r="BK126" s="1038"/>
      <c r="BL126" s="1039"/>
      <c r="BM126" s="1053" t="s">
        <v>453</v>
      </c>
      <c r="BN126" s="1038"/>
      <c r="BO126" s="1038"/>
      <c r="BP126" s="1038"/>
      <c r="BQ126" s="1038"/>
      <c r="BR126" s="1038"/>
      <c r="BS126" s="1039"/>
      <c r="BT126" s="1053" t="s">
        <v>454</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455</v>
      </c>
      <c r="CQ126" s="951"/>
      <c r="CR126" s="951"/>
      <c r="CS126" s="951"/>
      <c r="CT126" s="951"/>
      <c r="CU126" s="951"/>
      <c r="CV126" s="951"/>
      <c r="CW126" s="951"/>
      <c r="CX126" s="951"/>
      <c r="CY126" s="951"/>
      <c r="CZ126" s="951"/>
      <c r="DA126" s="951"/>
      <c r="DB126" s="951"/>
      <c r="DC126" s="951"/>
      <c r="DD126" s="951"/>
      <c r="DE126" s="951"/>
      <c r="DF126" s="952"/>
      <c r="DG126" s="920" t="s">
        <v>108</v>
      </c>
      <c r="DH126" s="921"/>
      <c r="DI126" s="921"/>
      <c r="DJ126" s="921"/>
      <c r="DK126" s="921"/>
      <c r="DL126" s="921" t="s">
        <v>108</v>
      </c>
      <c r="DM126" s="921"/>
      <c r="DN126" s="921"/>
      <c r="DO126" s="921"/>
      <c r="DP126" s="921"/>
      <c r="DQ126" s="921" t="s">
        <v>108</v>
      </c>
      <c r="DR126" s="921"/>
      <c r="DS126" s="921"/>
      <c r="DT126" s="921"/>
      <c r="DU126" s="921"/>
      <c r="DV126" s="922" t="s">
        <v>108</v>
      </c>
      <c r="DW126" s="922"/>
      <c r="DX126" s="922"/>
      <c r="DY126" s="922"/>
      <c r="DZ126" s="923"/>
    </row>
    <row r="127" spans="1:130" s="197" customFormat="1" ht="26.25" customHeight="1" thickBot="1">
      <c r="A127" s="977"/>
      <c r="B127" s="949"/>
      <c r="C127" s="1005" t="s">
        <v>456</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v>5955</v>
      </c>
      <c r="AB127" s="960"/>
      <c r="AC127" s="960"/>
      <c r="AD127" s="960"/>
      <c r="AE127" s="961"/>
      <c r="AF127" s="962">
        <v>5129</v>
      </c>
      <c r="AG127" s="960"/>
      <c r="AH127" s="960"/>
      <c r="AI127" s="960"/>
      <c r="AJ127" s="961"/>
      <c r="AK127" s="962">
        <v>4763</v>
      </c>
      <c r="AL127" s="960"/>
      <c r="AM127" s="960"/>
      <c r="AN127" s="960"/>
      <c r="AO127" s="961"/>
      <c r="AP127" s="963">
        <v>0</v>
      </c>
      <c r="AQ127" s="964"/>
      <c r="AR127" s="964"/>
      <c r="AS127" s="964"/>
      <c r="AT127" s="965"/>
      <c r="AU127" s="233"/>
      <c r="AV127" s="233"/>
      <c r="AW127" s="233"/>
      <c r="AX127" s="887" t="s">
        <v>457</v>
      </c>
      <c r="AY127" s="888"/>
      <c r="AZ127" s="888"/>
      <c r="BA127" s="888"/>
      <c r="BB127" s="888"/>
      <c r="BC127" s="888"/>
      <c r="BD127" s="888"/>
      <c r="BE127" s="889"/>
      <c r="BF127" s="1042" t="s">
        <v>108</v>
      </c>
      <c r="BG127" s="1043"/>
      <c r="BH127" s="1043"/>
      <c r="BI127" s="1043"/>
      <c r="BJ127" s="1043"/>
      <c r="BK127" s="1043"/>
      <c r="BL127" s="1052"/>
      <c r="BM127" s="1042">
        <v>11.95</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458</v>
      </c>
      <c r="CQ127" s="1046"/>
      <c r="CR127" s="1046"/>
      <c r="CS127" s="1046"/>
      <c r="CT127" s="1046"/>
      <c r="CU127" s="1046"/>
      <c r="CV127" s="1046"/>
      <c r="CW127" s="1046"/>
      <c r="CX127" s="1046"/>
      <c r="CY127" s="1046"/>
      <c r="CZ127" s="1046"/>
      <c r="DA127" s="1046"/>
      <c r="DB127" s="1046"/>
      <c r="DC127" s="1046"/>
      <c r="DD127" s="1046"/>
      <c r="DE127" s="1046"/>
      <c r="DF127" s="1047"/>
      <c r="DG127" s="1048" t="s">
        <v>459</v>
      </c>
      <c r="DH127" s="1049"/>
      <c r="DI127" s="1049"/>
      <c r="DJ127" s="1049"/>
      <c r="DK127" s="1049"/>
      <c r="DL127" s="1049" t="s">
        <v>108</v>
      </c>
      <c r="DM127" s="1049"/>
      <c r="DN127" s="1049"/>
      <c r="DO127" s="1049"/>
      <c r="DP127" s="1049"/>
      <c r="DQ127" s="1049" t="s">
        <v>108</v>
      </c>
      <c r="DR127" s="1049"/>
      <c r="DS127" s="1049"/>
      <c r="DT127" s="1049"/>
      <c r="DU127" s="1049"/>
      <c r="DV127" s="1050" t="s">
        <v>108</v>
      </c>
      <c r="DW127" s="1050"/>
      <c r="DX127" s="1050"/>
      <c r="DY127" s="1050"/>
      <c r="DZ127" s="1051"/>
    </row>
    <row r="128" spans="1:130" s="197" customFormat="1" ht="26.25" customHeight="1">
      <c r="A128" s="1072" t="s">
        <v>460</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461</v>
      </c>
      <c r="X128" s="1074"/>
      <c r="Y128" s="1074"/>
      <c r="Z128" s="1075"/>
      <c r="AA128" s="1090">
        <v>927663</v>
      </c>
      <c r="AB128" s="1091"/>
      <c r="AC128" s="1091"/>
      <c r="AD128" s="1091"/>
      <c r="AE128" s="1092"/>
      <c r="AF128" s="1093">
        <v>936749</v>
      </c>
      <c r="AG128" s="1091"/>
      <c r="AH128" s="1091"/>
      <c r="AI128" s="1091"/>
      <c r="AJ128" s="1092"/>
      <c r="AK128" s="1093">
        <v>920075</v>
      </c>
      <c r="AL128" s="1091"/>
      <c r="AM128" s="1091"/>
      <c r="AN128" s="1091"/>
      <c r="AO128" s="1092"/>
      <c r="AP128" s="1094"/>
      <c r="AQ128" s="1095"/>
      <c r="AR128" s="1095"/>
      <c r="AS128" s="1095"/>
      <c r="AT128" s="1096"/>
      <c r="AU128" s="235"/>
      <c r="AV128" s="235"/>
      <c r="AW128" s="235"/>
      <c r="AX128" s="1055" t="s">
        <v>462</v>
      </c>
      <c r="AY128" s="951"/>
      <c r="AZ128" s="951"/>
      <c r="BA128" s="951"/>
      <c r="BB128" s="951"/>
      <c r="BC128" s="951"/>
      <c r="BD128" s="951"/>
      <c r="BE128" s="952"/>
      <c r="BF128" s="1067" t="s">
        <v>108</v>
      </c>
      <c r="BG128" s="1068"/>
      <c r="BH128" s="1068"/>
      <c r="BI128" s="1068"/>
      <c r="BJ128" s="1068"/>
      <c r="BK128" s="1068"/>
      <c r="BL128" s="1069"/>
      <c r="BM128" s="1067">
        <v>16.95</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1" t="s">
        <v>89</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463</v>
      </c>
      <c r="X129" s="1062"/>
      <c r="Y129" s="1062"/>
      <c r="Z129" s="1063"/>
      <c r="AA129" s="959">
        <v>27482542</v>
      </c>
      <c r="AB129" s="960"/>
      <c r="AC129" s="960"/>
      <c r="AD129" s="960"/>
      <c r="AE129" s="961"/>
      <c r="AF129" s="962">
        <v>27201903</v>
      </c>
      <c r="AG129" s="960"/>
      <c r="AH129" s="960"/>
      <c r="AI129" s="960"/>
      <c r="AJ129" s="961"/>
      <c r="AK129" s="962">
        <v>27198377</v>
      </c>
      <c r="AL129" s="960"/>
      <c r="AM129" s="960"/>
      <c r="AN129" s="960"/>
      <c r="AO129" s="961"/>
      <c r="AP129" s="1064"/>
      <c r="AQ129" s="1065"/>
      <c r="AR129" s="1065"/>
      <c r="AS129" s="1065"/>
      <c r="AT129" s="1066"/>
      <c r="AU129" s="235"/>
      <c r="AV129" s="235"/>
      <c r="AW129" s="235"/>
      <c r="AX129" s="1055" t="s">
        <v>464</v>
      </c>
      <c r="AY129" s="951"/>
      <c r="AZ129" s="951"/>
      <c r="BA129" s="951"/>
      <c r="BB129" s="951"/>
      <c r="BC129" s="951"/>
      <c r="BD129" s="951"/>
      <c r="BE129" s="952"/>
      <c r="BF129" s="1056">
        <v>9</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1" t="s">
        <v>465</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466</v>
      </c>
      <c r="X130" s="1062"/>
      <c r="Y130" s="1062"/>
      <c r="Z130" s="1063"/>
      <c r="AA130" s="959">
        <v>5091112</v>
      </c>
      <c r="AB130" s="960"/>
      <c r="AC130" s="960"/>
      <c r="AD130" s="960"/>
      <c r="AE130" s="961"/>
      <c r="AF130" s="962">
        <v>5245232</v>
      </c>
      <c r="AG130" s="960"/>
      <c r="AH130" s="960"/>
      <c r="AI130" s="960"/>
      <c r="AJ130" s="961"/>
      <c r="AK130" s="962">
        <v>4940562</v>
      </c>
      <c r="AL130" s="960"/>
      <c r="AM130" s="960"/>
      <c r="AN130" s="960"/>
      <c r="AO130" s="961"/>
      <c r="AP130" s="1064"/>
      <c r="AQ130" s="1065"/>
      <c r="AR130" s="1065"/>
      <c r="AS130" s="1065"/>
      <c r="AT130" s="1066"/>
      <c r="AU130" s="235"/>
      <c r="AV130" s="235"/>
      <c r="AW130" s="235"/>
      <c r="AX130" s="1114" t="s">
        <v>467</v>
      </c>
      <c r="AY130" s="1046"/>
      <c r="AZ130" s="1046"/>
      <c r="BA130" s="1046"/>
      <c r="BB130" s="1046"/>
      <c r="BC130" s="1046"/>
      <c r="BD130" s="1046"/>
      <c r="BE130" s="1047"/>
      <c r="BF130" s="1076">
        <v>64.8</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468</v>
      </c>
      <c r="X131" s="1085"/>
      <c r="Y131" s="1085"/>
      <c r="Z131" s="1086"/>
      <c r="AA131" s="998">
        <v>22391430</v>
      </c>
      <c r="AB131" s="999"/>
      <c r="AC131" s="999"/>
      <c r="AD131" s="999"/>
      <c r="AE131" s="1000"/>
      <c r="AF131" s="1001">
        <v>21956671</v>
      </c>
      <c r="AG131" s="999"/>
      <c r="AH131" s="999"/>
      <c r="AI131" s="999"/>
      <c r="AJ131" s="1000"/>
      <c r="AK131" s="1001">
        <v>22257815</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8" t="s">
        <v>469</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470</v>
      </c>
      <c r="W132" s="1102"/>
      <c r="X132" s="1102"/>
      <c r="Y132" s="1102"/>
      <c r="Z132" s="1103"/>
      <c r="AA132" s="1104">
        <v>10.371459079999999</v>
      </c>
      <c r="AB132" s="1105"/>
      <c r="AC132" s="1105"/>
      <c r="AD132" s="1105"/>
      <c r="AE132" s="1106"/>
      <c r="AF132" s="1107">
        <v>8.8631924210000008</v>
      </c>
      <c r="AG132" s="1105"/>
      <c r="AH132" s="1105"/>
      <c r="AI132" s="1105"/>
      <c r="AJ132" s="1106"/>
      <c r="AK132" s="1107">
        <v>7.9079370549999997</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471</v>
      </c>
      <c r="W133" s="1109"/>
      <c r="X133" s="1109"/>
      <c r="Y133" s="1109"/>
      <c r="Z133" s="1110"/>
      <c r="AA133" s="1111">
        <v>10</v>
      </c>
      <c r="AB133" s="1112"/>
      <c r="AC133" s="1112"/>
      <c r="AD133" s="1112"/>
      <c r="AE133" s="1113"/>
      <c r="AF133" s="1111">
        <v>9.6</v>
      </c>
      <c r="AG133" s="1112"/>
      <c r="AH133" s="1112"/>
      <c r="AI133" s="1112"/>
      <c r="AJ133" s="1113"/>
      <c r="AK133" s="1111">
        <v>9</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18" t="s">
        <v>474</v>
      </c>
      <c r="L7" s="254"/>
      <c r="M7" s="255" t="s">
        <v>475</v>
      </c>
      <c r="N7" s="256"/>
    </row>
    <row r="8" spans="1:16">
      <c r="A8" s="248"/>
      <c r="B8" s="244"/>
      <c r="C8" s="244"/>
      <c r="D8" s="244"/>
      <c r="E8" s="244"/>
      <c r="F8" s="244"/>
      <c r="G8" s="257"/>
      <c r="H8" s="258"/>
      <c r="I8" s="258"/>
      <c r="J8" s="259"/>
      <c r="K8" s="1119"/>
      <c r="L8" s="260" t="s">
        <v>476</v>
      </c>
      <c r="M8" s="261" t="s">
        <v>477</v>
      </c>
      <c r="N8" s="262" t="s">
        <v>478</v>
      </c>
    </row>
    <row r="9" spans="1:16">
      <c r="A9" s="248"/>
      <c r="B9" s="244"/>
      <c r="C9" s="244"/>
      <c r="D9" s="244"/>
      <c r="E9" s="244"/>
      <c r="F9" s="244"/>
      <c r="G9" s="1120" t="s">
        <v>479</v>
      </c>
      <c r="H9" s="1121"/>
      <c r="I9" s="1121"/>
      <c r="J9" s="1122"/>
      <c r="K9" s="263">
        <v>8906990</v>
      </c>
      <c r="L9" s="264">
        <v>75939</v>
      </c>
      <c r="M9" s="265">
        <v>57752</v>
      </c>
      <c r="N9" s="266">
        <v>31.5</v>
      </c>
    </row>
    <row r="10" spans="1:16">
      <c r="A10" s="248"/>
      <c r="B10" s="244"/>
      <c r="C10" s="244"/>
      <c r="D10" s="244"/>
      <c r="E10" s="244"/>
      <c r="F10" s="244"/>
      <c r="G10" s="1120" t="s">
        <v>480</v>
      </c>
      <c r="H10" s="1121"/>
      <c r="I10" s="1121"/>
      <c r="J10" s="1122"/>
      <c r="K10" s="267">
        <v>412782</v>
      </c>
      <c r="L10" s="268">
        <v>3519</v>
      </c>
      <c r="M10" s="269">
        <v>3854</v>
      </c>
      <c r="N10" s="270">
        <v>-8.6999999999999993</v>
      </c>
    </row>
    <row r="11" spans="1:16" ht="13.5" customHeight="1">
      <c r="A11" s="248"/>
      <c r="B11" s="244"/>
      <c r="C11" s="244"/>
      <c r="D11" s="244"/>
      <c r="E11" s="244"/>
      <c r="F11" s="244"/>
      <c r="G11" s="1120" t="s">
        <v>481</v>
      </c>
      <c r="H11" s="1121"/>
      <c r="I11" s="1121"/>
      <c r="J11" s="1122"/>
      <c r="K11" s="267">
        <v>3739</v>
      </c>
      <c r="L11" s="268">
        <v>32</v>
      </c>
      <c r="M11" s="269">
        <v>3128</v>
      </c>
      <c r="N11" s="270">
        <v>-99</v>
      </c>
    </row>
    <row r="12" spans="1:16" ht="13.5" customHeight="1">
      <c r="A12" s="248"/>
      <c r="B12" s="244"/>
      <c r="C12" s="244"/>
      <c r="D12" s="244"/>
      <c r="E12" s="244"/>
      <c r="F12" s="244"/>
      <c r="G12" s="1120" t="s">
        <v>482</v>
      </c>
      <c r="H12" s="1121"/>
      <c r="I12" s="1121"/>
      <c r="J12" s="1122"/>
      <c r="K12" s="267">
        <v>1312</v>
      </c>
      <c r="L12" s="268">
        <v>11</v>
      </c>
      <c r="M12" s="269">
        <v>608</v>
      </c>
      <c r="N12" s="270">
        <v>-98.2</v>
      </c>
    </row>
    <row r="13" spans="1:16" ht="13.5" customHeight="1">
      <c r="A13" s="248"/>
      <c r="B13" s="244"/>
      <c r="C13" s="244"/>
      <c r="D13" s="244"/>
      <c r="E13" s="244"/>
      <c r="F13" s="244"/>
      <c r="G13" s="1120" t="s">
        <v>483</v>
      </c>
      <c r="H13" s="1121"/>
      <c r="I13" s="1121"/>
      <c r="J13" s="1122"/>
      <c r="K13" s="267" t="s">
        <v>484</v>
      </c>
      <c r="L13" s="268" t="s">
        <v>484</v>
      </c>
      <c r="M13" s="269">
        <v>0</v>
      </c>
      <c r="N13" s="270" t="s">
        <v>484</v>
      </c>
    </row>
    <row r="14" spans="1:16" ht="13.5" customHeight="1">
      <c r="A14" s="248"/>
      <c r="B14" s="244"/>
      <c r="C14" s="244"/>
      <c r="D14" s="244"/>
      <c r="E14" s="244"/>
      <c r="F14" s="244"/>
      <c r="G14" s="1120" t="s">
        <v>485</v>
      </c>
      <c r="H14" s="1121"/>
      <c r="I14" s="1121"/>
      <c r="J14" s="1122"/>
      <c r="K14" s="267">
        <v>321705</v>
      </c>
      <c r="L14" s="268">
        <v>2743</v>
      </c>
      <c r="M14" s="269">
        <v>2455</v>
      </c>
      <c r="N14" s="270">
        <v>11.7</v>
      </c>
    </row>
    <row r="15" spans="1:16" ht="13.5" customHeight="1">
      <c r="A15" s="248"/>
      <c r="B15" s="244"/>
      <c r="C15" s="244"/>
      <c r="D15" s="244"/>
      <c r="E15" s="244"/>
      <c r="F15" s="244"/>
      <c r="G15" s="1120" t="s">
        <v>486</v>
      </c>
      <c r="H15" s="1121"/>
      <c r="I15" s="1121"/>
      <c r="J15" s="1122"/>
      <c r="K15" s="267">
        <v>348360</v>
      </c>
      <c r="L15" s="268">
        <v>2970</v>
      </c>
      <c r="M15" s="269">
        <v>1040</v>
      </c>
      <c r="N15" s="270">
        <v>185.6</v>
      </c>
    </row>
    <row r="16" spans="1:16">
      <c r="A16" s="248"/>
      <c r="B16" s="244"/>
      <c r="C16" s="244"/>
      <c r="D16" s="244"/>
      <c r="E16" s="244"/>
      <c r="F16" s="244"/>
      <c r="G16" s="1123" t="s">
        <v>487</v>
      </c>
      <c r="H16" s="1124"/>
      <c r="I16" s="1124"/>
      <c r="J16" s="1125"/>
      <c r="K16" s="268">
        <v>-773991</v>
      </c>
      <c r="L16" s="268">
        <v>-6599</v>
      </c>
      <c r="M16" s="269">
        <v>-5417</v>
      </c>
      <c r="N16" s="270">
        <v>21.8</v>
      </c>
    </row>
    <row r="17" spans="1:16">
      <c r="A17" s="248"/>
      <c r="B17" s="244"/>
      <c r="C17" s="244"/>
      <c r="D17" s="244"/>
      <c r="E17" s="244"/>
      <c r="F17" s="244"/>
      <c r="G17" s="1123" t="s">
        <v>167</v>
      </c>
      <c r="H17" s="1124"/>
      <c r="I17" s="1124"/>
      <c r="J17" s="1125"/>
      <c r="K17" s="268">
        <v>9220897</v>
      </c>
      <c r="L17" s="268">
        <v>78615</v>
      </c>
      <c r="M17" s="269">
        <v>63420</v>
      </c>
      <c r="N17" s="270">
        <v>24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15" t="s">
        <v>492</v>
      </c>
      <c r="H21" s="1116"/>
      <c r="I21" s="1116"/>
      <c r="J21" s="1117"/>
      <c r="K21" s="280">
        <v>8.5</v>
      </c>
      <c r="L21" s="281">
        <v>6.06</v>
      </c>
      <c r="M21" s="282">
        <v>2.44</v>
      </c>
      <c r="N21" s="249"/>
      <c r="O21" s="283"/>
      <c r="P21" s="279"/>
    </row>
    <row r="22" spans="1:16" s="284" customFormat="1">
      <c r="A22" s="279"/>
      <c r="B22" s="249"/>
      <c r="C22" s="249"/>
      <c r="D22" s="249"/>
      <c r="E22" s="249"/>
      <c r="F22" s="249"/>
      <c r="G22" s="1115" t="s">
        <v>493</v>
      </c>
      <c r="H22" s="1116"/>
      <c r="I22" s="1116"/>
      <c r="J22" s="1117"/>
      <c r="K22" s="285">
        <v>98.6</v>
      </c>
      <c r="L22" s="286">
        <v>99.7</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18" t="s">
        <v>474</v>
      </c>
      <c r="L30" s="254"/>
      <c r="M30" s="255" t="s">
        <v>475</v>
      </c>
      <c r="N30" s="256"/>
    </row>
    <row r="31" spans="1:16">
      <c r="A31" s="248"/>
      <c r="B31" s="244"/>
      <c r="C31" s="244"/>
      <c r="D31" s="244"/>
      <c r="E31" s="244"/>
      <c r="F31" s="244"/>
      <c r="G31" s="257"/>
      <c r="H31" s="258"/>
      <c r="I31" s="258"/>
      <c r="J31" s="259"/>
      <c r="K31" s="1119"/>
      <c r="L31" s="260" t="s">
        <v>476</v>
      </c>
      <c r="M31" s="261" t="s">
        <v>477</v>
      </c>
      <c r="N31" s="262" t="s">
        <v>478</v>
      </c>
    </row>
    <row r="32" spans="1:16" ht="27" customHeight="1">
      <c r="A32" s="248"/>
      <c r="B32" s="244"/>
      <c r="C32" s="244"/>
      <c r="D32" s="244"/>
      <c r="E32" s="244"/>
      <c r="F32" s="244"/>
      <c r="G32" s="1131" t="s">
        <v>497</v>
      </c>
      <c r="H32" s="1132"/>
      <c r="I32" s="1132"/>
      <c r="J32" s="1133"/>
      <c r="K32" s="294">
        <v>6149395</v>
      </c>
      <c r="L32" s="294">
        <v>52428</v>
      </c>
      <c r="M32" s="295">
        <v>31722</v>
      </c>
      <c r="N32" s="296">
        <v>65.3</v>
      </c>
    </row>
    <row r="33" spans="1:16" ht="13.5" customHeight="1">
      <c r="A33" s="248"/>
      <c r="B33" s="244"/>
      <c r="C33" s="244"/>
      <c r="D33" s="244"/>
      <c r="E33" s="244"/>
      <c r="F33" s="244"/>
      <c r="G33" s="1131" t="s">
        <v>498</v>
      </c>
      <c r="H33" s="1132"/>
      <c r="I33" s="1132"/>
      <c r="J33" s="1133"/>
      <c r="K33" s="294" t="s">
        <v>484</v>
      </c>
      <c r="L33" s="294" t="s">
        <v>484</v>
      </c>
      <c r="M33" s="295">
        <v>0</v>
      </c>
      <c r="N33" s="296" t="s">
        <v>484</v>
      </c>
    </row>
    <row r="34" spans="1:16" ht="27" customHeight="1">
      <c r="A34" s="248"/>
      <c r="B34" s="244"/>
      <c r="C34" s="244"/>
      <c r="D34" s="244"/>
      <c r="E34" s="244"/>
      <c r="F34" s="244"/>
      <c r="G34" s="1131" t="s">
        <v>499</v>
      </c>
      <c r="H34" s="1132"/>
      <c r="I34" s="1132"/>
      <c r="J34" s="1133"/>
      <c r="K34" s="294" t="s">
        <v>484</v>
      </c>
      <c r="L34" s="294" t="s">
        <v>484</v>
      </c>
      <c r="M34" s="295">
        <v>57</v>
      </c>
      <c r="N34" s="296" t="s">
        <v>484</v>
      </c>
    </row>
    <row r="35" spans="1:16" ht="27" customHeight="1">
      <c r="A35" s="248"/>
      <c r="B35" s="244"/>
      <c r="C35" s="244"/>
      <c r="D35" s="244"/>
      <c r="E35" s="244"/>
      <c r="F35" s="244"/>
      <c r="G35" s="1131" t="s">
        <v>500</v>
      </c>
      <c r="H35" s="1132"/>
      <c r="I35" s="1132"/>
      <c r="J35" s="1133"/>
      <c r="K35" s="294">
        <v>1431356</v>
      </c>
      <c r="L35" s="294">
        <v>12203</v>
      </c>
      <c r="M35" s="295">
        <v>7092</v>
      </c>
      <c r="N35" s="296">
        <v>72.099999999999994</v>
      </c>
    </row>
    <row r="36" spans="1:16" ht="27" customHeight="1">
      <c r="A36" s="248"/>
      <c r="B36" s="244"/>
      <c r="C36" s="244"/>
      <c r="D36" s="244"/>
      <c r="E36" s="244"/>
      <c r="F36" s="244"/>
      <c r="G36" s="1131" t="s">
        <v>501</v>
      </c>
      <c r="H36" s="1132"/>
      <c r="I36" s="1132"/>
      <c r="J36" s="1133"/>
      <c r="K36" s="294" t="s">
        <v>484</v>
      </c>
      <c r="L36" s="294" t="s">
        <v>484</v>
      </c>
      <c r="M36" s="295">
        <v>1180</v>
      </c>
      <c r="N36" s="296" t="s">
        <v>484</v>
      </c>
    </row>
    <row r="37" spans="1:16" ht="13.5" customHeight="1">
      <c r="A37" s="248"/>
      <c r="B37" s="244"/>
      <c r="C37" s="244"/>
      <c r="D37" s="244"/>
      <c r="E37" s="244"/>
      <c r="F37" s="244"/>
      <c r="G37" s="1131" t="s">
        <v>502</v>
      </c>
      <c r="H37" s="1132"/>
      <c r="I37" s="1132"/>
      <c r="J37" s="1133"/>
      <c r="K37" s="294">
        <v>40001</v>
      </c>
      <c r="L37" s="294">
        <v>341</v>
      </c>
      <c r="M37" s="295">
        <v>1206</v>
      </c>
      <c r="N37" s="296">
        <v>-71.7</v>
      </c>
    </row>
    <row r="38" spans="1:16" ht="27" customHeight="1">
      <c r="A38" s="248"/>
      <c r="B38" s="244"/>
      <c r="C38" s="244"/>
      <c r="D38" s="244"/>
      <c r="E38" s="244"/>
      <c r="F38" s="244"/>
      <c r="G38" s="1134" t="s">
        <v>503</v>
      </c>
      <c r="H38" s="1135"/>
      <c r="I38" s="1135"/>
      <c r="J38" s="1136"/>
      <c r="K38" s="297">
        <v>19</v>
      </c>
      <c r="L38" s="297">
        <v>0</v>
      </c>
      <c r="M38" s="298">
        <v>3</v>
      </c>
      <c r="N38" s="299">
        <v>-100</v>
      </c>
      <c r="O38" s="293"/>
    </row>
    <row r="39" spans="1:16">
      <c r="A39" s="248"/>
      <c r="B39" s="244"/>
      <c r="C39" s="244"/>
      <c r="D39" s="244"/>
      <c r="E39" s="244"/>
      <c r="F39" s="244"/>
      <c r="G39" s="1134" t="s">
        <v>504</v>
      </c>
      <c r="H39" s="1135"/>
      <c r="I39" s="1135"/>
      <c r="J39" s="1136"/>
      <c r="K39" s="300">
        <v>-920075</v>
      </c>
      <c r="L39" s="300">
        <v>-7844</v>
      </c>
      <c r="M39" s="301">
        <v>-6973</v>
      </c>
      <c r="N39" s="302">
        <v>12.5</v>
      </c>
      <c r="O39" s="293"/>
    </row>
    <row r="40" spans="1:16" ht="27" customHeight="1">
      <c r="A40" s="248"/>
      <c r="B40" s="244"/>
      <c r="C40" s="244"/>
      <c r="D40" s="244"/>
      <c r="E40" s="244"/>
      <c r="F40" s="244"/>
      <c r="G40" s="1131" t="s">
        <v>505</v>
      </c>
      <c r="H40" s="1132"/>
      <c r="I40" s="1132"/>
      <c r="J40" s="1133"/>
      <c r="K40" s="300">
        <v>-4940562</v>
      </c>
      <c r="L40" s="300">
        <v>-42122</v>
      </c>
      <c r="M40" s="301">
        <v>-25524</v>
      </c>
      <c r="N40" s="302">
        <v>65</v>
      </c>
      <c r="O40" s="293"/>
    </row>
    <row r="41" spans="1:16">
      <c r="A41" s="248"/>
      <c r="B41" s="244"/>
      <c r="C41" s="244"/>
      <c r="D41" s="244"/>
      <c r="E41" s="244"/>
      <c r="F41" s="244"/>
      <c r="G41" s="1137" t="s">
        <v>278</v>
      </c>
      <c r="H41" s="1138"/>
      <c r="I41" s="1138"/>
      <c r="J41" s="1139"/>
      <c r="K41" s="294">
        <v>1760134</v>
      </c>
      <c r="L41" s="300">
        <v>15006</v>
      </c>
      <c r="M41" s="301">
        <v>8763</v>
      </c>
      <c r="N41" s="302">
        <v>71.2</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26" t="s">
        <v>474</v>
      </c>
      <c r="J49" s="1128" t="s">
        <v>509</v>
      </c>
      <c r="K49" s="1129"/>
      <c r="L49" s="1129"/>
      <c r="M49" s="1129"/>
      <c r="N49" s="1130"/>
    </row>
    <row r="50" spans="1:14">
      <c r="A50" s="248"/>
      <c r="B50" s="244"/>
      <c r="C50" s="244"/>
      <c r="D50" s="244"/>
      <c r="E50" s="244"/>
      <c r="F50" s="244"/>
      <c r="G50" s="312"/>
      <c r="H50" s="313"/>
      <c r="I50" s="1127"/>
      <c r="J50" s="314" t="s">
        <v>510</v>
      </c>
      <c r="K50" s="315" t="s">
        <v>511</v>
      </c>
      <c r="L50" s="316" t="s">
        <v>512</v>
      </c>
      <c r="M50" s="317" t="s">
        <v>513</v>
      </c>
      <c r="N50" s="318" t="s">
        <v>514</v>
      </c>
    </row>
    <row r="51" spans="1:14">
      <c r="A51" s="248"/>
      <c r="B51" s="244"/>
      <c r="C51" s="244"/>
      <c r="D51" s="244"/>
      <c r="E51" s="244"/>
      <c r="F51" s="244"/>
      <c r="G51" s="310" t="s">
        <v>515</v>
      </c>
      <c r="H51" s="311"/>
      <c r="I51" s="319">
        <v>9124607</v>
      </c>
      <c r="J51" s="320">
        <v>77825</v>
      </c>
      <c r="K51" s="321">
        <v>71.2</v>
      </c>
      <c r="L51" s="322">
        <v>41433</v>
      </c>
      <c r="M51" s="323">
        <v>15.2</v>
      </c>
      <c r="N51" s="324">
        <v>56</v>
      </c>
    </row>
    <row r="52" spans="1:14">
      <c r="A52" s="248"/>
      <c r="B52" s="244"/>
      <c r="C52" s="244"/>
      <c r="D52" s="244"/>
      <c r="E52" s="244"/>
      <c r="F52" s="244"/>
      <c r="G52" s="325"/>
      <c r="H52" s="326" t="s">
        <v>516</v>
      </c>
      <c r="I52" s="327">
        <v>7029524</v>
      </c>
      <c r="J52" s="328">
        <v>59956</v>
      </c>
      <c r="K52" s="329">
        <v>79.099999999999994</v>
      </c>
      <c r="L52" s="330">
        <v>22351</v>
      </c>
      <c r="M52" s="331">
        <v>11</v>
      </c>
      <c r="N52" s="332">
        <v>68.099999999999994</v>
      </c>
    </row>
    <row r="53" spans="1:14">
      <c r="A53" s="248"/>
      <c r="B53" s="244"/>
      <c r="C53" s="244"/>
      <c r="D53" s="244"/>
      <c r="E53" s="244"/>
      <c r="F53" s="244"/>
      <c r="G53" s="310" t="s">
        <v>517</v>
      </c>
      <c r="H53" s="311"/>
      <c r="I53" s="319">
        <v>3813380</v>
      </c>
      <c r="J53" s="320">
        <v>32356</v>
      </c>
      <c r="K53" s="321">
        <v>-58.4</v>
      </c>
      <c r="L53" s="322">
        <v>43493</v>
      </c>
      <c r="M53" s="323">
        <v>5</v>
      </c>
      <c r="N53" s="324">
        <v>-63.4</v>
      </c>
    </row>
    <row r="54" spans="1:14">
      <c r="A54" s="248"/>
      <c r="B54" s="244"/>
      <c r="C54" s="244"/>
      <c r="D54" s="244"/>
      <c r="E54" s="244"/>
      <c r="F54" s="244"/>
      <c r="G54" s="325"/>
      <c r="H54" s="326" t="s">
        <v>516</v>
      </c>
      <c r="I54" s="327">
        <v>2111886</v>
      </c>
      <c r="J54" s="328">
        <v>17919</v>
      </c>
      <c r="K54" s="329">
        <v>-70.099999999999994</v>
      </c>
      <c r="L54" s="330">
        <v>23254</v>
      </c>
      <c r="M54" s="331">
        <v>4</v>
      </c>
      <c r="N54" s="332">
        <v>-74.099999999999994</v>
      </c>
    </row>
    <row r="55" spans="1:14">
      <c r="A55" s="248"/>
      <c r="B55" s="244"/>
      <c r="C55" s="244"/>
      <c r="D55" s="244"/>
      <c r="E55" s="244"/>
      <c r="F55" s="244"/>
      <c r="G55" s="310" t="s">
        <v>518</v>
      </c>
      <c r="H55" s="311"/>
      <c r="I55" s="319">
        <v>5727885</v>
      </c>
      <c r="J55" s="320">
        <v>48697</v>
      </c>
      <c r="K55" s="321">
        <v>50.5</v>
      </c>
      <c r="L55" s="322">
        <v>50840</v>
      </c>
      <c r="M55" s="323">
        <v>16.899999999999999</v>
      </c>
      <c r="N55" s="324">
        <v>33.6</v>
      </c>
    </row>
    <row r="56" spans="1:14">
      <c r="A56" s="248"/>
      <c r="B56" s="244"/>
      <c r="C56" s="244"/>
      <c r="D56" s="244"/>
      <c r="E56" s="244"/>
      <c r="F56" s="244"/>
      <c r="G56" s="325"/>
      <c r="H56" s="326" t="s">
        <v>516</v>
      </c>
      <c r="I56" s="327">
        <v>1933597</v>
      </c>
      <c r="J56" s="328">
        <v>16439</v>
      </c>
      <c r="K56" s="329">
        <v>-8.3000000000000007</v>
      </c>
      <c r="L56" s="330">
        <v>25367</v>
      </c>
      <c r="M56" s="331">
        <v>9.1</v>
      </c>
      <c r="N56" s="332">
        <v>-17.399999999999999</v>
      </c>
    </row>
    <row r="57" spans="1:14">
      <c r="A57" s="248"/>
      <c r="B57" s="244"/>
      <c r="C57" s="244"/>
      <c r="D57" s="244"/>
      <c r="E57" s="244"/>
      <c r="F57" s="244"/>
      <c r="G57" s="310" t="s">
        <v>519</v>
      </c>
      <c r="H57" s="311"/>
      <c r="I57" s="319">
        <v>6090582</v>
      </c>
      <c r="J57" s="320">
        <v>51918</v>
      </c>
      <c r="K57" s="321">
        <v>6.6</v>
      </c>
      <c r="L57" s="322">
        <v>53605</v>
      </c>
      <c r="M57" s="323">
        <v>5.4</v>
      </c>
      <c r="N57" s="324">
        <v>1.2</v>
      </c>
    </row>
    <row r="58" spans="1:14">
      <c r="A58" s="248"/>
      <c r="B58" s="244"/>
      <c r="C58" s="244"/>
      <c r="D58" s="244"/>
      <c r="E58" s="244"/>
      <c r="F58" s="244"/>
      <c r="G58" s="325"/>
      <c r="H58" s="326" t="s">
        <v>516</v>
      </c>
      <c r="I58" s="327">
        <v>2550858</v>
      </c>
      <c r="J58" s="328">
        <v>21744</v>
      </c>
      <c r="K58" s="329">
        <v>32.299999999999997</v>
      </c>
      <c r="L58" s="330">
        <v>28343</v>
      </c>
      <c r="M58" s="331">
        <v>11.7</v>
      </c>
      <c r="N58" s="332">
        <v>20.6</v>
      </c>
    </row>
    <row r="59" spans="1:14">
      <c r="A59" s="248"/>
      <c r="B59" s="244"/>
      <c r="C59" s="244"/>
      <c r="D59" s="244"/>
      <c r="E59" s="244"/>
      <c r="F59" s="244"/>
      <c r="G59" s="310" t="s">
        <v>520</v>
      </c>
      <c r="H59" s="311"/>
      <c r="I59" s="319">
        <v>6985287</v>
      </c>
      <c r="J59" s="320">
        <v>59555</v>
      </c>
      <c r="K59" s="321">
        <v>14.7</v>
      </c>
      <c r="L59" s="322">
        <v>44267</v>
      </c>
      <c r="M59" s="323">
        <v>-17.399999999999999</v>
      </c>
      <c r="N59" s="324">
        <v>32.1</v>
      </c>
    </row>
    <row r="60" spans="1:14">
      <c r="A60" s="248"/>
      <c r="B60" s="244"/>
      <c r="C60" s="244"/>
      <c r="D60" s="244"/>
      <c r="E60" s="244"/>
      <c r="F60" s="244"/>
      <c r="G60" s="325"/>
      <c r="H60" s="326" t="s">
        <v>516</v>
      </c>
      <c r="I60" s="333">
        <v>3702230</v>
      </c>
      <c r="J60" s="328">
        <v>31564</v>
      </c>
      <c r="K60" s="329">
        <v>45.2</v>
      </c>
      <c r="L60" s="330">
        <v>26161</v>
      </c>
      <c r="M60" s="331">
        <v>-7.7</v>
      </c>
      <c r="N60" s="332">
        <v>52.9</v>
      </c>
    </row>
    <row r="61" spans="1:14">
      <c r="A61" s="248"/>
      <c r="B61" s="244"/>
      <c r="C61" s="244"/>
      <c r="D61" s="244"/>
      <c r="E61" s="244"/>
      <c r="F61" s="244"/>
      <c r="G61" s="310" t="s">
        <v>521</v>
      </c>
      <c r="H61" s="334"/>
      <c r="I61" s="335">
        <v>6348348</v>
      </c>
      <c r="J61" s="336">
        <v>54070</v>
      </c>
      <c r="K61" s="337">
        <v>16.899999999999999</v>
      </c>
      <c r="L61" s="338">
        <v>46728</v>
      </c>
      <c r="M61" s="339">
        <v>5</v>
      </c>
      <c r="N61" s="324">
        <v>11.9</v>
      </c>
    </row>
    <row r="62" spans="1:14">
      <c r="A62" s="248"/>
      <c r="B62" s="244"/>
      <c r="C62" s="244"/>
      <c r="D62" s="244"/>
      <c r="E62" s="244"/>
      <c r="F62" s="244"/>
      <c r="G62" s="325"/>
      <c r="H62" s="326" t="s">
        <v>516</v>
      </c>
      <c r="I62" s="327">
        <v>3465619</v>
      </c>
      <c r="J62" s="328">
        <v>29524</v>
      </c>
      <c r="K62" s="329">
        <v>15.6</v>
      </c>
      <c r="L62" s="330">
        <v>25095</v>
      </c>
      <c r="M62" s="331">
        <v>5.6</v>
      </c>
      <c r="N62" s="332">
        <v>10</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40" t="s">
        <v>3</v>
      </c>
      <c r="D47" s="1140"/>
      <c r="E47" s="1141"/>
      <c r="F47" s="11">
        <v>19.43</v>
      </c>
      <c r="G47" s="12">
        <v>21.47</v>
      </c>
      <c r="H47" s="12">
        <v>23.43</v>
      </c>
      <c r="I47" s="12">
        <v>25.13</v>
      </c>
      <c r="J47" s="13">
        <v>25.97</v>
      </c>
    </row>
    <row r="48" spans="2:10" ht="57.75" customHeight="1">
      <c r="B48" s="14"/>
      <c r="C48" s="1142" t="s">
        <v>4</v>
      </c>
      <c r="D48" s="1142"/>
      <c r="E48" s="1143"/>
      <c r="F48" s="15">
        <v>4.21</v>
      </c>
      <c r="G48" s="16">
        <v>2.97</v>
      </c>
      <c r="H48" s="16">
        <v>1.06</v>
      </c>
      <c r="I48" s="16">
        <v>1.53</v>
      </c>
      <c r="J48" s="17">
        <v>1.88</v>
      </c>
    </row>
    <row r="49" spans="2:10" ht="57.75" customHeight="1" thickBot="1">
      <c r="B49" s="18"/>
      <c r="C49" s="1144" t="s">
        <v>5</v>
      </c>
      <c r="D49" s="1144"/>
      <c r="E49" s="1145"/>
      <c r="F49" s="19" t="s">
        <v>528</v>
      </c>
      <c r="G49" s="20" t="s">
        <v>529</v>
      </c>
      <c r="H49" s="20" t="s">
        <v>530</v>
      </c>
      <c r="I49" s="20">
        <v>1.57</v>
      </c>
      <c r="J49" s="21">
        <v>6.41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2017-02-24T08:12:33Z</cp:lastPrinted>
  <dcterms:created xsi:type="dcterms:W3CDTF">2017-02-15T21:40:52Z</dcterms:created>
  <dcterms:modified xsi:type="dcterms:W3CDTF">2017-05-15T08:12:26Z</dcterms:modified>
</cp:coreProperties>
</file>