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74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63" i="11" l="1"/>
  <c r="AP63" i="11"/>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AM36" i="9"/>
  <c r="CO34" i="9"/>
  <c r="CO35" i="9" s="1"/>
  <c r="CO36" i="9" s="1"/>
  <c r="BW34" i="9"/>
  <c r="BW35" i="9" s="1"/>
  <c r="BW36"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 r="BE36" i="9" s="1"/>
</calcChain>
</file>

<file path=xl/sharedStrings.xml><?xml version="1.0" encoding="utf-8"?>
<sst xmlns="http://schemas.openxmlformats.org/spreadsheetml/2006/main" count="1029" uniqueCount="564">
  <si>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</si>
  <si>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</si>
  <si>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</si>
  <si>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</si>
  <si>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</si>
  <si>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</si>
  <si>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</si>
  <si>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</si>
  <si>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</si>
  <si>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</si>
  <si>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</si>
  <si>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</si>
  <si>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</si>
  <si>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</si>
  <si>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</si>
  <si>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</si>
  <si>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</si>
  <si>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</si>
  <si>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</si>
  <si>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</si>
  <si>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</si>
  <si>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</si>
  <si>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</si>
  <si>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</si>
  <si>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</si>
  <si>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</si>
  <si>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</si>
  <si>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</si>
  <si>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</si>
  <si>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</si>
  <si>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</si>
  <si>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</si>
  <si>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</si>
  <si>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</si>
  <si>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</si>
  <si>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</si>
  <si>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</si>
  <si>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</si>
  <si>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</si>
  <si>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</si>
  <si>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</si>
  <si>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</si>
  <si>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</si>
  <si>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</si>
  <si>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</si>
  <si>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</si>
  <si>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</si>
  <si>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</si>
  <si>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</si>
  <si>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</si>
  <si>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</si>
  <si>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</si>
  <si>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</si>
  <si>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</si>
  <si>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</si>
  <si>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</si>
  <si>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</si>
  <si>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</si>
  <si>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</si>
  <si>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</si>
  <si>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</si>
  <si>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</si>
  <si>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</si>
  <si>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</si>
  <si>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</si>
  <si>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</si>
  <si>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</si>
  <si>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</si>
  <si>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</si>
  <si>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</si>
  <si>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</si>
  <si>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</si>
  <si>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</si>
  <si>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</si>
  <si>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</si>
  <si>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</si>
  <si>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</si>
  <si>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</si>
  <si>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</si>
  <si>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</si>
  <si>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</si>
  <si>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</si>
  <si>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</si>
  <si>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</si>
  <si>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</si>
  <si>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</si>
  <si>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</si>
  <si>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</si>
  <si>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</si>
  <si>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</si>
  <si>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</si>
  <si>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</si>
  <si>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</si>
  <si>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</si>
  <si>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</si>
  <si>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</si>
  <si>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</si>
  <si>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</si>
  <si>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</si>
  <si>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</si>
  <si>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</si>
  <si>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</si>
  <si>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</si>
  <si>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</si>
  <si>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</si>
  <si>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</si>
  <si>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</si>
  <si>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</si>
  <si>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</si>
  <si>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</si>
  <si>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</si>
  <si>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</si>
  <si>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</si>
  <si>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</si>
  <si>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</si>
  <si>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</si>
  <si>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</si>
  <si>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</si>
  <si>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</si>
  <si>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</si>
  <si>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</si>
  <si>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</si>
  <si>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</si>
  <si>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</si>
  <si>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</si>
  <si>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</si>
  <si>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</si>
  <si>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</si>
  <si>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</si>
  <si>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</si>
  <si>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</si>
  <si>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</si>
  <si>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</si>
  <si>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</si>
  <si>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</si>
  <si>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</si>
  <si>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</si>
  <si>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</si>
  <si>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</si>
  <si>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</si>
  <si>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</si>
  <si>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</si>
  <si>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</si>
  <si>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</si>
  <si>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</si>
  <si>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</si>
  <si>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</si>
  <si>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</si>
  <si>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</si>
  <si>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</si>
  <si>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</si>
  <si>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</si>
  <si>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</si>
  <si>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</si>
  <si>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</si>
  <si>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</si>
  <si>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</si>
  <si>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</si>
  <si>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</si>
  <si>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</si>
  <si>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</si>
  <si>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</si>
  <si>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</si>
  <si>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</si>
  <si>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</si>
  <si>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</si>
  <si>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</si>
  <si>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</si>
  <si>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</si>
  <si>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</si>
  <si>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</si>
  <si>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</si>
  <si>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</si>
  <si>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</si>
  <si>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</si>
  <si>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</si>
  <si>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</si>
  <si>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</si>
  <si>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</si>
  <si>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</si>
  <si>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</si>
  <si>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</si>
  <si>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</si>
  <si>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</si>
  <si>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</si>
  <si>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</si>
  <si>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</si>
  <si>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</si>
  <si>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</si>
  <si>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</si>
  <si>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</si>
  <si>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</si>
  <si>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</si>
  <si>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</si>
  <si>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広島県江田島市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</si>
  <si>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</si>
  <si>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</si>
  <si>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</si>
  <si>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</si>
  <si>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</si>
  <si>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</si>
  <si>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</si>
  <si>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</si>
  <si>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</si>
  <si>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</si>
  <si>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</si>
  <si>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</si>
  <si>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</si>
  <si>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</si>
  <si>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</si>
  <si>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</si>
  <si>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</si>
  <si>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</si>
  <si>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</si>
  <si>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</si>
  <si>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</si>
  <si>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</si>
  <si>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</si>
  <si>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</si>
  <si>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</si>
  <si>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</si>
  <si>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</si>
  <si>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</si>
  <si>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</si>
  <si>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</si>
  <si>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</si>
  <si>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</si>
  <si>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</si>
  <si>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</si>
  <si>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</si>
  <si>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</si>
  <si>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</si>
  <si>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</si>
  <si>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</si>
  <si>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</si>
  <si>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</si>
  <si>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</si>
  <si>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</si>
  <si>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</si>
  <si>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</si>
  <si>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</si>
  <si>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</si>
  <si>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</si>
  <si>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</si>
  <si>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</si>
  <si>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</si>
  <si>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</si>
  <si>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</si>
  <si>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</si>
  <si>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</si>
  <si>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</si>
  <si>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</si>
  <si>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</si>
  <si>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</si>
  <si>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</si>
  <si>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</si>
  <si>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</si>
  <si>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</si>
  <si>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</si>
  <si>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</si>
  <si>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</si>
  <si>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</si>
  <si>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</si>
  <si>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</si>
  <si>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</si>
  <si>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</si>
  <si>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</si>
  <si>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</si>
  <si>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</si>
  <si>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</si>
  <si>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</si>
  <si>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</si>
  <si>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</si>
  <si>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</si>
  <si>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</si>
  <si>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</si>
  <si>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</si>
  <si>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</si>
  <si>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</si>
  <si>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</si>
  <si>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</si>
  <si>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</si>
  <si>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</si>
  <si>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</si>
  <si>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</si>
  <si>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</si>
  <si>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</si>
  <si>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</si>
  <si>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</si>
  <si>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</si>
  <si>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</si>
  <si>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</si>
  <si>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</si>
  <si>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</si>
  <si>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</si>
  <si>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</si>
  <si>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</si>
  <si>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</si>
  <si>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</si>
  <si>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</si>
  <si>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</si>
  <si>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</si>
  <si>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</si>
  <si>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</si>
  <si>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</si>
  <si>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</si>
  <si>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</si>
  <si>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</si>
  <si>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</si>
  <si>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</si>
  <si>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</si>
  <si>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</si>
  <si>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</si>
  <si>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</si>
  <si>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</si>
  <si>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</si>
  <si>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観光施設</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</si>
  <si>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</si>
  <si>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</si>
  <si>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</si>
  <si>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</si>
  <si>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</si>
  <si>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</si>
  <si>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</si>
  <si>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</si>
  <si>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</si>
  <si>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</si>
  <si>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</si>
  <si>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</si>
  <si>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</si>
  <si>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</si>
  <si>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</si>
  <si>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</si>
  <si>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</si>
  <si>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</si>
  <si>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</si>
  <si>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</si>
  <si>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</si>
  <si>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</si>
  <si>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</si>
  <si>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</si>
  <si>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</si>
  <si>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広島県江田島市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</si>
  <si>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</si>
  <si>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</si>
  <si>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</si>
  <si>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</si>
  <si>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</si>
  <si>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</si>
  <si>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</si>
  <si>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</si>
  <si>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</si>
  <si>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</si>
  <si>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</si>
  <si>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</si>
  <si>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</si>
  <si>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</si>
  <si>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</si>
  <si>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</si>
  <si>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</si>
  <si>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</si>
  <si>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</si>
  <si>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</si>
  <si>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</si>
  <si>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</si>
  <si>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</si>
  <si>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</si>
  <si>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</si>
  <si>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</si>
  <si>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</si>
  <si>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</si>
  <si>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</si>
  <si>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</si>
  <si>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</si>
  <si>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</si>
  <si>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</si>
  <si>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</si>
  <si>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</si>
  <si>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</si>
  <si>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</si>
  <si>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</si>
  <si>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</si>
  <si>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</si>
  <si>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</si>
  <si>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</si>
  <si>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水道事業会計</t>
    <phoneticPr fontId="5"/>
  </si>
  <si>
    <t>宿泊施設事業特別会計</t>
    <phoneticPr fontId="5"/>
  </si>
  <si>
    <t>法非適用企業</t>
    <phoneticPr fontId="5"/>
  </si>
  <si>
    <t>交通船事業特別会計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</si>
  <si>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</si>
  <si>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</si>
  <si>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</si>
  <si>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</si>
  <si>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</si>
  <si>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</si>
  <si>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</si>
  <si>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</si>
  <si>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</si>
  <si>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</si>
  <si>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</si>
  <si>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</si>
  <si>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</si>
  <si>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</si>
  <si>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</si>
  <si>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</si>
  <si>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</si>
  <si>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</si>
  <si>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</si>
  <si>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</si>
  <si>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</si>
  <si>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</si>
  <si>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</si>
  <si>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</si>
  <si>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</si>
  <si>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</si>
  <si>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</si>
  <si>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</si>
  <si>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</si>
  <si>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</si>
  <si>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</si>
  <si>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</si>
  <si>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</si>
  <si>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</si>
  <si>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</si>
  <si>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</si>
  <si>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</si>
  <si>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</si>
  <si>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</si>
  <si>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</si>
  <si>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</si>
  <si>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</si>
  <si>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</si>
  <si>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</si>
  <si>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</si>
  <si>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</si>
  <si>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</si>
  <si>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</si>
  <si>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</si>
  <si>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</si>
  <si>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</si>
  <si>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</si>
  <si>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</si>
  <si>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</si>
  <si>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</si>
  <si>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</si>
  <si>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</si>
  <si>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</si>
  <si>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</si>
  <si>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</si>
  <si>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</si>
  <si>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</si>
  <si>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宿泊施設事業特別会計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</si>
  <si>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</si>
  <si>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</si>
  <si>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</si>
  <si>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</si>
  <si>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</si>
  <si>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</si>
  <si>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</si>
  <si>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</si>
  <si>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</si>
  <si>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</si>
  <si>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</si>
  <si>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</si>
  <si>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</si>
  <si>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</si>
  <si>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</si>
  <si>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</si>
  <si>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</si>
  <si>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</si>
  <si>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</si>
  <si>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</si>
  <si>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</si>
  <si>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</si>
  <si>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</si>
  <si>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</si>
  <si>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</si>
  <si>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</si>
  <si>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</si>
  <si>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</si>
  <si>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</si>
  <si>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</si>
  <si>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</si>
  <si>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</si>
  <si>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</si>
  <si>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</si>
  <si>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</si>
  <si>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</si>
  <si>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</si>
  <si>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</si>
  <si>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</si>
  <si>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</si>
  <si>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</si>
  <si>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</si>
  <si>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</si>
  <si>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</si>
  <si>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</si>
  <si>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</si>
  <si>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</si>
  <si>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</si>
  <si>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</si>
  <si>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</si>
  <si>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</si>
  <si>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</si>
  <si>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</si>
  <si>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</si>
  <si>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</si>
  <si>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</si>
  <si>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</si>
  <si>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</si>
  <si>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</si>
  <si>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</si>
  <si>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</si>
  <si>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</si>
  <si>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</si>
  <si>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</si>
  <si>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</si>
  <si>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</si>
  <si>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</si>
  <si>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</si>
  <si>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</si>
  <si>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</si>
  <si>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</si>
  <si>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</si>
  <si>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</si>
  <si>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</si>
  <si>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</si>
  <si>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</si>
  <si>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</si>
  <si>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</si>
  <si>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</si>
  <si>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</si>
  <si>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</si>
  <si>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</si>
  <si>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</si>
  <si>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</si>
  <si>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下水道事業会計</t>
  </si>
  <si>
    <t>介護保険(保険事業勘定)特別会計</t>
  </si>
  <si>
    <t>交通船事業特別会計</t>
  </si>
  <si>
    <t>国民健康保険特別会計</t>
  </si>
  <si>
    <t>後期高齢者医療特別会計</t>
  </si>
  <si>
    <t>介護保険(介護サービス事業勘定)特別会計</t>
  </si>
  <si>
    <t>その他会計（赤字）</t>
  </si>
  <si>
    <t>その他会計（黒字）</t>
  </si>
  <si>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</si>
  <si>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</si>
  <si>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</si>
  <si>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</si>
  <si>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江田島市土地開発公社</t>
    <rPh sb="0" eb="3">
      <t>エタジマ</t>
    </rPh>
    <rPh sb="3" eb="4">
      <t>シ</t>
    </rPh>
    <rPh sb="4" eb="6">
      <t>トチ</t>
    </rPh>
    <rPh sb="6" eb="8">
      <t>カイハツ</t>
    </rPh>
    <rPh sb="8" eb="10">
      <t>コウシャ</t>
    </rPh>
    <phoneticPr fontId="2"/>
  </si>
  <si>
    <t>沖野島マリーナ株式会社</t>
    <rPh sb="0" eb="1">
      <t>オキ</t>
    </rPh>
    <rPh sb="1" eb="2">
      <t>ノ</t>
    </rPh>
    <rPh sb="2" eb="3">
      <t>シマ</t>
    </rPh>
    <rPh sb="7" eb="11">
      <t>カブシキガイシャ</t>
    </rPh>
    <phoneticPr fontId="2"/>
  </si>
  <si>
    <t>江田島バス株式会社</t>
    <rPh sb="0" eb="3">
      <t>エタジマ</t>
    </rPh>
    <rPh sb="5" eb="9">
      <t>カブシキガイシャ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</si>
  <si>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</si>
  <si>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</si>
  <si>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</si>
  <si>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</si>
  <si>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</si>
  <si>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</si>
  <si>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</si>
  <si>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</si>
  <si>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</si>
  <si>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</si>
  <si>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</si>
  <si>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</si>
  <si>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
　建設事業債等の発行抑制，過去に発行した高利率の地方債の償還終了及び利率見直しに伴う元利償還額の減少等により，実質公債費比率は年々減少し，類似団体平均値を下回っている。
【将来負担比率】
　建設事業債等の発行抑制による地方債現在高の減少や財政調整基金への決算剰余金の積立による充当可能基金の増加等により，将来負担比率は年々改善していて，H23年度と比較すると72.0ポイント減少している。また，類似団体と比較しても減少率は高くなっていて，H25年度以降は類似団体平均値を下回っている。</t>
    <rPh sb="42" eb="43">
      <t>オヨ</t>
    </rPh>
    <rPh sb="65" eb="67">
      <t>ジッシツ</t>
    </rPh>
    <rPh sb="67" eb="70">
      <t>コウサイヒ</t>
    </rPh>
    <rPh sb="70" eb="72">
      <t>ヒリツ</t>
    </rPh>
    <rPh sb="79" eb="81">
      <t>ルイジ</t>
    </rPh>
    <rPh sb="81" eb="83">
      <t>ダンタイ</t>
    </rPh>
    <rPh sb="83" eb="86">
      <t>ヘイキンチ</t>
    </rPh>
    <rPh sb="87" eb="89">
      <t>シタマワ</t>
    </rPh>
    <rPh sb="157" eb="158">
      <t>トウ</t>
    </rPh>
    <rPh sb="162" eb="164">
      <t>ショウライ</t>
    </rPh>
    <rPh sb="164" eb="166">
      <t>フタン</t>
    </rPh>
    <rPh sb="166" eb="168">
      <t>ヒリツ</t>
    </rPh>
    <rPh sb="169" eb="171">
      <t>ネンネン</t>
    </rPh>
    <rPh sb="171" eb="173">
      <t>カイゼン</t>
    </rPh>
    <rPh sb="207" eb="209">
      <t>ルイジ</t>
    </rPh>
    <rPh sb="209" eb="211">
      <t>ダンタイ</t>
    </rPh>
    <rPh sb="212" eb="214">
      <t>ヒカク</t>
    </rPh>
    <rPh sb="217" eb="220">
      <t>ゲンショウリツ</t>
    </rPh>
    <rPh sb="221" eb="222">
      <t>タカ</t>
    </rPh>
    <rPh sb="232" eb="234">
      <t>ネンド</t>
    </rPh>
    <rPh sb="234" eb="236">
      <t>イコウ</t>
    </rPh>
    <rPh sb="237" eb="239">
      <t>ルイジ</t>
    </rPh>
    <rPh sb="239" eb="241">
      <t>ダンタイ</t>
    </rPh>
    <rPh sb="241" eb="244">
      <t>ヘイキンチ</t>
    </rPh>
    <rPh sb="245" eb="247">
      <t>シタマワ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</si>
</sst>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54013</c:v>
                </c:pt>
                <c:pt idx="1">
                  <c:v>56984</c:v>
                </c:pt>
                <c:pt idx="2">
                  <c:v>102740</c:v>
                </c:pt>
                <c:pt idx="3">
                  <c:v>67708</c:v>
                </c:pt>
                <c:pt idx="4">
                  <c:v>65846</c:v>
                </c:pt>
              </c:numCache>
            </c:numRef>
          </c:val>
          <c:smooth val="0"/>
        </c:ser>
        <c:dLbls>
          <c:showLegendKey val="0"/>
          <c:showVal val="0"/>
          <c:showCatName val="0"/>
          <c:showSerName val="0"/>
          <c:showPercent val="0"/>
          <c:showBubbleSize val="0"/>
        </c:dLbls>
        <c:marker val="1"/>
        <c:smooth val="0"/>
        <c:axId val="48765952"/>
        <c:axId val="48776320"/>
      </c:lineChart>
      <c:catAx>
        <c:axId val="48765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76320"/>
        <c:crosses val="autoZero"/>
        <c:auto val="1"/>
        <c:lblAlgn val="ctr"/>
        <c:lblOffset val="100"/>
        <c:tickLblSkip val="1"/>
        <c:tickMarkSkip val="1"/>
        <c:noMultiLvlLbl val="0"/>
      </c:catAx>
      <c:valAx>
        <c:axId val="487763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6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6.97</c:v>
                </c:pt>
                <c:pt idx="1">
                  <c:v>5.13</c:v>
                </c:pt>
                <c:pt idx="2">
                  <c:v>4.5599999999999996</c:v>
                </c:pt>
                <c:pt idx="3">
                  <c:v>3.99</c:v>
                </c:pt>
                <c:pt idx="4">
                  <c:v>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27.15</c:v>
                </c:pt>
                <c:pt idx="1">
                  <c:v>34.799999999999997</c:v>
                </c:pt>
                <c:pt idx="2">
                  <c:v>41.29</c:v>
                </c:pt>
                <c:pt idx="3">
                  <c:v>47.41</c:v>
                </c:pt>
                <c:pt idx="4">
                  <c:v>54.31</c:v>
                </c:pt>
              </c:numCache>
            </c:numRef>
          </c:val>
        </c:ser>
        <c:dLbls>
          <c:showLegendKey val="0"/>
          <c:showVal val="0"/>
          <c:showCatName val="0"/>
          <c:showSerName val="0"/>
          <c:showPercent val="0"/>
          <c:showBubbleSize val="0"/>
        </c:dLbls>
        <c:gapWidth val="250"/>
        <c:overlap val="100"/>
        <c:axId val="48561536"/>
        <c:axId val="8068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9.6199999999999992</c:v>
                </c:pt>
                <c:pt idx="1">
                  <c:v>5.13</c:v>
                </c:pt>
                <c:pt idx="2">
                  <c:v>6.29</c:v>
                </c:pt>
                <c:pt idx="3">
                  <c:v>5.34</c:v>
                </c:pt>
                <c:pt idx="4">
                  <c:v>9.08</c:v>
                </c:pt>
              </c:numCache>
            </c:numRef>
          </c:val>
          <c:smooth val="0"/>
        </c:ser>
        <c:dLbls>
          <c:showLegendKey val="0"/>
          <c:showVal val="0"/>
          <c:showCatName val="0"/>
          <c:showSerName val="0"/>
          <c:showPercent val="0"/>
          <c:showBubbleSize val="0"/>
        </c:dLbls>
        <c:marker val="1"/>
        <c:smooth val="0"/>
        <c:axId val="48561536"/>
        <c:axId val="80680448"/>
      </c:lineChart>
      <c:catAx>
        <c:axId val="4856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680448"/>
        <c:crosses val="autoZero"/>
        <c:auto val="1"/>
        <c:lblAlgn val="ctr"/>
        <c:lblOffset val="100"/>
        <c:tickLblSkip val="1"/>
        <c:tickMarkSkip val="1"/>
        <c:noMultiLvlLbl val="0"/>
      </c:catAx>
      <c:valAx>
        <c:axId val="8068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6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0.04</c:v>
                </c:pt>
                <c:pt idx="4">
                  <c:v>#N/A</c:v>
                </c:pt>
                <c:pt idx="5">
                  <c:v>0.03</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0.1</c:v>
                </c:pt>
                <c:pt idx="4">
                  <c:v>#N/A</c:v>
                </c:pt>
                <c:pt idx="5">
                  <c:v>0.1</c:v>
                </c:pt>
                <c:pt idx="6">
                  <c:v>#N/A</c:v>
                </c:pt>
                <c:pt idx="7">
                  <c:v>0.1</c:v>
                </c:pt>
                <c:pt idx="8">
                  <c:v>#N/A</c:v>
                </c:pt>
                <c:pt idx="9">
                  <c:v>0.11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2.75</c:v>
                </c:pt>
                <c:pt idx="2">
                  <c:v>#N/A</c:v>
                </c:pt>
                <c:pt idx="3">
                  <c:v>1.91</c:v>
                </c:pt>
                <c:pt idx="4">
                  <c:v>#N/A</c:v>
                </c:pt>
                <c:pt idx="5">
                  <c:v>2.2000000000000002</c:v>
                </c:pt>
                <c:pt idx="6">
                  <c:v>#N/A</c:v>
                </c:pt>
                <c:pt idx="7">
                  <c:v>1.22</c:v>
                </c:pt>
                <c:pt idx="8">
                  <c:v>#N/A</c:v>
                </c:pt>
                <c:pt idx="9">
                  <c:v>0.23</c:v>
                </c:pt>
              </c:numCache>
            </c:numRef>
          </c:val>
        </c:ser>
        <c:ser>
          <c:idx val="5"/>
          <c:order val="5"/>
          <c:tx>
            <c:strRef>
              <c:f>データシート!$A$32</c:f>
              <c:strCache>
                <c:ptCount val="1"/>
                <c:pt idx="0">
                  <c:v>交通船事業特別会計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0.72</c:v>
                </c:pt>
                <c:pt idx="2">
                  <c:v>#N/A</c:v>
                </c:pt>
                <c:pt idx="3">
                  <c:v>0.27</c:v>
                </c:pt>
                <c:pt idx="4">
                  <c:v>#N/A</c:v>
                </c:pt>
                <c:pt idx="5">
                  <c:v>0.09</c:v>
                </c:pt>
                <c:pt idx="6">
                  <c:v>#N/A</c:v>
                </c:pt>
                <c:pt idx="7">
                  <c:v>1.31</c:v>
                </c:pt>
                <c:pt idx="8">
                  <c:v>#N/A</c:v>
                </c:pt>
                <c:pt idx="9">
                  <c:v>0.26</c:v>
                </c:pt>
              </c:numCache>
            </c:numRef>
          </c:val>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0.31</c:v>
                </c:pt>
                <c:pt idx="2">
                  <c:v>#N/A</c:v>
                </c:pt>
                <c:pt idx="3">
                  <c:v>0.11</c:v>
                </c:pt>
                <c:pt idx="4">
                  <c:v>#N/A</c:v>
                </c:pt>
                <c:pt idx="5">
                  <c:v>0.43</c:v>
                </c:pt>
                <c:pt idx="6">
                  <c:v>#N/A</c:v>
                </c:pt>
                <c:pt idx="7">
                  <c:v>0.39</c:v>
                </c:pt>
                <c:pt idx="8">
                  <c:v>#N/A</c:v>
                </c:pt>
                <c:pt idx="9">
                  <c:v>0.9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1.31</c:v>
                </c:pt>
                <c:pt idx="2">
                  <c:v>#N/A</c:v>
                </c:pt>
                <c:pt idx="3">
                  <c:v>1.86</c:v>
                </c:pt>
                <c:pt idx="4">
                  <c:v>#N/A</c:v>
                </c:pt>
                <c:pt idx="5">
                  <c:v>1.88</c:v>
                </c:pt>
                <c:pt idx="6">
                  <c:v>#N/A</c:v>
                </c:pt>
                <c:pt idx="7">
                  <c:v>1.74</c:v>
                </c:pt>
                <c:pt idx="8">
                  <c:v>#N/A</c:v>
                </c:pt>
                <c:pt idx="9">
                  <c:v>1.97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6.96</c:v>
                </c:pt>
                <c:pt idx="2">
                  <c:v>#N/A</c:v>
                </c:pt>
                <c:pt idx="3">
                  <c:v>5.08</c:v>
                </c:pt>
                <c:pt idx="4">
                  <c:v>#N/A</c:v>
                </c:pt>
                <c:pt idx="5">
                  <c:v>4.5199999999999996</c:v>
                </c:pt>
                <c:pt idx="6">
                  <c:v>#N/A</c:v>
                </c:pt>
                <c:pt idx="7">
                  <c:v>3.97</c:v>
                </c:pt>
                <c:pt idx="8">
                  <c:v>#N/A</c:v>
                </c:pt>
                <c:pt idx="9">
                  <c:v>6.09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7.35</c:v>
                </c:pt>
                <c:pt idx="2">
                  <c:v>#N/A</c:v>
                </c:pt>
                <c:pt idx="3">
                  <c:v>8.4600000000000009</c:v>
                </c:pt>
                <c:pt idx="4">
                  <c:v>#N/A</c:v>
                </c:pt>
                <c:pt idx="5">
                  <c:v>9.75</c:v>
                </c:pt>
                <c:pt idx="6">
                  <c:v>#N/A</c:v>
                </c:pt>
                <c:pt idx="7">
                  <c:v>11.22</c:v>
                </c:pt>
                <c:pt idx="8">
                  <c:v>#N/A</c:v>
                </c:pt>
                <c:pt idx="9">
                  <c:v>12.71</c:v>
                </c:pt>
              </c:numCache>
            </c:numRef>
          </c:val>
        </c:ser>
        <c:dLbls>
          <c:showLegendKey val="0"/>
          <c:showVal val="0"/>
          <c:showCatName val="0"/>
          <c:showSerName val="0"/>
          <c:showPercent val="0"/>
          <c:showBubbleSize val="0"/>
        </c:dLbls>
        <c:gapWidth val="150"/>
        <c:overlap val="100"/>
        <c:axId val="114021504"/>
        <c:axId val="114023040"/>
      </c:barChart>
      <c:catAx>
        <c:axId val="11402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23040"/>
        <c:crosses val="autoZero"/>
        <c:auto val="1"/>
        <c:lblAlgn val="ctr"/>
        <c:lblOffset val="100"/>
        <c:tickLblSkip val="1"/>
        <c:tickMarkSkip val="1"/>
        <c:noMultiLvlLbl val="0"/>
      </c:catAx>
      <c:valAx>
        <c:axId val="11402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21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1841</c:v>
                </c:pt>
                <c:pt idx="5">
                  <c:v>1868</c:v>
                </c:pt>
                <c:pt idx="8">
                  <c:v>1929</c:v>
                </c:pt>
                <c:pt idx="11">
                  <c:v>1995</c:v>
                </c:pt>
                <c:pt idx="14">
                  <c:v>1924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109</c:v>
                </c:pt>
                <c:pt idx="3">
                  <c:v>107</c:v>
                </c:pt>
                <c:pt idx="6">
                  <c:v>99</c:v>
                </c:pt>
                <c:pt idx="9">
                  <c:v>61</c:v>
                </c:pt>
                <c:pt idx="12">
                  <c:v>59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536</c:v>
                </c:pt>
                <c:pt idx="3">
                  <c:v>544</c:v>
                </c:pt>
                <c:pt idx="6">
                  <c:v>549</c:v>
                </c:pt>
                <c:pt idx="9">
                  <c:v>521</c:v>
                </c:pt>
                <c:pt idx="12">
                  <c:v>488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2042</c:v>
                </c:pt>
                <c:pt idx="3">
                  <c:v>2014</c:v>
                </c:pt>
                <c:pt idx="6">
                  <c:v>1989</c:v>
                </c:pt>
                <c:pt idx="9">
                  <c:v>2010</c:v>
                </c:pt>
                <c:pt idx="12">
                  <c:v>1903</c:v>
                </c:pt>
              </c:numCache>
            </c:numRef>
          </c:val>
        </c:ser>
        <c:dLbls>
          <c:showLegendKey val="0"/>
          <c:showVal val="0"/>
          <c:showCatName val="0"/>
          <c:showSerName val="0"/>
          <c:showPercent val="0"/>
          <c:showBubbleSize val="0"/>
        </c:dLbls>
        <c:gapWidth val="100"/>
        <c:overlap val="100"/>
        <c:axId val="102822656"/>
        <c:axId val="10282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846</c:v>
                </c:pt>
                <c:pt idx="2">
                  <c:v>#N/A</c:v>
                </c:pt>
                <c:pt idx="3">
                  <c:v>#N/A</c:v>
                </c:pt>
                <c:pt idx="4">
                  <c:v>797</c:v>
                </c:pt>
                <c:pt idx="5">
                  <c:v>#N/A</c:v>
                </c:pt>
                <c:pt idx="6">
                  <c:v>#N/A</c:v>
                </c:pt>
                <c:pt idx="7">
                  <c:v>708</c:v>
                </c:pt>
                <c:pt idx="8">
                  <c:v>#N/A</c:v>
                </c:pt>
                <c:pt idx="9">
                  <c:v>#N/A</c:v>
                </c:pt>
                <c:pt idx="10">
                  <c:v>597</c:v>
                </c:pt>
                <c:pt idx="11">
                  <c:v>#N/A</c:v>
                </c:pt>
                <c:pt idx="12">
                  <c:v>#N/A</c:v>
                </c:pt>
                <c:pt idx="13">
                  <c:v>526</c:v>
                </c:pt>
                <c:pt idx="14">
                  <c:v>#N/A</c:v>
                </c:pt>
              </c:numCache>
            </c:numRef>
          </c:val>
          <c:smooth val="0"/>
        </c:ser>
        <c:dLbls>
          <c:showLegendKey val="0"/>
          <c:showVal val="0"/>
          <c:showCatName val="0"/>
          <c:showSerName val="0"/>
          <c:showPercent val="0"/>
          <c:showBubbleSize val="0"/>
        </c:dLbls>
        <c:marker val="1"/>
        <c:smooth val="0"/>
        <c:axId val="102822656"/>
        <c:axId val="102824576"/>
      </c:lineChart>
      <c:catAx>
        <c:axId val="10282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24576"/>
        <c:crosses val="autoZero"/>
        <c:auto val="1"/>
        <c:lblAlgn val="ctr"/>
        <c:lblOffset val="100"/>
        <c:tickLblSkip val="1"/>
        <c:tickMarkSkip val="1"/>
        <c:noMultiLvlLbl val="0"/>
      </c:catAx>
      <c:valAx>
        <c:axId val="10282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2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18092</c:v>
                </c:pt>
                <c:pt idx="5">
                  <c:v>17602</c:v>
                </c:pt>
                <c:pt idx="8">
                  <c:v>17749</c:v>
                </c:pt>
                <c:pt idx="11">
                  <c:v>17131</c:v>
                </c:pt>
                <c:pt idx="14">
                  <c:v>16664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655</c:v>
                </c:pt>
                <c:pt idx="5">
                  <c:v>600</c:v>
                </c:pt>
                <c:pt idx="8">
                  <c:v>617</c:v>
                </c:pt>
                <c:pt idx="11">
                  <c:v>587</c:v>
                </c:pt>
                <c:pt idx="14">
                  <c:v>559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5299</c:v>
                </c:pt>
                <c:pt idx="5">
                  <c:v>6051</c:v>
                </c:pt>
                <c:pt idx="8">
                  <c:v>6756</c:v>
                </c:pt>
                <c:pt idx="11">
                  <c:v>7338</c:v>
                </c:pt>
                <c:pt idx="14">
                  <c:v>8059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3835</c:v>
                </c:pt>
                <c:pt idx="3">
                  <c:v>3729</c:v>
                </c:pt>
                <c:pt idx="6">
                  <c:v>3524</c:v>
                </c:pt>
                <c:pt idx="9">
                  <c:v>3394</c:v>
                </c:pt>
                <c:pt idx="12">
                  <c:v>3447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7394</c:v>
                </c:pt>
                <c:pt idx="3">
                  <c:v>7120</c:v>
                </c:pt>
                <c:pt idx="6">
                  <c:v>6848</c:v>
                </c:pt>
                <c:pt idx="9">
                  <c:v>6193</c:v>
                </c:pt>
                <c:pt idx="12">
                  <c:v>5525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655</c:v>
                </c:pt>
                <c:pt idx="3">
                  <c:v>558</c:v>
                </c:pt>
                <c:pt idx="6">
                  <c:v>473</c:v>
                </c:pt>
                <c:pt idx="9">
                  <c:v>417</c:v>
                </c:pt>
                <c:pt idx="12">
                  <c:v>362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20454</c:v>
                </c:pt>
                <c:pt idx="3">
                  <c:v>19708</c:v>
                </c:pt>
                <c:pt idx="6">
                  <c:v>19615</c:v>
                </c:pt>
                <c:pt idx="9">
                  <c:v>18735</c:v>
                </c:pt>
                <c:pt idx="12">
                  <c:v>18119</c:v>
                </c:pt>
              </c:numCache>
            </c:numRef>
          </c:val>
        </c:ser>
        <c:dLbls>
          <c:showLegendKey val="0"/>
          <c:showVal val="0"/>
          <c:showCatName val="0"/>
          <c:showSerName val="0"/>
          <c:showPercent val="0"/>
          <c:showBubbleSize val="0"/>
        </c:dLbls>
        <c:gapWidth val="100"/>
        <c:overlap val="100"/>
        <c:axId val="113959296"/>
        <c:axId val="113961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8292</c:v>
                </c:pt>
                <c:pt idx="2">
                  <c:v>#N/A</c:v>
                </c:pt>
                <c:pt idx="3">
                  <c:v>#N/A</c:v>
                </c:pt>
                <c:pt idx="4">
                  <c:v>6862</c:v>
                </c:pt>
                <c:pt idx="5">
                  <c:v>#N/A</c:v>
                </c:pt>
                <c:pt idx="6">
                  <c:v>#N/A</c:v>
                </c:pt>
                <c:pt idx="7">
                  <c:v>5338</c:v>
                </c:pt>
                <c:pt idx="8">
                  <c:v>#N/A</c:v>
                </c:pt>
                <c:pt idx="9">
                  <c:v>#N/A</c:v>
                </c:pt>
                <c:pt idx="10">
                  <c:v>3683</c:v>
                </c:pt>
                <c:pt idx="11">
                  <c:v>#N/A</c:v>
                </c:pt>
                <c:pt idx="12">
                  <c:v>#N/A</c:v>
                </c:pt>
                <c:pt idx="13">
                  <c:v>2171</c:v>
                </c:pt>
                <c:pt idx="14">
                  <c:v>#N/A</c:v>
                </c:pt>
              </c:numCache>
            </c:numRef>
          </c:val>
          <c:smooth val="0"/>
        </c:ser>
        <c:dLbls>
          <c:showLegendKey val="0"/>
          <c:showVal val="0"/>
          <c:showCatName val="0"/>
          <c:showSerName val="0"/>
          <c:showPercent val="0"/>
          <c:showBubbleSize val="0"/>
        </c:dLbls>
        <c:marker val="1"/>
        <c:smooth val="0"/>
        <c:axId val="113959296"/>
        <c:axId val="113961216"/>
      </c:lineChart>
      <c:catAx>
        <c:axId val="11395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961216"/>
        <c:crosses val="autoZero"/>
        <c:auto val="1"/>
        <c:lblAlgn val="ctr"/>
        <c:lblOffset val="100"/>
        <c:tickLblSkip val="1"/>
        <c:tickMarkSkip val="1"/>
        <c:noMultiLvlLbl val="0"/>
      </c:catAx>
      <c:valAx>
        <c:axId val="11396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5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707648"/>
        <c:axId val="23709568"/>
      </c:scatterChart>
      <c:valAx>
        <c:axId val="237076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9568"/>
        <c:crosses val="autoZero"/>
        <c:crossBetween val="midCat"/>
      </c:valAx>
      <c:valAx>
        <c:axId val="23709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07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10.4</c:v>
                </c:pt>
                <c:pt idx="1">
                  <c:v>9.9</c:v>
                </c:pt>
                <c:pt idx="2">
                  <c:v>9.4</c:v>
                </c:pt>
                <c:pt idx="3">
                  <c:v>8.5</c:v>
                </c:pt>
                <c:pt idx="4">
                  <c:v>7.4</c:v>
                </c:pt>
              </c:numCache>
            </c:numRef>
          </c:xVal>
          <c:yVal>
            <c:numRef>
              <c:f>公会計指標分析・財政指標組合せ分析表!$K$73:$O$73</c:f>
              <c:numCache>
                <c:formatCode>#,##0.0;"▲ "#,##0.0</c:formatCode>
                <c:ptCount val="5"/>
                <c:pt idx="0">
                  <c:v>98.5</c:v>
                </c:pt>
                <c:pt idx="1">
                  <c:v>83.9</c:v>
                </c:pt>
                <c:pt idx="2">
                  <c:v>65</c:v>
                </c:pt>
                <c:pt idx="3">
                  <c:v>45.4</c:v>
                </c:pt>
                <c:pt idx="4">
                  <c:v>26.5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16763648"/>
        <c:axId val="116782208"/>
      </c:scatterChart>
      <c:valAx>
        <c:axId val="116763648"/>
        <c:scaling>
          <c:orientation val="minMax"/>
          <c:max val="14.4"/>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82208"/>
        <c:crosses val="autoZero"/>
        <c:crossBetween val="midCat"/>
      </c:valAx>
      <c:valAx>
        <c:axId val="116782208"/>
        <c:scaling>
          <c:orientation val="minMax"/>
          <c:max val="11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763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40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近年，建設事業債等の発行抑制を行っている一方で，過去に発行した高利率の地方債の償還終了や利率見直しに伴う元利償還額の減少等により，実質公債費比率の分子は年々減少している。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40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建設事業債等の発行抑制による地方債現在高の減少，債務負担行為に基づく支出予定額が減少している。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また，財政調整基金への決算剰余金の積立による充当可能基金の増加などがあり，将来負担比率の分子は年々減少している。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しかし，</a:t>
          </a:r>
          <a:r>
            <a:rPr lang="en-US" altLang="ja-JP" sz="1400" b="0" i="0" baseline="0">
              <a:solidFill>
                <a:schemeClr val="dk1"/>
              </a:solidFill>
              <a:effectLst/>
              <a:latin typeface="+mn-ea"/>
              <a:ea typeface="+mn-ea"/>
              <a:cs typeface="+mn-cs"/>
            </a:rPr>
            <a:t>H27</a:t>
          </a:r>
          <a:r>
            <a:rPr lang="ja-JP" altLang="ja-JP" sz="1400" b="0" i="0" baseline="0">
              <a:solidFill>
                <a:schemeClr val="dk1"/>
              </a:solidFill>
              <a:effectLst/>
              <a:latin typeface="+mn-ea"/>
              <a:ea typeface="+mn-ea"/>
              <a:cs typeface="+mn-cs"/>
            </a:rPr>
            <a:t>年度から始まった普通交付税の合併特例加算縮減の影響により，今後はこれまでのような基金への積み増しは見込めないため，事業の計画的な執行により地方債の借入を抑制し，公債費の適正化に努める。</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25,144
24,489
100.70
15,549,474
14,790,442
611,278
10,020,965
16,974,651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25,144
24,489
100.70
15,549,474
14,790,442
611,278
10,020,965
16,974,651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25,144
24,489
100.70
15,549,474
14,790,442
611,278
10,020,965
16,974,651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25,144
24,489
100.70
15,549,474
14,790,442
611,278
10,020,965
16,974,651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人口の減少や全国平均を上回る高齢化率（平成</a:t>
          </a:r>
          <a:r>
            <a:rPr lang="en-US" altLang="ja-JP" sz="1400" b="0" i="0" baseline="0">
              <a:solidFill>
                <a:schemeClr val="dk1"/>
              </a:solidFill>
              <a:effectLst/>
              <a:latin typeface="+mn-ea"/>
              <a:ea typeface="+mn-ea"/>
              <a:cs typeface="+mn-cs"/>
            </a:rPr>
            <a:t>27</a:t>
          </a:r>
          <a:r>
            <a:rPr lang="ja-JP" altLang="ja-JP" sz="1400" b="0" i="0" baseline="0">
              <a:solidFill>
                <a:schemeClr val="dk1"/>
              </a:solidFill>
              <a:effectLst/>
              <a:latin typeface="+mn-ea"/>
              <a:ea typeface="+mn-ea"/>
              <a:cs typeface="+mn-cs"/>
            </a:rPr>
            <a:t>年国勢調査</a:t>
          </a:r>
          <a:r>
            <a:rPr lang="en-US" altLang="ja-JP" sz="1400" b="0" i="0" baseline="0">
              <a:solidFill>
                <a:schemeClr val="dk1"/>
              </a:solidFill>
              <a:effectLst/>
              <a:latin typeface="+mn-ea"/>
              <a:ea typeface="+mn-ea"/>
              <a:cs typeface="+mn-cs"/>
            </a:rPr>
            <a:t>41.0</a:t>
          </a:r>
          <a:r>
            <a:rPr lang="ja-JP" altLang="ja-JP" sz="1400" b="0" i="0" baseline="0">
              <a:solidFill>
                <a:schemeClr val="dk1"/>
              </a:solidFill>
              <a:effectLst/>
              <a:latin typeface="+mn-ea"/>
              <a:ea typeface="+mn-ea"/>
              <a:cs typeface="+mn-cs"/>
            </a:rPr>
            <a:t>％）に加え，市内に中心となる基幹産業がないことなどにより，財政基盤が弱く，類似団体平均値を</a:t>
          </a:r>
          <a:r>
            <a:rPr lang="en-US" altLang="ja-JP" sz="1400" b="0" i="0" baseline="0">
              <a:solidFill>
                <a:schemeClr val="dk1"/>
              </a:solidFill>
              <a:effectLst/>
              <a:latin typeface="+mn-ea"/>
              <a:ea typeface="+mn-ea"/>
              <a:cs typeface="+mn-cs"/>
            </a:rPr>
            <a:t>0.06</a:t>
          </a:r>
          <a:r>
            <a:rPr lang="ja-JP" altLang="ja-JP" sz="1400" b="0" i="0" baseline="0">
              <a:solidFill>
                <a:schemeClr val="dk1"/>
              </a:solidFill>
              <a:effectLst/>
              <a:latin typeface="+mn-ea"/>
              <a:ea typeface="+mn-ea"/>
              <a:cs typeface="+mn-cs"/>
            </a:rPr>
            <a:t>ポイント下回っている。歳出の見直しと総合計画実施計画等に沿った施策の重点化に努め，活力あるまちづくりを展開しつつ，行政の効率化に努めることにより，財政の健全化を図る。</a:t>
          </a:r>
          <a:endParaRPr lang="ja-JP" altLang="ja-JP" sz="1400">
            <a:effectLst/>
            <a:latin typeface="+mn-ea"/>
            <a:ea typeface="+mn-ea"/>
          </a:endParaRPr>
        </a:p>
        <a:p>
          <a:endParaRPr kumimoji="1" lang="ja-JP" altLang="en-US" sz="12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115358</xdr:rowOff>
    </xdr:to>
    <xdr:cxnSp macro="">
      <xdr:nvCxnSpPr>
        <xdr:cNvPr id="74" name="直線コネクタ 73"/>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市税や臨時財政対策債は減少したが，地方消費税交付金の増加などにより歳入の経常一般財源が増加したことに</a:t>
          </a:r>
          <a:r>
            <a:rPr kumimoji="1" lang="ja-JP" altLang="en-US" sz="1300">
              <a:solidFill>
                <a:schemeClr val="dk1"/>
              </a:solidFill>
              <a:effectLst/>
              <a:latin typeface="+mn-ea"/>
              <a:ea typeface="+mn-ea"/>
              <a:cs typeface="+mn-cs"/>
            </a:rPr>
            <a:t>よ</a:t>
          </a:r>
          <a:r>
            <a:rPr kumimoji="1" lang="ja-JP" altLang="ja-JP" sz="1300">
              <a:solidFill>
                <a:schemeClr val="dk1"/>
              </a:solidFill>
              <a:effectLst/>
              <a:latin typeface="+mn-ea"/>
              <a:ea typeface="+mn-ea"/>
              <a:cs typeface="+mn-cs"/>
            </a:rPr>
            <a:t>り，前年度</a:t>
          </a:r>
          <a:r>
            <a:rPr kumimoji="1" lang="ja-JP" altLang="en-US" sz="1300">
              <a:solidFill>
                <a:schemeClr val="dk1"/>
              </a:solidFill>
              <a:effectLst/>
              <a:latin typeface="+mn-ea"/>
              <a:ea typeface="+mn-ea"/>
              <a:cs typeface="+mn-cs"/>
            </a:rPr>
            <a:t>と比較して</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ポイント改善している。また，類似団体平均と</a:t>
          </a:r>
          <a:r>
            <a:rPr kumimoji="1" lang="ja-JP" altLang="en-US" sz="1300">
              <a:solidFill>
                <a:schemeClr val="dk1"/>
              </a:solidFill>
              <a:effectLst/>
              <a:latin typeface="+mn-ea"/>
              <a:ea typeface="+mn-ea"/>
              <a:cs typeface="+mn-cs"/>
            </a:rPr>
            <a:t>同水準</a:t>
          </a:r>
          <a:r>
            <a:rPr kumimoji="1" lang="ja-JP" altLang="ja-JP" sz="1300">
              <a:solidFill>
                <a:schemeClr val="dk1"/>
              </a:solidFill>
              <a:effectLst/>
              <a:latin typeface="+mn-ea"/>
              <a:ea typeface="+mn-ea"/>
              <a:cs typeface="+mn-cs"/>
            </a:rPr>
            <a:t>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歳出の</a:t>
          </a:r>
          <a:r>
            <a:rPr kumimoji="1" lang="en-US" altLang="ja-JP" sz="1300">
              <a:solidFill>
                <a:schemeClr val="dk1"/>
              </a:solidFill>
              <a:effectLst/>
              <a:latin typeface="+mn-ea"/>
              <a:ea typeface="+mn-ea"/>
              <a:cs typeface="+mn-cs"/>
            </a:rPr>
            <a:t>45.3</a:t>
          </a:r>
          <a:r>
            <a:rPr kumimoji="1" lang="ja-JP" altLang="ja-JP" sz="1300">
              <a:solidFill>
                <a:schemeClr val="dk1"/>
              </a:solidFill>
              <a:effectLst/>
              <a:latin typeface="+mn-ea"/>
              <a:ea typeface="+mn-ea"/>
              <a:cs typeface="+mn-cs"/>
            </a:rPr>
            <a:t>％を義務的経費（人件費</a:t>
          </a:r>
          <a:r>
            <a:rPr kumimoji="1" lang="en-US" altLang="ja-JP" sz="1300">
              <a:solidFill>
                <a:schemeClr val="dk1"/>
              </a:solidFill>
              <a:effectLst/>
              <a:latin typeface="+mn-ea"/>
              <a:ea typeface="+mn-ea"/>
              <a:cs typeface="+mn-cs"/>
            </a:rPr>
            <a:t>21.0</a:t>
          </a:r>
          <a:r>
            <a:rPr kumimoji="1" lang="ja-JP" altLang="ja-JP" sz="1300">
              <a:solidFill>
                <a:schemeClr val="dk1"/>
              </a:solidFill>
              <a:effectLst/>
              <a:latin typeface="+mn-ea"/>
              <a:ea typeface="+mn-ea"/>
              <a:cs typeface="+mn-cs"/>
            </a:rPr>
            <a:t>％，扶助費</a:t>
          </a:r>
          <a:r>
            <a:rPr kumimoji="1" lang="en-US" altLang="ja-JP" sz="1300">
              <a:solidFill>
                <a:schemeClr val="dk1"/>
              </a:solidFill>
              <a:effectLst/>
              <a:latin typeface="+mn-ea"/>
              <a:ea typeface="+mn-ea"/>
              <a:cs typeface="+mn-cs"/>
            </a:rPr>
            <a:t>11.5</a:t>
          </a:r>
          <a:r>
            <a:rPr kumimoji="1" lang="ja-JP" altLang="ja-JP" sz="1300">
              <a:solidFill>
                <a:schemeClr val="dk1"/>
              </a:solidFill>
              <a:effectLst/>
              <a:latin typeface="+mn-ea"/>
              <a:ea typeface="+mn-ea"/>
              <a:cs typeface="+mn-cs"/>
            </a:rPr>
            <a:t>％，公債費</a:t>
          </a:r>
          <a:r>
            <a:rPr kumimoji="1" lang="en-US" altLang="ja-JP" sz="1300">
              <a:solidFill>
                <a:schemeClr val="dk1"/>
              </a:solidFill>
              <a:effectLst/>
              <a:latin typeface="+mn-ea"/>
              <a:ea typeface="+mn-ea"/>
              <a:cs typeface="+mn-cs"/>
            </a:rPr>
            <a:t>12.9</a:t>
          </a:r>
          <a:r>
            <a:rPr kumimoji="1" lang="ja-JP" altLang="ja-JP" sz="1300">
              <a:solidFill>
                <a:schemeClr val="dk1"/>
              </a:solidFill>
              <a:effectLst/>
              <a:latin typeface="+mn-ea"/>
              <a:ea typeface="+mn-ea"/>
              <a:cs typeface="+mn-cs"/>
            </a:rPr>
            <a:t>％）が占めており，財政の硬直化が現れている。今後も市税の徴収強化に努めるとともに，義務的経費の抑制や事務事業の見直しによる経常経費の削減に努める。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61595</xdr:rowOff>
    </xdr:from>
    <xdr:to>
      <xdr:col>7</xdr:col>
      <xdr:colOff>152400</xdr:colOff>
      <xdr:row>60</xdr:row>
      <xdr:rowOff>81704</xdr:rowOff>
    </xdr:to>
    <xdr:cxnSp macro="">
      <xdr:nvCxnSpPr>
        <xdr:cNvPr id="131" name="直線コネクタ 130"/>
        <xdr:cNvCxnSpPr/>
      </xdr:nvCxnSpPr>
      <xdr:spPr>
        <a:xfrm flipV="1">
          <a:off x="4114800" y="1034859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60</xdr:row>
      <xdr:rowOff>81704</xdr:rowOff>
    </xdr:to>
    <xdr:cxnSp macro="">
      <xdr:nvCxnSpPr>
        <xdr:cNvPr id="134" name="直線コネクタ 133"/>
        <xdr:cNvCxnSpPr/>
      </xdr:nvCxnSpPr>
      <xdr:spPr>
        <a:xfrm>
          <a:off x="3225800" y="103606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60</xdr:row>
      <xdr:rowOff>166158</xdr:rowOff>
    </xdr:to>
    <xdr:cxnSp macro="">
      <xdr:nvCxnSpPr>
        <xdr:cNvPr id="137" name="直線コネクタ 136"/>
        <xdr:cNvCxnSpPr/>
      </xdr:nvCxnSpPr>
      <xdr:spPr>
        <a:xfrm flipV="1">
          <a:off x="2336800" y="1036066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150071</xdr:rowOff>
    </xdr:from>
    <xdr:to>
      <xdr:col>3</xdr:col>
      <xdr:colOff>279400</xdr:colOff>
      <xdr:row>60</xdr:row>
      <xdr:rowOff>166158</xdr:rowOff>
    </xdr:to>
    <xdr:cxnSp macro="">
      <xdr:nvCxnSpPr>
        <xdr:cNvPr id="140" name="直線コネクタ 139"/>
        <xdr:cNvCxnSpPr/>
      </xdr:nvCxnSpPr>
      <xdr:spPr>
        <a:xfrm>
          <a:off x="1447800" y="104370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50" name="円/楕円 149"/>
        <xdr:cNvSpPr/>
      </xdr:nvSpPr>
      <xdr:spPr>
        <a:xfrm>
          <a:off x="4902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154322</xdr:rowOff>
    </xdr:from>
    <xdr:ext cx="762000" cy="259045"/>
    <xdr:sp macro="" textlink="">
      <xdr:nvSpPr>
        <xdr:cNvPr id="151" name="財政構造の弾力性該当値テキスト"/>
        <xdr:cNvSpPr txBox="1"/>
      </xdr:nvSpPr>
      <xdr:spPr>
        <a:xfrm>
          <a:off x="5041900" y="1026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30904</xdr:rowOff>
    </xdr:from>
    <xdr:to>
      <xdr:col>6</xdr:col>
      <xdr:colOff>50800</xdr:colOff>
      <xdr:row>60</xdr:row>
      <xdr:rowOff>132504</xdr:rowOff>
    </xdr:to>
    <xdr:sp macro="" textlink="">
      <xdr:nvSpPr>
        <xdr:cNvPr id="152" name="円/楕円 151"/>
        <xdr:cNvSpPr/>
      </xdr:nvSpPr>
      <xdr:spPr>
        <a:xfrm>
          <a:off x="4064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142681</xdr:rowOff>
    </xdr:from>
    <xdr:ext cx="736600" cy="259045"/>
    <xdr:sp macro="" textlink="">
      <xdr:nvSpPr>
        <xdr:cNvPr id="153" name="テキスト ボックス 152"/>
        <xdr:cNvSpPr txBox="1"/>
      </xdr:nvSpPr>
      <xdr:spPr>
        <a:xfrm>
          <a:off x="3733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4" name="円/楕円 153"/>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109237</xdr:rowOff>
    </xdr:from>
    <xdr:ext cx="762000" cy="259045"/>
    <xdr:sp macro="" textlink="">
      <xdr:nvSpPr>
        <xdr:cNvPr id="155" name="テキスト ボックス 154"/>
        <xdr:cNvSpPr txBox="1"/>
      </xdr:nvSpPr>
      <xdr:spPr>
        <a:xfrm>
          <a:off x="2844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115358</xdr:rowOff>
    </xdr:from>
    <xdr:to>
      <xdr:col>3</xdr:col>
      <xdr:colOff>330200</xdr:colOff>
      <xdr:row>61</xdr:row>
      <xdr:rowOff>45508</xdr:rowOff>
    </xdr:to>
    <xdr:sp macro="" textlink="">
      <xdr:nvSpPr>
        <xdr:cNvPr id="156" name="円/楕円 155"/>
        <xdr:cNvSpPr/>
      </xdr:nvSpPr>
      <xdr:spPr>
        <a:xfrm>
          <a:off x="2286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30285</xdr:rowOff>
    </xdr:from>
    <xdr:ext cx="762000" cy="259045"/>
    <xdr:sp macro="" textlink="">
      <xdr:nvSpPr>
        <xdr:cNvPr id="157" name="テキスト ボックス 156"/>
        <xdr:cNvSpPr txBox="1"/>
      </xdr:nvSpPr>
      <xdr:spPr>
        <a:xfrm>
          <a:off x="1955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99271</xdr:rowOff>
    </xdr:from>
    <xdr:to>
      <xdr:col>2</xdr:col>
      <xdr:colOff>127000</xdr:colOff>
      <xdr:row>61</xdr:row>
      <xdr:rowOff>29421</xdr:rowOff>
    </xdr:to>
    <xdr:sp macro="" textlink="">
      <xdr:nvSpPr>
        <xdr:cNvPr id="158" name="円/楕円 157"/>
        <xdr:cNvSpPr/>
      </xdr:nvSpPr>
      <xdr:spPr>
        <a:xfrm>
          <a:off x="1397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14198</xdr:rowOff>
    </xdr:from>
    <xdr:ext cx="762000" cy="259045"/>
    <xdr:sp macro="" textlink="">
      <xdr:nvSpPr>
        <xdr:cNvPr id="159" name="テキスト ボックス 158"/>
        <xdr:cNvSpPr txBox="1"/>
      </xdr:nvSpPr>
      <xdr:spPr>
        <a:xfrm>
          <a:off x="10668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[203,791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基幹業務クラウドサービス導入業務外部委託等の物件費の増加が影響し</a:t>
          </a:r>
          <a:r>
            <a:rPr lang="ja-JP" altLang="en-US" sz="1100" b="0" i="0" baseline="0">
              <a:solidFill>
                <a:schemeClr val="dk1"/>
              </a:solidFill>
              <a:effectLst/>
              <a:latin typeface="+mn-ea"/>
              <a:ea typeface="+mn-ea"/>
              <a:cs typeface="+mn-cs"/>
            </a:rPr>
            <a:t>，前年度と比較して大幅に増加し</a:t>
          </a:r>
          <a:r>
            <a:rPr lang="ja-JP" altLang="ja-JP" sz="1100" b="0" i="0" baseline="0">
              <a:solidFill>
                <a:schemeClr val="dk1"/>
              </a:solidFill>
              <a:effectLst/>
              <a:latin typeface="+mn-ea"/>
              <a:ea typeface="+mn-ea"/>
              <a:cs typeface="+mn-cs"/>
            </a:rPr>
            <a:t>ている。</a:t>
          </a:r>
          <a:endParaRPr lang="ja-JP" altLang="ja-JP" sz="1100">
            <a:effectLst/>
            <a:latin typeface="+mn-ea"/>
            <a:ea typeface="+mn-ea"/>
          </a:endParaRPr>
        </a:p>
        <a:p>
          <a:pPr rtl="0" eaLnBrk="1" fontAlgn="auto" latinLnBrk="0" hangingPunct="1"/>
          <a:r>
            <a:rPr kumimoji="1" lang="ja-JP" altLang="ja-JP" sz="110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人件費，物件費及び維持補修費の合計額の人口１人当たりの金額が類似団体平均値を上回っているのは，人口の減少率の高さに加え，人件費が主な要因となっている。これは合併に伴い解散した広域事務組合が運営していた消防業務を直営で行っていること，また，認定こども園及び保育園１０園を運営するための人件費が多いためである。</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今後は，民間でも実施可能な部分については，指定管理者制度などにより委託化を進め，コストの低減を図る。</a:t>
          </a:r>
          <a:endParaRPr lang="ja-JP" altLang="ja-JP" sz="11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152986</xdr:rowOff>
    </xdr:from>
    <xdr:to>
      <xdr:col>7</xdr:col>
      <xdr:colOff>152400</xdr:colOff>
      <xdr:row>85</xdr:row>
      <xdr:rowOff>62243</xdr:rowOff>
    </xdr:to>
    <xdr:cxnSp macro="">
      <xdr:nvCxnSpPr>
        <xdr:cNvPr id="194" name="直線コネクタ 193"/>
        <xdr:cNvCxnSpPr/>
      </xdr:nvCxnSpPr>
      <xdr:spPr>
        <a:xfrm>
          <a:off x="4114800" y="14554786"/>
          <a:ext cx="838200" cy="8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53908</xdr:rowOff>
    </xdr:from>
    <xdr:to>
      <xdr:col>6</xdr:col>
      <xdr:colOff>0</xdr:colOff>
      <xdr:row>84</xdr:row>
      <xdr:rowOff>152986</xdr:rowOff>
    </xdr:to>
    <xdr:cxnSp macro="">
      <xdr:nvCxnSpPr>
        <xdr:cNvPr id="197" name="直線コネクタ 196"/>
        <xdr:cNvCxnSpPr/>
      </xdr:nvCxnSpPr>
      <xdr:spPr>
        <a:xfrm>
          <a:off x="3225800" y="14455708"/>
          <a:ext cx="889000" cy="9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53908</xdr:rowOff>
    </xdr:from>
    <xdr:to>
      <xdr:col>4</xdr:col>
      <xdr:colOff>482600</xdr:colOff>
      <xdr:row>84</xdr:row>
      <xdr:rowOff>89765</xdr:rowOff>
    </xdr:to>
    <xdr:cxnSp macro="">
      <xdr:nvCxnSpPr>
        <xdr:cNvPr id="200" name="直線コネクタ 199"/>
        <xdr:cNvCxnSpPr/>
      </xdr:nvCxnSpPr>
      <xdr:spPr>
        <a:xfrm flipV="1">
          <a:off x="2336800" y="14455708"/>
          <a:ext cx="8890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89765</xdr:rowOff>
    </xdr:from>
    <xdr:to>
      <xdr:col>3</xdr:col>
      <xdr:colOff>279400</xdr:colOff>
      <xdr:row>85</xdr:row>
      <xdr:rowOff>7138</xdr:rowOff>
    </xdr:to>
    <xdr:cxnSp macro="">
      <xdr:nvCxnSpPr>
        <xdr:cNvPr id="203" name="直線コネクタ 202"/>
        <xdr:cNvCxnSpPr/>
      </xdr:nvCxnSpPr>
      <xdr:spPr>
        <a:xfrm flipV="1">
          <a:off x="1447800" y="14491565"/>
          <a:ext cx="889000" cy="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11443</xdr:rowOff>
    </xdr:from>
    <xdr:to>
      <xdr:col>7</xdr:col>
      <xdr:colOff>203200</xdr:colOff>
      <xdr:row>85</xdr:row>
      <xdr:rowOff>113043</xdr:rowOff>
    </xdr:to>
    <xdr:sp macro="" textlink="">
      <xdr:nvSpPr>
        <xdr:cNvPr id="213" name="円/楕円 212"/>
        <xdr:cNvSpPr/>
      </xdr:nvSpPr>
      <xdr:spPr>
        <a:xfrm>
          <a:off x="4902200" y="145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154970</xdr:rowOff>
    </xdr:from>
    <xdr:ext cx="762000" cy="259045"/>
    <xdr:sp macro="" textlink="">
      <xdr:nvSpPr>
        <xdr:cNvPr id="214" name="人件費・物件費等の状況該当値テキスト"/>
        <xdr:cNvSpPr txBox="1"/>
      </xdr:nvSpPr>
      <xdr:spPr>
        <a:xfrm>
          <a:off x="5041900" y="1455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203,791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102186</xdr:rowOff>
    </xdr:from>
    <xdr:to>
      <xdr:col>6</xdr:col>
      <xdr:colOff>50800</xdr:colOff>
      <xdr:row>85</xdr:row>
      <xdr:rowOff>32336</xdr:rowOff>
    </xdr:to>
    <xdr:sp macro="" textlink="">
      <xdr:nvSpPr>
        <xdr:cNvPr id="215" name="円/楕円 214"/>
        <xdr:cNvSpPr/>
      </xdr:nvSpPr>
      <xdr:spPr>
        <a:xfrm>
          <a:off x="4064000" y="145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17113</xdr:rowOff>
    </xdr:from>
    <xdr:ext cx="736600" cy="259045"/>
    <xdr:sp macro="" textlink="">
      <xdr:nvSpPr>
        <xdr:cNvPr id="216" name="テキスト ボックス 215"/>
        <xdr:cNvSpPr txBox="1"/>
      </xdr:nvSpPr>
      <xdr:spPr>
        <a:xfrm>
          <a:off x="3733800" y="145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193,757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3108</xdr:rowOff>
    </xdr:from>
    <xdr:to>
      <xdr:col>4</xdr:col>
      <xdr:colOff>533400</xdr:colOff>
      <xdr:row>84</xdr:row>
      <xdr:rowOff>104708</xdr:rowOff>
    </xdr:to>
    <xdr:sp macro="" textlink="">
      <xdr:nvSpPr>
        <xdr:cNvPr id="217" name="円/楕円 216"/>
        <xdr:cNvSpPr/>
      </xdr:nvSpPr>
      <xdr:spPr>
        <a:xfrm>
          <a:off x="3175000" y="144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89485</xdr:rowOff>
    </xdr:from>
    <xdr:ext cx="762000" cy="259045"/>
    <xdr:sp macro="" textlink="">
      <xdr:nvSpPr>
        <xdr:cNvPr id="218" name="テキスト ボックス 217"/>
        <xdr:cNvSpPr txBox="1"/>
      </xdr:nvSpPr>
      <xdr:spPr>
        <a:xfrm>
          <a:off x="2844800" y="1449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181,439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38965</xdr:rowOff>
    </xdr:from>
    <xdr:to>
      <xdr:col>3</xdr:col>
      <xdr:colOff>330200</xdr:colOff>
      <xdr:row>84</xdr:row>
      <xdr:rowOff>140565</xdr:rowOff>
    </xdr:to>
    <xdr:sp macro="" textlink="">
      <xdr:nvSpPr>
        <xdr:cNvPr id="219" name="円/楕円 218"/>
        <xdr:cNvSpPr/>
      </xdr:nvSpPr>
      <xdr:spPr>
        <a:xfrm>
          <a:off x="2286000" y="144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125342</xdr:rowOff>
    </xdr:from>
    <xdr:ext cx="762000" cy="259045"/>
    <xdr:sp macro="" textlink="">
      <xdr:nvSpPr>
        <xdr:cNvPr id="220" name="テキスト ボックス 219"/>
        <xdr:cNvSpPr txBox="1"/>
      </xdr:nvSpPr>
      <xdr:spPr>
        <a:xfrm>
          <a:off x="1955800" y="145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185,897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127788</xdr:rowOff>
    </xdr:from>
    <xdr:to>
      <xdr:col>2</xdr:col>
      <xdr:colOff>127000</xdr:colOff>
      <xdr:row>85</xdr:row>
      <xdr:rowOff>57938</xdr:rowOff>
    </xdr:to>
    <xdr:sp macro="" textlink="">
      <xdr:nvSpPr>
        <xdr:cNvPr id="221" name="円/楕円 220"/>
        <xdr:cNvSpPr/>
      </xdr:nvSpPr>
      <xdr:spPr>
        <a:xfrm>
          <a:off x="1397000" y="145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42715</xdr:rowOff>
    </xdr:from>
    <xdr:ext cx="762000" cy="259045"/>
    <xdr:sp macro="" textlink="">
      <xdr:nvSpPr>
        <xdr:cNvPr id="222" name="テキスト ボックス 221"/>
        <xdr:cNvSpPr txBox="1"/>
      </xdr:nvSpPr>
      <xdr:spPr>
        <a:xfrm>
          <a:off x="1066800" y="1461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ea"/>
              <a:ea typeface="+mn-ea"/>
              <a:cs typeface="+mn-cs"/>
            </a:rPr>
            <a:t>　前年度と</a:t>
          </a:r>
          <a:r>
            <a:rPr lang="ja-JP" altLang="en-US" sz="1400" b="0" i="0" baseline="0">
              <a:solidFill>
                <a:schemeClr val="dk1"/>
              </a:solidFill>
              <a:effectLst/>
              <a:latin typeface="+mn-ea"/>
              <a:ea typeface="+mn-ea"/>
              <a:cs typeface="+mn-cs"/>
            </a:rPr>
            <a:t>比較して，</a:t>
          </a:r>
          <a:r>
            <a:rPr lang="en-US" altLang="ja-JP" sz="1400" b="0" i="0" baseline="0">
              <a:solidFill>
                <a:schemeClr val="dk1"/>
              </a:solidFill>
              <a:effectLst/>
              <a:latin typeface="+mn-ea"/>
              <a:ea typeface="+mn-ea"/>
              <a:cs typeface="+mn-cs"/>
            </a:rPr>
            <a:t>0.9</a:t>
          </a:r>
          <a:r>
            <a:rPr lang="ja-JP" altLang="ja-JP" sz="1400" b="0" i="0" baseline="0">
              <a:solidFill>
                <a:schemeClr val="dk1"/>
              </a:solidFill>
              <a:effectLst/>
              <a:latin typeface="+mn-ea"/>
              <a:ea typeface="+mn-ea"/>
              <a:cs typeface="+mn-cs"/>
            </a:rPr>
            <a:t>ポイント増加したが，類似団体平均値と</a:t>
          </a:r>
          <a:r>
            <a:rPr lang="ja-JP" altLang="en-US" sz="1400" b="0" i="0" baseline="0">
              <a:solidFill>
                <a:schemeClr val="dk1"/>
              </a:solidFill>
              <a:effectLst/>
              <a:latin typeface="+mn-ea"/>
              <a:ea typeface="+mn-ea"/>
              <a:cs typeface="+mn-cs"/>
            </a:rPr>
            <a:t>同水準</a:t>
          </a:r>
          <a:r>
            <a:rPr lang="ja-JP" altLang="ja-JP" sz="1400" b="0" i="0" baseline="0">
              <a:solidFill>
                <a:schemeClr val="dk1"/>
              </a:solidFill>
              <a:effectLst/>
              <a:latin typeface="+mn-ea"/>
              <a:ea typeface="+mn-ea"/>
              <a:cs typeface="+mn-cs"/>
            </a:rPr>
            <a:t>で，全国市平均値を</a:t>
          </a:r>
          <a:r>
            <a:rPr lang="en-US" altLang="ja-JP" sz="1400" b="0" i="0" baseline="0">
              <a:solidFill>
                <a:schemeClr val="dk1"/>
              </a:solidFill>
              <a:effectLst/>
              <a:latin typeface="+mn-ea"/>
              <a:ea typeface="+mn-ea"/>
              <a:cs typeface="+mn-cs"/>
            </a:rPr>
            <a:t>1.3</a:t>
          </a:r>
          <a:r>
            <a:rPr lang="ja-JP" altLang="ja-JP" sz="1400" b="0" i="0" baseline="0">
              <a:solidFill>
                <a:schemeClr val="dk1"/>
              </a:solidFill>
              <a:effectLst/>
              <a:latin typeface="+mn-ea"/>
              <a:ea typeface="+mn-ea"/>
              <a:cs typeface="+mn-cs"/>
            </a:rPr>
            <a:t>ポイント下回っている。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なお，Ｈ</a:t>
          </a:r>
          <a:r>
            <a:rPr lang="en-US" altLang="ja-JP" sz="1400" b="0" i="0" baseline="0">
              <a:solidFill>
                <a:schemeClr val="dk1"/>
              </a:solidFill>
              <a:effectLst/>
              <a:latin typeface="+mn-ea"/>
              <a:ea typeface="+mn-ea"/>
              <a:cs typeface="+mn-cs"/>
            </a:rPr>
            <a:t>23</a:t>
          </a:r>
          <a:r>
            <a:rPr lang="ja-JP" altLang="ja-JP" sz="1400" b="0" i="0" baseline="0">
              <a:solidFill>
                <a:schemeClr val="dk1"/>
              </a:solidFill>
              <a:effectLst/>
              <a:latin typeface="+mn-ea"/>
              <a:ea typeface="+mn-ea"/>
              <a:cs typeface="+mn-cs"/>
            </a:rPr>
            <a:t>年度及びＨ</a:t>
          </a:r>
          <a:r>
            <a:rPr lang="en-US" altLang="ja-JP" sz="1400" b="0" i="0" baseline="0">
              <a:solidFill>
                <a:schemeClr val="dk1"/>
              </a:solidFill>
              <a:effectLst/>
              <a:latin typeface="+mn-ea"/>
              <a:ea typeface="+mn-ea"/>
              <a:cs typeface="+mn-cs"/>
            </a:rPr>
            <a:t>24</a:t>
          </a:r>
          <a:r>
            <a:rPr lang="ja-JP" altLang="ja-JP" sz="1400" b="0" i="0" baseline="0">
              <a:solidFill>
                <a:schemeClr val="dk1"/>
              </a:solidFill>
              <a:effectLst/>
              <a:latin typeface="+mn-ea"/>
              <a:ea typeface="+mn-ea"/>
              <a:cs typeface="+mn-cs"/>
            </a:rPr>
            <a:t>年度の指数は</a:t>
          </a:r>
          <a:r>
            <a:rPr lang="en-US" altLang="ja-JP" sz="1400" b="0" i="0" baseline="0">
              <a:solidFill>
                <a:schemeClr val="dk1"/>
              </a:solidFill>
              <a:effectLst/>
              <a:latin typeface="+mn-ea"/>
              <a:ea typeface="+mn-ea"/>
              <a:cs typeface="+mn-cs"/>
            </a:rPr>
            <a:t>100</a:t>
          </a:r>
          <a:r>
            <a:rPr lang="ja-JP" altLang="ja-JP" sz="1400" b="0" i="0" baseline="0">
              <a:solidFill>
                <a:schemeClr val="dk1"/>
              </a:solidFill>
              <a:effectLst/>
              <a:latin typeface="+mn-ea"/>
              <a:ea typeface="+mn-ea"/>
              <a:cs typeface="+mn-cs"/>
            </a:rPr>
            <a:t>を超えているが，国の給与減額措置がないとした場合の値（＝参考値）はＨ</a:t>
          </a:r>
          <a:r>
            <a:rPr lang="en-US" altLang="ja-JP" sz="1400" b="0" i="0" baseline="0">
              <a:solidFill>
                <a:schemeClr val="dk1"/>
              </a:solidFill>
              <a:effectLst/>
              <a:latin typeface="+mn-ea"/>
              <a:ea typeface="+mn-ea"/>
              <a:cs typeface="+mn-cs"/>
            </a:rPr>
            <a:t>23</a:t>
          </a:r>
          <a:r>
            <a:rPr lang="ja-JP" altLang="ja-JP" sz="1400" b="0" i="0" baseline="0">
              <a:solidFill>
                <a:schemeClr val="dk1"/>
              </a:solidFill>
              <a:effectLst/>
              <a:latin typeface="+mn-ea"/>
              <a:ea typeface="+mn-ea"/>
              <a:cs typeface="+mn-cs"/>
            </a:rPr>
            <a:t>＝</a:t>
          </a:r>
          <a:r>
            <a:rPr lang="en-US" altLang="ja-JP" sz="1400" b="0" i="0" baseline="0">
              <a:solidFill>
                <a:schemeClr val="dk1"/>
              </a:solidFill>
              <a:effectLst/>
              <a:latin typeface="+mn-ea"/>
              <a:ea typeface="+mn-ea"/>
              <a:cs typeface="+mn-cs"/>
            </a:rPr>
            <a:t>95.7</a:t>
          </a:r>
          <a:r>
            <a:rPr lang="ja-JP" altLang="ja-JP" sz="1400" b="0" i="0" baseline="0">
              <a:solidFill>
                <a:schemeClr val="dk1"/>
              </a:solidFill>
              <a:effectLst/>
              <a:latin typeface="+mn-ea"/>
              <a:ea typeface="+mn-ea"/>
              <a:cs typeface="+mn-cs"/>
            </a:rPr>
            <a:t>，Ｈ</a:t>
          </a:r>
          <a:r>
            <a:rPr lang="en-US" altLang="ja-JP" sz="1400" b="0" i="0" baseline="0">
              <a:solidFill>
                <a:schemeClr val="dk1"/>
              </a:solidFill>
              <a:effectLst/>
              <a:latin typeface="+mn-ea"/>
              <a:ea typeface="+mn-ea"/>
              <a:cs typeface="+mn-cs"/>
            </a:rPr>
            <a:t>24</a:t>
          </a:r>
          <a:r>
            <a:rPr lang="ja-JP" altLang="ja-JP" sz="1400" b="0" i="0" baseline="0">
              <a:solidFill>
                <a:schemeClr val="dk1"/>
              </a:solidFill>
              <a:effectLst/>
              <a:latin typeface="+mn-ea"/>
              <a:ea typeface="+mn-ea"/>
              <a:cs typeface="+mn-cs"/>
            </a:rPr>
            <a:t>＝</a:t>
          </a:r>
          <a:r>
            <a:rPr lang="en-US" altLang="ja-JP" sz="1400" b="0" i="0" baseline="0">
              <a:solidFill>
                <a:schemeClr val="dk1"/>
              </a:solidFill>
              <a:effectLst/>
              <a:latin typeface="+mn-ea"/>
              <a:ea typeface="+mn-ea"/>
              <a:cs typeface="+mn-cs"/>
            </a:rPr>
            <a:t>96.1</a:t>
          </a:r>
          <a:r>
            <a:rPr lang="ja-JP" altLang="ja-JP" sz="1400" b="0" i="0" baseline="0">
              <a:solidFill>
                <a:schemeClr val="dk1"/>
              </a:solidFill>
              <a:effectLst/>
              <a:latin typeface="+mn-ea"/>
              <a:ea typeface="+mn-ea"/>
              <a:cs typeface="+mn-cs"/>
            </a:rPr>
            <a:t>となっていて，ラスパイレス指数は</a:t>
          </a:r>
          <a:r>
            <a:rPr lang="en-US" altLang="ja-JP" sz="1400" b="0" i="0" baseline="0">
              <a:solidFill>
                <a:schemeClr val="dk1"/>
              </a:solidFill>
              <a:effectLst/>
              <a:latin typeface="+mn-ea"/>
              <a:ea typeface="+mn-ea"/>
              <a:cs typeface="+mn-cs"/>
            </a:rPr>
            <a:t>100</a:t>
          </a:r>
          <a:r>
            <a:rPr lang="ja-JP" altLang="ja-JP" sz="1400" b="0" i="0" baseline="0">
              <a:solidFill>
                <a:schemeClr val="dk1"/>
              </a:solidFill>
              <a:effectLst/>
              <a:latin typeface="+mn-ea"/>
              <a:ea typeface="+mn-ea"/>
              <a:cs typeface="+mn-cs"/>
            </a:rPr>
            <a:t>以下を推移している。</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123444</xdr:rowOff>
    </xdr:from>
    <xdr:to>
      <xdr:col>24</xdr:col>
      <xdr:colOff>558800</xdr:colOff>
      <xdr:row>85</xdr:row>
      <xdr:rowOff>166878</xdr:rowOff>
    </xdr:to>
    <xdr:cxnSp macro="">
      <xdr:nvCxnSpPr>
        <xdr:cNvPr id="254" name="直線コネクタ 253"/>
        <xdr:cNvCxnSpPr/>
      </xdr:nvCxnSpPr>
      <xdr:spPr>
        <a:xfrm>
          <a:off x="16179800" y="146966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85</xdr:row>
      <xdr:rowOff>123444</xdr:rowOff>
    </xdr:to>
    <xdr:cxnSp macro="">
      <xdr:nvCxnSpPr>
        <xdr:cNvPr id="257" name="直線コネクタ 256"/>
        <xdr:cNvCxnSpPr/>
      </xdr:nvCxnSpPr>
      <xdr:spPr>
        <a:xfrm>
          <a:off x="15290800" y="1468221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108965</xdr:rowOff>
    </xdr:from>
    <xdr:to>
      <xdr:col>22</xdr:col>
      <xdr:colOff>203200</xdr:colOff>
      <xdr:row>87</xdr:row>
      <xdr:rowOff>128015</xdr:rowOff>
    </xdr:to>
    <xdr:cxnSp macro="">
      <xdr:nvCxnSpPr>
        <xdr:cNvPr id="260" name="直線コネクタ 259"/>
        <xdr:cNvCxnSpPr/>
      </xdr:nvCxnSpPr>
      <xdr:spPr>
        <a:xfrm flipV="1">
          <a:off x="14401800" y="1468221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103887</xdr:rowOff>
    </xdr:from>
    <xdr:to>
      <xdr:col>21</xdr:col>
      <xdr:colOff>0</xdr:colOff>
      <xdr:row>87</xdr:row>
      <xdr:rowOff>128015</xdr:rowOff>
    </xdr:to>
    <xdr:cxnSp macro="">
      <xdr:nvCxnSpPr>
        <xdr:cNvPr id="263" name="直線コネクタ 262"/>
        <xdr:cNvCxnSpPr/>
      </xdr:nvCxnSpPr>
      <xdr:spPr>
        <a:xfrm>
          <a:off x="13512800" y="15020037"/>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3" name="円/楕円 272"/>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74"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72644</xdr:rowOff>
    </xdr:from>
    <xdr:to>
      <xdr:col>23</xdr:col>
      <xdr:colOff>457200</xdr:colOff>
      <xdr:row>86</xdr:row>
      <xdr:rowOff>2794</xdr:rowOff>
    </xdr:to>
    <xdr:sp macro="" textlink="">
      <xdr:nvSpPr>
        <xdr:cNvPr id="275" name="円/楕円 274"/>
        <xdr:cNvSpPr/>
      </xdr:nvSpPr>
      <xdr:spPr>
        <a:xfrm>
          <a:off x="16129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12971</xdr:rowOff>
    </xdr:from>
    <xdr:ext cx="736600" cy="259045"/>
    <xdr:sp macro="" textlink="">
      <xdr:nvSpPr>
        <xdr:cNvPr id="276" name="テキスト ボックス 275"/>
        <xdr:cNvSpPr txBox="1"/>
      </xdr:nvSpPr>
      <xdr:spPr>
        <a:xfrm>
          <a:off x="15798800" y="1441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58165</xdr:rowOff>
    </xdr:from>
    <xdr:to>
      <xdr:col>22</xdr:col>
      <xdr:colOff>254000</xdr:colOff>
      <xdr:row>85</xdr:row>
      <xdr:rowOff>159765</xdr:rowOff>
    </xdr:to>
    <xdr:sp macro="" textlink="">
      <xdr:nvSpPr>
        <xdr:cNvPr id="277" name="円/楕円 276"/>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169942</xdr:rowOff>
    </xdr:from>
    <xdr:ext cx="762000" cy="259045"/>
    <xdr:sp macro="" textlink="">
      <xdr:nvSpPr>
        <xdr:cNvPr id="278" name="テキスト ボックス 277"/>
        <xdr:cNvSpPr txBox="1"/>
      </xdr:nvSpPr>
      <xdr:spPr>
        <a:xfrm>
          <a:off x="14909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77215</xdr:rowOff>
    </xdr:from>
    <xdr:to>
      <xdr:col>21</xdr:col>
      <xdr:colOff>50800</xdr:colOff>
      <xdr:row>88</xdr:row>
      <xdr:rowOff>7365</xdr:rowOff>
    </xdr:to>
    <xdr:sp macro="" textlink="">
      <xdr:nvSpPr>
        <xdr:cNvPr id="279" name="円/楕円 278"/>
        <xdr:cNvSpPr/>
      </xdr:nvSpPr>
      <xdr:spPr>
        <a:xfrm>
          <a:off x="14351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17542</xdr:rowOff>
    </xdr:from>
    <xdr:ext cx="762000" cy="259045"/>
    <xdr:sp macro="" textlink="">
      <xdr:nvSpPr>
        <xdr:cNvPr id="280" name="テキスト ボックス 279"/>
        <xdr:cNvSpPr txBox="1"/>
      </xdr:nvSpPr>
      <xdr:spPr>
        <a:xfrm>
          <a:off x="14020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53087</xdr:rowOff>
    </xdr:from>
    <xdr:to>
      <xdr:col>19</xdr:col>
      <xdr:colOff>533400</xdr:colOff>
      <xdr:row>87</xdr:row>
      <xdr:rowOff>154687</xdr:rowOff>
    </xdr:to>
    <xdr:sp macro="" textlink="">
      <xdr:nvSpPr>
        <xdr:cNvPr id="281" name="円/楕円 280"/>
        <xdr:cNvSpPr/>
      </xdr:nvSpPr>
      <xdr:spPr>
        <a:xfrm>
          <a:off x="13462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164864</xdr:rowOff>
    </xdr:from>
    <xdr:ext cx="762000" cy="259045"/>
    <xdr:sp macro="" textlink="">
      <xdr:nvSpPr>
        <xdr:cNvPr id="282" name="テキスト ボックス 281"/>
        <xdr:cNvSpPr txBox="1"/>
      </xdr:nvSpPr>
      <xdr:spPr>
        <a:xfrm>
          <a:off x="13131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合併に伴い解散した広域事務組合が運営していた「消防業務」を直営で行っているため，類似団体平均値を</a:t>
          </a:r>
          <a:r>
            <a:rPr lang="en-US" altLang="ja-JP" sz="1400" b="0" i="0" baseline="0">
              <a:solidFill>
                <a:schemeClr val="dk1"/>
              </a:solidFill>
              <a:effectLst/>
              <a:latin typeface="+mn-ea"/>
              <a:ea typeface="+mn-ea"/>
              <a:cs typeface="+mn-cs"/>
            </a:rPr>
            <a:t>3.35</a:t>
          </a:r>
          <a:r>
            <a:rPr lang="ja-JP" altLang="ja-JP" sz="1400" b="0" i="0" baseline="0">
              <a:solidFill>
                <a:schemeClr val="dk1"/>
              </a:solidFill>
              <a:effectLst/>
              <a:latin typeface="+mn-ea"/>
              <a:ea typeface="+mn-ea"/>
              <a:cs typeface="+mn-cs"/>
            </a:rPr>
            <a:t>ポイント上回っている。定員適正化計画に基づき，適正な定員管理に努める。</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128996</xdr:rowOff>
    </xdr:from>
    <xdr:to>
      <xdr:col>24</xdr:col>
      <xdr:colOff>558800</xdr:colOff>
      <xdr:row>65</xdr:row>
      <xdr:rowOff>23041</xdr:rowOff>
    </xdr:to>
    <xdr:cxnSp macro="">
      <xdr:nvCxnSpPr>
        <xdr:cNvPr id="319" name="直線コネクタ 318"/>
        <xdr:cNvCxnSpPr/>
      </xdr:nvCxnSpPr>
      <xdr:spPr>
        <a:xfrm>
          <a:off x="16179800" y="11101796"/>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84183</xdr:rowOff>
    </xdr:from>
    <xdr:to>
      <xdr:col>23</xdr:col>
      <xdr:colOff>406400</xdr:colOff>
      <xdr:row>64</xdr:row>
      <xdr:rowOff>128996</xdr:rowOff>
    </xdr:to>
    <xdr:cxnSp macro="">
      <xdr:nvCxnSpPr>
        <xdr:cNvPr id="322" name="直線コネクタ 321"/>
        <xdr:cNvCxnSpPr/>
      </xdr:nvCxnSpPr>
      <xdr:spPr>
        <a:xfrm>
          <a:off x="15290800" y="1105698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84183</xdr:rowOff>
    </xdr:from>
    <xdr:to>
      <xdr:col>22</xdr:col>
      <xdr:colOff>203200</xdr:colOff>
      <xdr:row>64</xdr:row>
      <xdr:rowOff>166915</xdr:rowOff>
    </xdr:to>
    <xdr:cxnSp macro="">
      <xdr:nvCxnSpPr>
        <xdr:cNvPr id="325" name="直線コネクタ 324"/>
        <xdr:cNvCxnSpPr/>
      </xdr:nvCxnSpPr>
      <xdr:spPr>
        <a:xfrm flipV="1">
          <a:off x="14401800" y="11056983"/>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166915</xdr:rowOff>
    </xdr:from>
    <xdr:to>
      <xdr:col>21</xdr:col>
      <xdr:colOff>0</xdr:colOff>
      <xdr:row>65</xdr:row>
      <xdr:rowOff>9253</xdr:rowOff>
    </xdr:to>
    <xdr:cxnSp macro="">
      <xdr:nvCxnSpPr>
        <xdr:cNvPr id="328" name="直線コネクタ 327"/>
        <xdr:cNvCxnSpPr/>
      </xdr:nvCxnSpPr>
      <xdr:spPr>
        <a:xfrm flipV="1">
          <a:off x="13512800" y="111397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143691</xdr:rowOff>
    </xdr:from>
    <xdr:to>
      <xdr:col>24</xdr:col>
      <xdr:colOff>609600</xdr:colOff>
      <xdr:row>65</xdr:row>
      <xdr:rowOff>73841</xdr:rowOff>
    </xdr:to>
    <xdr:sp macro="" textlink="">
      <xdr:nvSpPr>
        <xdr:cNvPr id="338" name="円/楕円 337"/>
        <xdr:cNvSpPr/>
      </xdr:nvSpPr>
      <xdr:spPr>
        <a:xfrm>
          <a:off x="169672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115768</xdr:rowOff>
    </xdr:from>
    <xdr:ext cx="762000" cy="259045"/>
    <xdr:sp macro="" textlink="">
      <xdr:nvSpPr>
        <xdr:cNvPr id="339" name="定員管理の状況該当値テキスト"/>
        <xdr:cNvSpPr txBox="1"/>
      </xdr:nvSpPr>
      <xdr:spPr>
        <a:xfrm>
          <a:off x="17106900" y="110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78196</xdr:rowOff>
    </xdr:from>
    <xdr:to>
      <xdr:col>23</xdr:col>
      <xdr:colOff>457200</xdr:colOff>
      <xdr:row>65</xdr:row>
      <xdr:rowOff>8346</xdr:rowOff>
    </xdr:to>
    <xdr:sp macro="" textlink="">
      <xdr:nvSpPr>
        <xdr:cNvPr id="340" name="円/楕円 339"/>
        <xdr:cNvSpPr/>
      </xdr:nvSpPr>
      <xdr:spPr>
        <a:xfrm>
          <a:off x="16129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164573</xdr:rowOff>
    </xdr:from>
    <xdr:ext cx="736600" cy="259045"/>
    <xdr:sp macro="" textlink="">
      <xdr:nvSpPr>
        <xdr:cNvPr id="341" name="テキスト ボックス 340"/>
        <xdr:cNvSpPr txBox="1"/>
      </xdr:nvSpPr>
      <xdr:spPr>
        <a:xfrm>
          <a:off x="15798800" y="1113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33383</xdr:rowOff>
    </xdr:from>
    <xdr:to>
      <xdr:col>22</xdr:col>
      <xdr:colOff>254000</xdr:colOff>
      <xdr:row>64</xdr:row>
      <xdr:rowOff>134983</xdr:rowOff>
    </xdr:to>
    <xdr:sp macro="" textlink="">
      <xdr:nvSpPr>
        <xdr:cNvPr id="342" name="円/楕円 341"/>
        <xdr:cNvSpPr/>
      </xdr:nvSpPr>
      <xdr:spPr>
        <a:xfrm>
          <a:off x="15240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119760</xdr:rowOff>
    </xdr:from>
    <xdr:ext cx="762000" cy="259045"/>
    <xdr:sp macro="" textlink="">
      <xdr:nvSpPr>
        <xdr:cNvPr id="343" name="テキスト ボックス 342"/>
        <xdr:cNvSpPr txBox="1"/>
      </xdr:nvSpPr>
      <xdr:spPr>
        <a:xfrm>
          <a:off x="14909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116115</xdr:rowOff>
    </xdr:from>
    <xdr:to>
      <xdr:col>21</xdr:col>
      <xdr:colOff>50800</xdr:colOff>
      <xdr:row>65</xdr:row>
      <xdr:rowOff>46265</xdr:rowOff>
    </xdr:to>
    <xdr:sp macro="" textlink="">
      <xdr:nvSpPr>
        <xdr:cNvPr id="344" name="円/楕円 343"/>
        <xdr:cNvSpPr/>
      </xdr:nvSpPr>
      <xdr:spPr>
        <a:xfrm>
          <a:off x="14351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31042</xdr:rowOff>
    </xdr:from>
    <xdr:ext cx="762000" cy="259045"/>
    <xdr:sp macro="" textlink="">
      <xdr:nvSpPr>
        <xdr:cNvPr id="345" name="テキスト ボックス 344"/>
        <xdr:cNvSpPr txBox="1"/>
      </xdr:nvSpPr>
      <xdr:spPr>
        <a:xfrm>
          <a:off x="14020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46" name="円/楕円 345"/>
        <xdr:cNvSpPr/>
      </xdr:nvSpPr>
      <xdr:spPr>
        <a:xfrm>
          <a:off x="13462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44830</xdr:rowOff>
    </xdr:from>
    <xdr:ext cx="762000" cy="259045"/>
    <xdr:sp macro="" textlink="">
      <xdr:nvSpPr>
        <xdr:cNvPr id="347" name="テキスト ボックス 346"/>
        <xdr:cNvSpPr txBox="1"/>
      </xdr:nvSpPr>
      <xdr:spPr>
        <a:xfrm>
          <a:off x="13131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前年度</a:t>
          </a:r>
          <a:r>
            <a:rPr lang="ja-JP" altLang="en-US" sz="1400" b="0" i="0" baseline="0">
              <a:solidFill>
                <a:schemeClr val="dk1"/>
              </a:solidFill>
              <a:effectLst/>
              <a:latin typeface="+mn-ea"/>
              <a:ea typeface="+mn-ea"/>
              <a:cs typeface="+mn-cs"/>
            </a:rPr>
            <a:t>と比較して，</a:t>
          </a:r>
          <a:r>
            <a:rPr lang="en-US" altLang="ja-JP" sz="1400" b="0" i="0" baseline="0">
              <a:solidFill>
                <a:schemeClr val="dk1"/>
              </a:solidFill>
              <a:effectLst/>
              <a:latin typeface="+mn-ea"/>
              <a:ea typeface="+mn-ea"/>
              <a:cs typeface="+mn-cs"/>
            </a:rPr>
            <a:t>1.1</a:t>
          </a:r>
          <a:r>
            <a:rPr lang="ja-JP" altLang="ja-JP" sz="1400" b="0" i="0" baseline="0">
              <a:solidFill>
                <a:schemeClr val="dk1"/>
              </a:solidFill>
              <a:effectLst/>
              <a:latin typeface="+mn-ea"/>
              <a:ea typeface="+mn-ea"/>
              <a:cs typeface="+mn-cs"/>
            </a:rPr>
            <a:t>ポイント</a:t>
          </a:r>
          <a:r>
            <a:rPr lang="ja-JP" altLang="en-US" sz="1400" b="0" i="0" baseline="0">
              <a:solidFill>
                <a:schemeClr val="dk1"/>
              </a:solidFill>
              <a:effectLst/>
              <a:latin typeface="+mn-ea"/>
              <a:ea typeface="+mn-ea"/>
              <a:cs typeface="+mn-cs"/>
            </a:rPr>
            <a:t>，</a:t>
          </a:r>
          <a:r>
            <a:rPr lang="en-US" altLang="ja-JP" sz="1400" b="0" i="0" baseline="0">
              <a:solidFill>
                <a:schemeClr val="dk1"/>
              </a:solidFill>
              <a:effectLst/>
              <a:latin typeface="+mn-ea"/>
              <a:ea typeface="+mn-ea"/>
              <a:cs typeface="+mn-cs"/>
            </a:rPr>
            <a:t>H23</a:t>
          </a:r>
          <a:r>
            <a:rPr lang="ja-JP" altLang="en-US" sz="1400" b="0" i="0" baseline="0">
              <a:solidFill>
                <a:schemeClr val="dk1"/>
              </a:solidFill>
              <a:effectLst/>
              <a:latin typeface="+mn-ea"/>
              <a:ea typeface="+mn-ea"/>
              <a:cs typeface="+mn-cs"/>
            </a:rPr>
            <a:t>と比較して，</a:t>
          </a:r>
          <a:r>
            <a:rPr lang="en-US" altLang="ja-JP" sz="1400" b="0" i="0" baseline="0">
              <a:solidFill>
                <a:schemeClr val="dk1"/>
              </a:solidFill>
              <a:effectLst/>
              <a:latin typeface="+mn-ea"/>
              <a:ea typeface="+mn-ea"/>
              <a:cs typeface="+mn-cs"/>
            </a:rPr>
            <a:t>3.0</a:t>
          </a:r>
          <a:r>
            <a:rPr lang="ja-JP" altLang="en-US" sz="1400" b="0" i="0" baseline="0">
              <a:solidFill>
                <a:schemeClr val="dk1"/>
              </a:solidFill>
              <a:effectLst/>
              <a:latin typeface="+mn-ea"/>
              <a:ea typeface="+mn-ea"/>
              <a:cs typeface="+mn-cs"/>
            </a:rPr>
            <a:t>ポイント改善している。また</a:t>
          </a:r>
          <a:r>
            <a:rPr lang="ja-JP" altLang="ja-JP" sz="1400" b="0" i="0" baseline="0">
              <a:solidFill>
                <a:schemeClr val="dk1"/>
              </a:solidFill>
              <a:effectLst/>
              <a:latin typeface="+mn-ea"/>
              <a:ea typeface="+mn-ea"/>
              <a:cs typeface="+mn-cs"/>
            </a:rPr>
            <a:t>，類似団体平均値を</a:t>
          </a:r>
          <a:r>
            <a:rPr lang="en-US" altLang="ja-JP" sz="1400" b="0" i="0" baseline="0">
              <a:solidFill>
                <a:schemeClr val="dk1"/>
              </a:solidFill>
              <a:effectLst/>
              <a:latin typeface="+mn-ea"/>
              <a:ea typeface="+mn-ea"/>
              <a:cs typeface="+mn-cs"/>
            </a:rPr>
            <a:t>3.4</a:t>
          </a:r>
          <a:r>
            <a:rPr lang="ja-JP" altLang="ja-JP" sz="1400" b="0" i="0" baseline="0">
              <a:solidFill>
                <a:schemeClr val="dk1"/>
              </a:solidFill>
              <a:effectLst/>
              <a:latin typeface="+mn-ea"/>
              <a:ea typeface="+mn-ea"/>
              <a:cs typeface="+mn-cs"/>
            </a:rPr>
            <a:t>ポイント下回っている。</a:t>
          </a:r>
          <a:endParaRPr lang="en-US" altLang="ja-JP" sz="1400" b="0" i="0" baseline="0">
            <a:solidFill>
              <a:schemeClr val="dk1"/>
            </a:solidFill>
            <a:effectLst/>
            <a:latin typeface="+mn-ea"/>
            <a:ea typeface="+mn-ea"/>
            <a:cs typeface="+mn-cs"/>
          </a:endParaRPr>
        </a:p>
        <a:p>
          <a:pPr rtl="0" eaLnBrk="1" fontAlgn="auto" latinLnBrk="0" hangingPunct="1"/>
          <a:r>
            <a:rPr lang="ja-JP" altLang="en-US" sz="1400" b="0" i="0" baseline="0">
              <a:solidFill>
                <a:schemeClr val="dk1"/>
              </a:solidFill>
              <a:effectLst/>
              <a:latin typeface="+mn-ea"/>
              <a:ea typeface="+mn-ea"/>
              <a:cs typeface="+mn-cs"/>
            </a:rPr>
            <a:t>　改善している主な要因は</a:t>
          </a:r>
          <a:r>
            <a:rPr lang="ja-JP" altLang="ja-JP" sz="1400" b="0" i="0" baseline="0">
              <a:solidFill>
                <a:schemeClr val="dk1"/>
              </a:solidFill>
              <a:effectLst/>
              <a:latin typeface="+mn-ea"/>
              <a:ea typeface="+mn-ea"/>
              <a:cs typeface="+mn-cs"/>
            </a:rPr>
            <a:t>，</a:t>
          </a:r>
          <a:r>
            <a:rPr lang="ja-JP" altLang="en-US" sz="1400" b="0" i="0" baseline="0">
              <a:solidFill>
                <a:schemeClr val="dk1"/>
              </a:solidFill>
              <a:effectLst/>
              <a:latin typeface="+mn-ea"/>
              <a:ea typeface="+mn-ea"/>
              <a:cs typeface="+mn-cs"/>
            </a:rPr>
            <a:t>市債の発行抑制や，近年の借入利率の低下により，</a:t>
          </a:r>
          <a:r>
            <a:rPr lang="ja-JP" altLang="ja-JP" sz="1400" b="0" i="0" baseline="0">
              <a:solidFill>
                <a:schemeClr val="dk1"/>
              </a:solidFill>
              <a:effectLst/>
              <a:latin typeface="+mn-ea"/>
              <a:ea typeface="+mn-ea"/>
              <a:cs typeface="+mn-cs"/>
            </a:rPr>
            <a:t>地方債元利償還金</a:t>
          </a:r>
          <a:r>
            <a:rPr lang="ja-JP" altLang="en-US" sz="1400" b="0" i="0" baseline="0">
              <a:solidFill>
                <a:schemeClr val="dk1"/>
              </a:solidFill>
              <a:effectLst/>
              <a:latin typeface="+mn-ea"/>
              <a:ea typeface="+mn-ea"/>
              <a:cs typeface="+mn-cs"/>
            </a:rPr>
            <a:t>が</a:t>
          </a:r>
          <a:r>
            <a:rPr lang="ja-JP" altLang="ja-JP" sz="1400" b="0" i="0" baseline="0">
              <a:solidFill>
                <a:schemeClr val="dk1"/>
              </a:solidFill>
              <a:effectLst/>
              <a:latin typeface="+mn-ea"/>
              <a:ea typeface="+mn-ea"/>
              <a:cs typeface="+mn-cs"/>
            </a:rPr>
            <a:t>減少</a:t>
          </a:r>
          <a:r>
            <a:rPr lang="ja-JP" altLang="en-US" sz="1400" b="0" i="0" baseline="0">
              <a:solidFill>
                <a:schemeClr val="dk1"/>
              </a:solidFill>
              <a:effectLst/>
              <a:latin typeface="+mn-ea"/>
              <a:ea typeface="+mn-ea"/>
              <a:cs typeface="+mn-cs"/>
            </a:rPr>
            <a:t>しているためである</a:t>
          </a:r>
          <a:r>
            <a:rPr lang="ja-JP" altLang="ja-JP" sz="1400" b="0" i="0" baseline="0">
              <a:solidFill>
                <a:schemeClr val="dk1"/>
              </a:solidFill>
              <a:effectLst/>
              <a:latin typeface="+mn-ea"/>
              <a:ea typeface="+mn-ea"/>
              <a:cs typeface="+mn-cs"/>
            </a:rPr>
            <a:t>。</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今後は，保育施設整備事業や公共施設再編整備事業等に伴う地方債</a:t>
          </a:r>
          <a:r>
            <a:rPr lang="ja-JP" altLang="en-US" sz="1400" b="0" i="0" baseline="0">
              <a:solidFill>
                <a:schemeClr val="dk1"/>
              </a:solidFill>
              <a:effectLst/>
              <a:latin typeface="+mn-ea"/>
              <a:ea typeface="+mn-ea"/>
              <a:cs typeface="+mn-cs"/>
            </a:rPr>
            <a:t>発行</a:t>
          </a:r>
          <a:r>
            <a:rPr lang="ja-JP" altLang="ja-JP" sz="1400" b="0" i="0" baseline="0">
              <a:solidFill>
                <a:schemeClr val="dk1"/>
              </a:solidFill>
              <a:effectLst/>
              <a:latin typeface="+mn-ea"/>
              <a:ea typeface="+mn-ea"/>
              <a:cs typeface="+mn-cs"/>
            </a:rPr>
            <a:t>の増加が</a:t>
          </a:r>
          <a:r>
            <a:rPr lang="ja-JP" altLang="en-US" sz="1400" b="0" i="0" baseline="0">
              <a:solidFill>
                <a:schemeClr val="dk1"/>
              </a:solidFill>
              <a:effectLst/>
              <a:latin typeface="+mn-ea"/>
              <a:ea typeface="+mn-ea"/>
              <a:cs typeface="+mn-cs"/>
            </a:rPr>
            <a:t>懸念される</a:t>
          </a:r>
          <a:r>
            <a:rPr lang="ja-JP" altLang="ja-JP" sz="1400" b="0" i="0" baseline="0">
              <a:solidFill>
                <a:schemeClr val="dk1"/>
              </a:solidFill>
              <a:effectLst/>
              <a:latin typeface="+mn-ea"/>
              <a:ea typeface="+mn-ea"/>
              <a:cs typeface="+mn-cs"/>
            </a:rPr>
            <a:t>ものの，事業の計画的な執行により地方債の</a:t>
          </a:r>
          <a:r>
            <a:rPr lang="ja-JP" altLang="en-US" sz="1400" b="0" i="0" baseline="0">
              <a:solidFill>
                <a:schemeClr val="dk1"/>
              </a:solidFill>
              <a:effectLst/>
              <a:latin typeface="+mn-ea"/>
              <a:ea typeface="+mn-ea"/>
              <a:cs typeface="+mn-cs"/>
            </a:rPr>
            <a:t>発行</a:t>
          </a:r>
          <a:r>
            <a:rPr lang="ja-JP" altLang="ja-JP" sz="1400" b="0" i="0" baseline="0">
              <a:solidFill>
                <a:schemeClr val="dk1"/>
              </a:solidFill>
              <a:effectLst/>
              <a:latin typeface="+mn-ea"/>
              <a:ea typeface="+mn-ea"/>
              <a:cs typeface="+mn-cs"/>
            </a:rPr>
            <a:t>を抑制し，公債費の適正化に努める。</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157268</xdr:rowOff>
    </xdr:from>
    <xdr:to>
      <xdr:col>24</xdr:col>
      <xdr:colOff>558800</xdr:colOff>
      <xdr:row>37</xdr:row>
      <xdr:rowOff>7938</xdr:rowOff>
    </xdr:to>
    <xdr:cxnSp macro="">
      <xdr:nvCxnSpPr>
        <xdr:cNvPr id="381" name="直線コネクタ 380"/>
        <xdr:cNvCxnSpPr/>
      </xdr:nvCxnSpPr>
      <xdr:spPr>
        <a:xfrm flipV="1">
          <a:off x="16179800" y="6329468"/>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7938</xdr:rowOff>
    </xdr:from>
    <xdr:to>
      <xdr:col>23</xdr:col>
      <xdr:colOff>406400</xdr:colOff>
      <xdr:row>37</xdr:row>
      <xdr:rowOff>26035</xdr:rowOff>
    </xdr:to>
    <xdr:cxnSp macro="">
      <xdr:nvCxnSpPr>
        <xdr:cNvPr id="384" name="直線コネクタ 383"/>
        <xdr:cNvCxnSpPr/>
      </xdr:nvCxnSpPr>
      <xdr:spPr>
        <a:xfrm flipV="1">
          <a:off x="15290800" y="63515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26035</xdr:rowOff>
    </xdr:from>
    <xdr:to>
      <xdr:col>22</xdr:col>
      <xdr:colOff>203200</xdr:colOff>
      <xdr:row>37</xdr:row>
      <xdr:rowOff>36089</xdr:rowOff>
    </xdr:to>
    <xdr:cxnSp macro="">
      <xdr:nvCxnSpPr>
        <xdr:cNvPr id="387" name="直線コネクタ 386"/>
        <xdr:cNvCxnSpPr/>
      </xdr:nvCxnSpPr>
      <xdr:spPr>
        <a:xfrm flipV="1">
          <a:off x="14401800" y="636968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36089</xdr:rowOff>
    </xdr:from>
    <xdr:to>
      <xdr:col>21</xdr:col>
      <xdr:colOff>0</xdr:colOff>
      <xdr:row>37</xdr:row>
      <xdr:rowOff>46143</xdr:rowOff>
    </xdr:to>
    <xdr:cxnSp macro="">
      <xdr:nvCxnSpPr>
        <xdr:cNvPr id="390" name="直線コネクタ 389"/>
        <xdr:cNvCxnSpPr/>
      </xdr:nvCxnSpPr>
      <xdr:spPr>
        <a:xfrm flipV="1">
          <a:off x="13512800" y="637973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106468</xdr:rowOff>
    </xdr:from>
    <xdr:to>
      <xdr:col>24</xdr:col>
      <xdr:colOff>609600</xdr:colOff>
      <xdr:row>37</xdr:row>
      <xdr:rowOff>36618</xdr:rowOff>
    </xdr:to>
    <xdr:sp macro="" textlink="">
      <xdr:nvSpPr>
        <xdr:cNvPr id="400" name="円/楕円 399"/>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27745</xdr:rowOff>
    </xdr:from>
    <xdr:ext cx="762000" cy="259045"/>
    <xdr:sp macro="" textlink="">
      <xdr:nvSpPr>
        <xdr:cNvPr id="401" name="公債費負担の状況該当値テキスト"/>
        <xdr:cNvSpPr txBox="1"/>
      </xdr:nvSpPr>
      <xdr:spPr>
        <a:xfrm>
          <a:off x="17106900" y="61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128588</xdr:rowOff>
    </xdr:from>
    <xdr:to>
      <xdr:col>23</xdr:col>
      <xdr:colOff>457200</xdr:colOff>
      <xdr:row>37</xdr:row>
      <xdr:rowOff>58738</xdr:rowOff>
    </xdr:to>
    <xdr:sp macro="" textlink="">
      <xdr:nvSpPr>
        <xdr:cNvPr id="402" name="円/楕円 401"/>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68915</xdr:rowOff>
    </xdr:from>
    <xdr:ext cx="736600" cy="259045"/>
    <xdr:sp macro="" textlink="">
      <xdr:nvSpPr>
        <xdr:cNvPr id="403" name="テキスト ボックス 402"/>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146685</xdr:rowOff>
    </xdr:from>
    <xdr:to>
      <xdr:col>22</xdr:col>
      <xdr:colOff>254000</xdr:colOff>
      <xdr:row>37</xdr:row>
      <xdr:rowOff>76835</xdr:rowOff>
    </xdr:to>
    <xdr:sp macro="" textlink="">
      <xdr:nvSpPr>
        <xdr:cNvPr id="404" name="円/楕円 403"/>
        <xdr:cNvSpPr/>
      </xdr:nvSpPr>
      <xdr:spPr>
        <a:xfrm>
          <a:off x="15240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87012</xdr:rowOff>
    </xdr:from>
    <xdr:ext cx="762000" cy="259045"/>
    <xdr:sp macro="" textlink="">
      <xdr:nvSpPr>
        <xdr:cNvPr id="405" name="テキスト ボックス 404"/>
        <xdr:cNvSpPr txBox="1"/>
      </xdr:nvSpPr>
      <xdr:spPr>
        <a:xfrm>
          <a:off x="14909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156739</xdr:rowOff>
    </xdr:from>
    <xdr:to>
      <xdr:col>21</xdr:col>
      <xdr:colOff>50800</xdr:colOff>
      <xdr:row>37</xdr:row>
      <xdr:rowOff>86889</xdr:rowOff>
    </xdr:to>
    <xdr:sp macro="" textlink="">
      <xdr:nvSpPr>
        <xdr:cNvPr id="406" name="円/楕円 405"/>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97066</xdr:rowOff>
    </xdr:from>
    <xdr:ext cx="762000" cy="259045"/>
    <xdr:sp macro="" textlink="">
      <xdr:nvSpPr>
        <xdr:cNvPr id="407" name="テキスト ボックス 406"/>
        <xdr:cNvSpPr txBox="1"/>
      </xdr:nvSpPr>
      <xdr:spPr>
        <a:xfrm>
          <a:off x="14020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166793</xdr:rowOff>
    </xdr:from>
    <xdr:to>
      <xdr:col>19</xdr:col>
      <xdr:colOff>533400</xdr:colOff>
      <xdr:row>37</xdr:row>
      <xdr:rowOff>96943</xdr:rowOff>
    </xdr:to>
    <xdr:sp macro="" textlink="">
      <xdr:nvSpPr>
        <xdr:cNvPr id="408" name="円/楕円 407"/>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107120</xdr:rowOff>
    </xdr:from>
    <xdr:ext cx="762000" cy="259045"/>
    <xdr:sp macro="" textlink="">
      <xdr:nvSpPr>
        <xdr:cNvPr id="409" name="テキスト ボックス 408"/>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前年度</a:t>
          </a:r>
          <a:r>
            <a:rPr lang="ja-JP" altLang="en-US" sz="1300" b="0" i="0" baseline="0">
              <a:solidFill>
                <a:schemeClr val="dk1"/>
              </a:solidFill>
              <a:effectLst/>
              <a:latin typeface="+mn-ea"/>
              <a:ea typeface="+mn-ea"/>
              <a:cs typeface="+mn-cs"/>
            </a:rPr>
            <a:t>と比較して，</a:t>
          </a:r>
          <a:r>
            <a:rPr lang="en-US" altLang="ja-JP" sz="1300" b="0" i="0" baseline="0">
              <a:solidFill>
                <a:schemeClr val="dk1"/>
              </a:solidFill>
              <a:effectLst/>
              <a:latin typeface="+mn-ea"/>
              <a:ea typeface="+mn-ea"/>
              <a:cs typeface="+mn-cs"/>
            </a:rPr>
            <a:t>18.9</a:t>
          </a:r>
          <a:r>
            <a:rPr lang="ja-JP" altLang="ja-JP" sz="1300" b="0" i="0" baseline="0">
              <a:solidFill>
                <a:schemeClr val="dk1"/>
              </a:solidFill>
              <a:effectLst/>
              <a:latin typeface="+mn-ea"/>
              <a:ea typeface="+mn-ea"/>
              <a:cs typeface="+mn-cs"/>
            </a:rPr>
            <a:t>ポイント改善し，類似団体平均値を</a:t>
          </a:r>
          <a:r>
            <a:rPr lang="en-US" altLang="ja-JP" sz="1300" b="0" i="0" baseline="0">
              <a:solidFill>
                <a:schemeClr val="dk1"/>
              </a:solidFill>
              <a:effectLst/>
              <a:latin typeface="+mn-ea"/>
              <a:ea typeface="+mn-ea"/>
              <a:cs typeface="+mn-cs"/>
            </a:rPr>
            <a:t>32.0</a:t>
          </a:r>
          <a:r>
            <a:rPr lang="ja-JP" altLang="ja-JP" sz="1300" b="0" i="0" baseline="0">
              <a:solidFill>
                <a:schemeClr val="dk1"/>
              </a:solidFill>
              <a:effectLst/>
              <a:latin typeface="+mn-ea"/>
              <a:ea typeface="+mn-ea"/>
              <a:cs typeface="+mn-cs"/>
            </a:rPr>
            <a:t>ポイント下回っている。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これは，財政調整基金への</a:t>
          </a:r>
          <a:r>
            <a:rPr lang="ja-JP" altLang="ja-JP" sz="1300" b="0" i="0" baseline="0">
              <a:solidFill>
                <a:schemeClr val="dk1"/>
              </a:solidFill>
              <a:effectLst/>
              <a:latin typeface="+mn-lt"/>
              <a:ea typeface="+mn-ea"/>
              <a:cs typeface="+mn-cs"/>
            </a:rPr>
            <a:t>決算剰余金の</a:t>
          </a:r>
          <a:r>
            <a:rPr lang="ja-JP" altLang="ja-JP" sz="1300" b="0" i="0" baseline="0">
              <a:solidFill>
                <a:schemeClr val="dk1"/>
              </a:solidFill>
              <a:effectLst/>
              <a:latin typeface="+mn-ea"/>
              <a:ea typeface="+mn-ea"/>
              <a:cs typeface="+mn-cs"/>
            </a:rPr>
            <a:t>積立による充当可能基金の増加</a:t>
          </a:r>
          <a:r>
            <a:rPr lang="ja-JP" altLang="en-US" sz="1300" b="0" i="0" baseline="0">
              <a:solidFill>
                <a:schemeClr val="dk1"/>
              </a:solidFill>
              <a:effectLst/>
              <a:latin typeface="+mn-ea"/>
              <a:ea typeface="+mn-ea"/>
              <a:cs typeface="+mn-cs"/>
            </a:rPr>
            <a:t>が大きく影響している。また，</a:t>
          </a:r>
          <a:r>
            <a:rPr lang="ja-JP" altLang="ja-JP" sz="1300" b="0" i="0" baseline="0">
              <a:solidFill>
                <a:schemeClr val="dk1"/>
              </a:solidFill>
              <a:effectLst/>
              <a:latin typeface="+mn-lt"/>
              <a:ea typeface="+mn-ea"/>
              <a:cs typeface="+mn-cs"/>
            </a:rPr>
            <a:t>市債の</a:t>
          </a:r>
          <a:r>
            <a:rPr lang="ja-JP" altLang="en-US" sz="1300" b="0" i="0" baseline="0">
              <a:solidFill>
                <a:schemeClr val="dk1"/>
              </a:solidFill>
              <a:effectLst/>
              <a:latin typeface="+mn-lt"/>
              <a:ea typeface="+mn-ea"/>
              <a:cs typeface="+mn-cs"/>
            </a:rPr>
            <a:t>発行抑制</a:t>
          </a:r>
          <a:r>
            <a:rPr lang="ja-JP" altLang="ja-JP" sz="1300" b="0" i="0" baseline="0">
              <a:solidFill>
                <a:schemeClr val="dk1"/>
              </a:solidFill>
              <a:effectLst/>
              <a:latin typeface="+mn-lt"/>
              <a:ea typeface="+mn-ea"/>
              <a:cs typeface="+mn-cs"/>
            </a:rPr>
            <a:t>による地方債現在高の減少</a:t>
          </a:r>
          <a:r>
            <a:rPr lang="ja-JP" altLang="en-US" sz="1300" b="0" i="0" baseline="0">
              <a:solidFill>
                <a:schemeClr val="dk1"/>
              </a:solidFill>
              <a:effectLst/>
              <a:latin typeface="+mn-lt"/>
              <a:ea typeface="+mn-ea"/>
              <a:cs typeface="+mn-cs"/>
            </a:rPr>
            <a:t>に伴い，将来負担額が減少している。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今後も事業の計画的な執行により，市債の</a:t>
          </a:r>
          <a:r>
            <a:rPr lang="ja-JP" altLang="en-US" sz="1300" b="0" i="0" baseline="0">
              <a:solidFill>
                <a:schemeClr val="dk1"/>
              </a:solidFill>
              <a:effectLst/>
              <a:latin typeface="+mn-ea"/>
              <a:ea typeface="+mn-ea"/>
              <a:cs typeface="+mn-cs"/>
            </a:rPr>
            <a:t>発行</a:t>
          </a:r>
          <a:r>
            <a:rPr lang="ja-JP" altLang="ja-JP" sz="1300" b="0" i="0" baseline="0">
              <a:solidFill>
                <a:schemeClr val="dk1"/>
              </a:solidFill>
              <a:effectLst/>
              <a:latin typeface="+mn-ea"/>
              <a:ea typeface="+mn-ea"/>
              <a:cs typeface="+mn-cs"/>
            </a:rPr>
            <a:t>を抑制するとともに，充当可能基金を確保するなど，将来の負担を軽減できるよう，財政健全化に努める。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114745</xdr:rowOff>
    </xdr:from>
    <xdr:to>
      <xdr:col>24</xdr:col>
      <xdr:colOff>558800</xdr:colOff>
      <xdr:row>14</xdr:row>
      <xdr:rowOff>160350</xdr:rowOff>
    </xdr:to>
    <xdr:cxnSp macro="">
      <xdr:nvCxnSpPr>
        <xdr:cNvPr id="441" name="直線コネクタ 440"/>
        <xdr:cNvCxnSpPr/>
      </xdr:nvCxnSpPr>
      <xdr:spPr>
        <a:xfrm flipV="1">
          <a:off x="16179800" y="2515045"/>
          <a:ext cx="8382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160350</xdr:rowOff>
    </xdr:from>
    <xdr:to>
      <xdr:col>23</xdr:col>
      <xdr:colOff>406400</xdr:colOff>
      <xdr:row>15</xdr:row>
      <xdr:rowOff>36195</xdr:rowOff>
    </xdr:to>
    <xdr:cxnSp macro="">
      <xdr:nvCxnSpPr>
        <xdr:cNvPr id="444" name="直線コネクタ 443"/>
        <xdr:cNvCxnSpPr/>
      </xdr:nvCxnSpPr>
      <xdr:spPr>
        <a:xfrm flipV="1">
          <a:off x="15290800" y="2560650"/>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36195</xdr:rowOff>
    </xdr:from>
    <xdr:to>
      <xdr:col>22</xdr:col>
      <xdr:colOff>203200</xdr:colOff>
      <xdr:row>15</xdr:row>
      <xdr:rowOff>81801</xdr:rowOff>
    </xdr:to>
    <xdr:cxnSp macro="">
      <xdr:nvCxnSpPr>
        <xdr:cNvPr id="447" name="直線コネクタ 446"/>
        <xdr:cNvCxnSpPr/>
      </xdr:nvCxnSpPr>
      <xdr:spPr>
        <a:xfrm flipV="1">
          <a:off x="14401800" y="2607945"/>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81801</xdr:rowOff>
    </xdr:from>
    <xdr:to>
      <xdr:col>21</xdr:col>
      <xdr:colOff>0</xdr:colOff>
      <xdr:row>15</xdr:row>
      <xdr:rowOff>117030</xdr:rowOff>
    </xdr:to>
    <xdr:cxnSp macro="">
      <xdr:nvCxnSpPr>
        <xdr:cNvPr id="450" name="直線コネクタ 449"/>
        <xdr:cNvCxnSpPr/>
      </xdr:nvCxnSpPr>
      <xdr:spPr>
        <a:xfrm flipV="1">
          <a:off x="13512800" y="2653551"/>
          <a:ext cx="8890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63945</xdr:rowOff>
    </xdr:from>
    <xdr:to>
      <xdr:col>24</xdr:col>
      <xdr:colOff>609600</xdr:colOff>
      <xdr:row>14</xdr:row>
      <xdr:rowOff>165545</xdr:rowOff>
    </xdr:to>
    <xdr:sp macro="" textlink="">
      <xdr:nvSpPr>
        <xdr:cNvPr id="460" name="円/楕円 459"/>
        <xdr:cNvSpPr/>
      </xdr:nvSpPr>
      <xdr:spPr>
        <a:xfrm>
          <a:off x="16967200" y="246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156672</xdr:rowOff>
    </xdr:from>
    <xdr:ext cx="762000" cy="259045"/>
    <xdr:sp macro="" textlink="">
      <xdr:nvSpPr>
        <xdr:cNvPr id="461" name="将来負担の状況該当値テキスト"/>
        <xdr:cNvSpPr txBox="1"/>
      </xdr:nvSpPr>
      <xdr:spPr>
        <a:xfrm>
          <a:off x="17106900" y="238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109550</xdr:rowOff>
    </xdr:from>
    <xdr:to>
      <xdr:col>23</xdr:col>
      <xdr:colOff>457200</xdr:colOff>
      <xdr:row>15</xdr:row>
      <xdr:rowOff>39700</xdr:rowOff>
    </xdr:to>
    <xdr:sp macro="" textlink="">
      <xdr:nvSpPr>
        <xdr:cNvPr id="462" name="円/楕円 461"/>
        <xdr:cNvSpPr/>
      </xdr:nvSpPr>
      <xdr:spPr>
        <a:xfrm>
          <a:off x="16129000" y="25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49877</xdr:rowOff>
    </xdr:from>
    <xdr:ext cx="736600" cy="259045"/>
    <xdr:sp macro="" textlink="">
      <xdr:nvSpPr>
        <xdr:cNvPr id="463" name="テキスト ボックス 462"/>
        <xdr:cNvSpPr txBox="1"/>
      </xdr:nvSpPr>
      <xdr:spPr>
        <a:xfrm>
          <a:off x="15798800" y="227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156845</xdr:rowOff>
    </xdr:from>
    <xdr:to>
      <xdr:col>22</xdr:col>
      <xdr:colOff>254000</xdr:colOff>
      <xdr:row>15</xdr:row>
      <xdr:rowOff>86995</xdr:rowOff>
    </xdr:to>
    <xdr:sp macro="" textlink="">
      <xdr:nvSpPr>
        <xdr:cNvPr id="464" name="円/楕円 463"/>
        <xdr:cNvSpPr/>
      </xdr:nvSpPr>
      <xdr:spPr>
        <a:xfrm>
          <a:off x="15240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97172</xdr:rowOff>
    </xdr:from>
    <xdr:ext cx="762000" cy="259045"/>
    <xdr:sp macro="" textlink="">
      <xdr:nvSpPr>
        <xdr:cNvPr id="465" name="テキスト ボックス 464"/>
        <xdr:cNvSpPr txBox="1"/>
      </xdr:nvSpPr>
      <xdr:spPr>
        <a:xfrm>
          <a:off x="14909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31001</xdr:rowOff>
    </xdr:from>
    <xdr:to>
      <xdr:col>21</xdr:col>
      <xdr:colOff>50800</xdr:colOff>
      <xdr:row>15</xdr:row>
      <xdr:rowOff>132601</xdr:rowOff>
    </xdr:to>
    <xdr:sp macro="" textlink="">
      <xdr:nvSpPr>
        <xdr:cNvPr id="466" name="円/楕円 465"/>
        <xdr:cNvSpPr/>
      </xdr:nvSpPr>
      <xdr:spPr>
        <a:xfrm>
          <a:off x="14351000" y="26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117378</xdr:rowOff>
    </xdr:from>
    <xdr:ext cx="762000" cy="259045"/>
    <xdr:sp macro="" textlink="">
      <xdr:nvSpPr>
        <xdr:cNvPr id="467" name="テキスト ボックス 466"/>
        <xdr:cNvSpPr txBox="1"/>
      </xdr:nvSpPr>
      <xdr:spPr>
        <a:xfrm>
          <a:off x="14020800" y="268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66230</xdr:rowOff>
    </xdr:from>
    <xdr:to>
      <xdr:col>19</xdr:col>
      <xdr:colOff>533400</xdr:colOff>
      <xdr:row>15</xdr:row>
      <xdr:rowOff>167830</xdr:rowOff>
    </xdr:to>
    <xdr:sp macro="" textlink="">
      <xdr:nvSpPr>
        <xdr:cNvPr id="468" name="円/楕円 467"/>
        <xdr:cNvSpPr/>
      </xdr:nvSpPr>
      <xdr:spPr>
        <a:xfrm>
          <a:off x="13462000" y="26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152607</xdr:rowOff>
    </xdr:from>
    <xdr:ext cx="762000" cy="259045"/>
    <xdr:sp macro="" textlink="">
      <xdr:nvSpPr>
        <xdr:cNvPr id="469" name="テキスト ボックス 468"/>
        <xdr:cNvSpPr txBox="1"/>
      </xdr:nvSpPr>
      <xdr:spPr>
        <a:xfrm>
          <a:off x="13131800" y="27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25,144
24,489
100.70
15,549,474
14,790,442
611,278
10,020,965
16,974,651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前年度</a:t>
          </a:r>
          <a:r>
            <a:rPr lang="ja-JP" altLang="en-US" sz="1400" b="0" i="0" baseline="0">
              <a:solidFill>
                <a:schemeClr val="dk1"/>
              </a:solidFill>
              <a:effectLst/>
              <a:latin typeface="+mn-ea"/>
              <a:ea typeface="+mn-ea"/>
              <a:cs typeface="+mn-cs"/>
            </a:rPr>
            <a:t>と比較して，</a:t>
          </a:r>
          <a:r>
            <a:rPr lang="en-US" altLang="ja-JP" sz="1400" b="0" i="0" baseline="0">
              <a:solidFill>
                <a:schemeClr val="dk1"/>
              </a:solidFill>
              <a:effectLst/>
              <a:latin typeface="+mn-ea"/>
              <a:ea typeface="+mn-ea"/>
              <a:cs typeface="+mn-cs"/>
            </a:rPr>
            <a:t>0.2</a:t>
          </a:r>
          <a:r>
            <a:rPr lang="ja-JP" altLang="ja-JP" sz="1400" b="0" i="0" baseline="0">
              <a:solidFill>
                <a:schemeClr val="dk1"/>
              </a:solidFill>
              <a:effectLst/>
              <a:latin typeface="+mn-ea"/>
              <a:ea typeface="+mn-ea"/>
              <a:cs typeface="+mn-cs"/>
            </a:rPr>
            <a:t>ポイント増加している。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職員の採用抑制により人件費の抑制を行っているが，類似団体と比べ職員数が多く，依然として類似団体平均値を</a:t>
          </a:r>
          <a:r>
            <a:rPr lang="en-US" altLang="ja-JP" sz="1400" b="0" i="0" baseline="0">
              <a:solidFill>
                <a:schemeClr val="dk1"/>
              </a:solidFill>
              <a:effectLst/>
              <a:latin typeface="+mn-ea"/>
              <a:ea typeface="+mn-ea"/>
              <a:cs typeface="+mn-cs"/>
            </a:rPr>
            <a:t>3.7</a:t>
          </a:r>
          <a:r>
            <a:rPr lang="ja-JP" altLang="ja-JP" sz="1400" b="0" i="0" baseline="0">
              <a:solidFill>
                <a:schemeClr val="dk1"/>
              </a:solidFill>
              <a:effectLst/>
              <a:latin typeface="+mn-ea"/>
              <a:ea typeface="+mn-ea"/>
              <a:cs typeface="+mn-cs"/>
            </a:rPr>
            <a:t>ポイント上回り，人件費の占める割合は高い状況である。今後においても，定員適正化計画に基づき，適正な定員管理に努める。</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81280</xdr:rowOff>
    </xdr:to>
    <xdr:cxnSp macro="">
      <xdr:nvCxnSpPr>
        <xdr:cNvPr id="66" name="直線コネクタ 65"/>
        <xdr:cNvCxnSpPr/>
      </xdr:nvCxnSpPr>
      <xdr:spPr>
        <a:xfrm>
          <a:off x="3987800" y="6581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66040</xdr:rowOff>
    </xdr:from>
    <xdr:to>
      <xdr:col>5</xdr:col>
      <xdr:colOff>549275</xdr:colOff>
      <xdr:row>38</xdr:row>
      <xdr:rowOff>127000</xdr:rowOff>
    </xdr:to>
    <xdr:cxnSp macro="">
      <xdr:nvCxnSpPr>
        <xdr:cNvPr id="69" name="直線コネクタ 68"/>
        <xdr:cNvCxnSpPr/>
      </xdr:nvCxnSpPr>
      <xdr:spPr>
        <a:xfrm flipV="1">
          <a:off x="3098800" y="658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40</xdr:row>
      <xdr:rowOff>58420</xdr:rowOff>
    </xdr:to>
    <xdr:cxnSp macro="">
      <xdr:nvCxnSpPr>
        <xdr:cNvPr id="72" name="直線コネクタ 71"/>
        <xdr:cNvCxnSpPr/>
      </xdr:nvCxnSpPr>
      <xdr:spPr>
        <a:xfrm flipV="1">
          <a:off x="2209800" y="66421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35560</xdr:rowOff>
    </xdr:from>
    <xdr:to>
      <xdr:col>3</xdr:col>
      <xdr:colOff>142875</xdr:colOff>
      <xdr:row>40</xdr:row>
      <xdr:rowOff>58420</xdr:rowOff>
    </xdr:to>
    <xdr:cxnSp macro="">
      <xdr:nvCxnSpPr>
        <xdr:cNvPr id="75" name="直線コネクタ 74"/>
        <xdr:cNvCxnSpPr/>
      </xdr:nvCxnSpPr>
      <xdr:spPr>
        <a:xfrm>
          <a:off x="1320800" y="689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5" name="円/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xdr:rowOff>
    </xdr:from>
    <xdr:to>
      <xdr:col>5</xdr:col>
      <xdr:colOff>600075</xdr:colOff>
      <xdr:row>38</xdr:row>
      <xdr:rowOff>116840</xdr:rowOff>
    </xdr:to>
    <xdr:sp macro="" textlink="">
      <xdr:nvSpPr>
        <xdr:cNvPr id="87" name="円/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7620</xdr:rowOff>
    </xdr:from>
    <xdr:to>
      <xdr:col>3</xdr:col>
      <xdr:colOff>193675</xdr:colOff>
      <xdr:row>40</xdr:row>
      <xdr:rowOff>109220</xdr:rowOff>
    </xdr:to>
    <xdr:sp macro="" textlink="">
      <xdr:nvSpPr>
        <xdr:cNvPr id="91" name="円/楕円 90"/>
        <xdr:cNvSpPr/>
      </xdr:nvSpPr>
      <xdr:spPr>
        <a:xfrm>
          <a:off x="2159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93997</xdr:rowOff>
    </xdr:from>
    <xdr:ext cx="762000" cy="259045"/>
    <xdr:sp macro="" textlink="">
      <xdr:nvSpPr>
        <xdr:cNvPr id="92" name="テキスト ボックス 91"/>
        <xdr:cNvSpPr txBox="1"/>
      </xdr:nvSpPr>
      <xdr:spPr>
        <a:xfrm>
          <a:off x="1828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156210</xdr:rowOff>
    </xdr:from>
    <xdr:to>
      <xdr:col>1</xdr:col>
      <xdr:colOff>676275</xdr:colOff>
      <xdr:row>40</xdr:row>
      <xdr:rowOff>86360</xdr:rowOff>
    </xdr:to>
    <xdr:sp macro="" textlink="">
      <xdr:nvSpPr>
        <xdr:cNvPr id="93" name="円/楕円 92"/>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71137</xdr:rowOff>
    </xdr:from>
    <xdr:ext cx="762000" cy="259045"/>
    <xdr:sp macro="" textlink="">
      <xdr:nvSpPr>
        <xdr:cNvPr id="94" name="テキスト ボックス 93"/>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前年度に比べ</a:t>
          </a:r>
          <a:r>
            <a:rPr lang="en-US" altLang="ja-JP" sz="1200" b="0" i="0" baseline="0">
              <a:solidFill>
                <a:schemeClr val="dk1"/>
              </a:solidFill>
              <a:effectLst/>
              <a:latin typeface="+mn-ea"/>
              <a:ea typeface="+mn-ea"/>
              <a:cs typeface="+mn-cs"/>
            </a:rPr>
            <a:t>1.5</a:t>
          </a:r>
          <a:r>
            <a:rPr lang="ja-JP" altLang="ja-JP" sz="1200" b="0" i="0" baseline="0">
              <a:solidFill>
                <a:schemeClr val="dk1"/>
              </a:solidFill>
              <a:effectLst/>
              <a:latin typeface="+mn-ea"/>
              <a:ea typeface="+mn-ea"/>
              <a:cs typeface="+mn-cs"/>
            </a:rPr>
            <a:t>ポイント増加し，また，類似団体平均値を</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ポイント上回っている。</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増加の主な要因</a:t>
          </a:r>
          <a:r>
            <a:rPr lang="ja-JP" altLang="en-US" sz="1200" b="0" i="0" baseline="0">
              <a:solidFill>
                <a:schemeClr val="dk1"/>
              </a:solidFill>
              <a:effectLst/>
              <a:latin typeface="+mn-ea"/>
              <a:ea typeface="+mn-ea"/>
              <a:cs typeface="+mn-cs"/>
            </a:rPr>
            <a:t>は</a:t>
          </a:r>
          <a:r>
            <a:rPr lang="ja-JP" altLang="ja-JP" sz="1200" b="0" i="0" baseline="0">
              <a:solidFill>
                <a:schemeClr val="dk1"/>
              </a:solidFill>
              <a:effectLst/>
              <a:latin typeface="+mn-ea"/>
              <a:ea typeface="+mn-ea"/>
              <a:cs typeface="+mn-cs"/>
            </a:rPr>
            <a:t>，基幹業務クラウドサービス導入業務の外部委託等</a:t>
          </a:r>
          <a:r>
            <a:rPr lang="ja-JP" altLang="en-US" sz="1200" b="0" i="0" baseline="0">
              <a:solidFill>
                <a:schemeClr val="dk1"/>
              </a:solidFill>
              <a:effectLst/>
              <a:latin typeface="+mn-ea"/>
              <a:ea typeface="+mn-ea"/>
              <a:cs typeface="+mn-cs"/>
            </a:rPr>
            <a:t>による</a:t>
          </a:r>
          <a:r>
            <a:rPr lang="ja-JP" altLang="ja-JP" sz="1200" b="0" i="0" baseline="0">
              <a:solidFill>
                <a:schemeClr val="dk1"/>
              </a:solidFill>
              <a:effectLst/>
              <a:latin typeface="+mn-ea"/>
              <a:ea typeface="+mn-ea"/>
              <a:cs typeface="+mn-cs"/>
            </a:rPr>
            <a:t>増加が</a:t>
          </a:r>
          <a:r>
            <a:rPr lang="ja-JP" altLang="en-US" sz="1200" b="0" i="0" baseline="0">
              <a:solidFill>
                <a:schemeClr val="dk1"/>
              </a:solidFill>
              <a:effectLst/>
              <a:latin typeface="+mn-ea"/>
              <a:ea typeface="+mn-ea"/>
              <a:cs typeface="+mn-cs"/>
            </a:rPr>
            <a:t>大きく</a:t>
          </a:r>
          <a:r>
            <a:rPr lang="ja-JP" altLang="ja-JP" sz="1200" b="0" i="0" baseline="0">
              <a:solidFill>
                <a:schemeClr val="dk1"/>
              </a:solidFill>
              <a:effectLst/>
              <a:latin typeface="+mn-ea"/>
              <a:ea typeface="+mn-ea"/>
              <a:cs typeface="+mn-cs"/>
            </a:rPr>
            <a:t>影響しているが，臨時的な経費である。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引き続き施設の統廃合等による管理経費の抑制，事務事業の見直し等に努める。</a:t>
          </a:r>
          <a:endParaRPr lang="ja-JP" altLang="ja-JP" sz="12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80736</xdr:rowOff>
    </xdr:from>
    <xdr:to>
      <xdr:col>24</xdr:col>
      <xdr:colOff>31750</xdr:colOff>
      <xdr:row>18</xdr:row>
      <xdr:rowOff>72571</xdr:rowOff>
    </xdr:to>
    <xdr:cxnSp macro="">
      <xdr:nvCxnSpPr>
        <xdr:cNvPr id="129" name="直線コネクタ 128"/>
        <xdr:cNvCxnSpPr/>
      </xdr:nvCxnSpPr>
      <xdr:spPr>
        <a:xfrm>
          <a:off x="15671800" y="299538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17</xdr:row>
      <xdr:rowOff>80736</xdr:rowOff>
    </xdr:to>
    <xdr:cxnSp macro="">
      <xdr:nvCxnSpPr>
        <xdr:cNvPr id="132" name="直線コネクタ 131"/>
        <xdr:cNvCxnSpPr/>
      </xdr:nvCxnSpPr>
      <xdr:spPr>
        <a:xfrm>
          <a:off x="14782800" y="2875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16</xdr:row>
      <xdr:rowOff>132443</xdr:rowOff>
    </xdr:to>
    <xdr:cxnSp macro="">
      <xdr:nvCxnSpPr>
        <xdr:cNvPr id="135" name="直線コネクタ 134"/>
        <xdr:cNvCxnSpPr/>
      </xdr:nvCxnSpPr>
      <xdr:spPr>
        <a:xfrm>
          <a:off x="13893800" y="26470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16</xdr:row>
      <xdr:rowOff>67129</xdr:rowOff>
    </xdr:to>
    <xdr:cxnSp macro="">
      <xdr:nvCxnSpPr>
        <xdr:cNvPr id="138" name="直線コネクタ 137"/>
        <xdr:cNvCxnSpPr/>
      </xdr:nvCxnSpPr>
      <xdr:spPr>
        <a:xfrm flipV="1">
          <a:off x="13004800" y="26470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21771</xdr:rowOff>
    </xdr:from>
    <xdr:to>
      <xdr:col>24</xdr:col>
      <xdr:colOff>82550</xdr:colOff>
      <xdr:row>18</xdr:row>
      <xdr:rowOff>123371</xdr:rowOff>
    </xdr:to>
    <xdr:sp macro="" textlink="">
      <xdr:nvSpPr>
        <xdr:cNvPr id="148" name="円/楕円 147"/>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165298</xdr:rowOff>
    </xdr:from>
    <xdr:ext cx="762000" cy="259045"/>
    <xdr:sp macro="" textlink="">
      <xdr:nvSpPr>
        <xdr:cNvPr id="149" name="物件費該当値テキスト"/>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29936</xdr:rowOff>
    </xdr:from>
    <xdr:to>
      <xdr:col>22</xdr:col>
      <xdr:colOff>615950</xdr:colOff>
      <xdr:row>17</xdr:row>
      <xdr:rowOff>131536</xdr:rowOff>
    </xdr:to>
    <xdr:sp macro="" textlink="">
      <xdr:nvSpPr>
        <xdr:cNvPr id="150" name="円/楕円 149"/>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116313</xdr:rowOff>
    </xdr:from>
    <xdr:ext cx="736600" cy="259045"/>
    <xdr:sp macro="" textlink="">
      <xdr:nvSpPr>
        <xdr:cNvPr id="151" name="テキスト ボックス 150"/>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81643</xdr:rowOff>
    </xdr:from>
    <xdr:to>
      <xdr:col>21</xdr:col>
      <xdr:colOff>412750</xdr:colOff>
      <xdr:row>17</xdr:row>
      <xdr:rowOff>11793</xdr:rowOff>
    </xdr:to>
    <xdr:sp macro="" textlink="">
      <xdr:nvSpPr>
        <xdr:cNvPr id="152" name="円/楕円 151"/>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168020</xdr:rowOff>
    </xdr:from>
    <xdr:ext cx="762000" cy="259045"/>
    <xdr:sp macro="" textlink="">
      <xdr:nvSpPr>
        <xdr:cNvPr id="153" name="テキスト ボックス 152"/>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24493</xdr:rowOff>
    </xdr:from>
    <xdr:to>
      <xdr:col>20</xdr:col>
      <xdr:colOff>209550</xdr:colOff>
      <xdr:row>15</xdr:row>
      <xdr:rowOff>126093</xdr:rowOff>
    </xdr:to>
    <xdr:sp macro="" textlink="">
      <xdr:nvSpPr>
        <xdr:cNvPr id="154" name="円/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56" name="円/楕円 155"/>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57" name="テキスト ボックス 156"/>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前年度</a:t>
          </a:r>
          <a:r>
            <a:rPr lang="ja-JP" altLang="en-US" sz="1300" b="0" i="0" baseline="0">
              <a:solidFill>
                <a:schemeClr val="dk1"/>
              </a:solidFill>
              <a:effectLst/>
              <a:latin typeface="+mn-ea"/>
              <a:ea typeface="+mn-ea"/>
              <a:cs typeface="+mn-cs"/>
            </a:rPr>
            <a:t>と比較して，</a:t>
          </a:r>
          <a:r>
            <a:rPr lang="en-US" altLang="ja-JP" sz="1300" b="0" i="0" baseline="0">
              <a:solidFill>
                <a:schemeClr val="dk1"/>
              </a:solidFill>
              <a:effectLst/>
              <a:latin typeface="+mn-ea"/>
              <a:ea typeface="+mn-ea"/>
              <a:cs typeface="+mn-cs"/>
            </a:rPr>
            <a:t>0.3</a:t>
          </a:r>
          <a:r>
            <a:rPr lang="ja-JP" altLang="ja-JP" sz="1300" b="0" i="0" baseline="0">
              <a:solidFill>
                <a:schemeClr val="dk1"/>
              </a:solidFill>
              <a:effectLst/>
              <a:latin typeface="+mn-ea"/>
              <a:ea typeface="+mn-ea"/>
              <a:cs typeface="+mn-cs"/>
            </a:rPr>
            <a:t>ポイント減少していて，類似団体平均値を</a:t>
          </a:r>
          <a:r>
            <a:rPr lang="en-US" altLang="ja-JP" sz="1300" b="0" i="0" baseline="0">
              <a:solidFill>
                <a:schemeClr val="dk1"/>
              </a:solidFill>
              <a:effectLst/>
              <a:latin typeface="+mn-ea"/>
              <a:ea typeface="+mn-ea"/>
              <a:cs typeface="+mn-cs"/>
            </a:rPr>
            <a:t>3.3</a:t>
          </a:r>
          <a:r>
            <a:rPr lang="ja-JP" altLang="ja-JP" sz="1300" b="0" i="0" baseline="0">
              <a:solidFill>
                <a:schemeClr val="dk1"/>
              </a:solidFill>
              <a:effectLst/>
              <a:latin typeface="+mn-ea"/>
              <a:ea typeface="+mn-ea"/>
              <a:cs typeface="+mn-cs"/>
            </a:rPr>
            <a:t>ポイント下回っている。</a:t>
          </a:r>
          <a:endParaRPr lang="en-US" altLang="ja-JP" sz="1300" b="0" i="0" baseline="0">
            <a:solidFill>
              <a:schemeClr val="dk1"/>
            </a:solidFill>
            <a:effectLst/>
            <a:latin typeface="+mn-ea"/>
            <a:ea typeface="+mn-ea"/>
            <a:cs typeface="+mn-cs"/>
          </a:endParaRPr>
        </a:p>
        <a:p>
          <a:pPr rtl="0" eaLnBrk="1" fontAlgn="auto" latinLnBrk="0" hangingPunct="1"/>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主な増減理由は，臨時福祉給付金，子育て世帯臨時特例給付金，児童手当及び生活保護費等が減少しているため</a:t>
          </a:r>
          <a:r>
            <a:rPr lang="ja-JP" altLang="en-US" sz="1300" b="0" i="0" baseline="0">
              <a:solidFill>
                <a:schemeClr val="dk1"/>
              </a:solidFill>
              <a:effectLst/>
              <a:latin typeface="+mn-ea"/>
              <a:ea typeface="+mn-ea"/>
              <a:cs typeface="+mn-cs"/>
            </a:rPr>
            <a:t>である</a:t>
          </a:r>
          <a:r>
            <a:rPr lang="ja-JP" altLang="ja-JP" sz="1300" b="0" i="0" baseline="0">
              <a:solidFill>
                <a:schemeClr val="dk1"/>
              </a:solidFill>
              <a:effectLst/>
              <a:latin typeface="+mn-ea"/>
              <a:ea typeface="+mn-ea"/>
              <a:cs typeface="+mn-cs"/>
            </a:rPr>
            <a:t>。</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今後の社会情勢等の動向によっては，障害者（児）に係る扶助費や生活保護費，医療費等の増加が予想されるため，適切な運営に努める。</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63500</xdr:rowOff>
    </xdr:from>
    <xdr:to>
      <xdr:col>7</xdr:col>
      <xdr:colOff>15875</xdr:colOff>
      <xdr:row>54</xdr:row>
      <xdr:rowOff>101600</xdr:rowOff>
    </xdr:to>
    <xdr:cxnSp macro="">
      <xdr:nvCxnSpPr>
        <xdr:cNvPr id="190" name="直線コネクタ 189"/>
        <xdr:cNvCxnSpPr/>
      </xdr:nvCxnSpPr>
      <xdr:spPr>
        <a:xfrm flipV="1">
          <a:off x="3987800" y="932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101600</xdr:rowOff>
    </xdr:to>
    <xdr:cxnSp macro="">
      <xdr:nvCxnSpPr>
        <xdr:cNvPr id="193" name="直線コネクタ 192"/>
        <xdr:cNvCxnSpPr/>
      </xdr:nvCxnSpPr>
      <xdr:spPr>
        <a:xfrm>
          <a:off x="3098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114300</xdr:rowOff>
    </xdr:to>
    <xdr:cxnSp macro="">
      <xdr:nvCxnSpPr>
        <xdr:cNvPr id="196" name="直線コネクタ 195"/>
        <xdr:cNvCxnSpPr/>
      </xdr:nvCxnSpPr>
      <xdr:spPr>
        <a:xfrm flipV="1">
          <a:off x="2209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54</xdr:row>
      <xdr:rowOff>114300</xdr:rowOff>
    </xdr:to>
    <xdr:cxnSp macro="">
      <xdr:nvCxnSpPr>
        <xdr:cNvPr id="199" name="直線コネクタ 198"/>
        <xdr:cNvCxnSpPr/>
      </xdr:nvCxnSpPr>
      <xdr:spPr>
        <a:xfrm>
          <a:off x="1320800" y="928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12700</xdr:rowOff>
    </xdr:from>
    <xdr:to>
      <xdr:col>7</xdr:col>
      <xdr:colOff>66675</xdr:colOff>
      <xdr:row>54</xdr:row>
      <xdr:rowOff>114300</xdr:rowOff>
    </xdr:to>
    <xdr:sp macro="" textlink="">
      <xdr:nvSpPr>
        <xdr:cNvPr id="209" name="円/楕円 208"/>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29227</xdr:rowOff>
    </xdr:from>
    <xdr:ext cx="762000" cy="259045"/>
    <xdr:sp macro="" textlink="">
      <xdr:nvSpPr>
        <xdr:cNvPr id="210"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11" name="円/楕円 210"/>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12" name="テキスト ボックス 211"/>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3" name="円/楕円 212"/>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4" name="テキスト ボックス 21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63500</xdr:rowOff>
    </xdr:from>
    <xdr:to>
      <xdr:col>3</xdr:col>
      <xdr:colOff>193675</xdr:colOff>
      <xdr:row>54</xdr:row>
      <xdr:rowOff>165100</xdr:rowOff>
    </xdr:to>
    <xdr:sp macro="" textlink="">
      <xdr:nvSpPr>
        <xdr:cNvPr id="215" name="円/楕円 214"/>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3827</xdr:rowOff>
    </xdr:from>
    <xdr:ext cx="762000" cy="259045"/>
    <xdr:sp macro="" textlink="">
      <xdr:nvSpPr>
        <xdr:cNvPr id="216" name="テキスト ボックス 215"/>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7" name="円/楕円 216"/>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8" name="テキスト ボックス 217"/>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前年度</a:t>
          </a:r>
          <a:r>
            <a:rPr lang="ja-JP" altLang="en-US" sz="1400" b="0" i="0" baseline="0">
              <a:solidFill>
                <a:schemeClr val="dk1"/>
              </a:solidFill>
              <a:effectLst/>
              <a:latin typeface="+mn-ea"/>
              <a:ea typeface="+mn-ea"/>
              <a:cs typeface="+mn-cs"/>
            </a:rPr>
            <a:t>と比較して，</a:t>
          </a:r>
          <a:r>
            <a:rPr lang="en-US" altLang="ja-JP" sz="1400" b="0" i="0" baseline="0">
              <a:solidFill>
                <a:schemeClr val="dk1"/>
              </a:solidFill>
              <a:effectLst/>
              <a:latin typeface="+mn-ea"/>
              <a:ea typeface="+mn-ea"/>
              <a:cs typeface="+mn-cs"/>
            </a:rPr>
            <a:t>0.2</a:t>
          </a:r>
          <a:r>
            <a:rPr lang="ja-JP" altLang="ja-JP" sz="1400" b="0" i="0" baseline="0">
              <a:solidFill>
                <a:schemeClr val="dk1"/>
              </a:solidFill>
              <a:effectLst/>
              <a:latin typeface="+mn-ea"/>
              <a:ea typeface="+mn-ea"/>
              <a:cs typeface="+mn-cs"/>
            </a:rPr>
            <a:t>ポイント減少していて，類似団体平均値を</a:t>
          </a:r>
          <a:r>
            <a:rPr lang="en-US" altLang="ja-JP" sz="1400" b="0" i="0" baseline="0">
              <a:solidFill>
                <a:schemeClr val="dk1"/>
              </a:solidFill>
              <a:effectLst/>
              <a:latin typeface="+mn-ea"/>
              <a:ea typeface="+mn-ea"/>
              <a:cs typeface="+mn-cs"/>
            </a:rPr>
            <a:t>1.7</a:t>
          </a:r>
          <a:r>
            <a:rPr lang="ja-JP" altLang="ja-JP" sz="1400" b="0" i="0" baseline="0">
              <a:solidFill>
                <a:schemeClr val="dk1"/>
              </a:solidFill>
              <a:effectLst/>
              <a:latin typeface="+mn-ea"/>
              <a:ea typeface="+mn-ea"/>
              <a:cs typeface="+mn-cs"/>
            </a:rPr>
            <a:t>ポイント下回っている。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今後も高齢化が進む中で，介護給付費や医療給付費の増加等はあるが，抑制に努めるとともに，公営事業への繰出金も健全化に努めることにより，抑制を図る。</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104140</xdr:rowOff>
    </xdr:to>
    <xdr:cxnSp macro="">
      <xdr:nvCxnSpPr>
        <xdr:cNvPr id="251" name="直線コネクタ 250"/>
        <xdr:cNvCxnSpPr/>
      </xdr:nvCxnSpPr>
      <xdr:spPr>
        <a:xfrm flipV="1">
          <a:off x="15671800" y="9690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104140</xdr:rowOff>
    </xdr:to>
    <xdr:cxnSp macro="">
      <xdr:nvCxnSpPr>
        <xdr:cNvPr id="254" name="直線コネクタ 253"/>
        <xdr:cNvCxnSpPr/>
      </xdr:nvCxnSpPr>
      <xdr:spPr>
        <a:xfrm>
          <a:off x="14782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96520</xdr:rowOff>
    </xdr:to>
    <xdr:cxnSp macro="">
      <xdr:nvCxnSpPr>
        <xdr:cNvPr id="257" name="直線コネクタ 256"/>
        <xdr:cNvCxnSpPr/>
      </xdr:nvCxnSpPr>
      <xdr:spPr>
        <a:xfrm>
          <a:off x="13893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81280</xdr:rowOff>
    </xdr:to>
    <xdr:cxnSp macro="">
      <xdr:nvCxnSpPr>
        <xdr:cNvPr id="260" name="直線コネクタ 259"/>
        <xdr:cNvCxnSpPr/>
      </xdr:nvCxnSpPr>
      <xdr:spPr>
        <a:xfrm>
          <a:off x="13004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0" name="円/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2" name="円/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3" name="テキスト ボックス 272"/>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4" name="円/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5" name="テキスト ボックス 274"/>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8" name="円/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前年度</a:t>
          </a:r>
          <a:r>
            <a:rPr lang="ja-JP" altLang="en-US" sz="1400" b="0" i="0" baseline="0">
              <a:solidFill>
                <a:schemeClr val="dk1"/>
              </a:solidFill>
              <a:effectLst/>
              <a:latin typeface="+mn-ea"/>
              <a:ea typeface="+mn-ea"/>
              <a:cs typeface="+mn-cs"/>
            </a:rPr>
            <a:t>と比較して，</a:t>
          </a:r>
          <a:r>
            <a:rPr lang="en-US" altLang="ja-JP" sz="1400" b="0" i="0" baseline="0">
              <a:solidFill>
                <a:schemeClr val="dk1"/>
              </a:solidFill>
              <a:effectLst/>
              <a:latin typeface="+mn-ea"/>
              <a:ea typeface="+mn-ea"/>
              <a:cs typeface="+mn-cs"/>
            </a:rPr>
            <a:t>0.4</a:t>
          </a:r>
          <a:r>
            <a:rPr lang="ja-JP" altLang="ja-JP" sz="1400" b="0" i="0" baseline="0">
              <a:solidFill>
                <a:schemeClr val="dk1"/>
              </a:solidFill>
              <a:effectLst/>
              <a:latin typeface="+mn-ea"/>
              <a:ea typeface="+mn-ea"/>
              <a:cs typeface="+mn-cs"/>
            </a:rPr>
            <a:t>ポイント減少したが，類似団体平均値を</a:t>
          </a:r>
          <a:r>
            <a:rPr lang="en-US" altLang="ja-JP" sz="1400" b="0" i="0" baseline="0">
              <a:solidFill>
                <a:schemeClr val="dk1"/>
              </a:solidFill>
              <a:effectLst/>
              <a:latin typeface="+mn-ea"/>
              <a:ea typeface="+mn-ea"/>
              <a:cs typeface="+mn-cs"/>
            </a:rPr>
            <a:t>0.7</a:t>
          </a:r>
          <a:r>
            <a:rPr lang="ja-JP" altLang="ja-JP" sz="1400" b="0" i="0" baseline="0">
              <a:solidFill>
                <a:schemeClr val="dk1"/>
              </a:solidFill>
              <a:effectLst/>
              <a:latin typeface="+mn-ea"/>
              <a:ea typeface="+mn-ea"/>
              <a:cs typeface="+mn-cs"/>
            </a:rPr>
            <a:t>ポイント上回っている。今後も，各種補助金の適正化を進めるとともに，公営企業の経営健全化による繰出金の抑制等に努める。</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81280</xdr:rowOff>
    </xdr:to>
    <xdr:cxnSp macro="">
      <xdr:nvCxnSpPr>
        <xdr:cNvPr id="309" name="直線コネクタ 308"/>
        <xdr:cNvCxnSpPr/>
      </xdr:nvCxnSpPr>
      <xdr:spPr>
        <a:xfrm flipV="1">
          <a:off x="15671800" y="6235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104140</xdr:rowOff>
    </xdr:to>
    <xdr:cxnSp macro="">
      <xdr:nvCxnSpPr>
        <xdr:cNvPr id="312" name="直線コネクタ 311"/>
        <xdr:cNvCxnSpPr/>
      </xdr:nvCxnSpPr>
      <xdr:spPr>
        <a:xfrm flipV="1">
          <a:off x="14782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117856</xdr:rowOff>
    </xdr:to>
    <xdr:cxnSp macro="">
      <xdr:nvCxnSpPr>
        <xdr:cNvPr id="315" name="直線コネクタ 314"/>
        <xdr:cNvCxnSpPr/>
      </xdr:nvCxnSpPr>
      <xdr:spPr>
        <a:xfrm flipV="1">
          <a:off x="13893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117856</xdr:rowOff>
    </xdr:to>
    <xdr:cxnSp macro="">
      <xdr:nvCxnSpPr>
        <xdr:cNvPr id="318" name="直線コネクタ 317"/>
        <xdr:cNvCxnSpPr/>
      </xdr:nvCxnSpPr>
      <xdr:spPr>
        <a:xfrm>
          <a:off x="13004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8" name="円/楕円 327"/>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155719</xdr:rowOff>
    </xdr:from>
    <xdr:ext cx="762000" cy="259045"/>
    <xdr:sp macro="" textlink="">
      <xdr:nvSpPr>
        <xdr:cNvPr id="329" name="補助費等該当値テキスト"/>
        <xdr:cNvSpPr txBox="1"/>
      </xdr:nvSpPr>
      <xdr:spPr>
        <a:xfrm>
          <a:off x="16598900" y="61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30" name="円/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31" name="テキスト ボックス 330"/>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2" name="円/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33" name="テキスト ボックス 332"/>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4" name="円/楕円 333"/>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35" name="テキスト ボックス 334"/>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6" name="円/楕円 335"/>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37" name="テキスト ボックス 336"/>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a:t>
          </a:r>
          <a:r>
            <a:rPr lang="ja-JP" altLang="en-US" sz="1200" b="0" i="0" baseline="0">
              <a:solidFill>
                <a:schemeClr val="dk1"/>
              </a:solidFill>
              <a:effectLst/>
              <a:latin typeface="+mn-ea"/>
              <a:ea typeface="+mn-ea"/>
              <a:cs typeface="+mn-cs"/>
            </a:rPr>
            <a:t>と比較して，</a:t>
          </a:r>
          <a:r>
            <a:rPr lang="en-US" altLang="ja-JP" sz="1200" b="0" i="0" baseline="0">
              <a:solidFill>
                <a:schemeClr val="dk1"/>
              </a:solidFill>
              <a:effectLst/>
              <a:latin typeface="+mn-ea"/>
              <a:ea typeface="+mn-ea"/>
              <a:cs typeface="+mn-cs"/>
            </a:rPr>
            <a:t>1.3</a:t>
          </a:r>
          <a:r>
            <a:rPr lang="ja-JP" altLang="ja-JP" sz="1200" b="0" i="0" baseline="0">
              <a:solidFill>
                <a:schemeClr val="dk1"/>
              </a:solidFill>
              <a:effectLst/>
              <a:latin typeface="+mn-ea"/>
              <a:ea typeface="+mn-ea"/>
              <a:cs typeface="+mn-cs"/>
            </a:rPr>
            <a:t>ポイント減少したが，これは元利償還金の減少及び経常経費充当一般財源の増加が要因となっている。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臨時財政対策債及び建設地方債発行額の減少により，地方債現在高は年々減少している。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今後は，保育施設整備事業や公共施設再編整備事業等に伴う地方債の</a:t>
          </a:r>
          <a:r>
            <a:rPr lang="ja-JP" altLang="en-US" sz="1200" b="0" i="0" baseline="0">
              <a:solidFill>
                <a:schemeClr val="dk1"/>
              </a:solidFill>
              <a:effectLst/>
              <a:latin typeface="+mn-ea"/>
              <a:ea typeface="+mn-ea"/>
              <a:cs typeface="+mn-cs"/>
            </a:rPr>
            <a:t>発行の</a:t>
          </a:r>
          <a:r>
            <a:rPr lang="ja-JP" altLang="ja-JP" sz="1200" b="0" i="0" baseline="0">
              <a:solidFill>
                <a:schemeClr val="dk1"/>
              </a:solidFill>
              <a:effectLst/>
              <a:latin typeface="+mn-ea"/>
              <a:ea typeface="+mn-ea"/>
              <a:cs typeface="+mn-cs"/>
            </a:rPr>
            <a:t>増加が</a:t>
          </a:r>
          <a:r>
            <a:rPr lang="ja-JP" altLang="en-US" sz="1200" b="0" i="0" baseline="0">
              <a:solidFill>
                <a:schemeClr val="dk1"/>
              </a:solidFill>
              <a:effectLst/>
              <a:latin typeface="+mn-ea"/>
              <a:ea typeface="+mn-ea"/>
              <a:cs typeface="+mn-cs"/>
            </a:rPr>
            <a:t>懸念され</a:t>
          </a:r>
          <a:r>
            <a:rPr lang="ja-JP" altLang="ja-JP" sz="1200" b="0" i="0" baseline="0">
              <a:solidFill>
                <a:schemeClr val="dk1"/>
              </a:solidFill>
              <a:effectLst/>
              <a:latin typeface="+mn-ea"/>
              <a:ea typeface="+mn-ea"/>
              <a:cs typeface="+mn-cs"/>
            </a:rPr>
            <a:t>るものの，事業の計画的執行により</a:t>
          </a:r>
          <a:r>
            <a:rPr lang="ja-JP" altLang="en-US" sz="1200" b="0" i="0" baseline="0">
              <a:solidFill>
                <a:schemeClr val="dk1"/>
              </a:solidFill>
              <a:effectLst/>
              <a:latin typeface="+mn-ea"/>
              <a:ea typeface="+mn-ea"/>
              <a:cs typeface="+mn-cs"/>
            </a:rPr>
            <a:t>発行</a:t>
          </a:r>
          <a:r>
            <a:rPr lang="ja-JP" altLang="ja-JP" sz="1200" b="0" i="0" baseline="0">
              <a:solidFill>
                <a:schemeClr val="dk1"/>
              </a:solidFill>
              <a:effectLst/>
              <a:latin typeface="+mn-ea"/>
              <a:ea typeface="+mn-ea"/>
              <a:cs typeface="+mn-cs"/>
            </a:rPr>
            <a:t>を抑制し，地方債現在高の削減及び公債費の抑制に努める。</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153670</xdr:rowOff>
    </xdr:from>
    <xdr:to>
      <xdr:col>7</xdr:col>
      <xdr:colOff>15875</xdr:colOff>
      <xdr:row>75</xdr:row>
      <xdr:rowOff>6985</xdr:rowOff>
    </xdr:to>
    <xdr:cxnSp macro="">
      <xdr:nvCxnSpPr>
        <xdr:cNvPr id="369" name="直線コネクタ 368"/>
        <xdr:cNvCxnSpPr/>
      </xdr:nvCxnSpPr>
      <xdr:spPr>
        <a:xfrm flipV="1">
          <a:off x="3987800" y="128409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xdr:rowOff>
    </xdr:from>
    <xdr:to>
      <xdr:col>5</xdr:col>
      <xdr:colOff>549275</xdr:colOff>
      <xdr:row>75</xdr:row>
      <xdr:rowOff>6985</xdr:rowOff>
    </xdr:to>
    <xdr:cxnSp macro="">
      <xdr:nvCxnSpPr>
        <xdr:cNvPr id="372" name="直線コネクタ 371"/>
        <xdr:cNvCxnSpPr/>
      </xdr:nvCxnSpPr>
      <xdr:spPr>
        <a:xfrm>
          <a:off x="3098800" y="128619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xdr:rowOff>
    </xdr:from>
    <xdr:to>
      <xdr:col>4</xdr:col>
      <xdr:colOff>346075</xdr:colOff>
      <xdr:row>75</xdr:row>
      <xdr:rowOff>12700</xdr:rowOff>
    </xdr:to>
    <xdr:cxnSp macro="">
      <xdr:nvCxnSpPr>
        <xdr:cNvPr id="375" name="直線コネクタ 374"/>
        <xdr:cNvCxnSpPr/>
      </xdr:nvCxnSpPr>
      <xdr:spPr>
        <a:xfrm flipV="1">
          <a:off x="2209800" y="12861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xdr:rowOff>
    </xdr:from>
    <xdr:to>
      <xdr:col>3</xdr:col>
      <xdr:colOff>142875</xdr:colOff>
      <xdr:row>75</xdr:row>
      <xdr:rowOff>12700</xdr:rowOff>
    </xdr:to>
    <xdr:cxnSp macro="">
      <xdr:nvCxnSpPr>
        <xdr:cNvPr id="378" name="直線コネクタ 377"/>
        <xdr:cNvCxnSpPr/>
      </xdr:nvCxnSpPr>
      <xdr:spPr>
        <a:xfrm>
          <a:off x="1320800" y="12865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102870</xdr:rowOff>
    </xdr:from>
    <xdr:to>
      <xdr:col>7</xdr:col>
      <xdr:colOff>66675</xdr:colOff>
      <xdr:row>75</xdr:row>
      <xdr:rowOff>33020</xdr:rowOff>
    </xdr:to>
    <xdr:sp macro="" textlink="">
      <xdr:nvSpPr>
        <xdr:cNvPr id="388" name="円/楕円 387"/>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119397</xdr:rowOff>
    </xdr:from>
    <xdr:ext cx="762000" cy="259045"/>
    <xdr:sp macro="" textlink="">
      <xdr:nvSpPr>
        <xdr:cNvPr id="389" name="公債費該当値テキスト"/>
        <xdr:cNvSpPr txBox="1"/>
      </xdr:nvSpPr>
      <xdr:spPr>
        <a:xfrm>
          <a:off x="49149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127635</xdr:rowOff>
    </xdr:from>
    <xdr:to>
      <xdr:col>5</xdr:col>
      <xdr:colOff>600075</xdr:colOff>
      <xdr:row>75</xdr:row>
      <xdr:rowOff>57785</xdr:rowOff>
    </xdr:to>
    <xdr:sp macro="" textlink="">
      <xdr:nvSpPr>
        <xdr:cNvPr id="390" name="円/楕円 389"/>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67962</xdr:rowOff>
    </xdr:from>
    <xdr:ext cx="736600" cy="259045"/>
    <xdr:sp macro="" textlink="">
      <xdr:nvSpPr>
        <xdr:cNvPr id="391" name="テキスト ボックス 390"/>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123825</xdr:rowOff>
    </xdr:from>
    <xdr:to>
      <xdr:col>4</xdr:col>
      <xdr:colOff>396875</xdr:colOff>
      <xdr:row>75</xdr:row>
      <xdr:rowOff>53975</xdr:rowOff>
    </xdr:to>
    <xdr:sp macro="" textlink="">
      <xdr:nvSpPr>
        <xdr:cNvPr id="392" name="円/楕円 391"/>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64152</xdr:rowOff>
    </xdr:from>
    <xdr:ext cx="762000" cy="259045"/>
    <xdr:sp macro="" textlink="">
      <xdr:nvSpPr>
        <xdr:cNvPr id="393" name="テキスト ボックス 392"/>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133350</xdr:rowOff>
    </xdr:from>
    <xdr:to>
      <xdr:col>3</xdr:col>
      <xdr:colOff>193675</xdr:colOff>
      <xdr:row>75</xdr:row>
      <xdr:rowOff>63500</xdr:rowOff>
    </xdr:to>
    <xdr:sp macro="" textlink="">
      <xdr:nvSpPr>
        <xdr:cNvPr id="394" name="円/楕円 393"/>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73677</xdr:rowOff>
    </xdr:from>
    <xdr:ext cx="762000" cy="259045"/>
    <xdr:sp macro="" textlink="">
      <xdr:nvSpPr>
        <xdr:cNvPr id="395" name="テキスト ボックス 394"/>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127635</xdr:rowOff>
    </xdr:from>
    <xdr:to>
      <xdr:col>1</xdr:col>
      <xdr:colOff>676275</xdr:colOff>
      <xdr:row>75</xdr:row>
      <xdr:rowOff>57785</xdr:rowOff>
    </xdr:to>
    <xdr:sp macro="" textlink="">
      <xdr:nvSpPr>
        <xdr:cNvPr id="396" name="円/楕円 395"/>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67962</xdr:rowOff>
    </xdr:from>
    <xdr:ext cx="762000" cy="259045"/>
    <xdr:sp macro="" textlink="">
      <xdr:nvSpPr>
        <xdr:cNvPr id="397" name="テキスト ボックス 396"/>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前年度</a:t>
          </a:r>
          <a:r>
            <a:rPr lang="ja-JP" altLang="en-US" sz="1400" b="0" i="0" baseline="0">
              <a:solidFill>
                <a:schemeClr val="dk1"/>
              </a:solidFill>
              <a:effectLst/>
              <a:latin typeface="+mn-ea"/>
              <a:ea typeface="+mn-ea"/>
              <a:cs typeface="+mn-cs"/>
            </a:rPr>
            <a:t>と比較して，</a:t>
          </a:r>
          <a:r>
            <a:rPr lang="en-US" altLang="ja-JP" sz="1400" b="0" i="0" baseline="0">
              <a:solidFill>
                <a:schemeClr val="dk1"/>
              </a:solidFill>
              <a:effectLst/>
              <a:latin typeface="+mn-ea"/>
              <a:ea typeface="+mn-ea"/>
              <a:cs typeface="+mn-cs"/>
            </a:rPr>
            <a:t>0.8</a:t>
          </a:r>
          <a:r>
            <a:rPr lang="ja-JP" altLang="ja-JP" sz="1400" b="0" i="0" baseline="0">
              <a:solidFill>
                <a:schemeClr val="dk1"/>
              </a:solidFill>
              <a:effectLst/>
              <a:latin typeface="+mn-ea"/>
              <a:ea typeface="+mn-ea"/>
              <a:cs typeface="+mn-cs"/>
            </a:rPr>
            <a:t>ポイント</a:t>
          </a:r>
          <a:r>
            <a:rPr lang="ja-JP" altLang="en-US" sz="1400" b="0" i="0" baseline="0">
              <a:solidFill>
                <a:schemeClr val="dk1"/>
              </a:solidFill>
              <a:effectLst/>
              <a:latin typeface="+mn-ea"/>
              <a:ea typeface="+mn-ea"/>
              <a:cs typeface="+mn-cs"/>
            </a:rPr>
            <a:t>増加</a:t>
          </a:r>
          <a:r>
            <a:rPr lang="ja-JP" altLang="ja-JP" sz="1400" b="0" i="0" baseline="0">
              <a:solidFill>
                <a:schemeClr val="dk1"/>
              </a:solidFill>
              <a:effectLst/>
              <a:latin typeface="+mn-ea"/>
              <a:ea typeface="+mn-ea"/>
              <a:cs typeface="+mn-cs"/>
            </a:rPr>
            <a:t>していて，類似団体平均値を</a:t>
          </a:r>
          <a:r>
            <a:rPr lang="en-US" altLang="ja-JP" sz="1400" b="0" i="0" baseline="0">
              <a:solidFill>
                <a:schemeClr val="dk1"/>
              </a:solidFill>
              <a:effectLst/>
              <a:latin typeface="+mn-ea"/>
              <a:ea typeface="+mn-ea"/>
              <a:cs typeface="+mn-cs"/>
            </a:rPr>
            <a:t>2.1</a:t>
          </a:r>
          <a:r>
            <a:rPr lang="ja-JP" altLang="ja-JP" sz="1400" b="0" i="0" baseline="0">
              <a:solidFill>
                <a:schemeClr val="dk1"/>
              </a:solidFill>
              <a:effectLst/>
              <a:latin typeface="+mn-ea"/>
              <a:ea typeface="+mn-ea"/>
              <a:cs typeface="+mn-cs"/>
            </a:rPr>
            <a:t>ポイント</a:t>
          </a:r>
          <a:r>
            <a:rPr lang="ja-JP" altLang="en-US" sz="1400" b="0" i="0" baseline="0">
              <a:solidFill>
                <a:schemeClr val="dk1"/>
              </a:solidFill>
              <a:effectLst/>
              <a:latin typeface="+mn-ea"/>
              <a:ea typeface="+mn-ea"/>
              <a:cs typeface="+mn-cs"/>
            </a:rPr>
            <a:t>上</a:t>
          </a:r>
          <a:r>
            <a:rPr lang="ja-JP" altLang="ja-JP" sz="1400" b="0" i="0" baseline="0">
              <a:solidFill>
                <a:schemeClr val="dk1"/>
              </a:solidFill>
              <a:effectLst/>
              <a:latin typeface="+mn-ea"/>
              <a:ea typeface="+mn-ea"/>
              <a:cs typeface="+mn-cs"/>
            </a:rPr>
            <a:t>回っている。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今後も高齢化が進む中で，介護給付費や医療給付費の増加等はあるが，抑制に努めるとともに，公営事業への繰出金も健全化に努めることにより，抑制を図る。</a:t>
          </a:r>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159004</xdr:rowOff>
    </xdr:from>
    <xdr:to>
      <xdr:col>24</xdr:col>
      <xdr:colOff>31750</xdr:colOff>
      <xdr:row>79</xdr:row>
      <xdr:rowOff>24130</xdr:rowOff>
    </xdr:to>
    <xdr:cxnSp macro="">
      <xdr:nvCxnSpPr>
        <xdr:cNvPr id="428" name="直線コネクタ 427"/>
        <xdr:cNvCxnSpPr/>
      </xdr:nvCxnSpPr>
      <xdr:spPr>
        <a:xfrm>
          <a:off x="15671800" y="135321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159004</xdr:rowOff>
    </xdr:from>
    <xdr:to>
      <xdr:col>22</xdr:col>
      <xdr:colOff>565150</xdr:colOff>
      <xdr:row>78</xdr:row>
      <xdr:rowOff>159004</xdr:rowOff>
    </xdr:to>
    <xdr:cxnSp macro="">
      <xdr:nvCxnSpPr>
        <xdr:cNvPr id="431" name="直線コネクタ 430"/>
        <xdr:cNvCxnSpPr/>
      </xdr:nvCxnSpPr>
      <xdr:spPr>
        <a:xfrm>
          <a:off x="14782800" y="13532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159004</xdr:rowOff>
    </xdr:from>
    <xdr:to>
      <xdr:col>21</xdr:col>
      <xdr:colOff>361950</xdr:colOff>
      <xdr:row>79</xdr:row>
      <xdr:rowOff>69850</xdr:rowOff>
    </xdr:to>
    <xdr:cxnSp macro="">
      <xdr:nvCxnSpPr>
        <xdr:cNvPr id="434" name="直線コネクタ 433"/>
        <xdr:cNvCxnSpPr/>
      </xdr:nvCxnSpPr>
      <xdr:spPr>
        <a:xfrm flipV="1">
          <a:off x="13893800" y="135321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65278</xdr:rowOff>
    </xdr:from>
    <xdr:to>
      <xdr:col>20</xdr:col>
      <xdr:colOff>158750</xdr:colOff>
      <xdr:row>79</xdr:row>
      <xdr:rowOff>69850</xdr:rowOff>
    </xdr:to>
    <xdr:cxnSp macro="">
      <xdr:nvCxnSpPr>
        <xdr:cNvPr id="437" name="直線コネクタ 436"/>
        <xdr:cNvCxnSpPr/>
      </xdr:nvCxnSpPr>
      <xdr:spPr>
        <a:xfrm>
          <a:off x="13004800" y="136098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47" name="円/楕円 446"/>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48"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108204</xdr:rowOff>
    </xdr:from>
    <xdr:to>
      <xdr:col>22</xdr:col>
      <xdr:colOff>615950</xdr:colOff>
      <xdr:row>79</xdr:row>
      <xdr:rowOff>38354</xdr:rowOff>
    </xdr:to>
    <xdr:sp macro="" textlink="">
      <xdr:nvSpPr>
        <xdr:cNvPr id="449" name="円/楕円 448"/>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50" name="テキスト ボックス 449"/>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108204</xdr:rowOff>
    </xdr:from>
    <xdr:to>
      <xdr:col>21</xdr:col>
      <xdr:colOff>412750</xdr:colOff>
      <xdr:row>79</xdr:row>
      <xdr:rowOff>38354</xdr:rowOff>
    </xdr:to>
    <xdr:sp macro="" textlink="">
      <xdr:nvSpPr>
        <xdr:cNvPr id="451" name="円/楕円 450"/>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23131</xdr:rowOff>
    </xdr:from>
    <xdr:ext cx="762000" cy="259045"/>
    <xdr:sp macro="" textlink="">
      <xdr:nvSpPr>
        <xdr:cNvPr id="452" name="テキスト ボックス 451"/>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19050</xdr:rowOff>
    </xdr:from>
    <xdr:to>
      <xdr:col>20</xdr:col>
      <xdr:colOff>209550</xdr:colOff>
      <xdr:row>79</xdr:row>
      <xdr:rowOff>120650</xdr:rowOff>
    </xdr:to>
    <xdr:sp macro="" textlink="">
      <xdr:nvSpPr>
        <xdr:cNvPr id="453" name="円/楕円 452"/>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105427</xdr:rowOff>
    </xdr:from>
    <xdr:ext cx="762000" cy="259045"/>
    <xdr:sp macro="" textlink="">
      <xdr:nvSpPr>
        <xdr:cNvPr id="454" name="テキスト ボックス 453"/>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14478</xdr:rowOff>
    </xdr:from>
    <xdr:to>
      <xdr:col>19</xdr:col>
      <xdr:colOff>6350</xdr:colOff>
      <xdr:row>79</xdr:row>
      <xdr:rowOff>116078</xdr:rowOff>
    </xdr:to>
    <xdr:sp macro="" textlink="">
      <xdr:nvSpPr>
        <xdr:cNvPr id="455" name="円/楕円 454"/>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100855</xdr:rowOff>
    </xdr:from>
    <xdr:ext cx="762000" cy="259045"/>
    <xdr:sp macro="" textlink="">
      <xdr:nvSpPr>
        <xdr:cNvPr id="456" name="テキスト ボックス 455"/>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広島県江田島市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152924</xdr:rowOff>
    </xdr:from>
    <xdr:to>
      <xdr:col>4</xdr:col>
      <xdr:colOff>1117600</xdr:colOff>
      <xdr:row>15</xdr:row>
      <xdr:rowOff>4530</xdr:rowOff>
    </xdr:to>
    <xdr:cxnSp macro="">
      <xdr:nvCxnSpPr>
        <xdr:cNvPr id="52" name="直線コネクタ 51"/>
        <xdr:cNvCxnSpPr/>
      </xdr:nvCxnSpPr>
      <xdr:spPr bwMode="auto">
        <a:xfrm flipV="1">
          <a:off x="5003800" y="2600849"/>
          <a:ext cx="647700" cy="2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4530</xdr:rowOff>
    </xdr:from>
    <xdr:to>
      <xdr:col>4</xdr:col>
      <xdr:colOff>469900</xdr:colOff>
      <xdr:row>15</xdr:row>
      <xdr:rowOff>67069</xdr:rowOff>
    </xdr:to>
    <xdr:cxnSp macro="">
      <xdr:nvCxnSpPr>
        <xdr:cNvPr id="55" name="直線コネクタ 54"/>
        <xdr:cNvCxnSpPr/>
      </xdr:nvCxnSpPr>
      <xdr:spPr bwMode="auto">
        <a:xfrm flipV="1">
          <a:off x="4305300" y="2623905"/>
          <a:ext cx="698500" cy="62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67069</xdr:rowOff>
    </xdr:from>
    <xdr:to>
      <xdr:col>3</xdr:col>
      <xdr:colOff>904875</xdr:colOff>
      <xdr:row>15</xdr:row>
      <xdr:rowOff>89994</xdr:rowOff>
    </xdr:to>
    <xdr:cxnSp macro="">
      <xdr:nvCxnSpPr>
        <xdr:cNvPr id="58" name="直線コネクタ 57"/>
        <xdr:cNvCxnSpPr/>
      </xdr:nvCxnSpPr>
      <xdr:spPr bwMode="auto">
        <a:xfrm flipV="1">
          <a:off x="3606800" y="2686444"/>
          <a:ext cx="698500" cy="2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109817</xdr:rowOff>
    </xdr:from>
    <xdr:to>
      <xdr:col>3</xdr:col>
      <xdr:colOff>206375</xdr:colOff>
      <xdr:row>15</xdr:row>
      <xdr:rowOff>89994</xdr:rowOff>
    </xdr:to>
    <xdr:cxnSp macro="">
      <xdr:nvCxnSpPr>
        <xdr:cNvPr id="61" name="直線コネクタ 60"/>
        <xdr:cNvCxnSpPr/>
      </xdr:nvCxnSpPr>
      <xdr:spPr bwMode="auto">
        <a:xfrm>
          <a:off x="2908300" y="2557742"/>
          <a:ext cx="698500" cy="151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102124</xdr:rowOff>
    </xdr:from>
    <xdr:to>
      <xdr:col>5</xdr:col>
      <xdr:colOff>34925</xdr:colOff>
      <xdr:row>15</xdr:row>
      <xdr:rowOff>32274</xdr:rowOff>
    </xdr:to>
    <xdr:sp macro="" textlink="">
      <xdr:nvSpPr>
        <xdr:cNvPr id="71" name="円/楕円 70"/>
        <xdr:cNvSpPr/>
      </xdr:nvSpPr>
      <xdr:spPr bwMode="auto">
        <a:xfrm>
          <a:off x="5600700" y="255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118651</xdr:rowOff>
    </xdr:from>
    <xdr:ext cx="762000" cy="259045"/>
    <xdr:sp macro="" textlink="">
      <xdr:nvSpPr>
        <xdr:cNvPr id="72" name="人口1人当たり決算額の推移該当値テキスト130"/>
        <xdr:cNvSpPr txBox="1"/>
      </xdr:nvSpPr>
      <xdr:spPr>
        <a:xfrm>
          <a:off x="5740400" y="239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121,829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125180</xdr:rowOff>
    </xdr:from>
    <xdr:to>
      <xdr:col>4</xdr:col>
      <xdr:colOff>520700</xdr:colOff>
      <xdr:row>15</xdr:row>
      <xdr:rowOff>55330</xdr:rowOff>
    </xdr:to>
    <xdr:sp macro="" textlink="">
      <xdr:nvSpPr>
        <xdr:cNvPr id="73" name="円/楕円 72"/>
        <xdr:cNvSpPr/>
      </xdr:nvSpPr>
      <xdr:spPr bwMode="auto">
        <a:xfrm>
          <a:off x="4953000" y="2573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65507</xdr:rowOff>
    </xdr:from>
    <xdr:ext cx="736600" cy="259045"/>
    <xdr:sp macro="" textlink="">
      <xdr:nvSpPr>
        <xdr:cNvPr id="74" name="テキスト ボックス 73"/>
        <xdr:cNvSpPr txBox="1"/>
      </xdr:nvSpPr>
      <xdr:spPr>
        <a:xfrm>
          <a:off x="4622800" y="234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120,417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16269</xdr:rowOff>
    </xdr:from>
    <xdr:to>
      <xdr:col>3</xdr:col>
      <xdr:colOff>955675</xdr:colOff>
      <xdr:row>15</xdr:row>
      <xdr:rowOff>117869</xdr:rowOff>
    </xdr:to>
    <xdr:sp macro="" textlink="">
      <xdr:nvSpPr>
        <xdr:cNvPr id="75" name="円/楕円 74"/>
        <xdr:cNvSpPr/>
      </xdr:nvSpPr>
      <xdr:spPr bwMode="auto">
        <a:xfrm>
          <a:off x="4254500" y="263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128046</xdr:rowOff>
    </xdr:from>
    <xdr:ext cx="762000" cy="259045"/>
    <xdr:sp macro="" textlink="">
      <xdr:nvSpPr>
        <xdr:cNvPr id="76" name="テキスト ボックス 75"/>
        <xdr:cNvSpPr txBox="1"/>
      </xdr:nvSpPr>
      <xdr:spPr>
        <a:xfrm>
          <a:off x="3924300" y="240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116,587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39194</xdr:rowOff>
    </xdr:from>
    <xdr:to>
      <xdr:col>3</xdr:col>
      <xdr:colOff>257175</xdr:colOff>
      <xdr:row>15</xdr:row>
      <xdr:rowOff>140794</xdr:rowOff>
    </xdr:to>
    <xdr:sp macro="" textlink="">
      <xdr:nvSpPr>
        <xdr:cNvPr id="77" name="円/楕円 76"/>
        <xdr:cNvSpPr/>
      </xdr:nvSpPr>
      <xdr:spPr bwMode="auto">
        <a:xfrm>
          <a:off x="3556000" y="265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150971</xdr:rowOff>
    </xdr:from>
    <xdr:ext cx="762000" cy="259045"/>
    <xdr:sp macro="" textlink="">
      <xdr:nvSpPr>
        <xdr:cNvPr id="78" name="テキスト ボックス 77"/>
        <xdr:cNvSpPr txBox="1"/>
      </xdr:nvSpPr>
      <xdr:spPr>
        <a:xfrm>
          <a:off x="3225800" y="242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59017</xdr:rowOff>
    </xdr:from>
    <xdr:to>
      <xdr:col>2</xdr:col>
      <xdr:colOff>692150</xdr:colOff>
      <xdr:row>14</xdr:row>
      <xdr:rowOff>160617</xdr:rowOff>
    </xdr:to>
    <xdr:sp macro="" textlink="">
      <xdr:nvSpPr>
        <xdr:cNvPr id="79" name="円/楕円 78"/>
        <xdr:cNvSpPr/>
      </xdr:nvSpPr>
      <xdr:spPr bwMode="auto">
        <a:xfrm>
          <a:off x="2857500" y="250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170794</xdr:rowOff>
    </xdr:from>
    <xdr:ext cx="762000" cy="259045"/>
    <xdr:sp macro="" textlink="">
      <xdr:nvSpPr>
        <xdr:cNvPr id="80" name="テキスト ボックス 79"/>
        <xdr:cNvSpPr txBox="1"/>
      </xdr:nvSpPr>
      <xdr:spPr>
        <a:xfrm>
          <a:off x="2527300" y="227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342540</xdr:rowOff>
    </xdr:from>
    <xdr:to>
      <xdr:col>4</xdr:col>
      <xdr:colOff>1117600</xdr:colOff>
      <xdr:row>38</xdr:row>
      <xdr:rowOff>9172</xdr:rowOff>
    </xdr:to>
    <xdr:cxnSp macro="">
      <xdr:nvCxnSpPr>
        <xdr:cNvPr id="114" name="直線コネクタ 113"/>
        <xdr:cNvCxnSpPr/>
      </xdr:nvCxnSpPr>
      <xdr:spPr bwMode="auto">
        <a:xfrm>
          <a:off x="5003800" y="7467240"/>
          <a:ext cx="647700" cy="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328275</xdr:rowOff>
    </xdr:from>
    <xdr:to>
      <xdr:col>4</xdr:col>
      <xdr:colOff>469900</xdr:colOff>
      <xdr:row>37</xdr:row>
      <xdr:rowOff>342540</xdr:rowOff>
    </xdr:to>
    <xdr:cxnSp macro="">
      <xdr:nvCxnSpPr>
        <xdr:cNvPr id="117" name="直線コネクタ 116"/>
        <xdr:cNvCxnSpPr/>
      </xdr:nvCxnSpPr>
      <xdr:spPr bwMode="auto">
        <a:xfrm>
          <a:off x="4305300" y="7452975"/>
          <a:ext cx="698500" cy="1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314966</xdr:rowOff>
    </xdr:from>
    <xdr:to>
      <xdr:col>3</xdr:col>
      <xdr:colOff>904875</xdr:colOff>
      <xdr:row>37</xdr:row>
      <xdr:rowOff>328275</xdr:rowOff>
    </xdr:to>
    <xdr:cxnSp macro="">
      <xdr:nvCxnSpPr>
        <xdr:cNvPr id="120" name="直線コネクタ 119"/>
        <xdr:cNvCxnSpPr/>
      </xdr:nvCxnSpPr>
      <xdr:spPr bwMode="auto">
        <a:xfrm>
          <a:off x="3606800" y="7439666"/>
          <a:ext cx="698500" cy="1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309095</xdr:rowOff>
    </xdr:from>
    <xdr:to>
      <xdr:col>3</xdr:col>
      <xdr:colOff>206375</xdr:colOff>
      <xdr:row>37</xdr:row>
      <xdr:rowOff>314966</xdr:rowOff>
    </xdr:to>
    <xdr:cxnSp macro="">
      <xdr:nvCxnSpPr>
        <xdr:cNvPr id="123" name="直線コネクタ 122"/>
        <xdr:cNvCxnSpPr/>
      </xdr:nvCxnSpPr>
      <xdr:spPr bwMode="auto">
        <a:xfrm>
          <a:off x="2908300" y="7433795"/>
          <a:ext cx="698500" cy="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301272</xdr:rowOff>
    </xdr:from>
    <xdr:to>
      <xdr:col>5</xdr:col>
      <xdr:colOff>34925</xdr:colOff>
      <xdr:row>38</xdr:row>
      <xdr:rowOff>59972</xdr:rowOff>
    </xdr:to>
    <xdr:sp macro="" textlink="">
      <xdr:nvSpPr>
        <xdr:cNvPr id="133" name="円/楕円 132"/>
        <xdr:cNvSpPr/>
      </xdr:nvSpPr>
      <xdr:spPr bwMode="auto">
        <a:xfrm>
          <a:off x="5600700" y="742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20,926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291740</xdr:rowOff>
    </xdr:from>
    <xdr:to>
      <xdr:col>4</xdr:col>
      <xdr:colOff>520700</xdr:colOff>
      <xdr:row>38</xdr:row>
      <xdr:rowOff>50440</xdr:rowOff>
    </xdr:to>
    <xdr:sp macro="" textlink="">
      <xdr:nvSpPr>
        <xdr:cNvPr id="135" name="円/楕円 134"/>
        <xdr:cNvSpPr/>
      </xdr:nvSpPr>
      <xdr:spPr bwMode="auto">
        <a:xfrm>
          <a:off x="4953000" y="7416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35217</xdr:rowOff>
    </xdr:from>
    <xdr:ext cx="736600" cy="259045"/>
    <xdr:sp macro="" textlink="">
      <xdr:nvSpPr>
        <xdr:cNvPr id="136" name="テキスト ボックス 135"/>
        <xdr:cNvSpPr txBox="1"/>
      </xdr:nvSpPr>
      <xdr:spPr>
        <a:xfrm>
          <a:off x="4622800" y="75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277475</xdr:rowOff>
    </xdr:from>
    <xdr:to>
      <xdr:col>3</xdr:col>
      <xdr:colOff>955675</xdr:colOff>
      <xdr:row>38</xdr:row>
      <xdr:rowOff>36175</xdr:rowOff>
    </xdr:to>
    <xdr:sp macro="" textlink="">
      <xdr:nvSpPr>
        <xdr:cNvPr id="137" name="円/楕円 136"/>
        <xdr:cNvSpPr/>
      </xdr:nvSpPr>
      <xdr:spPr bwMode="auto">
        <a:xfrm>
          <a:off x="4254500" y="740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20952</xdr:rowOff>
    </xdr:from>
    <xdr:ext cx="762000" cy="259045"/>
    <xdr:sp macro="" textlink="">
      <xdr:nvSpPr>
        <xdr:cNvPr id="138" name="テキスト ボックス 137"/>
        <xdr:cNvSpPr txBox="1"/>
      </xdr:nvSpPr>
      <xdr:spPr>
        <a:xfrm>
          <a:off x="3924300" y="748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264166</xdr:rowOff>
    </xdr:from>
    <xdr:to>
      <xdr:col>3</xdr:col>
      <xdr:colOff>257175</xdr:colOff>
      <xdr:row>38</xdr:row>
      <xdr:rowOff>22866</xdr:rowOff>
    </xdr:to>
    <xdr:sp macro="" textlink="">
      <xdr:nvSpPr>
        <xdr:cNvPr id="139" name="円/楕円 138"/>
        <xdr:cNvSpPr/>
      </xdr:nvSpPr>
      <xdr:spPr bwMode="auto">
        <a:xfrm>
          <a:off x="3556000" y="738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7643</xdr:rowOff>
    </xdr:from>
    <xdr:ext cx="762000" cy="259045"/>
    <xdr:sp macro="" textlink="">
      <xdr:nvSpPr>
        <xdr:cNvPr id="140" name="テキスト ボックス 139"/>
        <xdr:cNvSpPr txBox="1"/>
      </xdr:nvSpPr>
      <xdr:spPr>
        <a:xfrm>
          <a:off x="3225800" y="747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258295</xdr:rowOff>
    </xdr:from>
    <xdr:to>
      <xdr:col>2</xdr:col>
      <xdr:colOff>692150</xdr:colOff>
      <xdr:row>38</xdr:row>
      <xdr:rowOff>16995</xdr:rowOff>
    </xdr:to>
    <xdr:sp macro="" textlink="">
      <xdr:nvSpPr>
        <xdr:cNvPr id="141" name="円/楕円 140"/>
        <xdr:cNvSpPr/>
      </xdr:nvSpPr>
      <xdr:spPr bwMode="auto">
        <a:xfrm>
          <a:off x="2857500" y="738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1772</xdr:rowOff>
    </xdr:from>
    <xdr:ext cx="762000" cy="259045"/>
    <xdr:sp macro="" textlink="">
      <xdr:nvSpPr>
        <xdr:cNvPr id="142" name="テキスト ボックス 141"/>
        <xdr:cNvSpPr txBox="1"/>
      </xdr:nvSpPr>
      <xdr:spPr>
        <a:xfrm>
          <a:off x="2527300" y="746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25,144
24,489
100.70
15,549,474
14,790,442
611,278
10,020,965
16,974,651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146129</xdr:rowOff>
    </xdr:from>
    <xdr:to>
      <xdr:col>6</xdr:col>
      <xdr:colOff>511175</xdr:colOff>
      <xdr:row>33</xdr:row>
      <xdr:rowOff>19357</xdr:rowOff>
    </xdr:to>
    <xdr:cxnSp macro="">
      <xdr:nvCxnSpPr>
        <xdr:cNvPr id="65" name="直線コネクタ 64"/>
        <xdr:cNvCxnSpPr/>
      </xdr:nvCxnSpPr>
      <xdr:spPr>
        <a:xfrm flipV="1">
          <a:off x="3797300" y="5632529"/>
          <a:ext cx="838200" cy="4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164089</xdr:rowOff>
    </xdr:from>
    <xdr:to>
      <xdr:col>5</xdr:col>
      <xdr:colOff>358775</xdr:colOff>
      <xdr:row>33</xdr:row>
      <xdr:rowOff>19357</xdr:rowOff>
    </xdr:to>
    <xdr:cxnSp macro="">
      <xdr:nvCxnSpPr>
        <xdr:cNvPr id="68" name="直線コネクタ 67"/>
        <xdr:cNvCxnSpPr/>
      </xdr:nvCxnSpPr>
      <xdr:spPr>
        <a:xfrm>
          <a:off x="2908300" y="5650489"/>
          <a:ext cx="8890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982</xdr:rowOff>
    </xdr:from>
    <xdr:to>
      <xdr:col>4</xdr:col>
      <xdr:colOff>155575</xdr:colOff>
      <xdr:row>32</xdr:row>
      <xdr:rowOff>164089</xdr:rowOff>
    </xdr:to>
    <xdr:cxnSp macro="">
      <xdr:nvCxnSpPr>
        <xdr:cNvPr id="71" name="直線コネクタ 70"/>
        <xdr:cNvCxnSpPr/>
      </xdr:nvCxnSpPr>
      <xdr:spPr>
        <a:xfrm>
          <a:off x="2019300" y="5487382"/>
          <a:ext cx="889000" cy="16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133228</xdr:rowOff>
    </xdr:from>
    <xdr:to>
      <xdr:col>2</xdr:col>
      <xdr:colOff>638175</xdr:colOff>
      <xdr:row>32</xdr:row>
      <xdr:rowOff>982</xdr:rowOff>
    </xdr:to>
    <xdr:cxnSp macro="">
      <xdr:nvCxnSpPr>
        <xdr:cNvPr id="74" name="直線コネクタ 73"/>
        <xdr:cNvCxnSpPr/>
      </xdr:nvCxnSpPr>
      <xdr:spPr>
        <a:xfrm>
          <a:off x="1130300" y="5448178"/>
          <a:ext cx="889000" cy="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95329</xdr:rowOff>
    </xdr:from>
    <xdr:to>
      <xdr:col>6</xdr:col>
      <xdr:colOff>561975</xdr:colOff>
      <xdr:row>33</xdr:row>
      <xdr:rowOff>25479</xdr:rowOff>
    </xdr:to>
    <xdr:sp macro="" textlink="">
      <xdr:nvSpPr>
        <xdr:cNvPr id="84" name="円/楕円 83"/>
        <xdr:cNvSpPr/>
      </xdr:nvSpPr>
      <xdr:spPr>
        <a:xfrm>
          <a:off x="4584700" y="55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118206</xdr:rowOff>
    </xdr:from>
    <xdr:ext cx="599010" cy="259045"/>
    <xdr:sp macro="" textlink="">
      <xdr:nvSpPr>
        <xdr:cNvPr id="85" name="人件費該当値テキスト"/>
        <xdr:cNvSpPr txBox="1"/>
      </xdr:nvSpPr>
      <xdr:spPr>
        <a:xfrm>
          <a:off x="4686300" y="543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123,550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140007</xdr:rowOff>
    </xdr:from>
    <xdr:to>
      <xdr:col>5</xdr:col>
      <xdr:colOff>409575</xdr:colOff>
      <xdr:row>33</xdr:row>
      <xdr:rowOff>70157</xdr:rowOff>
    </xdr:to>
    <xdr:sp macro="" textlink="">
      <xdr:nvSpPr>
        <xdr:cNvPr id="86" name="円/楕円 85"/>
        <xdr:cNvSpPr/>
      </xdr:nvSpPr>
      <xdr:spPr>
        <a:xfrm>
          <a:off x="3746500" y="56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86684</xdr:rowOff>
    </xdr:from>
    <xdr:ext cx="599010" cy="259045"/>
    <xdr:sp macro="" textlink="">
      <xdr:nvSpPr>
        <xdr:cNvPr id="87" name="テキスト ボックス 86"/>
        <xdr:cNvSpPr txBox="1"/>
      </xdr:nvSpPr>
      <xdr:spPr>
        <a:xfrm>
          <a:off x="3497794" y="540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113289</xdr:rowOff>
    </xdr:from>
    <xdr:to>
      <xdr:col>4</xdr:col>
      <xdr:colOff>206375</xdr:colOff>
      <xdr:row>33</xdr:row>
      <xdr:rowOff>43439</xdr:rowOff>
    </xdr:to>
    <xdr:sp macro="" textlink="">
      <xdr:nvSpPr>
        <xdr:cNvPr id="88" name="円/楕円 87"/>
        <xdr:cNvSpPr/>
      </xdr:nvSpPr>
      <xdr:spPr>
        <a:xfrm>
          <a:off x="2857500" y="55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59966</xdr:rowOff>
    </xdr:from>
    <xdr:ext cx="599010" cy="259045"/>
    <xdr:sp macro="" textlink="">
      <xdr:nvSpPr>
        <xdr:cNvPr id="89" name="テキスト ボックス 88"/>
        <xdr:cNvSpPr txBox="1"/>
      </xdr:nvSpPr>
      <xdr:spPr>
        <a:xfrm>
          <a:off x="2608794" y="537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122,293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121632</xdr:rowOff>
    </xdr:from>
    <xdr:to>
      <xdr:col>3</xdr:col>
      <xdr:colOff>3175</xdr:colOff>
      <xdr:row>32</xdr:row>
      <xdr:rowOff>51782</xdr:rowOff>
    </xdr:to>
    <xdr:sp macro="" textlink="">
      <xdr:nvSpPr>
        <xdr:cNvPr id="90" name="円/楕円 89"/>
        <xdr:cNvSpPr/>
      </xdr:nvSpPr>
      <xdr:spPr>
        <a:xfrm>
          <a:off x="1968500" y="54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68309</xdr:rowOff>
    </xdr:from>
    <xdr:ext cx="599010" cy="259045"/>
    <xdr:sp macro="" textlink="">
      <xdr:nvSpPr>
        <xdr:cNvPr id="91" name="テキスト ボックス 90"/>
        <xdr:cNvSpPr txBox="1"/>
      </xdr:nvSpPr>
      <xdr:spPr>
        <a:xfrm>
          <a:off x="1719794" y="521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133,709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82428</xdr:rowOff>
    </xdr:from>
    <xdr:to>
      <xdr:col>1</xdr:col>
      <xdr:colOff>485775</xdr:colOff>
      <xdr:row>32</xdr:row>
      <xdr:rowOff>12578</xdr:rowOff>
    </xdr:to>
    <xdr:sp macro="" textlink="">
      <xdr:nvSpPr>
        <xdr:cNvPr id="92" name="円/楕円 91"/>
        <xdr:cNvSpPr/>
      </xdr:nvSpPr>
      <xdr:spPr>
        <a:xfrm>
          <a:off x="1079500" y="53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29105</xdr:rowOff>
    </xdr:from>
    <xdr:ext cx="599010" cy="259045"/>
    <xdr:sp macro="" textlink="">
      <xdr:nvSpPr>
        <xdr:cNvPr id="93" name="テキスト ボックス 92"/>
        <xdr:cNvSpPr txBox="1"/>
      </xdr:nvSpPr>
      <xdr:spPr>
        <a:xfrm>
          <a:off x="830794" y="517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79540</xdr:rowOff>
    </xdr:from>
    <xdr:to>
      <xdr:col>6</xdr:col>
      <xdr:colOff>511175</xdr:colOff>
      <xdr:row>56</xdr:row>
      <xdr:rowOff>9411</xdr:rowOff>
    </xdr:to>
    <xdr:cxnSp macro="">
      <xdr:nvCxnSpPr>
        <xdr:cNvPr id="123" name="直線コネクタ 122"/>
        <xdr:cNvCxnSpPr/>
      </xdr:nvCxnSpPr>
      <xdr:spPr>
        <a:xfrm flipV="1">
          <a:off x="3797300" y="9509290"/>
          <a:ext cx="838200" cy="10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9411</xdr:rowOff>
    </xdr:from>
    <xdr:to>
      <xdr:col>5</xdr:col>
      <xdr:colOff>358775</xdr:colOff>
      <xdr:row>56</xdr:row>
      <xdr:rowOff>109817</xdr:rowOff>
    </xdr:to>
    <xdr:cxnSp macro="">
      <xdr:nvCxnSpPr>
        <xdr:cNvPr id="126" name="直線コネクタ 125"/>
        <xdr:cNvCxnSpPr/>
      </xdr:nvCxnSpPr>
      <xdr:spPr>
        <a:xfrm flipV="1">
          <a:off x="2908300" y="9610611"/>
          <a:ext cx="889000" cy="1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109817</xdr:rowOff>
    </xdr:from>
    <xdr:to>
      <xdr:col>4</xdr:col>
      <xdr:colOff>155575</xdr:colOff>
      <xdr:row>57</xdr:row>
      <xdr:rowOff>11722</xdr:rowOff>
    </xdr:to>
    <xdr:cxnSp macro="">
      <xdr:nvCxnSpPr>
        <xdr:cNvPr id="129" name="直線コネクタ 128"/>
        <xdr:cNvCxnSpPr/>
      </xdr:nvCxnSpPr>
      <xdr:spPr>
        <a:xfrm flipV="1">
          <a:off x="2019300" y="9711017"/>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97003</xdr:rowOff>
    </xdr:from>
    <xdr:to>
      <xdr:col>2</xdr:col>
      <xdr:colOff>638175</xdr:colOff>
      <xdr:row>57</xdr:row>
      <xdr:rowOff>11722</xdr:rowOff>
    </xdr:to>
    <xdr:cxnSp macro="">
      <xdr:nvCxnSpPr>
        <xdr:cNvPr id="132" name="直線コネクタ 131"/>
        <xdr:cNvCxnSpPr/>
      </xdr:nvCxnSpPr>
      <xdr:spPr>
        <a:xfrm>
          <a:off x="1130300" y="9698203"/>
          <a:ext cx="889000" cy="8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28740</xdr:rowOff>
    </xdr:from>
    <xdr:to>
      <xdr:col>6</xdr:col>
      <xdr:colOff>561975</xdr:colOff>
      <xdr:row>55</xdr:row>
      <xdr:rowOff>130340</xdr:rowOff>
    </xdr:to>
    <xdr:sp macro="" textlink="">
      <xdr:nvSpPr>
        <xdr:cNvPr id="142" name="円/楕円 141"/>
        <xdr:cNvSpPr/>
      </xdr:nvSpPr>
      <xdr:spPr>
        <a:xfrm>
          <a:off x="4584700" y="94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51617</xdr:rowOff>
    </xdr:from>
    <xdr:ext cx="534377" cy="259045"/>
    <xdr:sp macro="" textlink="">
      <xdr:nvSpPr>
        <xdr:cNvPr id="143" name="物件費該当値テキスト"/>
        <xdr:cNvSpPr txBox="1"/>
      </xdr:nvSpPr>
      <xdr:spPr>
        <a:xfrm>
          <a:off x="4686300" y="930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81,237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130061</xdr:rowOff>
    </xdr:from>
    <xdr:to>
      <xdr:col>5</xdr:col>
      <xdr:colOff>409575</xdr:colOff>
      <xdr:row>56</xdr:row>
      <xdr:rowOff>60211</xdr:rowOff>
    </xdr:to>
    <xdr:sp macro="" textlink="">
      <xdr:nvSpPr>
        <xdr:cNvPr id="144" name="円/楕円 143"/>
        <xdr:cNvSpPr/>
      </xdr:nvSpPr>
      <xdr:spPr>
        <a:xfrm>
          <a:off x="3746500" y="95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76738</xdr:rowOff>
    </xdr:from>
    <xdr:ext cx="534377" cy="259045"/>
    <xdr:sp macro="" textlink="">
      <xdr:nvSpPr>
        <xdr:cNvPr id="145" name="テキスト ボックス 144"/>
        <xdr:cNvSpPr txBox="1"/>
      </xdr:nvSpPr>
      <xdr:spPr>
        <a:xfrm>
          <a:off x="3530111" y="93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73,259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59017</xdr:rowOff>
    </xdr:from>
    <xdr:to>
      <xdr:col>4</xdr:col>
      <xdr:colOff>206375</xdr:colOff>
      <xdr:row>56</xdr:row>
      <xdr:rowOff>160617</xdr:rowOff>
    </xdr:to>
    <xdr:sp macro="" textlink="">
      <xdr:nvSpPr>
        <xdr:cNvPr id="146" name="円/楕円 145"/>
        <xdr:cNvSpPr/>
      </xdr:nvSpPr>
      <xdr:spPr>
        <a:xfrm>
          <a:off x="2857500" y="96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151744</xdr:rowOff>
    </xdr:from>
    <xdr:ext cx="534377" cy="259045"/>
    <xdr:sp macro="" textlink="">
      <xdr:nvSpPr>
        <xdr:cNvPr id="147" name="テキスト ボックス 146"/>
        <xdr:cNvSpPr txBox="1"/>
      </xdr:nvSpPr>
      <xdr:spPr>
        <a:xfrm>
          <a:off x="2641111" y="97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132372</xdr:rowOff>
    </xdr:from>
    <xdr:to>
      <xdr:col>3</xdr:col>
      <xdr:colOff>3175</xdr:colOff>
      <xdr:row>57</xdr:row>
      <xdr:rowOff>62522</xdr:rowOff>
    </xdr:to>
    <xdr:sp macro="" textlink="">
      <xdr:nvSpPr>
        <xdr:cNvPr id="148" name="円/楕円 147"/>
        <xdr:cNvSpPr/>
      </xdr:nvSpPr>
      <xdr:spPr>
        <a:xfrm>
          <a:off x="1968500" y="97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53649</xdr:rowOff>
    </xdr:from>
    <xdr:ext cx="534377" cy="259045"/>
    <xdr:sp macro="" textlink="">
      <xdr:nvSpPr>
        <xdr:cNvPr id="149" name="テキスト ボックス 148"/>
        <xdr:cNvSpPr txBox="1"/>
      </xdr:nvSpPr>
      <xdr:spPr>
        <a:xfrm>
          <a:off x="1752111" y="98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46203</xdr:rowOff>
    </xdr:from>
    <xdr:to>
      <xdr:col>1</xdr:col>
      <xdr:colOff>485775</xdr:colOff>
      <xdr:row>56</xdr:row>
      <xdr:rowOff>147803</xdr:rowOff>
    </xdr:to>
    <xdr:sp macro="" textlink="">
      <xdr:nvSpPr>
        <xdr:cNvPr id="150" name="円/楕円 149"/>
        <xdr:cNvSpPr/>
      </xdr:nvSpPr>
      <xdr:spPr>
        <a:xfrm>
          <a:off x="1079500" y="96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138930</xdr:rowOff>
    </xdr:from>
    <xdr:ext cx="534377" cy="259045"/>
    <xdr:sp macro="" textlink="">
      <xdr:nvSpPr>
        <xdr:cNvPr id="151" name="テキスト ボックス 150"/>
        <xdr:cNvSpPr txBox="1"/>
      </xdr:nvSpPr>
      <xdr:spPr>
        <a:xfrm>
          <a:off x="863111" y="97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131394</xdr:rowOff>
    </xdr:from>
    <xdr:to>
      <xdr:col>6</xdr:col>
      <xdr:colOff>511175</xdr:colOff>
      <xdr:row>76</xdr:row>
      <xdr:rowOff>156921</xdr:rowOff>
    </xdr:to>
    <xdr:cxnSp macro="">
      <xdr:nvCxnSpPr>
        <xdr:cNvPr id="180" name="直線コネクタ 179"/>
        <xdr:cNvCxnSpPr/>
      </xdr:nvCxnSpPr>
      <xdr:spPr>
        <a:xfrm>
          <a:off x="3797300" y="13161594"/>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131394</xdr:rowOff>
    </xdr:from>
    <xdr:to>
      <xdr:col>5</xdr:col>
      <xdr:colOff>358775</xdr:colOff>
      <xdr:row>76</xdr:row>
      <xdr:rowOff>161874</xdr:rowOff>
    </xdr:to>
    <xdr:cxnSp macro="">
      <xdr:nvCxnSpPr>
        <xdr:cNvPr id="183" name="直線コネクタ 182"/>
        <xdr:cNvCxnSpPr/>
      </xdr:nvCxnSpPr>
      <xdr:spPr>
        <a:xfrm flipV="1">
          <a:off x="2908300" y="1316159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130442</xdr:rowOff>
    </xdr:from>
    <xdr:to>
      <xdr:col>4</xdr:col>
      <xdr:colOff>155575</xdr:colOff>
      <xdr:row>76</xdr:row>
      <xdr:rowOff>161874</xdr:rowOff>
    </xdr:to>
    <xdr:cxnSp macro="">
      <xdr:nvCxnSpPr>
        <xdr:cNvPr id="186" name="直線コネクタ 185"/>
        <xdr:cNvCxnSpPr/>
      </xdr:nvCxnSpPr>
      <xdr:spPr>
        <a:xfrm>
          <a:off x="2019300" y="1316064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125031</xdr:rowOff>
    </xdr:from>
    <xdr:to>
      <xdr:col>2</xdr:col>
      <xdr:colOff>638175</xdr:colOff>
      <xdr:row>76</xdr:row>
      <xdr:rowOff>130442</xdr:rowOff>
    </xdr:to>
    <xdr:cxnSp macro="">
      <xdr:nvCxnSpPr>
        <xdr:cNvPr id="189" name="直線コネクタ 188"/>
        <xdr:cNvCxnSpPr/>
      </xdr:nvCxnSpPr>
      <xdr:spPr>
        <a:xfrm>
          <a:off x="1130300" y="1315523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106121</xdr:rowOff>
    </xdr:from>
    <xdr:to>
      <xdr:col>6</xdr:col>
      <xdr:colOff>561975</xdr:colOff>
      <xdr:row>77</xdr:row>
      <xdr:rowOff>36271</xdr:rowOff>
    </xdr:to>
    <xdr:sp macro="" textlink="">
      <xdr:nvSpPr>
        <xdr:cNvPr id="199" name="円/楕円 198"/>
        <xdr:cNvSpPr/>
      </xdr:nvSpPr>
      <xdr:spPr>
        <a:xfrm>
          <a:off x="4584700" y="131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128998</xdr:rowOff>
    </xdr:from>
    <xdr:ext cx="534377" cy="259045"/>
    <xdr:sp macro="" textlink="">
      <xdr:nvSpPr>
        <xdr:cNvPr id="200" name="維持補修費該当値テキスト"/>
        <xdr:cNvSpPr txBox="1"/>
      </xdr:nvSpPr>
      <xdr:spPr>
        <a:xfrm>
          <a:off x="4686300" y="129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80594</xdr:rowOff>
    </xdr:from>
    <xdr:to>
      <xdr:col>5</xdr:col>
      <xdr:colOff>409575</xdr:colOff>
      <xdr:row>77</xdr:row>
      <xdr:rowOff>10744</xdr:rowOff>
    </xdr:to>
    <xdr:sp macro="" textlink="">
      <xdr:nvSpPr>
        <xdr:cNvPr id="201" name="円/楕円 200"/>
        <xdr:cNvSpPr/>
      </xdr:nvSpPr>
      <xdr:spPr>
        <a:xfrm>
          <a:off x="3746500" y="131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27271</xdr:rowOff>
    </xdr:from>
    <xdr:ext cx="534377" cy="259045"/>
    <xdr:sp macro="" textlink="">
      <xdr:nvSpPr>
        <xdr:cNvPr id="202" name="テキスト ボックス 201"/>
        <xdr:cNvSpPr txBox="1"/>
      </xdr:nvSpPr>
      <xdr:spPr>
        <a:xfrm>
          <a:off x="3530111" y="128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111074</xdr:rowOff>
    </xdr:from>
    <xdr:to>
      <xdr:col>4</xdr:col>
      <xdr:colOff>206375</xdr:colOff>
      <xdr:row>77</xdr:row>
      <xdr:rowOff>41224</xdr:rowOff>
    </xdr:to>
    <xdr:sp macro="" textlink="">
      <xdr:nvSpPr>
        <xdr:cNvPr id="203" name="円/楕円 202"/>
        <xdr:cNvSpPr/>
      </xdr:nvSpPr>
      <xdr:spPr>
        <a:xfrm>
          <a:off x="2857500" y="131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57751</xdr:rowOff>
    </xdr:from>
    <xdr:ext cx="534377" cy="259045"/>
    <xdr:sp macro="" textlink="">
      <xdr:nvSpPr>
        <xdr:cNvPr id="204" name="テキスト ボックス 203"/>
        <xdr:cNvSpPr txBox="1"/>
      </xdr:nvSpPr>
      <xdr:spPr>
        <a:xfrm>
          <a:off x="2641111" y="129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79642</xdr:rowOff>
    </xdr:from>
    <xdr:to>
      <xdr:col>3</xdr:col>
      <xdr:colOff>3175</xdr:colOff>
      <xdr:row>77</xdr:row>
      <xdr:rowOff>9792</xdr:rowOff>
    </xdr:to>
    <xdr:sp macro="" textlink="">
      <xdr:nvSpPr>
        <xdr:cNvPr id="205" name="円/楕円 204"/>
        <xdr:cNvSpPr/>
      </xdr:nvSpPr>
      <xdr:spPr>
        <a:xfrm>
          <a:off x="1968500" y="131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26319</xdr:rowOff>
    </xdr:from>
    <xdr:ext cx="534377" cy="259045"/>
    <xdr:sp macro="" textlink="">
      <xdr:nvSpPr>
        <xdr:cNvPr id="206" name="テキスト ボックス 205"/>
        <xdr:cNvSpPr txBox="1"/>
      </xdr:nvSpPr>
      <xdr:spPr>
        <a:xfrm>
          <a:off x="1752111" y="1288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74231</xdr:rowOff>
    </xdr:from>
    <xdr:to>
      <xdr:col>1</xdr:col>
      <xdr:colOff>485775</xdr:colOff>
      <xdr:row>77</xdr:row>
      <xdr:rowOff>4381</xdr:rowOff>
    </xdr:to>
    <xdr:sp macro="" textlink="">
      <xdr:nvSpPr>
        <xdr:cNvPr id="207" name="円/楕円 206"/>
        <xdr:cNvSpPr/>
      </xdr:nvSpPr>
      <xdr:spPr>
        <a:xfrm>
          <a:off x="1079500" y="131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20908</xdr:rowOff>
    </xdr:from>
    <xdr:ext cx="534377" cy="259045"/>
    <xdr:sp macro="" textlink="">
      <xdr:nvSpPr>
        <xdr:cNvPr id="208" name="テキスト ボックス 207"/>
        <xdr:cNvSpPr txBox="1"/>
      </xdr:nvSpPr>
      <xdr:spPr>
        <a:xfrm>
          <a:off x="863111" y="128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56604</xdr:rowOff>
    </xdr:from>
    <xdr:to>
      <xdr:col>6</xdr:col>
      <xdr:colOff>511175</xdr:colOff>
      <xdr:row>98</xdr:row>
      <xdr:rowOff>121729</xdr:rowOff>
    </xdr:to>
    <xdr:cxnSp macro="">
      <xdr:nvCxnSpPr>
        <xdr:cNvPr id="238" name="直線コネクタ 237"/>
        <xdr:cNvCxnSpPr/>
      </xdr:nvCxnSpPr>
      <xdr:spPr>
        <a:xfrm>
          <a:off x="3797300" y="16858704"/>
          <a:ext cx="838200" cy="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56604</xdr:rowOff>
    </xdr:from>
    <xdr:to>
      <xdr:col>5</xdr:col>
      <xdr:colOff>358775</xdr:colOff>
      <xdr:row>98</xdr:row>
      <xdr:rowOff>142570</xdr:rowOff>
    </xdr:to>
    <xdr:cxnSp macro="">
      <xdr:nvCxnSpPr>
        <xdr:cNvPr id="241" name="直線コネクタ 240"/>
        <xdr:cNvCxnSpPr/>
      </xdr:nvCxnSpPr>
      <xdr:spPr>
        <a:xfrm flipV="1">
          <a:off x="2908300" y="16858704"/>
          <a:ext cx="889000" cy="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142570</xdr:rowOff>
    </xdr:from>
    <xdr:to>
      <xdr:col>4</xdr:col>
      <xdr:colOff>155575</xdr:colOff>
      <xdr:row>98</xdr:row>
      <xdr:rowOff>155487</xdr:rowOff>
    </xdr:to>
    <xdr:cxnSp macro="">
      <xdr:nvCxnSpPr>
        <xdr:cNvPr id="244" name="直線コネクタ 243"/>
        <xdr:cNvCxnSpPr/>
      </xdr:nvCxnSpPr>
      <xdr:spPr>
        <a:xfrm flipV="1">
          <a:off x="2019300" y="16944670"/>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155487</xdr:rowOff>
    </xdr:from>
    <xdr:to>
      <xdr:col>2</xdr:col>
      <xdr:colOff>638175</xdr:colOff>
      <xdr:row>99</xdr:row>
      <xdr:rowOff>36271</xdr:rowOff>
    </xdr:to>
    <xdr:cxnSp macro="">
      <xdr:nvCxnSpPr>
        <xdr:cNvPr id="247" name="直線コネクタ 246"/>
        <xdr:cNvCxnSpPr/>
      </xdr:nvCxnSpPr>
      <xdr:spPr>
        <a:xfrm flipV="1">
          <a:off x="1130300" y="16957587"/>
          <a:ext cx="889000" cy="5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70929</xdr:rowOff>
    </xdr:from>
    <xdr:to>
      <xdr:col>6</xdr:col>
      <xdr:colOff>561975</xdr:colOff>
      <xdr:row>99</xdr:row>
      <xdr:rowOff>1079</xdr:rowOff>
    </xdr:to>
    <xdr:sp macro="" textlink="">
      <xdr:nvSpPr>
        <xdr:cNvPr id="257" name="円/楕円 256"/>
        <xdr:cNvSpPr/>
      </xdr:nvSpPr>
      <xdr:spPr>
        <a:xfrm>
          <a:off x="4584700" y="168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49356</xdr:rowOff>
    </xdr:from>
    <xdr:ext cx="534377" cy="259045"/>
    <xdr:sp macro="" textlink="">
      <xdr:nvSpPr>
        <xdr:cNvPr id="258" name="扶助費該当値テキスト"/>
        <xdr:cNvSpPr txBox="1"/>
      </xdr:nvSpPr>
      <xdr:spPr>
        <a:xfrm>
          <a:off x="4686300" y="1685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67,415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5804</xdr:rowOff>
    </xdr:from>
    <xdr:to>
      <xdr:col>5</xdr:col>
      <xdr:colOff>409575</xdr:colOff>
      <xdr:row>98</xdr:row>
      <xdr:rowOff>107404</xdr:rowOff>
    </xdr:to>
    <xdr:sp macro="" textlink="">
      <xdr:nvSpPr>
        <xdr:cNvPr id="259" name="円/楕円 258"/>
        <xdr:cNvSpPr/>
      </xdr:nvSpPr>
      <xdr:spPr>
        <a:xfrm>
          <a:off x="3746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98531</xdr:rowOff>
    </xdr:from>
    <xdr:ext cx="534377" cy="259045"/>
    <xdr:sp macro="" textlink="">
      <xdr:nvSpPr>
        <xdr:cNvPr id="260" name="テキスト ボックス 259"/>
        <xdr:cNvSpPr txBox="1"/>
      </xdr:nvSpPr>
      <xdr:spPr>
        <a:xfrm>
          <a:off x="3530111" y="169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91770</xdr:rowOff>
    </xdr:from>
    <xdr:to>
      <xdr:col>4</xdr:col>
      <xdr:colOff>206375</xdr:colOff>
      <xdr:row>99</xdr:row>
      <xdr:rowOff>21920</xdr:rowOff>
    </xdr:to>
    <xdr:sp macro="" textlink="">
      <xdr:nvSpPr>
        <xdr:cNvPr id="261" name="円/楕円 260"/>
        <xdr:cNvSpPr/>
      </xdr:nvSpPr>
      <xdr:spPr>
        <a:xfrm>
          <a:off x="2857500" y="168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13047</xdr:rowOff>
    </xdr:from>
    <xdr:ext cx="534377" cy="259045"/>
    <xdr:sp macro="" textlink="">
      <xdr:nvSpPr>
        <xdr:cNvPr id="262" name="テキスト ボックス 261"/>
        <xdr:cNvSpPr txBox="1"/>
      </xdr:nvSpPr>
      <xdr:spPr>
        <a:xfrm>
          <a:off x="2641111" y="169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104687</xdr:rowOff>
    </xdr:from>
    <xdr:to>
      <xdr:col>3</xdr:col>
      <xdr:colOff>3175</xdr:colOff>
      <xdr:row>99</xdr:row>
      <xdr:rowOff>34837</xdr:rowOff>
    </xdr:to>
    <xdr:sp macro="" textlink="">
      <xdr:nvSpPr>
        <xdr:cNvPr id="263" name="円/楕円 262"/>
        <xdr:cNvSpPr/>
      </xdr:nvSpPr>
      <xdr:spPr>
        <a:xfrm>
          <a:off x="1968500" y="169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25964</xdr:rowOff>
    </xdr:from>
    <xdr:ext cx="534377" cy="259045"/>
    <xdr:sp macro="" textlink="">
      <xdr:nvSpPr>
        <xdr:cNvPr id="264" name="テキスト ボックス 263"/>
        <xdr:cNvSpPr txBox="1"/>
      </xdr:nvSpPr>
      <xdr:spPr>
        <a:xfrm>
          <a:off x="1752111" y="1699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156921</xdr:rowOff>
    </xdr:from>
    <xdr:to>
      <xdr:col>1</xdr:col>
      <xdr:colOff>485775</xdr:colOff>
      <xdr:row>99</xdr:row>
      <xdr:rowOff>87071</xdr:rowOff>
    </xdr:to>
    <xdr:sp macro="" textlink="">
      <xdr:nvSpPr>
        <xdr:cNvPr id="265" name="円/楕円 264"/>
        <xdr:cNvSpPr/>
      </xdr:nvSpPr>
      <xdr:spPr>
        <a:xfrm>
          <a:off x="1079500" y="169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78198</xdr:rowOff>
    </xdr:from>
    <xdr:ext cx="534377" cy="259045"/>
    <xdr:sp macro="" textlink="">
      <xdr:nvSpPr>
        <xdr:cNvPr id="266" name="テキスト ボックス 265"/>
        <xdr:cNvSpPr txBox="1"/>
      </xdr:nvSpPr>
      <xdr:spPr>
        <a:xfrm>
          <a:off x="863111" y="1705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39297</xdr:rowOff>
    </xdr:from>
    <xdr:to>
      <xdr:col>15</xdr:col>
      <xdr:colOff>180975</xdr:colOff>
      <xdr:row>36</xdr:row>
      <xdr:rowOff>44021</xdr:rowOff>
    </xdr:to>
    <xdr:cxnSp macro="">
      <xdr:nvCxnSpPr>
        <xdr:cNvPr id="299" name="直線コネクタ 298"/>
        <xdr:cNvCxnSpPr/>
      </xdr:nvCxnSpPr>
      <xdr:spPr>
        <a:xfrm>
          <a:off x="9639300" y="6211497"/>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35401</xdr:rowOff>
    </xdr:from>
    <xdr:to>
      <xdr:col>14</xdr:col>
      <xdr:colOff>28575</xdr:colOff>
      <xdr:row>36</xdr:row>
      <xdr:rowOff>39297</xdr:rowOff>
    </xdr:to>
    <xdr:cxnSp macro="">
      <xdr:nvCxnSpPr>
        <xdr:cNvPr id="302" name="直線コネクタ 301"/>
        <xdr:cNvCxnSpPr/>
      </xdr:nvCxnSpPr>
      <xdr:spPr>
        <a:xfrm>
          <a:off x="8750300" y="6207601"/>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35401</xdr:rowOff>
    </xdr:from>
    <xdr:to>
      <xdr:col>12</xdr:col>
      <xdr:colOff>511175</xdr:colOff>
      <xdr:row>36</xdr:row>
      <xdr:rowOff>56833</xdr:rowOff>
    </xdr:to>
    <xdr:cxnSp macro="">
      <xdr:nvCxnSpPr>
        <xdr:cNvPr id="305" name="直線コネクタ 304"/>
        <xdr:cNvCxnSpPr/>
      </xdr:nvCxnSpPr>
      <xdr:spPr>
        <a:xfrm flipV="1">
          <a:off x="7861300" y="6207601"/>
          <a:ext cx="88900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11655</xdr:rowOff>
    </xdr:from>
    <xdr:to>
      <xdr:col>11</xdr:col>
      <xdr:colOff>307975</xdr:colOff>
      <xdr:row>36</xdr:row>
      <xdr:rowOff>56833</xdr:rowOff>
    </xdr:to>
    <xdr:cxnSp macro="">
      <xdr:nvCxnSpPr>
        <xdr:cNvPr id="308" name="直線コネクタ 307"/>
        <xdr:cNvCxnSpPr/>
      </xdr:nvCxnSpPr>
      <xdr:spPr>
        <a:xfrm>
          <a:off x="6972300" y="6183855"/>
          <a:ext cx="889000" cy="4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164671</xdr:rowOff>
    </xdr:from>
    <xdr:to>
      <xdr:col>15</xdr:col>
      <xdr:colOff>231775</xdr:colOff>
      <xdr:row>36</xdr:row>
      <xdr:rowOff>94821</xdr:rowOff>
    </xdr:to>
    <xdr:sp macro="" textlink="">
      <xdr:nvSpPr>
        <xdr:cNvPr id="318" name="円/楕円 317"/>
        <xdr:cNvSpPr/>
      </xdr:nvSpPr>
      <xdr:spPr>
        <a:xfrm>
          <a:off x="10426700" y="61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16098</xdr:rowOff>
    </xdr:from>
    <xdr:ext cx="534377" cy="259045"/>
    <xdr:sp macro="" textlink="">
      <xdr:nvSpPr>
        <xdr:cNvPr id="319" name="補助費等該当値テキスト"/>
        <xdr:cNvSpPr txBox="1"/>
      </xdr:nvSpPr>
      <xdr:spPr>
        <a:xfrm>
          <a:off x="10528300" y="601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64,045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159947</xdr:rowOff>
    </xdr:from>
    <xdr:to>
      <xdr:col>14</xdr:col>
      <xdr:colOff>79375</xdr:colOff>
      <xdr:row>36</xdr:row>
      <xdr:rowOff>90097</xdr:rowOff>
    </xdr:to>
    <xdr:sp macro="" textlink="">
      <xdr:nvSpPr>
        <xdr:cNvPr id="320" name="円/楕円 319"/>
        <xdr:cNvSpPr/>
      </xdr:nvSpPr>
      <xdr:spPr>
        <a:xfrm>
          <a:off x="9588500" y="61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106624</xdr:rowOff>
    </xdr:from>
    <xdr:ext cx="534377" cy="259045"/>
    <xdr:sp macro="" textlink="">
      <xdr:nvSpPr>
        <xdr:cNvPr id="321" name="テキスト ボックス 320"/>
        <xdr:cNvSpPr txBox="1"/>
      </xdr:nvSpPr>
      <xdr:spPr>
        <a:xfrm>
          <a:off x="9372111" y="593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156051</xdr:rowOff>
    </xdr:from>
    <xdr:to>
      <xdr:col>12</xdr:col>
      <xdr:colOff>561975</xdr:colOff>
      <xdr:row>36</xdr:row>
      <xdr:rowOff>86201</xdr:rowOff>
    </xdr:to>
    <xdr:sp macro="" textlink="">
      <xdr:nvSpPr>
        <xdr:cNvPr id="322" name="円/楕円 321"/>
        <xdr:cNvSpPr/>
      </xdr:nvSpPr>
      <xdr:spPr>
        <a:xfrm>
          <a:off x="8699500" y="615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102728</xdr:rowOff>
    </xdr:from>
    <xdr:ext cx="534377" cy="259045"/>
    <xdr:sp macro="" textlink="">
      <xdr:nvSpPr>
        <xdr:cNvPr id="323" name="テキスト ボックス 322"/>
        <xdr:cNvSpPr txBox="1"/>
      </xdr:nvSpPr>
      <xdr:spPr>
        <a:xfrm>
          <a:off x="8483111" y="59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6033</xdr:rowOff>
    </xdr:from>
    <xdr:to>
      <xdr:col>11</xdr:col>
      <xdr:colOff>358775</xdr:colOff>
      <xdr:row>36</xdr:row>
      <xdr:rowOff>107633</xdr:rowOff>
    </xdr:to>
    <xdr:sp macro="" textlink="">
      <xdr:nvSpPr>
        <xdr:cNvPr id="324" name="円/楕円 323"/>
        <xdr:cNvSpPr/>
      </xdr:nvSpPr>
      <xdr:spPr>
        <a:xfrm>
          <a:off x="7810500" y="61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124160</xdr:rowOff>
    </xdr:from>
    <xdr:ext cx="534377" cy="259045"/>
    <xdr:sp macro="" textlink="">
      <xdr:nvSpPr>
        <xdr:cNvPr id="325" name="テキスト ボックス 324"/>
        <xdr:cNvSpPr txBox="1"/>
      </xdr:nvSpPr>
      <xdr:spPr>
        <a:xfrm>
          <a:off x="7594111" y="595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132305</xdr:rowOff>
    </xdr:from>
    <xdr:to>
      <xdr:col>10</xdr:col>
      <xdr:colOff>155575</xdr:colOff>
      <xdr:row>36</xdr:row>
      <xdr:rowOff>62455</xdr:rowOff>
    </xdr:to>
    <xdr:sp macro="" textlink="">
      <xdr:nvSpPr>
        <xdr:cNvPr id="326" name="円/楕円 325"/>
        <xdr:cNvSpPr/>
      </xdr:nvSpPr>
      <xdr:spPr>
        <a:xfrm>
          <a:off x="6921500" y="613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78982</xdr:rowOff>
    </xdr:from>
    <xdr:ext cx="534377" cy="259045"/>
    <xdr:sp macro="" textlink="">
      <xdr:nvSpPr>
        <xdr:cNvPr id="327" name="テキスト ボックス 326"/>
        <xdr:cNvSpPr txBox="1"/>
      </xdr:nvSpPr>
      <xdr:spPr>
        <a:xfrm>
          <a:off x="6705111" y="590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77788</xdr:rowOff>
    </xdr:from>
    <xdr:to>
      <xdr:col>15</xdr:col>
      <xdr:colOff>180975</xdr:colOff>
      <xdr:row>58</xdr:row>
      <xdr:rowOff>79490</xdr:rowOff>
    </xdr:to>
    <xdr:cxnSp macro="">
      <xdr:nvCxnSpPr>
        <xdr:cNvPr id="354" name="直線コネクタ 353"/>
        <xdr:cNvCxnSpPr/>
      </xdr:nvCxnSpPr>
      <xdr:spPr>
        <a:xfrm>
          <a:off x="9639300" y="10021888"/>
          <a:ext cx="8382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45755</xdr:rowOff>
    </xdr:from>
    <xdr:to>
      <xdr:col>14</xdr:col>
      <xdr:colOff>28575</xdr:colOff>
      <xdr:row>58</xdr:row>
      <xdr:rowOff>77788</xdr:rowOff>
    </xdr:to>
    <xdr:cxnSp macro="">
      <xdr:nvCxnSpPr>
        <xdr:cNvPr id="357" name="直線コネクタ 356"/>
        <xdr:cNvCxnSpPr/>
      </xdr:nvCxnSpPr>
      <xdr:spPr>
        <a:xfrm>
          <a:off x="8750300" y="9989855"/>
          <a:ext cx="889000" cy="3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45755</xdr:rowOff>
    </xdr:from>
    <xdr:to>
      <xdr:col>12</xdr:col>
      <xdr:colOff>511175</xdr:colOff>
      <xdr:row>58</xdr:row>
      <xdr:rowOff>87594</xdr:rowOff>
    </xdr:to>
    <xdr:cxnSp macro="">
      <xdr:nvCxnSpPr>
        <xdr:cNvPr id="360" name="直線コネクタ 359"/>
        <xdr:cNvCxnSpPr/>
      </xdr:nvCxnSpPr>
      <xdr:spPr>
        <a:xfrm flipV="1">
          <a:off x="7861300" y="9989855"/>
          <a:ext cx="889000" cy="4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87594</xdr:rowOff>
    </xdr:from>
    <xdr:to>
      <xdr:col>11</xdr:col>
      <xdr:colOff>307975</xdr:colOff>
      <xdr:row>58</xdr:row>
      <xdr:rowOff>90311</xdr:rowOff>
    </xdr:to>
    <xdr:cxnSp macro="">
      <xdr:nvCxnSpPr>
        <xdr:cNvPr id="363" name="直線コネクタ 362"/>
        <xdr:cNvCxnSpPr/>
      </xdr:nvCxnSpPr>
      <xdr:spPr>
        <a:xfrm flipV="1">
          <a:off x="6972300" y="10031694"/>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28690</xdr:rowOff>
    </xdr:from>
    <xdr:to>
      <xdr:col>15</xdr:col>
      <xdr:colOff>231775</xdr:colOff>
      <xdr:row>58</xdr:row>
      <xdr:rowOff>130290</xdr:rowOff>
    </xdr:to>
    <xdr:sp macro="" textlink="">
      <xdr:nvSpPr>
        <xdr:cNvPr id="373" name="円/楕円 372"/>
        <xdr:cNvSpPr/>
      </xdr:nvSpPr>
      <xdr:spPr>
        <a:xfrm>
          <a:off x="10426700" y="99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65,846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26988</xdr:rowOff>
    </xdr:from>
    <xdr:to>
      <xdr:col>14</xdr:col>
      <xdr:colOff>79375</xdr:colOff>
      <xdr:row>58</xdr:row>
      <xdr:rowOff>128588</xdr:rowOff>
    </xdr:to>
    <xdr:sp macro="" textlink="">
      <xdr:nvSpPr>
        <xdr:cNvPr id="375" name="円/楕円 374"/>
        <xdr:cNvSpPr/>
      </xdr:nvSpPr>
      <xdr:spPr>
        <a:xfrm>
          <a:off x="9588500" y="9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119715</xdr:rowOff>
    </xdr:from>
    <xdr:ext cx="534377" cy="259045"/>
    <xdr:sp macro="" textlink="">
      <xdr:nvSpPr>
        <xdr:cNvPr id="376" name="テキスト ボックス 375"/>
        <xdr:cNvSpPr txBox="1"/>
      </xdr:nvSpPr>
      <xdr:spPr>
        <a:xfrm>
          <a:off x="9372111" y="100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166405</xdr:rowOff>
    </xdr:from>
    <xdr:to>
      <xdr:col>12</xdr:col>
      <xdr:colOff>561975</xdr:colOff>
      <xdr:row>58</xdr:row>
      <xdr:rowOff>96555</xdr:rowOff>
    </xdr:to>
    <xdr:sp macro="" textlink="">
      <xdr:nvSpPr>
        <xdr:cNvPr id="377" name="円/楕円 376"/>
        <xdr:cNvSpPr/>
      </xdr:nvSpPr>
      <xdr:spPr>
        <a:xfrm>
          <a:off x="8699500" y="99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113082</xdr:rowOff>
    </xdr:from>
    <xdr:ext cx="599010" cy="259045"/>
    <xdr:sp macro="" textlink="">
      <xdr:nvSpPr>
        <xdr:cNvPr id="378" name="テキスト ボックス 377"/>
        <xdr:cNvSpPr txBox="1"/>
      </xdr:nvSpPr>
      <xdr:spPr>
        <a:xfrm>
          <a:off x="8450794" y="971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36794</xdr:rowOff>
    </xdr:from>
    <xdr:to>
      <xdr:col>11</xdr:col>
      <xdr:colOff>358775</xdr:colOff>
      <xdr:row>58</xdr:row>
      <xdr:rowOff>138394</xdr:rowOff>
    </xdr:to>
    <xdr:sp macro="" textlink="">
      <xdr:nvSpPr>
        <xdr:cNvPr id="379" name="円/楕円 378"/>
        <xdr:cNvSpPr/>
      </xdr:nvSpPr>
      <xdr:spPr>
        <a:xfrm>
          <a:off x="7810500" y="99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129521</xdr:rowOff>
    </xdr:from>
    <xdr:ext cx="534377" cy="259045"/>
    <xdr:sp macro="" textlink="">
      <xdr:nvSpPr>
        <xdr:cNvPr id="380" name="テキスト ボックス 379"/>
        <xdr:cNvSpPr txBox="1"/>
      </xdr:nvSpPr>
      <xdr:spPr>
        <a:xfrm>
          <a:off x="7594111" y="100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39511</xdr:rowOff>
    </xdr:from>
    <xdr:to>
      <xdr:col>10</xdr:col>
      <xdr:colOff>155575</xdr:colOff>
      <xdr:row>58</xdr:row>
      <xdr:rowOff>141111</xdr:rowOff>
    </xdr:to>
    <xdr:sp macro="" textlink="">
      <xdr:nvSpPr>
        <xdr:cNvPr id="381" name="円/楕円 380"/>
        <xdr:cNvSpPr/>
      </xdr:nvSpPr>
      <xdr:spPr>
        <a:xfrm>
          <a:off x="6921500" y="99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132238</xdr:rowOff>
    </xdr:from>
    <xdr:ext cx="534377" cy="259045"/>
    <xdr:sp macro="" textlink="">
      <xdr:nvSpPr>
        <xdr:cNvPr id="382" name="テキスト ボックス 381"/>
        <xdr:cNvSpPr txBox="1"/>
      </xdr:nvSpPr>
      <xdr:spPr>
        <a:xfrm>
          <a:off x="6705111" y="100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159181</xdr:rowOff>
    </xdr:from>
    <xdr:to>
      <xdr:col>15</xdr:col>
      <xdr:colOff>180975</xdr:colOff>
      <xdr:row>78</xdr:row>
      <xdr:rowOff>165461</xdr:rowOff>
    </xdr:to>
    <xdr:cxnSp macro="">
      <xdr:nvCxnSpPr>
        <xdr:cNvPr id="411" name="直線コネクタ 410"/>
        <xdr:cNvCxnSpPr/>
      </xdr:nvCxnSpPr>
      <xdr:spPr>
        <a:xfrm>
          <a:off x="9639300" y="13532281"/>
          <a:ext cx="8382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114661</xdr:rowOff>
    </xdr:from>
    <xdr:to>
      <xdr:col>15</xdr:col>
      <xdr:colOff>231775</xdr:colOff>
      <xdr:row>79</xdr:row>
      <xdr:rowOff>44811</xdr:rowOff>
    </xdr:to>
    <xdr:sp macro="" textlink="">
      <xdr:nvSpPr>
        <xdr:cNvPr id="421" name="円/楕円 420"/>
        <xdr:cNvSpPr/>
      </xdr:nvSpPr>
      <xdr:spPr>
        <a:xfrm>
          <a:off x="10426700" y="134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108381</xdr:rowOff>
    </xdr:from>
    <xdr:to>
      <xdr:col>14</xdr:col>
      <xdr:colOff>79375</xdr:colOff>
      <xdr:row>79</xdr:row>
      <xdr:rowOff>38531</xdr:rowOff>
    </xdr:to>
    <xdr:sp macro="" textlink="">
      <xdr:nvSpPr>
        <xdr:cNvPr id="423" name="円/楕円 422"/>
        <xdr:cNvSpPr/>
      </xdr:nvSpPr>
      <xdr:spPr>
        <a:xfrm>
          <a:off x="9588500" y="134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29658</xdr:rowOff>
    </xdr:from>
    <xdr:ext cx="534377" cy="259045"/>
    <xdr:sp macro="" textlink="">
      <xdr:nvSpPr>
        <xdr:cNvPr id="424" name="テキスト ボックス 423"/>
        <xdr:cNvSpPr txBox="1"/>
      </xdr:nvSpPr>
      <xdr:spPr>
        <a:xfrm>
          <a:off x="9372111" y="1357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138953</xdr:rowOff>
    </xdr:from>
    <xdr:to>
      <xdr:col>15</xdr:col>
      <xdr:colOff>180975</xdr:colOff>
      <xdr:row>98</xdr:row>
      <xdr:rowOff>165410</xdr:rowOff>
    </xdr:to>
    <xdr:cxnSp macro="">
      <xdr:nvCxnSpPr>
        <xdr:cNvPr id="453" name="直線コネクタ 452"/>
        <xdr:cNvCxnSpPr/>
      </xdr:nvCxnSpPr>
      <xdr:spPr>
        <a:xfrm flipV="1">
          <a:off x="9639300" y="16941053"/>
          <a:ext cx="838200" cy="2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88153</xdr:rowOff>
    </xdr:from>
    <xdr:to>
      <xdr:col>15</xdr:col>
      <xdr:colOff>231775</xdr:colOff>
      <xdr:row>99</xdr:row>
      <xdr:rowOff>18303</xdr:rowOff>
    </xdr:to>
    <xdr:sp macro="" textlink="">
      <xdr:nvSpPr>
        <xdr:cNvPr id="463" name="円/楕円 462"/>
        <xdr:cNvSpPr/>
      </xdr:nvSpPr>
      <xdr:spPr>
        <a:xfrm>
          <a:off x="10426700" y="168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3080</xdr:rowOff>
    </xdr:from>
    <xdr:ext cx="534377" cy="259045"/>
    <xdr:sp macro="" textlink="">
      <xdr:nvSpPr>
        <xdr:cNvPr id="464" name="普通建設事業費 （ うち更新整備　）該当値テキスト"/>
        <xdr:cNvSpPr txBox="1"/>
      </xdr:nvSpPr>
      <xdr:spPr>
        <a:xfrm>
          <a:off x="10528300" y="168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114610</xdr:rowOff>
    </xdr:from>
    <xdr:to>
      <xdr:col>14</xdr:col>
      <xdr:colOff>79375</xdr:colOff>
      <xdr:row>99</xdr:row>
      <xdr:rowOff>44760</xdr:rowOff>
    </xdr:to>
    <xdr:sp macro="" textlink="">
      <xdr:nvSpPr>
        <xdr:cNvPr id="465" name="円/楕円 464"/>
        <xdr:cNvSpPr/>
      </xdr:nvSpPr>
      <xdr:spPr>
        <a:xfrm>
          <a:off x="9588500" y="169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35887</xdr:rowOff>
    </xdr:from>
    <xdr:ext cx="469744" cy="259045"/>
    <xdr:sp macro="" textlink="">
      <xdr:nvSpPr>
        <xdr:cNvPr id="466" name="テキスト ボックス 465"/>
        <xdr:cNvSpPr txBox="1"/>
      </xdr:nvSpPr>
      <xdr:spPr>
        <a:xfrm>
          <a:off x="9404427" y="1700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135923</xdr:rowOff>
    </xdr:from>
    <xdr:to>
      <xdr:col>23</xdr:col>
      <xdr:colOff>517525</xdr:colOff>
      <xdr:row>38</xdr:row>
      <xdr:rowOff>137332</xdr:rowOff>
    </xdr:to>
    <xdr:cxnSp macro="">
      <xdr:nvCxnSpPr>
        <xdr:cNvPr id="493" name="直線コネクタ 492"/>
        <xdr:cNvCxnSpPr/>
      </xdr:nvCxnSpPr>
      <xdr:spPr>
        <a:xfrm flipV="1">
          <a:off x="15481300" y="6651023"/>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136198</xdr:rowOff>
    </xdr:from>
    <xdr:to>
      <xdr:col>22</xdr:col>
      <xdr:colOff>365125</xdr:colOff>
      <xdr:row>38</xdr:row>
      <xdr:rowOff>137332</xdr:rowOff>
    </xdr:to>
    <xdr:cxnSp macro="">
      <xdr:nvCxnSpPr>
        <xdr:cNvPr id="496" name="直線コネクタ 495"/>
        <xdr:cNvCxnSpPr/>
      </xdr:nvCxnSpPr>
      <xdr:spPr>
        <a:xfrm>
          <a:off x="14592300" y="6651298"/>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136198</xdr:rowOff>
    </xdr:from>
    <xdr:to>
      <xdr:col>21</xdr:col>
      <xdr:colOff>161925</xdr:colOff>
      <xdr:row>38</xdr:row>
      <xdr:rowOff>136897</xdr:rowOff>
    </xdr:to>
    <xdr:cxnSp macro="">
      <xdr:nvCxnSpPr>
        <xdr:cNvPr id="499" name="直線コネクタ 498"/>
        <xdr:cNvCxnSpPr/>
      </xdr:nvCxnSpPr>
      <xdr:spPr>
        <a:xfrm flipV="1">
          <a:off x="13703300" y="6651298"/>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136335</xdr:rowOff>
    </xdr:from>
    <xdr:to>
      <xdr:col>19</xdr:col>
      <xdr:colOff>644525</xdr:colOff>
      <xdr:row>38</xdr:row>
      <xdr:rowOff>136897</xdr:rowOff>
    </xdr:to>
    <xdr:cxnSp macro="">
      <xdr:nvCxnSpPr>
        <xdr:cNvPr id="502" name="直線コネクタ 501"/>
        <xdr:cNvCxnSpPr/>
      </xdr:nvCxnSpPr>
      <xdr:spPr>
        <a:xfrm>
          <a:off x="12814300" y="665143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85123</xdr:rowOff>
    </xdr:from>
    <xdr:to>
      <xdr:col>23</xdr:col>
      <xdr:colOff>568325</xdr:colOff>
      <xdr:row>39</xdr:row>
      <xdr:rowOff>15273</xdr:rowOff>
    </xdr:to>
    <xdr:sp macro="" textlink="">
      <xdr:nvSpPr>
        <xdr:cNvPr id="512" name="円/楕円 511"/>
        <xdr:cNvSpPr/>
      </xdr:nvSpPr>
      <xdr:spPr>
        <a:xfrm>
          <a:off x="16268700" y="660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378565" cy="259045"/>
    <xdr:sp macro="" textlink="">
      <xdr:nvSpPr>
        <xdr:cNvPr id="513" name="災害復旧事業費該当値テキスト"/>
        <xdr:cNvSpPr txBox="1"/>
      </xdr:nvSpPr>
      <xdr:spPr>
        <a:xfrm>
          <a:off x="16370300" y="655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86532</xdr:rowOff>
    </xdr:from>
    <xdr:to>
      <xdr:col>22</xdr:col>
      <xdr:colOff>415925</xdr:colOff>
      <xdr:row>39</xdr:row>
      <xdr:rowOff>16682</xdr:rowOff>
    </xdr:to>
    <xdr:sp macro="" textlink="">
      <xdr:nvSpPr>
        <xdr:cNvPr id="514" name="円/楕円 513"/>
        <xdr:cNvSpPr/>
      </xdr:nvSpPr>
      <xdr:spPr>
        <a:xfrm>
          <a:off x="15430500" y="66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7809</xdr:rowOff>
    </xdr:from>
    <xdr:ext cx="378565" cy="259045"/>
    <xdr:sp macro="" textlink="">
      <xdr:nvSpPr>
        <xdr:cNvPr id="515" name="テキスト ボックス 514"/>
        <xdr:cNvSpPr txBox="1"/>
      </xdr:nvSpPr>
      <xdr:spPr>
        <a:xfrm>
          <a:off x="15292017" y="6694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85398</xdr:rowOff>
    </xdr:from>
    <xdr:to>
      <xdr:col>21</xdr:col>
      <xdr:colOff>212725</xdr:colOff>
      <xdr:row>39</xdr:row>
      <xdr:rowOff>15548</xdr:rowOff>
    </xdr:to>
    <xdr:sp macro="" textlink="">
      <xdr:nvSpPr>
        <xdr:cNvPr id="516" name="円/楕円 515"/>
        <xdr:cNvSpPr/>
      </xdr:nvSpPr>
      <xdr:spPr>
        <a:xfrm>
          <a:off x="14541500" y="66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6675</xdr:rowOff>
    </xdr:from>
    <xdr:ext cx="378565" cy="259045"/>
    <xdr:sp macro="" textlink="">
      <xdr:nvSpPr>
        <xdr:cNvPr id="517" name="テキスト ボックス 516"/>
        <xdr:cNvSpPr txBox="1"/>
      </xdr:nvSpPr>
      <xdr:spPr>
        <a:xfrm>
          <a:off x="14403017" y="669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86097</xdr:rowOff>
    </xdr:from>
    <xdr:to>
      <xdr:col>20</xdr:col>
      <xdr:colOff>9525</xdr:colOff>
      <xdr:row>39</xdr:row>
      <xdr:rowOff>16247</xdr:rowOff>
    </xdr:to>
    <xdr:sp macro="" textlink="">
      <xdr:nvSpPr>
        <xdr:cNvPr id="518" name="円/楕円 517"/>
        <xdr:cNvSpPr/>
      </xdr:nvSpPr>
      <xdr:spPr>
        <a:xfrm>
          <a:off x="13652500" y="660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7374</xdr:rowOff>
    </xdr:from>
    <xdr:ext cx="378565" cy="259045"/>
    <xdr:sp macro="" textlink="">
      <xdr:nvSpPr>
        <xdr:cNvPr id="519" name="テキスト ボックス 518"/>
        <xdr:cNvSpPr txBox="1"/>
      </xdr:nvSpPr>
      <xdr:spPr>
        <a:xfrm>
          <a:off x="13514017" y="6693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85535</xdr:rowOff>
    </xdr:from>
    <xdr:to>
      <xdr:col>18</xdr:col>
      <xdr:colOff>492125</xdr:colOff>
      <xdr:row>39</xdr:row>
      <xdr:rowOff>15685</xdr:rowOff>
    </xdr:to>
    <xdr:sp macro="" textlink="">
      <xdr:nvSpPr>
        <xdr:cNvPr id="520" name="円/楕円 519"/>
        <xdr:cNvSpPr/>
      </xdr:nvSpPr>
      <xdr:spPr>
        <a:xfrm>
          <a:off x="12763500" y="66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6812</xdr:rowOff>
    </xdr:from>
    <xdr:ext cx="378565" cy="259045"/>
    <xdr:sp macro="" textlink="">
      <xdr:nvSpPr>
        <xdr:cNvPr id="521" name="テキスト ボックス 520"/>
        <xdr:cNvSpPr txBox="1"/>
      </xdr:nvSpPr>
      <xdr:spPr>
        <a:xfrm>
          <a:off x="12625017" y="669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87057</xdr:rowOff>
    </xdr:from>
    <xdr:to>
      <xdr:col>23</xdr:col>
      <xdr:colOff>517525</xdr:colOff>
      <xdr:row>77</xdr:row>
      <xdr:rowOff>98785</xdr:rowOff>
    </xdr:to>
    <xdr:cxnSp macro="">
      <xdr:nvCxnSpPr>
        <xdr:cNvPr id="605" name="直線コネクタ 604"/>
        <xdr:cNvCxnSpPr/>
      </xdr:nvCxnSpPr>
      <xdr:spPr>
        <a:xfrm>
          <a:off x="15481300" y="13288707"/>
          <a:ext cx="8382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87057</xdr:rowOff>
    </xdr:from>
    <xdr:to>
      <xdr:col>22</xdr:col>
      <xdr:colOff>365125</xdr:colOff>
      <xdr:row>77</xdr:row>
      <xdr:rowOff>96273</xdr:rowOff>
    </xdr:to>
    <xdr:cxnSp macro="">
      <xdr:nvCxnSpPr>
        <xdr:cNvPr id="608" name="直線コネクタ 607"/>
        <xdr:cNvCxnSpPr/>
      </xdr:nvCxnSpPr>
      <xdr:spPr>
        <a:xfrm flipV="1">
          <a:off x="14592300" y="13288707"/>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92289</xdr:rowOff>
    </xdr:from>
    <xdr:to>
      <xdr:col>21</xdr:col>
      <xdr:colOff>161925</xdr:colOff>
      <xdr:row>77</xdr:row>
      <xdr:rowOff>96273</xdr:rowOff>
    </xdr:to>
    <xdr:cxnSp macro="">
      <xdr:nvCxnSpPr>
        <xdr:cNvPr id="611" name="直線コネクタ 610"/>
        <xdr:cNvCxnSpPr/>
      </xdr:nvCxnSpPr>
      <xdr:spPr>
        <a:xfrm>
          <a:off x="13703300" y="13293939"/>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91492</xdr:rowOff>
    </xdr:from>
    <xdr:to>
      <xdr:col>19</xdr:col>
      <xdr:colOff>644525</xdr:colOff>
      <xdr:row>77</xdr:row>
      <xdr:rowOff>92289</xdr:rowOff>
    </xdr:to>
    <xdr:cxnSp macro="">
      <xdr:nvCxnSpPr>
        <xdr:cNvPr id="614" name="直線コネクタ 613"/>
        <xdr:cNvCxnSpPr/>
      </xdr:nvCxnSpPr>
      <xdr:spPr>
        <a:xfrm>
          <a:off x="12814300" y="13293142"/>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47985</xdr:rowOff>
    </xdr:from>
    <xdr:to>
      <xdr:col>23</xdr:col>
      <xdr:colOff>568325</xdr:colOff>
      <xdr:row>77</xdr:row>
      <xdr:rowOff>149585</xdr:rowOff>
    </xdr:to>
    <xdr:sp macro="" textlink="">
      <xdr:nvSpPr>
        <xdr:cNvPr id="624" name="円/楕円 623"/>
        <xdr:cNvSpPr/>
      </xdr:nvSpPr>
      <xdr:spPr>
        <a:xfrm>
          <a:off x="16268700" y="132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70862</xdr:rowOff>
    </xdr:from>
    <xdr:ext cx="534377" cy="259045"/>
    <xdr:sp macro="" textlink="">
      <xdr:nvSpPr>
        <xdr:cNvPr id="625" name="公債費該当値テキスト"/>
        <xdr:cNvSpPr txBox="1"/>
      </xdr:nvSpPr>
      <xdr:spPr>
        <a:xfrm>
          <a:off x="16370300" y="131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75,739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36257</xdr:rowOff>
    </xdr:from>
    <xdr:to>
      <xdr:col>22</xdr:col>
      <xdr:colOff>415925</xdr:colOff>
      <xdr:row>77</xdr:row>
      <xdr:rowOff>137857</xdr:rowOff>
    </xdr:to>
    <xdr:sp macro="" textlink="">
      <xdr:nvSpPr>
        <xdr:cNvPr id="626" name="円/楕円 625"/>
        <xdr:cNvSpPr/>
      </xdr:nvSpPr>
      <xdr:spPr>
        <a:xfrm>
          <a:off x="15430500" y="132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154384</xdr:rowOff>
    </xdr:from>
    <xdr:ext cx="534377" cy="259045"/>
    <xdr:sp macro="" textlink="">
      <xdr:nvSpPr>
        <xdr:cNvPr id="627" name="テキスト ボックス 626"/>
        <xdr:cNvSpPr txBox="1"/>
      </xdr:nvSpPr>
      <xdr:spPr>
        <a:xfrm>
          <a:off x="15214111" y="130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45473</xdr:rowOff>
    </xdr:from>
    <xdr:to>
      <xdr:col>21</xdr:col>
      <xdr:colOff>212725</xdr:colOff>
      <xdr:row>77</xdr:row>
      <xdr:rowOff>147073</xdr:rowOff>
    </xdr:to>
    <xdr:sp macro="" textlink="">
      <xdr:nvSpPr>
        <xdr:cNvPr id="628" name="円/楕円 627"/>
        <xdr:cNvSpPr/>
      </xdr:nvSpPr>
      <xdr:spPr>
        <a:xfrm>
          <a:off x="14541500" y="132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163600</xdr:rowOff>
    </xdr:from>
    <xdr:ext cx="534377" cy="259045"/>
    <xdr:sp macro="" textlink="">
      <xdr:nvSpPr>
        <xdr:cNvPr id="629" name="テキスト ボックス 628"/>
        <xdr:cNvSpPr txBox="1"/>
      </xdr:nvSpPr>
      <xdr:spPr>
        <a:xfrm>
          <a:off x="14325111" y="130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41489</xdr:rowOff>
    </xdr:from>
    <xdr:to>
      <xdr:col>20</xdr:col>
      <xdr:colOff>9525</xdr:colOff>
      <xdr:row>77</xdr:row>
      <xdr:rowOff>143089</xdr:rowOff>
    </xdr:to>
    <xdr:sp macro="" textlink="">
      <xdr:nvSpPr>
        <xdr:cNvPr id="630" name="円/楕円 629"/>
        <xdr:cNvSpPr/>
      </xdr:nvSpPr>
      <xdr:spPr>
        <a:xfrm>
          <a:off x="13652500" y="132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159616</xdr:rowOff>
    </xdr:from>
    <xdr:ext cx="534377" cy="259045"/>
    <xdr:sp macro="" textlink="">
      <xdr:nvSpPr>
        <xdr:cNvPr id="631" name="テキスト ボックス 630"/>
        <xdr:cNvSpPr txBox="1"/>
      </xdr:nvSpPr>
      <xdr:spPr>
        <a:xfrm>
          <a:off x="13436111" y="130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40692</xdr:rowOff>
    </xdr:from>
    <xdr:to>
      <xdr:col>18</xdr:col>
      <xdr:colOff>492125</xdr:colOff>
      <xdr:row>77</xdr:row>
      <xdr:rowOff>142292</xdr:rowOff>
    </xdr:to>
    <xdr:sp macro="" textlink="">
      <xdr:nvSpPr>
        <xdr:cNvPr id="632" name="円/楕円 631"/>
        <xdr:cNvSpPr/>
      </xdr:nvSpPr>
      <xdr:spPr>
        <a:xfrm>
          <a:off x="12763500" y="132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158819</xdr:rowOff>
    </xdr:from>
    <xdr:ext cx="534377" cy="259045"/>
    <xdr:sp macro="" textlink="">
      <xdr:nvSpPr>
        <xdr:cNvPr id="633" name="テキスト ボックス 632"/>
        <xdr:cNvSpPr txBox="1"/>
      </xdr:nvSpPr>
      <xdr:spPr>
        <a:xfrm>
          <a:off x="12547111" y="130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75095</xdr:rowOff>
    </xdr:from>
    <xdr:to>
      <xdr:col>23</xdr:col>
      <xdr:colOff>517525</xdr:colOff>
      <xdr:row>98</xdr:row>
      <xdr:rowOff>85793</xdr:rowOff>
    </xdr:to>
    <xdr:cxnSp macro="">
      <xdr:nvCxnSpPr>
        <xdr:cNvPr id="660" name="直線コネクタ 659"/>
        <xdr:cNvCxnSpPr/>
      </xdr:nvCxnSpPr>
      <xdr:spPr>
        <a:xfrm flipV="1">
          <a:off x="15481300" y="16877195"/>
          <a:ext cx="8382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65233</xdr:rowOff>
    </xdr:from>
    <xdr:to>
      <xdr:col>22</xdr:col>
      <xdr:colOff>365125</xdr:colOff>
      <xdr:row>98</xdr:row>
      <xdr:rowOff>85793</xdr:rowOff>
    </xdr:to>
    <xdr:cxnSp macro="">
      <xdr:nvCxnSpPr>
        <xdr:cNvPr id="663" name="直線コネクタ 662"/>
        <xdr:cNvCxnSpPr/>
      </xdr:nvCxnSpPr>
      <xdr:spPr>
        <a:xfrm>
          <a:off x="14592300" y="16867333"/>
          <a:ext cx="889000" cy="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65233</xdr:rowOff>
    </xdr:from>
    <xdr:to>
      <xdr:col>21</xdr:col>
      <xdr:colOff>161925</xdr:colOff>
      <xdr:row>98</xdr:row>
      <xdr:rowOff>75430</xdr:rowOff>
    </xdr:to>
    <xdr:cxnSp macro="">
      <xdr:nvCxnSpPr>
        <xdr:cNvPr id="666" name="直線コネクタ 665"/>
        <xdr:cNvCxnSpPr/>
      </xdr:nvCxnSpPr>
      <xdr:spPr>
        <a:xfrm flipV="1">
          <a:off x="13703300" y="16867333"/>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66532</xdr:rowOff>
    </xdr:from>
    <xdr:to>
      <xdr:col>19</xdr:col>
      <xdr:colOff>644525</xdr:colOff>
      <xdr:row>98</xdr:row>
      <xdr:rowOff>75430</xdr:rowOff>
    </xdr:to>
    <xdr:cxnSp macro="">
      <xdr:nvCxnSpPr>
        <xdr:cNvPr id="669" name="直線コネクタ 668"/>
        <xdr:cNvCxnSpPr/>
      </xdr:nvCxnSpPr>
      <xdr:spPr>
        <a:xfrm>
          <a:off x="12814300" y="16868632"/>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24295</xdr:rowOff>
    </xdr:from>
    <xdr:to>
      <xdr:col>23</xdr:col>
      <xdr:colOff>568325</xdr:colOff>
      <xdr:row>98</xdr:row>
      <xdr:rowOff>125895</xdr:rowOff>
    </xdr:to>
    <xdr:sp macro="" textlink="">
      <xdr:nvSpPr>
        <xdr:cNvPr id="679" name="円/楕円 678"/>
        <xdr:cNvSpPr/>
      </xdr:nvSpPr>
      <xdr:spPr>
        <a:xfrm>
          <a:off x="16268700" y="168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155122</xdr:rowOff>
    </xdr:from>
    <xdr:ext cx="534377" cy="259045"/>
    <xdr:sp macro="" textlink="">
      <xdr:nvSpPr>
        <xdr:cNvPr id="680" name="積立金該当値テキスト"/>
        <xdr:cNvSpPr txBox="1"/>
      </xdr:nvSpPr>
      <xdr:spPr>
        <a:xfrm>
          <a:off x="16370300" y="1661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34993</xdr:rowOff>
    </xdr:from>
    <xdr:to>
      <xdr:col>22</xdr:col>
      <xdr:colOff>415925</xdr:colOff>
      <xdr:row>98</xdr:row>
      <xdr:rowOff>136593</xdr:rowOff>
    </xdr:to>
    <xdr:sp macro="" textlink="">
      <xdr:nvSpPr>
        <xdr:cNvPr id="681" name="円/楕円 680"/>
        <xdr:cNvSpPr/>
      </xdr:nvSpPr>
      <xdr:spPr>
        <a:xfrm>
          <a:off x="15430500" y="168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127720</xdr:rowOff>
    </xdr:from>
    <xdr:ext cx="534377" cy="259045"/>
    <xdr:sp macro="" textlink="">
      <xdr:nvSpPr>
        <xdr:cNvPr id="682" name="テキスト ボックス 681"/>
        <xdr:cNvSpPr txBox="1"/>
      </xdr:nvSpPr>
      <xdr:spPr>
        <a:xfrm>
          <a:off x="15214111" y="169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14433</xdr:rowOff>
    </xdr:from>
    <xdr:to>
      <xdr:col>21</xdr:col>
      <xdr:colOff>212725</xdr:colOff>
      <xdr:row>98</xdr:row>
      <xdr:rowOff>116033</xdr:rowOff>
    </xdr:to>
    <xdr:sp macro="" textlink="">
      <xdr:nvSpPr>
        <xdr:cNvPr id="683" name="円/楕円 682"/>
        <xdr:cNvSpPr/>
      </xdr:nvSpPr>
      <xdr:spPr>
        <a:xfrm>
          <a:off x="14541500" y="1681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132560</xdr:rowOff>
    </xdr:from>
    <xdr:ext cx="534377" cy="259045"/>
    <xdr:sp macro="" textlink="">
      <xdr:nvSpPr>
        <xdr:cNvPr id="684" name="テキスト ボックス 683"/>
        <xdr:cNvSpPr txBox="1"/>
      </xdr:nvSpPr>
      <xdr:spPr>
        <a:xfrm>
          <a:off x="14325111" y="1659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24630</xdr:rowOff>
    </xdr:from>
    <xdr:to>
      <xdr:col>20</xdr:col>
      <xdr:colOff>9525</xdr:colOff>
      <xdr:row>98</xdr:row>
      <xdr:rowOff>126230</xdr:rowOff>
    </xdr:to>
    <xdr:sp macro="" textlink="">
      <xdr:nvSpPr>
        <xdr:cNvPr id="685" name="円/楕円 684"/>
        <xdr:cNvSpPr/>
      </xdr:nvSpPr>
      <xdr:spPr>
        <a:xfrm>
          <a:off x="13652500" y="168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117357</xdr:rowOff>
    </xdr:from>
    <xdr:ext cx="534377" cy="259045"/>
    <xdr:sp macro="" textlink="">
      <xdr:nvSpPr>
        <xdr:cNvPr id="686" name="テキスト ボックス 685"/>
        <xdr:cNvSpPr txBox="1"/>
      </xdr:nvSpPr>
      <xdr:spPr>
        <a:xfrm>
          <a:off x="13436111" y="1691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15732</xdr:rowOff>
    </xdr:from>
    <xdr:to>
      <xdr:col>18</xdr:col>
      <xdr:colOff>492125</xdr:colOff>
      <xdr:row>98</xdr:row>
      <xdr:rowOff>117332</xdr:rowOff>
    </xdr:to>
    <xdr:sp macro="" textlink="">
      <xdr:nvSpPr>
        <xdr:cNvPr id="687" name="円/楕円 686"/>
        <xdr:cNvSpPr/>
      </xdr:nvSpPr>
      <xdr:spPr>
        <a:xfrm>
          <a:off x="12763500" y="168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133859</xdr:rowOff>
    </xdr:from>
    <xdr:ext cx="534377" cy="259045"/>
    <xdr:sp macro="" textlink="">
      <xdr:nvSpPr>
        <xdr:cNvPr id="688" name="テキスト ボックス 687"/>
        <xdr:cNvSpPr txBox="1"/>
      </xdr:nvSpPr>
      <xdr:spPr>
        <a:xfrm>
          <a:off x="12547111" y="1659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109830</xdr:rowOff>
    </xdr:from>
    <xdr:to>
      <xdr:col>32</xdr:col>
      <xdr:colOff>187325</xdr:colOff>
      <xdr:row>58</xdr:row>
      <xdr:rowOff>111372</xdr:rowOff>
    </xdr:to>
    <xdr:cxnSp macro="">
      <xdr:nvCxnSpPr>
        <xdr:cNvPr id="772" name="直線コネクタ 771"/>
        <xdr:cNvCxnSpPr/>
      </xdr:nvCxnSpPr>
      <xdr:spPr>
        <a:xfrm flipV="1">
          <a:off x="21323300" y="10053930"/>
          <a:ext cx="8382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111372</xdr:rowOff>
    </xdr:from>
    <xdr:to>
      <xdr:col>31</xdr:col>
      <xdr:colOff>34925</xdr:colOff>
      <xdr:row>58</xdr:row>
      <xdr:rowOff>113506</xdr:rowOff>
    </xdr:to>
    <xdr:cxnSp macro="">
      <xdr:nvCxnSpPr>
        <xdr:cNvPr id="775" name="直線コネクタ 774"/>
        <xdr:cNvCxnSpPr/>
      </xdr:nvCxnSpPr>
      <xdr:spPr>
        <a:xfrm flipV="1">
          <a:off x="20434300" y="10055472"/>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113335</xdr:rowOff>
    </xdr:from>
    <xdr:to>
      <xdr:col>29</xdr:col>
      <xdr:colOff>517525</xdr:colOff>
      <xdr:row>58</xdr:row>
      <xdr:rowOff>113506</xdr:rowOff>
    </xdr:to>
    <xdr:cxnSp macro="">
      <xdr:nvCxnSpPr>
        <xdr:cNvPr id="778" name="直線コネクタ 777"/>
        <xdr:cNvCxnSpPr/>
      </xdr:nvCxnSpPr>
      <xdr:spPr>
        <a:xfrm>
          <a:off x="19545300" y="10057435"/>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113335</xdr:rowOff>
    </xdr:from>
    <xdr:to>
      <xdr:col>28</xdr:col>
      <xdr:colOff>314325</xdr:colOff>
      <xdr:row>58</xdr:row>
      <xdr:rowOff>114497</xdr:rowOff>
    </xdr:to>
    <xdr:cxnSp macro="">
      <xdr:nvCxnSpPr>
        <xdr:cNvPr id="781" name="直線コネクタ 780"/>
        <xdr:cNvCxnSpPr/>
      </xdr:nvCxnSpPr>
      <xdr:spPr>
        <a:xfrm flipV="1">
          <a:off x="18656300" y="10057435"/>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59030</xdr:rowOff>
    </xdr:from>
    <xdr:to>
      <xdr:col>32</xdr:col>
      <xdr:colOff>238125</xdr:colOff>
      <xdr:row>58</xdr:row>
      <xdr:rowOff>160630</xdr:rowOff>
    </xdr:to>
    <xdr:sp macro="" textlink="">
      <xdr:nvSpPr>
        <xdr:cNvPr id="791" name="円/楕円 790"/>
        <xdr:cNvSpPr/>
      </xdr:nvSpPr>
      <xdr:spPr>
        <a:xfrm>
          <a:off x="22110700" y="100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17893</xdr:rowOff>
    </xdr:from>
    <xdr:ext cx="469744" cy="259045"/>
    <xdr:sp macro="" textlink="">
      <xdr:nvSpPr>
        <xdr:cNvPr id="792" name="貸付金該当値テキスト"/>
        <xdr:cNvSpPr txBox="1"/>
      </xdr:nvSpPr>
      <xdr:spPr>
        <a:xfrm>
          <a:off x="22212300" y="99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60572</xdr:rowOff>
    </xdr:from>
    <xdr:to>
      <xdr:col>31</xdr:col>
      <xdr:colOff>85725</xdr:colOff>
      <xdr:row>58</xdr:row>
      <xdr:rowOff>162172</xdr:rowOff>
    </xdr:to>
    <xdr:sp macro="" textlink="">
      <xdr:nvSpPr>
        <xdr:cNvPr id="793" name="円/楕円 792"/>
        <xdr:cNvSpPr/>
      </xdr:nvSpPr>
      <xdr:spPr>
        <a:xfrm>
          <a:off x="21272500" y="100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153299</xdr:rowOff>
    </xdr:from>
    <xdr:ext cx="469744" cy="259045"/>
    <xdr:sp macro="" textlink="">
      <xdr:nvSpPr>
        <xdr:cNvPr id="794" name="テキスト ボックス 793"/>
        <xdr:cNvSpPr txBox="1"/>
      </xdr:nvSpPr>
      <xdr:spPr>
        <a:xfrm>
          <a:off x="21088427" y="100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62706</xdr:rowOff>
    </xdr:from>
    <xdr:to>
      <xdr:col>29</xdr:col>
      <xdr:colOff>568325</xdr:colOff>
      <xdr:row>58</xdr:row>
      <xdr:rowOff>164306</xdr:rowOff>
    </xdr:to>
    <xdr:sp macro="" textlink="">
      <xdr:nvSpPr>
        <xdr:cNvPr id="795" name="円/楕円 794"/>
        <xdr:cNvSpPr/>
      </xdr:nvSpPr>
      <xdr:spPr>
        <a:xfrm>
          <a:off x="20383500" y="100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155433</xdr:rowOff>
    </xdr:from>
    <xdr:ext cx="469744" cy="259045"/>
    <xdr:sp macro="" textlink="">
      <xdr:nvSpPr>
        <xdr:cNvPr id="796" name="テキスト ボックス 795"/>
        <xdr:cNvSpPr txBox="1"/>
      </xdr:nvSpPr>
      <xdr:spPr>
        <a:xfrm>
          <a:off x="20199427" y="1009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62535</xdr:rowOff>
    </xdr:from>
    <xdr:to>
      <xdr:col>28</xdr:col>
      <xdr:colOff>365125</xdr:colOff>
      <xdr:row>58</xdr:row>
      <xdr:rowOff>164135</xdr:rowOff>
    </xdr:to>
    <xdr:sp macro="" textlink="">
      <xdr:nvSpPr>
        <xdr:cNvPr id="797" name="円/楕円 796"/>
        <xdr:cNvSpPr/>
      </xdr:nvSpPr>
      <xdr:spPr>
        <a:xfrm>
          <a:off x="19494500" y="100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155262</xdr:rowOff>
    </xdr:from>
    <xdr:ext cx="469744" cy="259045"/>
    <xdr:sp macro="" textlink="">
      <xdr:nvSpPr>
        <xdr:cNvPr id="798" name="テキスト ボックス 797"/>
        <xdr:cNvSpPr txBox="1"/>
      </xdr:nvSpPr>
      <xdr:spPr>
        <a:xfrm>
          <a:off x="19310427" y="1009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63697</xdr:rowOff>
    </xdr:from>
    <xdr:to>
      <xdr:col>27</xdr:col>
      <xdr:colOff>161925</xdr:colOff>
      <xdr:row>58</xdr:row>
      <xdr:rowOff>165297</xdr:rowOff>
    </xdr:to>
    <xdr:sp macro="" textlink="">
      <xdr:nvSpPr>
        <xdr:cNvPr id="799" name="円/楕円 798"/>
        <xdr:cNvSpPr/>
      </xdr:nvSpPr>
      <xdr:spPr>
        <a:xfrm>
          <a:off x="18605500" y="100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156424</xdr:rowOff>
    </xdr:from>
    <xdr:ext cx="469744" cy="259045"/>
    <xdr:sp macro="" textlink="">
      <xdr:nvSpPr>
        <xdr:cNvPr id="800" name="テキスト ボックス 799"/>
        <xdr:cNvSpPr txBox="1"/>
      </xdr:nvSpPr>
      <xdr:spPr>
        <a:xfrm>
          <a:off x="18421427" y="1010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40735</xdr:rowOff>
    </xdr:from>
    <xdr:to>
      <xdr:col>32</xdr:col>
      <xdr:colOff>187325</xdr:colOff>
      <xdr:row>74</xdr:row>
      <xdr:rowOff>73692</xdr:rowOff>
    </xdr:to>
    <xdr:cxnSp macro="">
      <xdr:nvCxnSpPr>
        <xdr:cNvPr id="830" name="直線コネクタ 829"/>
        <xdr:cNvCxnSpPr/>
      </xdr:nvCxnSpPr>
      <xdr:spPr>
        <a:xfrm flipV="1">
          <a:off x="21323300" y="12728035"/>
          <a:ext cx="8382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73692</xdr:rowOff>
    </xdr:from>
    <xdr:to>
      <xdr:col>31</xdr:col>
      <xdr:colOff>34925</xdr:colOff>
      <xdr:row>74</xdr:row>
      <xdr:rowOff>135375</xdr:rowOff>
    </xdr:to>
    <xdr:cxnSp macro="">
      <xdr:nvCxnSpPr>
        <xdr:cNvPr id="833" name="直線コネクタ 832"/>
        <xdr:cNvCxnSpPr/>
      </xdr:nvCxnSpPr>
      <xdr:spPr>
        <a:xfrm flipV="1">
          <a:off x="20434300" y="12760992"/>
          <a:ext cx="8890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135375</xdr:rowOff>
    </xdr:from>
    <xdr:to>
      <xdr:col>29</xdr:col>
      <xdr:colOff>517525</xdr:colOff>
      <xdr:row>75</xdr:row>
      <xdr:rowOff>18580</xdr:rowOff>
    </xdr:to>
    <xdr:cxnSp macro="">
      <xdr:nvCxnSpPr>
        <xdr:cNvPr id="836" name="直線コネクタ 835"/>
        <xdr:cNvCxnSpPr/>
      </xdr:nvCxnSpPr>
      <xdr:spPr>
        <a:xfrm flipV="1">
          <a:off x="19545300" y="12822675"/>
          <a:ext cx="889000" cy="5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18580</xdr:rowOff>
    </xdr:from>
    <xdr:to>
      <xdr:col>28</xdr:col>
      <xdr:colOff>314325</xdr:colOff>
      <xdr:row>75</xdr:row>
      <xdr:rowOff>117945</xdr:rowOff>
    </xdr:to>
    <xdr:cxnSp macro="">
      <xdr:nvCxnSpPr>
        <xdr:cNvPr id="839" name="直線コネクタ 838"/>
        <xdr:cNvCxnSpPr/>
      </xdr:nvCxnSpPr>
      <xdr:spPr>
        <a:xfrm flipV="1">
          <a:off x="18656300" y="12877330"/>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161385</xdr:rowOff>
    </xdr:from>
    <xdr:to>
      <xdr:col>32</xdr:col>
      <xdr:colOff>238125</xdr:colOff>
      <xdr:row>74</xdr:row>
      <xdr:rowOff>91535</xdr:rowOff>
    </xdr:to>
    <xdr:sp macro="" textlink="">
      <xdr:nvSpPr>
        <xdr:cNvPr id="849" name="円/楕円 848"/>
        <xdr:cNvSpPr/>
      </xdr:nvSpPr>
      <xdr:spPr>
        <a:xfrm>
          <a:off x="22110700" y="126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12812</xdr:rowOff>
    </xdr:from>
    <xdr:ext cx="534377" cy="259045"/>
    <xdr:sp macro="" textlink="">
      <xdr:nvSpPr>
        <xdr:cNvPr id="850" name="繰出金該当値テキスト"/>
        <xdr:cNvSpPr txBox="1"/>
      </xdr:nvSpPr>
      <xdr:spPr>
        <a:xfrm>
          <a:off x="22212300" y="125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65,195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22892</xdr:rowOff>
    </xdr:from>
    <xdr:to>
      <xdr:col>31</xdr:col>
      <xdr:colOff>85725</xdr:colOff>
      <xdr:row>74</xdr:row>
      <xdr:rowOff>124492</xdr:rowOff>
    </xdr:to>
    <xdr:sp macro="" textlink="">
      <xdr:nvSpPr>
        <xdr:cNvPr id="851" name="円/楕円 850"/>
        <xdr:cNvSpPr/>
      </xdr:nvSpPr>
      <xdr:spPr>
        <a:xfrm>
          <a:off x="21272500" y="127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141019</xdr:rowOff>
    </xdr:from>
    <xdr:ext cx="534377" cy="259045"/>
    <xdr:sp macro="" textlink="">
      <xdr:nvSpPr>
        <xdr:cNvPr id="852" name="テキスト ボックス 851"/>
        <xdr:cNvSpPr txBox="1"/>
      </xdr:nvSpPr>
      <xdr:spPr>
        <a:xfrm>
          <a:off x="21056111" y="124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84575</xdr:rowOff>
    </xdr:from>
    <xdr:to>
      <xdr:col>29</xdr:col>
      <xdr:colOff>568325</xdr:colOff>
      <xdr:row>75</xdr:row>
      <xdr:rowOff>14725</xdr:rowOff>
    </xdr:to>
    <xdr:sp macro="" textlink="">
      <xdr:nvSpPr>
        <xdr:cNvPr id="853" name="円/楕円 852"/>
        <xdr:cNvSpPr/>
      </xdr:nvSpPr>
      <xdr:spPr>
        <a:xfrm>
          <a:off x="20383500" y="127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31252</xdr:rowOff>
    </xdr:from>
    <xdr:ext cx="534377" cy="259045"/>
    <xdr:sp macro="" textlink="">
      <xdr:nvSpPr>
        <xdr:cNvPr id="854" name="テキスト ボックス 853"/>
        <xdr:cNvSpPr txBox="1"/>
      </xdr:nvSpPr>
      <xdr:spPr>
        <a:xfrm>
          <a:off x="20167111" y="1254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139230</xdr:rowOff>
    </xdr:from>
    <xdr:to>
      <xdr:col>28</xdr:col>
      <xdr:colOff>365125</xdr:colOff>
      <xdr:row>75</xdr:row>
      <xdr:rowOff>69380</xdr:rowOff>
    </xdr:to>
    <xdr:sp macro="" textlink="">
      <xdr:nvSpPr>
        <xdr:cNvPr id="855" name="円/楕円 854"/>
        <xdr:cNvSpPr/>
      </xdr:nvSpPr>
      <xdr:spPr>
        <a:xfrm>
          <a:off x="19494500" y="128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85907</xdr:rowOff>
    </xdr:from>
    <xdr:ext cx="534377" cy="259045"/>
    <xdr:sp macro="" textlink="">
      <xdr:nvSpPr>
        <xdr:cNvPr id="856" name="テキスト ボックス 855"/>
        <xdr:cNvSpPr txBox="1"/>
      </xdr:nvSpPr>
      <xdr:spPr>
        <a:xfrm>
          <a:off x="19278111" y="12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67145</xdr:rowOff>
    </xdr:from>
    <xdr:to>
      <xdr:col>27</xdr:col>
      <xdr:colOff>161925</xdr:colOff>
      <xdr:row>75</xdr:row>
      <xdr:rowOff>168745</xdr:rowOff>
    </xdr:to>
    <xdr:sp macro="" textlink="">
      <xdr:nvSpPr>
        <xdr:cNvPr id="857" name="円/楕円 856"/>
        <xdr:cNvSpPr/>
      </xdr:nvSpPr>
      <xdr:spPr>
        <a:xfrm>
          <a:off x="18605500" y="129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159872</xdr:rowOff>
    </xdr:from>
    <xdr:ext cx="534377" cy="259045"/>
    <xdr:sp macro="" textlink="">
      <xdr:nvSpPr>
        <xdr:cNvPr id="858" name="テキスト ボックス 857"/>
        <xdr:cNvSpPr txBox="1"/>
      </xdr:nvSpPr>
      <xdr:spPr>
        <a:xfrm>
          <a:off x="18389111" y="130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123,550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円（前年度比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円）：一人当たりのコストは減少傾向であったが，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年度は増加となった。主な要因は，勤勉手当支給月数の引き上げ等の影響により職員給が増加している。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合併に伴い解散した広域事務組合が運営していた「消防業務」を直営で行っているため，</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類似団体を大きく上回っている。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81,237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円（前年度比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7,978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円）：近年増加傾向にあり，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21,660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円増加している。主な要因は，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基幹業務クラウドサービス導入業務，社会保障・税番号制度に伴う基幹系システム等改修業務の外部委託等によるもの。</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67,415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円（前年度比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臨時福祉給付金及び子育て世帯臨時特例給付金，生活保護費等が減少している。また，類似団体，全国平均を大きく下回っている。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75,739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円（前年度比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3,078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臨時財政対策債及び建設地方債発行額の減少により，地方債現在高は年々減少しているが，人口減少率が類似団体と比較して高いため，一人当たりのコストは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類似団体，全国平均を上回っている。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65,195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円（前年度比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一人当たりのコストは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右肩上がりとなっていて，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13,053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主な要因は，高齢化に伴う医療費増等により国保会計への繰出金が増加している。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25,144
24,489
100.70
15,549,474
14,790,442
611,278
10,020,965
16,974,651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18923</xdr:rowOff>
    </xdr:from>
    <xdr:to>
      <xdr:col>6</xdr:col>
      <xdr:colOff>511175</xdr:colOff>
      <xdr:row>33</xdr:row>
      <xdr:rowOff>101981</xdr:rowOff>
    </xdr:to>
    <xdr:cxnSp macro="">
      <xdr:nvCxnSpPr>
        <xdr:cNvPr id="61" name="直線コネクタ 60"/>
        <xdr:cNvCxnSpPr/>
      </xdr:nvCxnSpPr>
      <xdr:spPr>
        <a:xfrm flipV="1">
          <a:off x="3797300" y="5676773"/>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101981</xdr:rowOff>
    </xdr:from>
    <xdr:to>
      <xdr:col>5</xdr:col>
      <xdr:colOff>358775</xdr:colOff>
      <xdr:row>34</xdr:row>
      <xdr:rowOff>96457</xdr:rowOff>
    </xdr:to>
    <xdr:cxnSp macro="">
      <xdr:nvCxnSpPr>
        <xdr:cNvPr id="64" name="直線コネクタ 63"/>
        <xdr:cNvCxnSpPr/>
      </xdr:nvCxnSpPr>
      <xdr:spPr>
        <a:xfrm flipV="1">
          <a:off x="2908300" y="5759831"/>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49784</xdr:rowOff>
    </xdr:from>
    <xdr:to>
      <xdr:col>4</xdr:col>
      <xdr:colOff>155575</xdr:colOff>
      <xdr:row>34</xdr:row>
      <xdr:rowOff>96457</xdr:rowOff>
    </xdr:to>
    <xdr:cxnSp macro="">
      <xdr:nvCxnSpPr>
        <xdr:cNvPr id="67" name="直線コネクタ 66"/>
        <xdr:cNvCxnSpPr/>
      </xdr:nvCxnSpPr>
      <xdr:spPr>
        <a:xfrm>
          <a:off x="2019300" y="5879084"/>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157035</xdr:rowOff>
    </xdr:from>
    <xdr:to>
      <xdr:col>2</xdr:col>
      <xdr:colOff>638175</xdr:colOff>
      <xdr:row>34</xdr:row>
      <xdr:rowOff>49784</xdr:rowOff>
    </xdr:to>
    <xdr:cxnSp macro="">
      <xdr:nvCxnSpPr>
        <xdr:cNvPr id="70" name="直線コネクタ 69"/>
        <xdr:cNvCxnSpPr/>
      </xdr:nvCxnSpPr>
      <xdr:spPr>
        <a:xfrm>
          <a:off x="1130300" y="5814885"/>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139573</xdr:rowOff>
    </xdr:from>
    <xdr:to>
      <xdr:col>6</xdr:col>
      <xdr:colOff>561975</xdr:colOff>
      <xdr:row>33</xdr:row>
      <xdr:rowOff>69723</xdr:rowOff>
    </xdr:to>
    <xdr:sp macro="" textlink="">
      <xdr:nvSpPr>
        <xdr:cNvPr id="80" name="円/楕円 79"/>
        <xdr:cNvSpPr/>
      </xdr:nvSpPr>
      <xdr:spPr>
        <a:xfrm>
          <a:off x="4584700" y="56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162450</xdr:rowOff>
    </xdr:from>
    <xdr:ext cx="469744" cy="259045"/>
    <xdr:sp macro="" textlink="">
      <xdr:nvSpPr>
        <xdr:cNvPr id="81" name="議会費該当値テキスト"/>
        <xdr:cNvSpPr txBox="1"/>
      </xdr:nvSpPr>
      <xdr:spPr>
        <a:xfrm>
          <a:off x="4686300" y="547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51181</xdr:rowOff>
    </xdr:from>
    <xdr:to>
      <xdr:col>5</xdr:col>
      <xdr:colOff>409575</xdr:colOff>
      <xdr:row>33</xdr:row>
      <xdr:rowOff>152781</xdr:rowOff>
    </xdr:to>
    <xdr:sp macro="" textlink="">
      <xdr:nvSpPr>
        <xdr:cNvPr id="82" name="円/楕円 81"/>
        <xdr:cNvSpPr/>
      </xdr:nvSpPr>
      <xdr:spPr>
        <a:xfrm>
          <a:off x="3746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169308</xdr:rowOff>
    </xdr:from>
    <xdr:ext cx="469744" cy="259045"/>
    <xdr:sp macro="" textlink="">
      <xdr:nvSpPr>
        <xdr:cNvPr id="83" name="テキスト ボックス 82"/>
        <xdr:cNvSpPr txBox="1"/>
      </xdr:nvSpPr>
      <xdr:spPr>
        <a:xfrm>
          <a:off x="3562427"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45657</xdr:rowOff>
    </xdr:from>
    <xdr:to>
      <xdr:col>4</xdr:col>
      <xdr:colOff>206375</xdr:colOff>
      <xdr:row>34</xdr:row>
      <xdr:rowOff>147257</xdr:rowOff>
    </xdr:to>
    <xdr:sp macro="" textlink="">
      <xdr:nvSpPr>
        <xdr:cNvPr id="84" name="円/楕円 83"/>
        <xdr:cNvSpPr/>
      </xdr:nvSpPr>
      <xdr:spPr>
        <a:xfrm>
          <a:off x="2857500" y="58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163784</xdr:rowOff>
    </xdr:from>
    <xdr:ext cx="469744" cy="259045"/>
    <xdr:sp macro="" textlink="">
      <xdr:nvSpPr>
        <xdr:cNvPr id="85" name="テキスト ボックス 84"/>
        <xdr:cNvSpPr txBox="1"/>
      </xdr:nvSpPr>
      <xdr:spPr>
        <a:xfrm>
          <a:off x="2673427" y="565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170434</xdr:rowOff>
    </xdr:from>
    <xdr:to>
      <xdr:col>3</xdr:col>
      <xdr:colOff>3175</xdr:colOff>
      <xdr:row>34</xdr:row>
      <xdr:rowOff>100584</xdr:rowOff>
    </xdr:to>
    <xdr:sp macro="" textlink="">
      <xdr:nvSpPr>
        <xdr:cNvPr id="86" name="円/楕円 85"/>
        <xdr:cNvSpPr/>
      </xdr:nvSpPr>
      <xdr:spPr>
        <a:xfrm>
          <a:off x="1968500" y="58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117111</xdr:rowOff>
    </xdr:from>
    <xdr:ext cx="469744" cy="259045"/>
    <xdr:sp macro="" textlink="">
      <xdr:nvSpPr>
        <xdr:cNvPr id="87" name="テキスト ボックス 86"/>
        <xdr:cNvSpPr txBox="1"/>
      </xdr:nvSpPr>
      <xdr:spPr>
        <a:xfrm>
          <a:off x="1784427" y="560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106235</xdr:rowOff>
    </xdr:from>
    <xdr:to>
      <xdr:col>1</xdr:col>
      <xdr:colOff>485775</xdr:colOff>
      <xdr:row>34</xdr:row>
      <xdr:rowOff>36385</xdr:rowOff>
    </xdr:to>
    <xdr:sp macro="" textlink="">
      <xdr:nvSpPr>
        <xdr:cNvPr id="88" name="円/楕円 87"/>
        <xdr:cNvSpPr/>
      </xdr:nvSpPr>
      <xdr:spPr>
        <a:xfrm>
          <a:off x="1079500" y="57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52912</xdr:rowOff>
    </xdr:from>
    <xdr:ext cx="469744" cy="259045"/>
    <xdr:sp macro="" textlink="">
      <xdr:nvSpPr>
        <xdr:cNvPr id="89" name="テキスト ボックス 88"/>
        <xdr:cNvSpPr txBox="1"/>
      </xdr:nvSpPr>
      <xdr:spPr>
        <a:xfrm>
          <a:off x="895427" y="553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165436</xdr:rowOff>
    </xdr:from>
    <xdr:to>
      <xdr:col>6</xdr:col>
      <xdr:colOff>511175</xdr:colOff>
      <xdr:row>58</xdr:row>
      <xdr:rowOff>30058</xdr:rowOff>
    </xdr:to>
    <xdr:cxnSp macro="">
      <xdr:nvCxnSpPr>
        <xdr:cNvPr id="118" name="直線コネクタ 117"/>
        <xdr:cNvCxnSpPr/>
      </xdr:nvCxnSpPr>
      <xdr:spPr>
        <a:xfrm flipV="1">
          <a:off x="3797300" y="9938086"/>
          <a:ext cx="838200" cy="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169211</xdr:rowOff>
    </xdr:from>
    <xdr:to>
      <xdr:col>5</xdr:col>
      <xdr:colOff>358775</xdr:colOff>
      <xdr:row>58</xdr:row>
      <xdr:rowOff>30058</xdr:rowOff>
    </xdr:to>
    <xdr:cxnSp macro="">
      <xdr:nvCxnSpPr>
        <xdr:cNvPr id="121" name="直線コネクタ 120"/>
        <xdr:cNvCxnSpPr/>
      </xdr:nvCxnSpPr>
      <xdr:spPr>
        <a:xfrm>
          <a:off x="2908300" y="9941861"/>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169211</xdr:rowOff>
    </xdr:from>
    <xdr:to>
      <xdr:col>4</xdr:col>
      <xdr:colOff>155575</xdr:colOff>
      <xdr:row>58</xdr:row>
      <xdr:rowOff>22188</xdr:rowOff>
    </xdr:to>
    <xdr:cxnSp macro="">
      <xdr:nvCxnSpPr>
        <xdr:cNvPr id="124" name="直線コネクタ 123"/>
        <xdr:cNvCxnSpPr/>
      </xdr:nvCxnSpPr>
      <xdr:spPr>
        <a:xfrm flipV="1">
          <a:off x="2019300" y="9941861"/>
          <a:ext cx="8890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152222</xdr:rowOff>
    </xdr:from>
    <xdr:to>
      <xdr:col>2</xdr:col>
      <xdr:colOff>638175</xdr:colOff>
      <xdr:row>58</xdr:row>
      <xdr:rowOff>22188</xdr:rowOff>
    </xdr:to>
    <xdr:cxnSp macro="">
      <xdr:nvCxnSpPr>
        <xdr:cNvPr id="127" name="直線コネクタ 126"/>
        <xdr:cNvCxnSpPr/>
      </xdr:nvCxnSpPr>
      <xdr:spPr>
        <a:xfrm>
          <a:off x="1130300" y="9924872"/>
          <a:ext cx="889000" cy="4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114636</xdr:rowOff>
    </xdr:from>
    <xdr:to>
      <xdr:col>6</xdr:col>
      <xdr:colOff>561975</xdr:colOff>
      <xdr:row>58</xdr:row>
      <xdr:rowOff>44786</xdr:rowOff>
    </xdr:to>
    <xdr:sp macro="" textlink="">
      <xdr:nvSpPr>
        <xdr:cNvPr id="137" name="円/楕円 136"/>
        <xdr:cNvSpPr/>
      </xdr:nvSpPr>
      <xdr:spPr>
        <a:xfrm>
          <a:off x="4584700" y="98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137513</xdr:rowOff>
    </xdr:from>
    <xdr:ext cx="599010" cy="259045"/>
    <xdr:sp macro="" textlink="">
      <xdr:nvSpPr>
        <xdr:cNvPr id="138" name="総務費該当値テキスト"/>
        <xdr:cNvSpPr txBox="1"/>
      </xdr:nvSpPr>
      <xdr:spPr>
        <a:xfrm>
          <a:off x="4686300" y="973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150708</xdr:rowOff>
    </xdr:from>
    <xdr:to>
      <xdr:col>5</xdr:col>
      <xdr:colOff>409575</xdr:colOff>
      <xdr:row>58</xdr:row>
      <xdr:rowOff>80858</xdr:rowOff>
    </xdr:to>
    <xdr:sp macro="" textlink="">
      <xdr:nvSpPr>
        <xdr:cNvPr id="139" name="円/楕円 138"/>
        <xdr:cNvSpPr/>
      </xdr:nvSpPr>
      <xdr:spPr>
        <a:xfrm>
          <a:off x="3746500" y="992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97385</xdr:rowOff>
    </xdr:from>
    <xdr:ext cx="534377" cy="259045"/>
    <xdr:sp macro="" textlink="">
      <xdr:nvSpPr>
        <xdr:cNvPr id="140" name="テキスト ボックス 139"/>
        <xdr:cNvSpPr txBox="1"/>
      </xdr:nvSpPr>
      <xdr:spPr>
        <a:xfrm>
          <a:off x="3530111" y="969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118411</xdr:rowOff>
    </xdr:from>
    <xdr:to>
      <xdr:col>4</xdr:col>
      <xdr:colOff>206375</xdr:colOff>
      <xdr:row>58</xdr:row>
      <xdr:rowOff>48561</xdr:rowOff>
    </xdr:to>
    <xdr:sp macro="" textlink="">
      <xdr:nvSpPr>
        <xdr:cNvPr id="141" name="円/楕円 140"/>
        <xdr:cNvSpPr/>
      </xdr:nvSpPr>
      <xdr:spPr>
        <a:xfrm>
          <a:off x="2857500" y="989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65088</xdr:rowOff>
    </xdr:from>
    <xdr:ext cx="599010" cy="259045"/>
    <xdr:sp macro="" textlink="">
      <xdr:nvSpPr>
        <xdr:cNvPr id="142" name="テキスト ボックス 141"/>
        <xdr:cNvSpPr txBox="1"/>
      </xdr:nvSpPr>
      <xdr:spPr>
        <a:xfrm>
          <a:off x="2608794" y="966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142838</xdr:rowOff>
    </xdr:from>
    <xdr:to>
      <xdr:col>3</xdr:col>
      <xdr:colOff>3175</xdr:colOff>
      <xdr:row>58</xdr:row>
      <xdr:rowOff>72988</xdr:rowOff>
    </xdr:to>
    <xdr:sp macro="" textlink="">
      <xdr:nvSpPr>
        <xdr:cNvPr id="143" name="円/楕円 142"/>
        <xdr:cNvSpPr/>
      </xdr:nvSpPr>
      <xdr:spPr>
        <a:xfrm>
          <a:off x="1968500" y="99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64115</xdr:rowOff>
    </xdr:from>
    <xdr:ext cx="599010" cy="259045"/>
    <xdr:sp macro="" textlink="">
      <xdr:nvSpPr>
        <xdr:cNvPr id="144" name="テキスト ボックス 143"/>
        <xdr:cNvSpPr txBox="1"/>
      </xdr:nvSpPr>
      <xdr:spPr>
        <a:xfrm>
          <a:off x="1719794" y="1000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101422</xdr:rowOff>
    </xdr:from>
    <xdr:to>
      <xdr:col>1</xdr:col>
      <xdr:colOff>485775</xdr:colOff>
      <xdr:row>58</xdr:row>
      <xdr:rowOff>31572</xdr:rowOff>
    </xdr:to>
    <xdr:sp macro="" textlink="">
      <xdr:nvSpPr>
        <xdr:cNvPr id="145" name="円/楕円 144"/>
        <xdr:cNvSpPr/>
      </xdr:nvSpPr>
      <xdr:spPr>
        <a:xfrm>
          <a:off x="1079500" y="98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48099</xdr:rowOff>
    </xdr:from>
    <xdr:ext cx="599010" cy="259045"/>
    <xdr:sp macro="" textlink="">
      <xdr:nvSpPr>
        <xdr:cNvPr id="146" name="テキスト ボックス 145"/>
        <xdr:cNvSpPr txBox="1"/>
      </xdr:nvSpPr>
      <xdr:spPr>
        <a:xfrm>
          <a:off x="830794" y="964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55721</xdr:rowOff>
    </xdr:from>
    <xdr:to>
      <xdr:col>6</xdr:col>
      <xdr:colOff>511175</xdr:colOff>
      <xdr:row>76</xdr:row>
      <xdr:rowOff>82969</xdr:rowOff>
    </xdr:to>
    <xdr:cxnSp macro="">
      <xdr:nvCxnSpPr>
        <xdr:cNvPr id="176" name="直線コネクタ 175"/>
        <xdr:cNvCxnSpPr/>
      </xdr:nvCxnSpPr>
      <xdr:spPr>
        <a:xfrm>
          <a:off x="3797300" y="13085921"/>
          <a:ext cx="8382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55721</xdr:rowOff>
    </xdr:from>
    <xdr:to>
      <xdr:col>5</xdr:col>
      <xdr:colOff>358775</xdr:colOff>
      <xdr:row>76</xdr:row>
      <xdr:rowOff>142450</xdr:rowOff>
    </xdr:to>
    <xdr:cxnSp macro="">
      <xdr:nvCxnSpPr>
        <xdr:cNvPr id="179" name="直線コネクタ 178"/>
        <xdr:cNvCxnSpPr/>
      </xdr:nvCxnSpPr>
      <xdr:spPr>
        <a:xfrm flipV="1">
          <a:off x="2908300" y="13085921"/>
          <a:ext cx="889000" cy="8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142450</xdr:rowOff>
    </xdr:from>
    <xdr:to>
      <xdr:col>4</xdr:col>
      <xdr:colOff>155575</xdr:colOff>
      <xdr:row>76</xdr:row>
      <xdr:rowOff>166317</xdr:rowOff>
    </xdr:to>
    <xdr:cxnSp macro="">
      <xdr:nvCxnSpPr>
        <xdr:cNvPr id="182" name="直線コネクタ 181"/>
        <xdr:cNvCxnSpPr/>
      </xdr:nvCxnSpPr>
      <xdr:spPr>
        <a:xfrm flipV="1">
          <a:off x="2019300" y="13172650"/>
          <a:ext cx="8890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166317</xdr:rowOff>
    </xdr:from>
    <xdr:to>
      <xdr:col>2</xdr:col>
      <xdr:colOff>638175</xdr:colOff>
      <xdr:row>77</xdr:row>
      <xdr:rowOff>4324</xdr:rowOff>
    </xdr:to>
    <xdr:cxnSp macro="">
      <xdr:nvCxnSpPr>
        <xdr:cNvPr id="185" name="直線コネクタ 184"/>
        <xdr:cNvCxnSpPr/>
      </xdr:nvCxnSpPr>
      <xdr:spPr>
        <a:xfrm flipV="1">
          <a:off x="1130300" y="13196517"/>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32169</xdr:rowOff>
    </xdr:from>
    <xdr:to>
      <xdr:col>6</xdr:col>
      <xdr:colOff>561975</xdr:colOff>
      <xdr:row>76</xdr:row>
      <xdr:rowOff>133769</xdr:rowOff>
    </xdr:to>
    <xdr:sp macro="" textlink="">
      <xdr:nvSpPr>
        <xdr:cNvPr id="195" name="円/楕円 194"/>
        <xdr:cNvSpPr/>
      </xdr:nvSpPr>
      <xdr:spPr>
        <a:xfrm>
          <a:off x="4584700" y="130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10596</xdr:rowOff>
    </xdr:from>
    <xdr:ext cx="599010" cy="259045"/>
    <xdr:sp macro="" textlink="">
      <xdr:nvSpPr>
        <xdr:cNvPr id="196" name="民生費該当値テキスト"/>
        <xdr:cNvSpPr txBox="1"/>
      </xdr:nvSpPr>
      <xdr:spPr>
        <a:xfrm>
          <a:off x="4686300" y="1304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162,445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4921</xdr:rowOff>
    </xdr:from>
    <xdr:to>
      <xdr:col>5</xdr:col>
      <xdr:colOff>409575</xdr:colOff>
      <xdr:row>76</xdr:row>
      <xdr:rowOff>106521</xdr:rowOff>
    </xdr:to>
    <xdr:sp macro="" textlink="">
      <xdr:nvSpPr>
        <xdr:cNvPr id="197" name="円/楕円 196"/>
        <xdr:cNvSpPr/>
      </xdr:nvSpPr>
      <xdr:spPr>
        <a:xfrm>
          <a:off x="3746500" y="130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123047</xdr:rowOff>
    </xdr:from>
    <xdr:ext cx="599010" cy="259045"/>
    <xdr:sp macro="" textlink="">
      <xdr:nvSpPr>
        <xdr:cNvPr id="198" name="テキスト ボックス 197"/>
        <xdr:cNvSpPr txBox="1"/>
      </xdr:nvSpPr>
      <xdr:spPr>
        <a:xfrm>
          <a:off x="3497794" y="128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91650</xdr:rowOff>
    </xdr:from>
    <xdr:to>
      <xdr:col>4</xdr:col>
      <xdr:colOff>206375</xdr:colOff>
      <xdr:row>77</xdr:row>
      <xdr:rowOff>21800</xdr:rowOff>
    </xdr:to>
    <xdr:sp macro="" textlink="">
      <xdr:nvSpPr>
        <xdr:cNvPr id="199" name="円/楕円 198"/>
        <xdr:cNvSpPr/>
      </xdr:nvSpPr>
      <xdr:spPr>
        <a:xfrm>
          <a:off x="2857500" y="131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12927</xdr:rowOff>
    </xdr:from>
    <xdr:ext cx="599010" cy="259045"/>
    <xdr:sp macro="" textlink="">
      <xdr:nvSpPr>
        <xdr:cNvPr id="200" name="テキスト ボックス 199"/>
        <xdr:cNvSpPr txBox="1"/>
      </xdr:nvSpPr>
      <xdr:spPr>
        <a:xfrm>
          <a:off x="2608794" y="1321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154,639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115517</xdr:rowOff>
    </xdr:from>
    <xdr:to>
      <xdr:col>3</xdr:col>
      <xdr:colOff>3175</xdr:colOff>
      <xdr:row>77</xdr:row>
      <xdr:rowOff>45667</xdr:rowOff>
    </xdr:to>
    <xdr:sp macro="" textlink="">
      <xdr:nvSpPr>
        <xdr:cNvPr id="201" name="円/楕円 200"/>
        <xdr:cNvSpPr/>
      </xdr:nvSpPr>
      <xdr:spPr>
        <a:xfrm>
          <a:off x="1968500" y="131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36794</xdr:rowOff>
    </xdr:from>
    <xdr:ext cx="599010" cy="259045"/>
    <xdr:sp macro="" textlink="">
      <xdr:nvSpPr>
        <xdr:cNvPr id="202" name="テキスト ボックス 201"/>
        <xdr:cNvSpPr txBox="1"/>
      </xdr:nvSpPr>
      <xdr:spPr>
        <a:xfrm>
          <a:off x="1719794" y="1323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151,507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124974</xdr:rowOff>
    </xdr:from>
    <xdr:to>
      <xdr:col>1</xdr:col>
      <xdr:colOff>485775</xdr:colOff>
      <xdr:row>77</xdr:row>
      <xdr:rowOff>55124</xdr:rowOff>
    </xdr:to>
    <xdr:sp macro="" textlink="">
      <xdr:nvSpPr>
        <xdr:cNvPr id="203" name="円/楕円 202"/>
        <xdr:cNvSpPr/>
      </xdr:nvSpPr>
      <xdr:spPr>
        <a:xfrm>
          <a:off x="1079500" y="131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46251</xdr:rowOff>
    </xdr:from>
    <xdr:ext cx="599010" cy="259045"/>
    <xdr:sp macro="" textlink="">
      <xdr:nvSpPr>
        <xdr:cNvPr id="204" name="テキスト ボックス 203"/>
        <xdr:cNvSpPr txBox="1"/>
      </xdr:nvSpPr>
      <xdr:spPr>
        <a:xfrm>
          <a:off x="830794" y="1324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29863</xdr:rowOff>
    </xdr:from>
    <xdr:to>
      <xdr:col>6</xdr:col>
      <xdr:colOff>511175</xdr:colOff>
      <xdr:row>97</xdr:row>
      <xdr:rowOff>57708</xdr:rowOff>
    </xdr:to>
    <xdr:cxnSp macro="">
      <xdr:nvCxnSpPr>
        <xdr:cNvPr id="235" name="直線コネクタ 234"/>
        <xdr:cNvCxnSpPr/>
      </xdr:nvCxnSpPr>
      <xdr:spPr>
        <a:xfrm>
          <a:off x="3797300" y="16660513"/>
          <a:ext cx="8382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134486</xdr:rowOff>
    </xdr:from>
    <xdr:to>
      <xdr:col>5</xdr:col>
      <xdr:colOff>358775</xdr:colOff>
      <xdr:row>97</xdr:row>
      <xdr:rowOff>29863</xdr:rowOff>
    </xdr:to>
    <xdr:cxnSp macro="">
      <xdr:nvCxnSpPr>
        <xdr:cNvPr id="238" name="直線コネクタ 237"/>
        <xdr:cNvCxnSpPr/>
      </xdr:nvCxnSpPr>
      <xdr:spPr>
        <a:xfrm>
          <a:off x="2908300" y="16593686"/>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112333</xdr:rowOff>
    </xdr:from>
    <xdr:to>
      <xdr:col>4</xdr:col>
      <xdr:colOff>155575</xdr:colOff>
      <xdr:row>96</xdr:row>
      <xdr:rowOff>134486</xdr:rowOff>
    </xdr:to>
    <xdr:cxnSp macro="">
      <xdr:nvCxnSpPr>
        <xdr:cNvPr id="241" name="直線コネクタ 240"/>
        <xdr:cNvCxnSpPr/>
      </xdr:nvCxnSpPr>
      <xdr:spPr>
        <a:xfrm>
          <a:off x="2019300" y="16571533"/>
          <a:ext cx="889000" cy="2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112333</xdr:rowOff>
    </xdr:from>
    <xdr:to>
      <xdr:col>2</xdr:col>
      <xdr:colOff>638175</xdr:colOff>
      <xdr:row>97</xdr:row>
      <xdr:rowOff>52767</xdr:rowOff>
    </xdr:to>
    <xdr:cxnSp macro="">
      <xdr:nvCxnSpPr>
        <xdr:cNvPr id="244" name="直線コネクタ 243"/>
        <xdr:cNvCxnSpPr/>
      </xdr:nvCxnSpPr>
      <xdr:spPr>
        <a:xfrm flipV="1">
          <a:off x="1130300" y="16571533"/>
          <a:ext cx="889000" cy="11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6908</xdr:rowOff>
    </xdr:from>
    <xdr:to>
      <xdr:col>6</xdr:col>
      <xdr:colOff>561975</xdr:colOff>
      <xdr:row>97</xdr:row>
      <xdr:rowOff>108508</xdr:rowOff>
    </xdr:to>
    <xdr:sp macro="" textlink="">
      <xdr:nvSpPr>
        <xdr:cNvPr id="254" name="円/楕円 253"/>
        <xdr:cNvSpPr/>
      </xdr:nvSpPr>
      <xdr:spPr>
        <a:xfrm>
          <a:off x="4584700" y="166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156785</xdr:rowOff>
    </xdr:from>
    <xdr:ext cx="534377" cy="259045"/>
    <xdr:sp macro="" textlink="">
      <xdr:nvSpPr>
        <xdr:cNvPr id="255" name="衛生費該当値テキスト"/>
        <xdr:cNvSpPr txBox="1"/>
      </xdr:nvSpPr>
      <xdr:spPr>
        <a:xfrm>
          <a:off x="4686300" y="166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35,282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150513</xdr:rowOff>
    </xdr:from>
    <xdr:to>
      <xdr:col>5</xdr:col>
      <xdr:colOff>409575</xdr:colOff>
      <xdr:row>97</xdr:row>
      <xdr:rowOff>80663</xdr:rowOff>
    </xdr:to>
    <xdr:sp macro="" textlink="">
      <xdr:nvSpPr>
        <xdr:cNvPr id="256" name="円/楕円 255"/>
        <xdr:cNvSpPr/>
      </xdr:nvSpPr>
      <xdr:spPr>
        <a:xfrm>
          <a:off x="3746500" y="166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71790</xdr:rowOff>
    </xdr:from>
    <xdr:ext cx="534377" cy="259045"/>
    <xdr:sp macro="" textlink="">
      <xdr:nvSpPr>
        <xdr:cNvPr id="257" name="テキスト ボックス 256"/>
        <xdr:cNvSpPr txBox="1"/>
      </xdr:nvSpPr>
      <xdr:spPr>
        <a:xfrm>
          <a:off x="3530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83686</xdr:rowOff>
    </xdr:from>
    <xdr:to>
      <xdr:col>4</xdr:col>
      <xdr:colOff>206375</xdr:colOff>
      <xdr:row>97</xdr:row>
      <xdr:rowOff>13836</xdr:rowOff>
    </xdr:to>
    <xdr:sp macro="" textlink="">
      <xdr:nvSpPr>
        <xdr:cNvPr id="258" name="円/楕円 257"/>
        <xdr:cNvSpPr/>
      </xdr:nvSpPr>
      <xdr:spPr>
        <a:xfrm>
          <a:off x="2857500" y="165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4963</xdr:rowOff>
    </xdr:from>
    <xdr:ext cx="534377" cy="259045"/>
    <xdr:sp macro="" textlink="">
      <xdr:nvSpPr>
        <xdr:cNvPr id="259" name="テキスト ボックス 258"/>
        <xdr:cNvSpPr txBox="1"/>
      </xdr:nvSpPr>
      <xdr:spPr>
        <a:xfrm>
          <a:off x="2641111" y="1663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61533</xdr:rowOff>
    </xdr:from>
    <xdr:to>
      <xdr:col>3</xdr:col>
      <xdr:colOff>3175</xdr:colOff>
      <xdr:row>96</xdr:row>
      <xdr:rowOff>163133</xdr:rowOff>
    </xdr:to>
    <xdr:sp macro="" textlink="">
      <xdr:nvSpPr>
        <xdr:cNvPr id="260" name="円/楕円 259"/>
        <xdr:cNvSpPr/>
      </xdr:nvSpPr>
      <xdr:spPr>
        <a:xfrm>
          <a:off x="1968500" y="165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154260</xdr:rowOff>
    </xdr:from>
    <xdr:ext cx="534377" cy="259045"/>
    <xdr:sp macro="" textlink="">
      <xdr:nvSpPr>
        <xdr:cNvPr id="261" name="テキスト ボックス 260"/>
        <xdr:cNvSpPr txBox="1"/>
      </xdr:nvSpPr>
      <xdr:spPr>
        <a:xfrm>
          <a:off x="1752111" y="1661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1967</xdr:rowOff>
    </xdr:from>
    <xdr:to>
      <xdr:col>1</xdr:col>
      <xdr:colOff>485775</xdr:colOff>
      <xdr:row>97</xdr:row>
      <xdr:rowOff>103567</xdr:rowOff>
    </xdr:to>
    <xdr:sp macro="" textlink="">
      <xdr:nvSpPr>
        <xdr:cNvPr id="262" name="円/楕円 261"/>
        <xdr:cNvSpPr/>
      </xdr:nvSpPr>
      <xdr:spPr>
        <a:xfrm>
          <a:off x="1079500" y="166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94694</xdr:rowOff>
    </xdr:from>
    <xdr:ext cx="534377" cy="259045"/>
    <xdr:sp macro="" textlink="">
      <xdr:nvSpPr>
        <xdr:cNvPr id="263" name="テキスト ボックス 262"/>
        <xdr:cNvSpPr txBox="1"/>
      </xdr:nvSpPr>
      <xdr:spPr>
        <a:xfrm>
          <a:off x="863111" y="1672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29083</xdr:rowOff>
    </xdr:from>
    <xdr:to>
      <xdr:col>15</xdr:col>
      <xdr:colOff>180975</xdr:colOff>
      <xdr:row>38</xdr:row>
      <xdr:rowOff>32004</xdr:rowOff>
    </xdr:to>
    <xdr:cxnSp macro="">
      <xdr:nvCxnSpPr>
        <xdr:cNvPr id="292" name="直線コネクタ 291"/>
        <xdr:cNvCxnSpPr/>
      </xdr:nvCxnSpPr>
      <xdr:spPr>
        <a:xfrm flipV="1">
          <a:off x="9639300" y="6544183"/>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32004</xdr:rowOff>
    </xdr:from>
    <xdr:to>
      <xdr:col>14</xdr:col>
      <xdr:colOff>28575</xdr:colOff>
      <xdr:row>38</xdr:row>
      <xdr:rowOff>65532</xdr:rowOff>
    </xdr:to>
    <xdr:cxnSp macro="">
      <xdr:nvCxnSpPr>
        <xdr:cNvPr id="295" name="直線コネクタ 294"/>
        <xdr:cNvCxnSpPr/>
      </xdr:nvCxnSpPr>
      <xdr:spPr>
        <a:xfrm flipV="1">
          <a:off x="8750300" y="654710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2032</xdr:rowOff>
    </xdr:from>
    <xdr:to>
      <xdr:col>12</xdr:col>
      <xdr:colOff>511175</xdr:colOff>
      <xdr:row>38</xdr:row>
      <xdr:rowOff>65532</xdr:rowOff>
    </xdr:to>
    <xdr:cxnSp macro="">
      <xdr:nvCxnSpPr>
        <xdr:cNvPr id="298" name="直線コネクタ 297"/>
        <xdr:cNvCxnSpPr/>
      </xdr:nvCxnSpPr>
      <xdr:spPr>
        <a:xfrm>
          <a:off x="7861300" y="6517132"/>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20447</xdr:rowOff>
    </xdr:from>
    <xdr:to>
      <xdr:col>11</xdr:col>
      <xdr:colOff>307975</xdr:colOff>
      <xdr:row>38</xdr:row>
      <xdr:rowOff>2032</xdr:rowOff>
    </xdr:to>
    <xdr:cxnSp macro="">
      <xdr:nvCxnSpPr>
        <xdr:cNvPr id="301" name="直線コネクタ 300"/>
        <xdr:cNvCxnSpPr/>
      </xdr:nvCxnSpPr>
      <xdr:spPr>
        <a:xfrm>
          <a:off x="6972300" y="6192647"/>
          <a:ext cx="889000" cy="3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149733</xdr:rowOff>
    </xdr:from>
    <xdr:to>
      <xdr:col>15</xdr:col>
      <xdr:colOff>231775</xdr:colOff>
      <xdr:row>38</xdr:row>
      <xdr:rowOff>79883</xdr:rowOff>
    </xdr:to>
    <xdr:sp macro="" textlink="">
      <xdr:nvSpPr>
        <xdr:cNvPr id="311" name="円/楕円 310"/>
        <xdr:cNvSpPr/>
      </xdr:nvSpPr>
      <xdr:spPr>
        <a:xfrm>
          <a:off x="10426700" y="64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1160</xdr:rowOff>
    </xdr:from>
    <xdr:ext cx="469744" cy="259045"/>
    <xdr:sp macro="" textlink="">
      <xdr:nvSpPr>
        <xdr:cNvPr id="312" name="労働費該当値テキスト"/>
        <xdr:cNvSpPr txBox="1"/>
      </xdr:nvSpPr>
      <xdr:spPr>
        <a:xfrm>
          <a:off x="10528300" y="634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152654</xdr:rowOff>
    </xdr:from>
    <xdr:to>
      <xdr:col>14</xdr:col>
      <xdr:colOff>79375</xdr:colOff>
      <xdr:row>38</xdr:row>
      <xdr:rowOff>82804</xdr:rowOff>
    </xdr:to>
    <xdr:sp macro="" textlink="">
      <xdr:nvSpPr>
        <xdr:cNvPr id="313" name="円/楕円 312"/>
        <xdr:cNvSpPr/>
      </xdr:nvSpPr>
      <xdr:spPr>
        <a:xfrm>
          <a:off x="9588500" y="64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73931</xdr:rowOff>
    </xdr:from>
    <xdr:ext cx="469744" cy="259045"/>
    <xdr:sp macro="" textlink="">
      <xdr:nvSpPr>
        <xdr:cNvPr id="314" name="テキスト ボックス 313"/>
        <xdr:cNvSpPr txBox="1"/>
      </xdr:nvSpPr>
      <xdr:spPr>
        <a:xfrm>
          <a:off x="9404427" y="65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14732</xdr:rowOff>
    </xdr:from>
    <xdr:to>
      <xdr:col>12</xdr:col>
      <xdr:colOff>561975</xdr:colOff>
      <xdr:row>38</xdr:row>
      <xdr:rowOff>116332</xdr:rowOff>
    </xdr:to>
    <xdr:sp macro="" textlink="">
      <xdr:nvSpPr>
        <xdr:cNvPr id="315" name="円/楕円 314"/>
        <xdr:cNvSpPr/>
      </xdr:nvSpPr>
      <xdr:spPr>
        <a:xfrm>
          <a:off x="8699500" y="65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107459</xdr:rowOff>
    </xdr:from>
    <xdr:ext cx="469744" cy="259045"/>
    <xdr:sp macro="" textlink="">
      <xdr:nvSpPr>
        <xdr:cNvPr id="316" name="テキスト ボックス 315"/>
        <xdr:cNvSpPr txBox="1"/>
      </xdr:nvSpPr>
      <xdr:spPr>
        <a:xfrm>
          <a:off x="8515427" y="662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122682</xdr:rowOff>
    </xdr:from>
    <xdr:to>
      <xdr:col>11</xdr:col>
      <xdr:colOff>358775</xdr:colOff>
      <xdr:row>38</xdr:row>
      <xdr:rowOff>52832</xdr:rowOff>
    </xdr:to>
    <xdr:sp macro="" textlink="">
      <xdr:nvSpPr>
        <xdr:cNvPr id="317" name="円/楕円 316"/>
        <xdr:cNvSpPr/>
      </xdr:nvSpPr>
      <xdr:spPr>
        <a:xfrm>
          <a:off x="7810500" y="64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43959</xdr:rowOff>
    </xdr:from>
    <xdr:ext cx="469744" cy="259045"/>
    <xdr:sp macro="" textlink="">
      <xdr:nvSpPr>
        <xdr:cNvPr id="318" name="テキスト ボックス 317"/>
        <xdr:cNvSpPr txBox="1"/>
      </xdr:nvSpPr>
      <xdr:spPr>
        <a:xfrm>
          <a:off x="7626427" y="655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141097</xdr:rowOff>
    </xdr:from>
    <xdr:to>
      <xdr:col>10</xdr:col>
      <xdr:colOff>155575</xdr:colOff>
      <xdr:row>36</xdr:row>
      <xdr:rowOff>71247</xdr:rowOff>
    </xdr:to>
    <xdr:sp macro="" textlink="">
      <xdr:nvSpPr>
        <xdr:cNvPr id="319" name="円/楕円 318"/>
        <xdr:cNvSpPr/>
      </xdr:nvSpPr>
      <xdr:spPr>
        <a:xfrm>
          <a:off x="6921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62374</xdr:rowOff>
    </xdr:from>
    <xdr:ext cx="469744" cy="259045"/>
    <xdr:sp macro="" textlink="">
      <xdr:nvSpPr>
        <xdr:cNvPr id="320" name="テキスト ボックス 319"/>
        <xdr:cNvSpPr txBox="1"/>
      </xdr:nvSpPr>
      <xdr:spPr>
        <a:xfrm>
          <a:off x="6737427" y="62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33620</xdr:rowOff>
    </xdr:from>
    <xdr:to>
      <xdr:col>15</xdr:col>
      <xdr:colOff>180975</xdr:colOff>
      <xdr:row>57</xdr:row>
      <xdr:rowOff>38540</xdr:rowOff>
    </xdr:to>
    <xdr:cxnSp macro="">
      <xdr:nvCxnSpPr>
        <xdr:cNvPr id="347" name="直線コネクタ 346"/>
        <xdr:cNvCxnSpPr/>
      </xdr:nvCxnSpPr>
      <xdr:spPr>
        <a:xfrm>
          <a:off x="9639300" y="9806270"/>
          <a:ext cx="8382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33620</xdr:rowOff>
    </xdr:from>
    <xdr:to>
      <xdr:col>14</xdr:col>
      <xdr:colOff>28575</xdr:colOff>
      <xdr:row>57</xdr:row>
      <xdr:rowOff>36318</xdr:rowOff>
    </xdr:to>
    <xdr:cxnSp macro="">
      <xdr:nvCxnSpPr>
        <xdr:cNvPr id="350" name="直線コネクタ 349"/>
        <xdr:cNvCxnSpPr/>
      </xdr:nvCxnSpPr>
      <xdr:spPr>
        <a:xfrm flipV="1">
          <a:off x="8750300" y="9806270"/>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24092</xdr:rowOff>
    </xdr:from>
    <xdr:to>
      <xdr:col>12</xdr:col>
      <xdr:colOff>511175</xdr:colOff>
      <xdr:row>57</xdr:row>
      <xdr:rowOff>36318</xdr:rowOff>
    </xdr:to>
    <xdr:cxnSp macro="">
      <xdr:nvCxnSpPr>
        <xdr:cNvPr id="353" name="直線コネクタ 352"/>
        <xdr:cNvCxnSpPr/>
      </xdr:nvCxnSpPr>
      <xdr:spPr>
        <a:xfrm>
          <a:off x="7861300" y="9796742"/>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24092</xdr:rowOff>
    </xdr:from>
    <xdr:to>
      <xdr:col>11</xdr:col>
      <xdr:colOff>307975</xdr:colOff>
      <xdr:row>57</xdr:row>
      <xdr:rowOff>53939</xdr:rowOff>
    </xdr:to>
    <xdr:cxnSp macro="">
      <xdr:nvCxnSpPr>
        <xdr:cNvPr id="356" name="直線コネクタ 355"/>
        <xdr:cNvCxnSpPr/>
      </xdr:nvCxnSpPr>
      <xdr:spPr>
        <a:xfrm flipV="1">
          <a:off x="6972300" y="9796742"/>
          <a:ext cx="889000" cy="2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159190</xdr:rowOff>
    </xdr:from>
    <xdr:to>
      <xdr:col>15</xdr:col>
      <xdr:colOff>231775</xdr:colOff>
      <xdr:row>57</xdr:row>
      <xdr:rowOff>89340</xdr:rowOff>
    </xdr:to>
    <xdr:sp macro="" textlink="">
      <xdr:nvSpPr>
        <xdr:cNvPr id="366" name="円/楕円 365"/>
        <xdr:cNvSpPr/>
      </xdr:nvSpPr>
      <xdr:spPr>
        <a:xfrm>
          <a:off x="10426700" y="97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137617</xdr:rowOff>
    </xdr:from>
    <xdr:ext cx="534377" cy="259045"/>
    <xdr:sp macro="" textlink="">
      <xdr:nvSpPr>
        <xdr:cNvPr id="367" name="農林水産業費該当値テキスト"/>
        <xdr:cNvSpPr txBox="1"/>
      </xdr:nvSpPr>
      <xdr:spPr>
        <a:xfrm>
          <a:off x="10528300" y="973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29,813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154270</xdr:rowOff>
    </xdr:from>
    <xdr:to>
      <xdr:col>14</xdr:col>
      <xdr:colOff>79375</xdr:colOff>
      <xdr:row>57</xdr:row>
      <xdr:rowOff>84420</xdr:rowOff>
    </xdr:to>
    <xdr:sp macro="" textlink="">
      <xdr:nvSpPr>
        <xdr:cNvPr id="368" name="円/楕円 367"/>
        <xdr:cNvSpPr/>
      </xdr:nvSpPr>
      <xdr:spPr>
        <a:xfrm>
          <a:off x="9588500" y="97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100947</xdr:rowOff>
    </xdr:from>
    <xdr:ext cx="534377" cy="259045"/>
    <xdr:sp macro="" textlink="">
      <xdr:nvSpPr>
        <xdr:cNvPr id="369" name="テキスト ボックス 368"/>
        <xdr:cNvSpPr txBox="1"/>
      </xdr:nvSpPr>
      <xdr:spPr>
        <a:xfrm>
          <a:off x="9372111" y="95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156968</xdr:rowOff>
    </xdr:from>
    <xdr:to>
      <xdr:col>12</xdr:col>
      <xdr:colOff>561975</xdr:colOff>
      <xdr:row>57</xdr:row>
      <xdr:rowOff>87118</xdr:rowOff>
    </xdr:to>
    <xdr:sp macro="" textlink="">
      <xdr:nvSpPr>
        <xdr:cNvPr id="370" name="円/楕円 369"/>
        <xdr:cNvSpPr/>
      </xdr:nvSpPr>
      <xdr:spPr>
        <a:xfrm>
          <a:off x="8699500" y="975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103645</xdr:rowOff>
    </xdr:from>
    <xdr:ext cx="534377" cy="259045"/>
    <xdr:sp macro="" textlink="">
      <xdr:nvSpPr>
        <xdr:cNvPr id="371" name="テキスト ボックス 370"/>
        <xdr:cNvSpPr txBox="1"/>
      </xdr:nvSpPr>
      <xdr:spPr>
        <a:xfrm>
          <a:off x="8483111" y="953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144742</xdr:rowOff>
    </xdr:from>
    <xdr:to>
      <xdr:col>11</xdr:col>
      <xdr:colOff>358775</xdr:colOff>
      <xdr:row>57</xdr:row>
      <xdr:rowOff>74892</xdr:rowOff>
    </xdr:to>
    <xdr:sp macro="" textlink="">
      <xdr:nvSpPr>
        <xdr:cNvPr id="372" name="円/楕円 371"/>
        <xdr:cNvSpPr/>
      </xdr:nvSpPr>
      <xdr:spPr>
        <a:xfrm>
          <a:off x="7810500" y="97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91419</xdr:rowOff>
    </xdr:from>
    <xdr:ext cx="534377" cy="259045"/>
    <xdr:sp macro="" textlink="">
      <xdr:nvSpPr>
        <xdr:cNvPr id="373" name="テキスト ボックス 372"/>
        <xdr:cNvSpPr txBox="1"/>
      </xdr:nvSpPr>
      <xdr:spPr>
        <a:xfrm>
          <a:off x="7594111" y="95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3139</xdr:rowOff>
    </xdr:from>
    <xdr:to>
      <xdr:col>10</xdr:col>
      <xdr:colOff>155575</xdr:colOff>
      <xdr:row>57</xdr:row>
      <xdr:rowOff>104739</xdr:rowOff>
    </xdr:to>
    <xdr:sp macro="" textlink="">
      <xdr:nvSpPr>
        <xdr:cNvPr id="374" name="円/楕円 373"/>
        <xdr:cNvSpPr/>
      </xdr:nvSpPr>
      <xdr:spPr>
        <a:xfrm>
          <a:off x="6921500" y="97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121266</xdr:rowOff>
    </xdr:from>
    <xdr:ext cx="534377" cy="259045"/>
    <xdr:sp macro="" textlink="">
      <xdr:nvSpPr>
        <xdr:cNvPr id="375" name="テキスト ボックス 374"/>
        <xdr:cNvSpPr txBox="1"/>
      </xdr:nvSpPr>
      <xdr:spPr>
        <a:xfrm>
          <a:off x="6705111" y="95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119534</xdr:rowOff>
    </xdr:from>
    <xdr:to>
      <xdr:col>15</xdr:col>
      <xdr:colOff>180975</xdr:colOff>
      <xdr:row>78</xdr:row>
      <xdr:rowOff>162201</xdr:rowOff>
    </xdr:to>
    <xdr:cxnSp macro="">
      <xdr:nvCxnSpPr>
        <xdr:cNvPr id="406" name="直線コネクタ 405"/>
        <xdr:cNvCxnSpPr/>
      </xdr:nvCxnSpPr>
      <xdr:spPr>
        <a:xfrm flipV="1">
          <a:off x="9639300" y="13492634"/>
          <a:ext cx="838200" cy="4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162201</xdr:rowOff>
    </xdr:from>
    <xdr:to>
      <xdr:col>14</xdr:col>
      <xdr:colOff>28575</xdr:colOff>
      <xdr:row>78</xdr:row>
      <xdr:rowOff>167230</xdr:rowOff>
    </xdr:to>
    <xdr:cxnSp macro="">
      <xdr:nvCxnSpPr>
        <xdr:cNvPr id="409" name="直線コネクタ 408"/>
        <xdr:cNvCxnSpPr/>
      </xdr:nvCxnSpPr>
      <xdr:spPr>
        <a:xfrm flipV="1">
          <a:off x="8750300" y="1353530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167230</xdr:rowOff>
    </xdr:from>
    <xdr:to>
      <xdr:col>12</xdr:col>
      <xdr:colOff>511175</xdr:colOff>
      <xdr:row>78</xdr:row>
      <xdr:rowOff>169173</xdr:rowOff>
    </xdr:to>
    <xdr:cxnSp macro="">
      <xdr:nvCxnSpPr>
        <xdr:cNvPr id="412" name="直線コネクタ 411"/>
        <xdr:cNvCxnSpPr/>
      </xdr:nvCxnSpPr>
      <xdr:spPr>
        <a:xfrm flipV="1">
          <a:off x="7861300" y="1354033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150885</xdr:rowOff>
    </xdr:from>
    <xdr:to>
      <xdr:col>11</xdr:col>
      <xdr:colOff>307975</xdr:colOff>
      <xdr:row>78</xdr:row>
      <xdr:rowOff>169173</xdr:rowOff>
    </xdr:to>
    <xdr:cxnSp macro="">
      <xdr:nvCxnSpPr>
        <xdr:cNvPr id="415" name="直線コネクタ 414"/>
        <xdr:cNvCxnSpPr/>
      </xdr:nvCxnSpPr>
      <xdr:spPr>
        <a:xfrm>
          <a:off x="6972300" y="1352398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68734</xdr:rowOff>
    </xdr:from>
    <xdr:to>
      <xdr:col>15</xdr:col>
      <xdr:colOff>231775</xdr:colOff>
      <xdr:row>78</xdr:row>
      <xdr:rowOff>170334</xdr:rowOff>
    </xdr:to>
    <xdr:sp macro="" textlink="">
      <xdr:nvSpPr>
        <xdr:cNvPr id="425" name="円/楕円 424"/>
        <xdr:cNvSpPr/>
      </xdr:nvSpPr>
      <xdr:spPr>
        <a:xfrm>
          <a:off x="10426700" y="134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155111</xdr:rowOff>
    </xdr:from>
    <xdr:ext cx="469744" cy="259045"/>
    <xdr:sp macro="" textlink="">
      <xdr:nvSpPr>
        <xdr:cNvPr id="426" name="商工費該当値テキスト"/>
        <xdr:cNvSpPr txBox="1"/>
      </xdr:nvSpPr>
      <xdr:spPr>
        <a:xfrm>
          <a:off x="10528300" y="133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111401</xdr:rowOff>
    </xdr:from>
    <xdr:to>
      <xdr:col>14</xdr:col>
      <xdr:colOff>79375</xdr:colOff>
      <xdr:row>79</xdr:row>
      <xdr:rowOff>41551</xdr:rowOff>
    </xdr:to>
    <xdr:sp macro="" textlink="">
      <xdr:nvSpPr>
        <xdr:cNvPr id="427" name="円/楕円 426"/>
        <xdr:cNvSpPr/>
      </xdr:nvSpPr>
      <xdr:spPr>
        <a:xfrm>
          <a:off x="9588500" y="134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32678</xdr:rowOff>
    </xdr:from>
    <xdr:ext cx="469744" cy="259045"/>
    <xdr:sp macro="" textlink="">
      <xdr:nvSpPr>
        <xdr:cNvPr id="428" name="テキスト ボックス 427"/>
        <xdr:cNvSpPr txBox="1"/>
      </xdr:nvSpPr>
      <xdr:spPr>
        <a:xfrm>
          <a:off x="9404427" y="135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116430</xdr:rowOff>
    </xdr:from>
    <xdr:to>
      <xdr:col>12</xdr:col>
      <xdr:colOff>561975</xdr:colOff>
      <xdr:row>79</xdr:row>
      <xdr:rowOff>46580</xdr:rowOff>
    </xdr:to>
    <xdr:sp macro="" textlink="">
      <xdr:nvSpPr>
        <xdr:cNvPr id="429" name="円/楕円 428"/>
        <xdr:cNvSpPr/>
      </xdr:nvSpPr>
      <xdr:spPr>
        <a:xfrm>
          <a:off x="8699500" y="134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37707</xdr:rowOff>
    </xdr:from>
    <xdr:ext cx="469744" cy="259045"/>
    <xdr:sp macro="" textlink="">
      <xdr:nvSpPr>
        <xdr:cNvPr id="430" name="テキスト ボックス 429"/>
        <xdr:cNvSpPr txBox="1"/>
      </xdr:nvSpPr>
      <xdr:spPr>
        <a:xfrm>
          <a:off x="8515427" y="1358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118373</xdr:rowOff>
    </xdr:from>
    <xdr:to>
      <xdr:col>11</xdr:col>
      <xdr:colOff>358775</xdr:colOff>
      <xdr:row>79</xdr:row>
      <xdr:rowOff>48523</xdr:rowOff>
    </xdr:to>
    <xdr:sp macro="" textlink="">
      <xdr:nvSpPr>
        <xdr:cNvPr id="431" name="円/楕円 430"/>
        <xdr:cNvSpPr/>
      </xdr:nvSpPr>
      <xdr:spPr>
        <a:xfrm>
          <a:off x="7810500" y="1349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39650</xdr:rowOff>
    </xdr:from>
    <xdr:ext cx="469744" cy="259045"/>
    <xdr:sp macro="" textlink="">
      <xdr:nvSpPr>
        <xdr:cNvPr id="432" name="テキスト ボックス 431"/>
        <xdr:cNvSpPr txBox="1"/>
      </xdr:nvSpPr>
      <xdr:spPr>
        <a:xfrm>
          <a:off x="7626427" y="1358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100085</xdr:rowOff>
    </xdr:from>
    <xdr:to>
      <xdr:col>10</xdr:col>
      <xdr:colOff>155575</xdr:colOff>
      <xdr:row>79</xdr:row>
      <xdr:rowOff>30235</xdr:rowOff>
    </xdr:to>
    <xdr:sp macro="" textlink="">
      <xdr:nvSpPr>
        <xdr:cNvPr id="433" name="円/楕円 432"/>
        <xdr:cNvSpPr/>
      </xdr:nvSpPr>
      <xdr:spPr>
        <a:xfrm>
          <a:off x="6921500" y="1347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21362</xdr:rowOff>
    </xdr:from>
    <xdr:ext cx="469744" cy="259045"/>
    <xdr:sp macro="" textlink="">
      <xdr:nvSpPr>
        <xdr:cNvPr id="434" name="テキスト ボックス 433"/>
        <xdr:cNvSpPr txBox="1"/>
      </xdr:nvSpPr>
      <xdr:spPr>
        <a:xfrm>
          <a:off x="6737427" y="1356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64872</xdr:rowOff>
    </xdr:from>
    <xdr:to>
      <xdr:col>15</xdr:col>
      <xdr:colOff>180975</xdr:colOff>
      <xdr:row>98</xdr:row>
      <xdr:rowOff>73299</xdr:rowOff>
    </xdr:to>
    <xdr:cxnSp macro="">
      <xdr:nvCxnSpPr>
        <xdr:cNvPr id="461" name="直線コネクタ 460"/>
        <xdr:cNvCxnSpPr/>
      </xdr:nvCxnSpPr>
      <xdr:spPr>
        <a:xfrm>
          <a:off x="9639300" y="16866972"/>
          <a:ext cx="8382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64872</xdr:rowOff>
    </xdr:from>
    <xdr:to>
      <xdr:col>14</xdr:col>
      <xdr:colOff>28575</xdr:colOff>
      <xdr:row>98</xdr:row>
      <xdr:rowOff>71619</xdr:rowOff>
    </xdr:to>
    <xdr:cxnSp macro="">
      <xdr:nvCxnSpPr>
        <xdr:cNvPr id="464" name="直線コネクタ 463"/>
        <xdr:cNvCxnSpPr/>
      </xdr:nvCxnSpPr>
      <xdr:spPr>
        <a:xfrm flipV="1">
          <a:off x="8750300" y="16866972"/>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71619</xdr:rowOff>
    </xdr:from>
    <xdr:to>
      <xdr:col>12</xdr:col>
      <xdr:colOff>511175</xdr:colOff>
      <xdr:row>98</xdr:row>
      <xdr:rowOff>76448</xdr:rowOff>
    </xdr:to>
    <xdr:cxnSp macro="">
      <xdr:nvCxnSpPr>
        <xdr:cNvPr id="467" name="直線コネクタ 466"/>
        <xdr:cNvCxnSpPr/>
      </xdr:nvCxnSpPr>
      <xdr:spPr>
        <a:xfrm flipV="1">
          <a:off x="7861300" y="16873719"/>
          <a:ext cx="8890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76448</xdr:rowOff>
    </xdr:from>
    <xdr:to>
      <xdr:col>11</xdr:col>
      <xdr:colOff>307975</xdr:colOff>
      <xdr:row>98</xdr:row>
      <xdr:rowOff>79986</xdr:rowOff>
    </xdr:to>
    <xdr:cxnSp macro="">
      <xdr:nvCxnSpPr>
        <xdr:cNvPr id="470" name="直線コネクタ 469"/>
        <xdr:cNvCxnSpPr/>
      </xdr:nvCxnSpPr>
      <xdr:spPr>
        <a:xfrm flipV="1">
          <a:off x="6972300" y="16878548"/>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22499</xdr:rowOff>
    </xdr:from>
    <xdr:to>
      <xdr:col>15</xdr:col>
      <xdr:colOff>231775</xdr:colOff>
      <xdr:row>98</xdr:row>
      <xdr:rowOff>124099</xdr:rowOff>
    </xdr:to>
    <xdr:sp macro="" textlink="">
      <xdr:nvSpPr>
        <xdr:cNvPr id="480" name="円/楕円 479"/>
        <xdr:cNvSpPr/>
      </xdr:nvSpPr>
      <xdr:spPr>
        <a:xfrm>
          <a:off x="10426700" y="168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153326</xdr:rowOff>
    </xdr:from>
    <xdr:ext cx="534377" cy="259045"/>
    <xdr:sp macro="" textlink="">
      <xdr:nvSpPr>
        <xdr:cNvPr id="481" name="土木費該当値テキスト"/>
        <xdr:cNvSpPr txBox="1"/>
      </xdr:nvSpPr>
      <xdr:spPr>
        <a:xfrm>
          <a:off x="10528300" y="16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14072</xdr:rowOff>
    </xdr:from>
    <xdr:to>
      <xdr:col>14</xdr:col>
      <xdr:colOff>79375</xdr:colOff>
      <xdr:row>98</xdr:row>
      <xdr:rowOff>115672</xdr:rowOff>
    </xdr:to>
    <xdr:sp macro="" textlink="">
      <xdr:nvSpPr>
        <xdr:cNvPr id="482" name="円/楕円 481"/>
        <xdr:cNvSpPr/>
      </xdr:nvSpPr>
      <xdr:spPr>
        <a:xfrm>
          <a:off x="9588500" y="168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132199</xdr:rowOff>
    </xdr:from>
    <xdr:ext cx="534377" cy="259045"/>
    <xdr:sp macro="" textlink="">
      <xdr:nvSpPr>
        <xdr:cNvPr id="483" name="テキスト ボックス 482"/>
        <xdr:cNvSpPr txBox="1"/>
      </xdr:nvSpPr>
      <xdr:spPr>
        <a:xfrm>
          <a:off x="9372111" y="165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20819</xdr:rowOff>
    </xdr:from>
    <xdr:to>
      <xdr:col>12</xdr:col>
      <xdr:colOff>561975</xdr:colOff>
      <xdr:row>98</xdr:row>
      <xdr:rowOff>122419</xdr:rowOff>
    </xdr:to>
    <xdr:sp macro="" textlink="">
      <xdr:nvSpPr>
        <xdr:cNvPr id="484" name="円/楕円 483"/>
        <xdr:cNvSpPr/>
      </xdr:nvSpPr>
      <xdr:spPr>
        <a:xfrm>
          <a:off x="8699500" y="168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138946</xdr:rowOff>
    </xdr:from>
    <xdr:ext cx="534377" cy="259045"/>
    <xdr:sp macro="" textlink="">
      <xdr:nvSpPr>
        <xdr:cNvPr id="485" name="テキスト ボックス 484"/>
        <xdr:cNvSpPr txBox="1"/>
      </xdr:nvSpPr>
      <xdr:spPr>
        <a:xfrm>
          <a:off x="8483111" y="165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74,454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25648</xdr:rowOff>
    </xdr:from>
    <xdr:to>
      <xdr:col>11</xdr:col>
      <xdr:colOff>358775</xdr:colOff>
      <xdr:row>98</xdr:row>
      <xdr:rowOff>127248</xdr:rowOff>
    </xdr:to>
    <xdr:sp macro="" textlink="">
      <xdr:nvSpPr>
        <xdr:cNvPr id="486" name="円/楕円 485"/>
        <xdr:cNvSpPr/>
      </xdr:nvSpPr>
      <xdr:spPr>
        <a:xfrm>
          <a:off x="7810500" y="168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143775</xdr:rowOff>
    </xdr:from>
    <xdr:ext cx="534377" cy="259045"/>
    <xdr:sp macro="" textlink="">
      <xdr:nvSpPr>
        <xdr:cNvPr id="487" name="テキスト ボックス 486"/>
        <xdr:cNvSpPr txBox="1"/>
      </xdr:nvSpPr>
      <xdr:spPr>
        <a:xfrm>
          <a:off x="7594111" y="166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29186</xdr:rowOff>
    </xdr:from>
    <xdr:to>
      <xdr:col>10</xdr:col>
      <xdr:colOff>155575</xdr:colOff>
      <xdr:row>98</xdr:row>
      <xdr:rowOff>130786</xdr:rowOff>
    </xdr:to>
    <xdr:sp macro="" textlink="">
      <xdr:nvSpPr>
        <xdr:cNvPr id="488" name="円/楕円 487"/>
        <xdr:cNvSpPr/>
      </xdr:nvSpPr>
      <xdr:spPr>
        <a:xfrm>
          <a:off x="6921500" y="168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147313</xdr:rowOff>
    </xdr:from>
    <xdr:ext cx="534377" cy="259045"/>
    <xdr:sp macro="" textlink="">
      <xdr:nvSpPr>
        <xdr:cNvPr id="489" name="テキスト ボックス 488"/>
        <xdr:cNvSpPr txBox="1"/>
      </xdr:nvSpPr>
      <xdr:spPr>
        <a:xfrm>
          <a:off x="6705111" y="166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139945</xdr:rowOff>
    </xdr:from>
    <xdr:to>
      <xdr:col>23</xdr:col>
      <xdr:colOff>517525</xdr:colOff>
      <xdr:row>37</xdr:row>
      <xdr:rowOff>12370</xdr:rowOff>
    </xdr:to>
    <xdr:cxnSp macro="">
      <xdr:nvCxnSpPr>
        <xdr:cNvPr id="520" name="直線コネクタ 519"/>
        <xdr:cNvCxnSpPr/>
      </xdr:nvCxnSpPr>
      <xdr:spPr>
        <a:xfrm flipV="1">
          <a:off x="15481300" y="6312145"/>
          <a:ext cx="8382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12370</xdr:rowOff>
    </xdr:from>
    <xdr:to>
      <xdr:col>22</xdr:col>
      <xdr:colOff>365125</xdr:colOff>
      <xdr:row>37</xdr:row>
      <xdr:rowOff>58890</xdr:rowOff>
    </xdr:to>
    <xdr:cxnSp macro="">
      <xdr:nvCxnSpPr>
        <xdr:cNvPr id="523" name="直線コネクタ 522"/>
        <xdr:cNvCxnSpPr/>
      </xdr:nvCxnSpPr>
      <xdr:spPr>
        <a:xfrm flipV="1">
          <a:off x="14592300" y="6356020"/>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44472</xdr:rowOff>
    </xdr:from>
    <xdr:to>
      <xdr:col>21</xdr:col>
      <xdr:colOff>161925</xdr:colOff>
      <xdr:row>37</xdr:row>
      <xdr:rowOff>58890</xdr:rowOff>
    </xdr:to>
    <xdr:cxnSp macro="">
      <xdr:nvCxnSpPr>
        <xdr:cNvPr id="526" name="直線コネクタ 525"/>
        <xdr:cNvCxnSpPr/>
      </xdr:nvCxnSpPr>
      <xdr:spPr>
        <a:xfrm>
          <a:off x="13703300" y="6388122"/>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44472</xdr:rowOff>
    </xdr:from>
    <xdr:to>
      <xdr:col>19</xdr:col>
      <xdr:colOff>644525</xdr:colOff>
      <xdr:row>37</xdr:row>
      <xdr:rowOff>56767</xdr:rowOff>
    </xdr:to>
    <xdr:cxnSp macro="">
      <xdr:nvCxnSpPr>
        <xdr:cNvPr id="529" name="直線コネクタ 528"/>
        <xdr:cNvCxnSpPr/>
      </xdr:nvCxnSpPr>
      <xdr:spPr>
        <a:xfrm flipV="1">
          <a:off x="12814300" y="6388122"/>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89145</xdr:rowOff>
    </xdr:from>
    <xdr:to>
      <xdr:col>23</xdr:col>
      <xdr:colOff>568325</xdr:colOff>
      <xdr:row>37</xdr:row>
      <xdr:rowOff>19295</xdr:rowOff>
    </xdr:to>
    <xdr:sp macro="" textlink="">
      <xdr:nvSpPr>
        <xdr:cNvPr id="539" name="円/楕円 538"/>
        <xdr:cNvSpPr/>
      </xdr:nvSpPr>
      <xdr:spPr>
        <a:xfrm>
          <a:off x="16268700" y="62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112022</xdr:rowOff>
    </xdr:from>
    <xdr:ext cx="534377" cy="259045"/>
    <xdr:sp macro="" textlink="">
      <xdr:nvSpPr>
        <xdr:cNvPr id="540" name="消防費該当値テキスト"/>
        <xdr:cNvSpPr txBox="1"/>
      </xdr:nvSpPr>
      <xdr:spPr>
        <a:xfrm>
          <a:off x="16370300" y="61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28,985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133020</xdr:rowOff>
    </xdr:from>
    <xdr:to>
      <xdr:col>22</xdr:col>
      <xdr:colOff>415925</xdr:colOff>
      <xdr:row>37</xdr:row>
      <xdr:rowOff>63170</xdr:rowOff>
    </xdr:to>
    <xdr:sp macro="" textlink="">
      <xdr:nvSpPr>
        <xdr:cNvPr id="541" name="円/楕円 540"/>
        <xdr:cNvSpPr/>
      </xdr:nvSpPr>
      <xdr:spPr>
        <a:xfrm>
          <a:off x="15430500" y="63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79697</xdr:rowOff>
    </xdr:from>
    <xdr:ext cx="534377" cy="259045"/>
    <xdr:sp macro="" textlink="">
      <xdr:nvSpPr>
        <xdr:cNvPr id="542" name="テキスト ボックス 541"/>
        <xdr:cNvSpPr txBox="1"/>
      </xdr:nvSpPr>
      <xdr:spPr>
        <a:xfrm>
          <a:off x="15214111" y="6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8090</xdr:rowOff>
    </xdr:from>
    <xdr:to>
      <xdr:col>21</xdr:col>
      <xdr:colOff>212725</xdr:colOff>
      <xdr:row>37</xdr:row>
      <xdr:rowOff>109690</xdr:rowOff>
    </xdr:to>
    <xdr:sp macro="" textlink="">
      <xdr:nvSpPr>
        <xdr:cNvPr id="543" name="円/楕円 542"/>
        <xdr:cNvSpPr/>
      </xdr:nvSpPr>
      <xdr:spPr>
        <a:xfrm>
          <a:off x="145415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100817</xdr:rowOff>
    </xdr:from>
    <xdr:ext cx="534377" cy="259045"/>
    <xdr:sp macro="" textlink="">
      <xdr:nvSpPr>
        <xdr:cNvPr id="544" name="テキスト ボックス 543"/>
        <xdr:cNvSpPr txBox="1"/>
      </xdr:nvSpPr>
      <xdr:spPr>
        <a:xfrm>
          <a:off x="14325111" y="64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165122</xdr:rowOff>
    </xdr:from>
    <xdr:to>
      <xdr:col>20</xdr:col>
      <xdr:colOff>9525</xdr:colOff>
      <xdr:row>37</xdr:row>
      <xdr:rowOff>95272</xdr:rowOff>
    </xdr:to>
    <xdr:sp macro="" textlink="">
      <xdr:nvSpPr>
        <xdr:cNvPr id="545" name="円/楕円 544"/>
        <xdr:cNvSpPr/>
      </xdr:nvSpPr>
      <xdr:spPr>
        <a:xfrm>
          <a:off x="13652500" y="63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111799</xdr:rowOff>
    </xdr:from>
    <xdr:ext cx="534377" cy="259045"/>
    <xdr:sp macro="" textlink="">
      <xdr:nvSpPr>
        <xdr:cNvPr id="546" name="テキスト ボックス 545"/>
        <xdr:cNvSpPr txBox="1"/>
      </xdr:nvSpPr>
      <xdr:spPr>
        <a:xfrm>
          <a:off x="13436111" y="61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5967</xdr:rowOff>
    </xdr:from>
    <xdr:to>
      <xdr:col>18</xdr:col>
      <xdr:colOff>492125</xdr:colOff>
      <xdr:row>37</xdr:row>
      <xdr:rowOff>107567</xdr:rowOff>
    </xdr:to>
    <xdr:sp macro="" textlink="">
      <xdr:nvSpPr>
        <xdr:cNvPr id="547" name="円/楕円 546"/>
        <xdr:cNvSpPr/>
      </xdr:nvSpPr>
      <xdr:spPr>
        <a:xfrm>
          <a:off x="12763500" y="634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124094</xdr:rowOff>
    </xdr:from>
    <xdr:ext cx="534377" cy="259045"/>
    <xdr:sp macro="" textlink="">
      <xdr:nvSpPr>
        <xdr:cNvPr id="548" name="テキスト ボックス 547"/>
        <xdr:cNvSpPr txBox="1"/>
      </xdr:nvSpPr>
      <xdr:spPr>
        <a:xfrm>
          <a:off x="12547111" y="61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134377</xdr:rowOff>
    </xdr:from>
    <xdr:to>
      <xdr:col>23</xdr:col>
      <xdr:colOff>517525</xdr:colOff>
      <xdr:row>57</xdr:row>
      <xdr:rowOff>156277</xdr:rowOff>
    </xdr:to>
    <xdr:cxnSp macro="">
      <xdr:nvCxnSpPr>
        <xdr:cNvPr id="579" name="直線コネクタ 578"/>
        <xdr:cNvCxnSpPr/>
      </xdr:nvCxnSpPr>
      <xdr:spPr>
        <a:xfrm flipV="1">
          <a:off x="15481300" y="9907027"/>
          <a:ext cx="8382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141601</xdr:rowOff>
    </xdr:from>
    <xdr:to>
      <xdr:col>22</xdr:col>
      <xdr:colOff>365125</xdr:colOff>
      <xdr:row>57</xdr:row>
      <xdr:rowOff>156277</xdr:rowOff>
    </xdr:to>
    <xdr:cxnSp macro="">
      <xdr:nvCxnSpPr>
        <xdr:cNvPr id="582" name="直線コネクタ 581"/>
        <xdr:cNvCxnSpPr/>
      </xdr:nvCxnSpPr>
      <xdr:spPr>
        <a:xfrm>
          <a:off x="14592300" y="9742801"/>
          <a:ext cx="889000" cy="18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141601</xdr:rowOff>
    </xdr:from>
    <xdr:to>
      <xdr:col>21</xdr:col>
      <xdr:colOff>161925</xdr:colOff>
      <xdr:row>58</xdr:row>
      <xdr:rowOff>5231</xdr:rowOff>
    </xdr:to>
    <xdr:cxnSp macro="">
      <xdr:nvCxnSpPr>
        <xdr:cNvPr id="585" name="直線コネクタ 584"/>
        <xdr:cNvCxnSpPr/>
      </xdr:nvCxnSpPr>
      <xdr:spPr>
        <a:xfrm flipV="1">
          <a:off x="13703300" y="9742801"/>
          <a:ext cx="889000" cy="20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5231</xdr:rowOff>
    </xdr:from>
    <xdr:to>
      <xdr:col>19</xdr:col>
      <xdr:colOff>644525</xdr:colOff>
      <xdr:row>58</xdr:row>
      <xdr:rowOff>18999</xdr:rowOff>
    </xdr:to>
    <xdr:cxnSp macro="">
      <xdr:nvCxnSpPr>
        <xdr:cNvPr id="588" name="直線コネクタ 587"/>
        <xdr:cNvCxnSpPr/>
      </xdr:nvCxnSpPr>
      <xdr:spPr>
        <a:xfrm flipV="1">
          <a:off x="12814300" y="9949331"/>
          <a:ext cx="889000" cy="1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83577</xdr:rowOff>
    </xdr:from>
    <xdr:to>
      <xdr:col>23</xdr:col>
      <xdr:colOff>568325</xdr:colOff>
      <xdr:row>58</xdr:row>
      <xdr:rowOff>13727</xdr:rowOff>
    </xdr:to>
    <xdr:sp macro="" textlink="">
      <xdr:nvSpPr>
        <xdr:cNvPr id="598" name="円/楕円 597"/>
        <xdr:cNvSpPr/>
      </xdr:nvSpPr>
      <xdr:spPr>
        <a:xfrm>
          <a:off x="16268700" y="985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62004</xdr:rowOff>
    </xdr:from>
    <xdr:ext cx="534377" cy="259045"/>
    <xdr:sp macro="" textlink="">
      <xdr:nvSpPr>
        <xdr:cNvPr id="599" name="教育費該当値テキスト"/>
        <xdr:cNvSpPr txBox="1"/>
      </xdr:nvSpPr>
      <xdr:spPr>
        <a:xfrm>
          <a:off x="16370300" y="983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105477</xdr:rowOff>
    </xdr:from>
    <xdr:to>
      <xdr:col>22</xdr:col>
      <xdr:colOff>415925</xdr:colOff>
      <xdr:row>58</xdr:row>
      <xdr:rowOff>35627</xdr:rowOff>
    </xdr:to>
    <xdr:sp macro="" textlink="">
      <xdr:nvSpPr>
        <xdr:cNvPr id="600" name="円/楕円 599"/>
        <xdr:cNvSpPr/>
      </xdr:nvSpPr>
      <xdr:spPr>
        <a:xfrm>
          <a:off x="15430500" y="98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26754</xdr:rowOff>
    </xdr:from>
    <xdr:ext cx="534377" cy="259045"/>
    <xdr:sp macro="" textlink="">
      <xdr:nvSpPr>
        <xdr:cNvPr id="601" name="テキスト ボックス 600"/>
        <xdr:cNvSpPr txBox="1"/>
      </xdr:nvSpPr>
      <xdr:spPr>
        <a:xfrm>
          <a:off x="15214111" y="997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90801</xdr:rowOff>
    </xdr:from>
    <xdr:to>
      <xdr:col>21</xdr:col>
      <xdr:colOff>212725</xdr:colOff>
      <xdr:row>57</xdr:row>
      <xdr:rowOff>20951</xdr:rowOff>
    </xdr:to>
    <xdr:sp macro="" textlink="">
      <xdr:nvSpPr>
        <xdr:cNvPr id="602" name="円/楕円 601"/>
        <xdr:cNvSpPr/>
      </xdr:nvSpPr>
      <xdr:spPr>
        <a:xfrm>
          <a:off x="14541500" y="969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37478</xdr:rowOff>
    </xdr:from>
    <xdr:ext cx="534377" cy="259045"/>
    <xdr:sp macro="" textlink="">
      <xdr:nvSpPr>
        <xdr:cNvPr id="603" name="テキスト ボックス 602"/>
        <xdr:cNvSpPr txBox="1"/>
      </xdr:nvSpPr>
      <xdr:spPr>
        <a:xfrm>
          <a:off x="14325111" y="946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125881</xdr:rowOff>
    </xdr:from>
    <xdr:to>
      <xdr:col>20</xdr:col>
      <xdr:colOff>9525</xdr:colOff>
      <xdr:row>58</xdr:row>
      <xdr:rowOff>56031</xdr:rowOff>
    </xdr:to>
    <xdr:sp macro="" textlink="">
      <xdr:nvSpPr>
        <xdr:cNvPr id="604" name="円/楕円 603"/>
        <xdr:cNvSpPr/>
      </xdr:nvSpPr>
      <xdr:spPr>
        <a:xfrm>
          <a:off x="13652500" y="98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47158</xdr:rowOff>
    </xdr:from>
    <xdr:ext cx="534377" cy="259045"/>
    <xdr:sp macro="" textlink="">
      <xdr:nvSpPr>
        <xdr:cNvPr id="605" name="テキスト ボックス 604"/>
        <xdr:cNvSpPr txBox="1"/>
      </xdr:nvSpPr>
      <xdr:spPr>
        <a:xfrm>
          <a:off x="13436111" y="99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139649</xdr:rowOff>
    </xdr:from>
    <xdr:to>
      <xdr:col>18</xdr:col>
      <xdr:colOff>492125</xdr:colOff>
      <xdr:row>58</xdr:row>
      <xdr:rowOff>69799</xdr:rowOff>
    </xdr:to>
    <xdr:sp macro="" textlink="">
      <xdr:nvSpPr>
        <xdr:cNvPr id="606" name="円/楕円 605"/>
        <xdr:cNvSpPr/>
      </xdr:nvSpPr>
      <xdr:spPr>
        <a:xfrm>
          <a:off x="12763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60926</xdr:rowOff>
    </xdr:from>
    <xdr:ext cx="534377" cy="259045"/>
    <xdr:sp macro="" textlink="">
      <xdr:nvSpPr>
        <xdr:cNvPr id="607" name="テキスト ボックス 606"/>
        <xdr:cNvSpPr txBox="1"/>
      </xdr:nvSpPr>
      <xdr:spPr>
        <a:xfrm>
          <a:off x="12547111" y="100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135923</xdr:rowOff>
    </xdr:from>
    <xdr:to>
      <xdr:col>23</xdr:col>
      <xdr:colOff>517525</xdr:colOff>
      <xdr:row>78</xdr:row>
      <xdr:rowOff>137331</xdr:rowOff>
    </xdr:to>
    <xdr:cxnSp macro="">
      <xdr:nvCxnSpPr>
        <xdr:cNvPr id="634" name="直線コネクタ 633"/>
        <xdr:cNvCxnSpPr/>
      </xdr:nvCxnSpPr>
      <xdr:spPr>
        <a:xfrm flipV="1">
          <a:off x="15481300" y="13509023"/>
          <a:ext cx="8382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136198</xdr:rowOff>
    </xdr:from>
    <xdr:to>
      <xdr:col>22</xdr:col>
      <xdr:colOff>365125</xdr:colOff>
      <xdr:row>78</xdr:row>
      <xdr:rowOff>137331</xdr:rowOff>
    </xdr:to>
    <xdr:cxnSp macro="">
      <xdr:nvCxnSpPr>
        <xdr:cNvPr id="637" name="直線コネクタ 636"/>
        <xdr:cNvCxnSpPr/>
      </xdr:nvCxnSpPr>
      <xdr:spPr>
        <a:xfrm>
          <a:off x="14592300" y="13509298"/>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136198</xdr:rowOff>
    </xdr:from>
    <xdr:to>
      <xdr:col>21</xdr:col>
      <xdr:colOff>161925</xdr:colOff>
      <xdr:row>78</xdr:row>
      <xdr:rowOff>136897</xdr:rowOff>
    </xdr:to>
    <xdr:cxnSp macro="">
      <xdr:nvCxnSpPr>
        <xdr:cNvPr id="640" name="直線コネクタ 639"/>
        <xdr:cNvCxnSpPr/>
      </xdr:nvCxnSpPr>
      <xdr:spPr>
        <a:xfrm flipV="1">
          <a:off x="13703300" y="13509298"/>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136334</xdr:rowOff>
    </xdr:from>
    <xdr:to>
      <xdr:col>19</xdr:col>
      <xdr:colOff>644525</xdr:colOff>
      <xdr:row>78</xdr:row>
      <xdr:rowOff>136897</xdr:rowOff>
    </xdr:to>
    <xdr:cxnSp macro="">
      <xdr:nvCxnSpPr>
        <xdr:cNvPr id="643" name="直線コネクタ 642"/>
        <xdr:cNvCxnSpPr/>
      </xdr:nvCxnSpPr>
      <xdr:spPr>
        <a:xfrm>
          <a:off x="12814300" y="13509434"/>
          <a:ext cx="889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85123</xdr:rowOff>
    </xdr:from>
    <xdr:to>
      <xdr:col>23</xdr:col>
      <xdr:colOff>568325</xdr:colOff>
      <xdr:row>79</xdr:row>
      <xdr:rowOff>15273</xdr:rowOff>
    </xdr:to>
    <xdr:sp macro="" textlink="">
      <xdr:nvSpPr>
        <xdr:cNvPr id="653" name="円/楕円 652"/>
        <xdr:cNvSpPr/>
      </xdr:nvSpPr>
      <xdr:spPr>
        <a:xfrm>
          <a:off x="16268700" y="134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378565" cy="259045"/>
    <xdr:sp macro="" textlink="">
      <xdr:nvSpPr>
        <xdr:cNvPr id="654" name="災害復旧費該当値テキスト"/>
        <xdr:cNvSpPr txBox="1"/>
      </xdr:nvSpPr>
      <xdr:spPr>
        <a:xfrm>
          <a:off x="16370300" y="1341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86531</xdr:rowOff>
    </xdr:from>
    <xdr:to>
      <xdr:col>22</xdr:col>
      <xdr:colOff>415925</xdr:colOff>
      <xdr:row>79</xdr:row>
      <xdr:rowOff>16681</xdr:rowOff>
    </xdr:to>
    <xdr:sp macro="" textlink="">
      <xdr:nvSpPr>
        <xdr:cNvPr id="655" name="円/楕円 654"/>
        <xdr:cNvSpPr/>
      </xdr:nvSpPr>
      <xdr:spPr>
        <a:xfrm>
          <a:off x="15430500" y="134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7808</xdr:rowOff>
    </xdr:from>
    <xdr:ext cx="378565" cy="259045"/>
    <xdr:sp macro="" textlink="">
      <xdr:nvSpPr>
        <xdr:cNvPr id="656" name="テキスト ボックス 655"/>
        <xdr:cNvSpPr txBox="1"/>
      </xdr:nvSpPr>
      <xdr:spPr>
        <a:xfrm>
          <a:off x="15292017" y="13552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85398</xdr:rowOff>
    </xdr:from>
    <xdr:to>
      <xdr:col>21</xdr:col>
      <xdr:colOff>212725</xdr:colOff>
      <xdr:row>79</xdr:row>
      <xdr:rowOff>15548</xdr:rowOff>
    </xdr:to>
    <xdr:sp macro="" textlink="">
      <xdr:nvSpPr>
        <xdr:cNvPr id="657" name="円/楕円 656"/>
        <xdr:cNvSpPr/>
      </xdr:nvSpPr>
      <xdr:spPr>
        <a:xfrm>
          <a:off x="14541500" y="1345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6675</xdr:rowOff>
    </xdr:from>
    <xdr:ext cx="378565" cy="259045"/>
    <xdr:sp macro="" textlink="">
      <xdr:nvSpPr>
        <xdr:cNvPr id="658" name="テキスト ボックス 657"/>
        <xdr:cNvSpPr txBox="1"/>
      </xdr:nvSpPr>
      <xdr:spPr>
        <a:xfrm>
          <a:off x="14403017" y="13551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86097</xdr:rowOff>
    </xdr:from>
    <xdr:to>
      <xdr:col>20</xdr:col>
      <xdr:colOff>9525</xdr:colOff>
      <xdr:row>79</xdr:row>
      <xdr:rowOff>16247</xdr:rowOff>
    </xdr:to>
    <xdr:sp macro="" textlink="">
      <xdr:nvSpPr>
        <xdr:cNvPr id="659" name="円/楕円 658"/>
        <xdr:cNvSpPr/>
      </xdr:nvSpPr>
      <xdr:spPr>
        <a:xfrm>
          <a:off x="13652500" y="1345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7374</xdr:rowOff>
    </xdr:from>
    <xdr:ext cx="378565" cy="259045"/>
    <xdr:sp macro="" textlink="">
      <xdr:nvSpPr>
        <xdr:cNvPr id="660" name="テキスト ボックス 659"/>
        <xdr:cNvSpPr txBox="1"/>
      </xdr:nvSpPr>
      <xdr:spPr>
        <a:xfrm>
          <a:off x="13514017" y="1355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85534</xdr:rowOff>
    </xdr:from>
    <xdr:to>
      <xdr:col>18</xdr:col>
      <xdr:colOff>492125</xdr:colOff>
      <xdr:row>79</xdr:row>
      <xdr:rowOff>15684</xdr:rowOff>
    </xdr:to>
    <xdr:sp macro="" textlink="">
      <xdr:nvSpPr>
        <xdr:cNvPr id="661" name="円/楕円 660"/>
        <xdr:cNvSpPr/>
      </xdr:nvSpPr>
      <xdr:spPr>
        <a:xfrm>
          <a:off x="12763500" y="134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6811</xdr:rowOff>
    </xdr:from>
    <xdr:ext cx="378565" cy="259045"/>
    <xdr:sp macro="" textlink="">
      <xdr:nvSpPr>
        <xdr:cNvPr id="662" name="テキスト ボックス 661"/>
        <xdr:cNvSpPr txBox="1"/>
      </xdr:nvSpPr>
      <xdr:spPr>
        <a:xfrm>
          <a:off x="12625017" y="13551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87057</xdr:rowOff>
    </xdr:from>
    <xdr:to>
      <xdr:col>23</xdr:col>
      <xdr:colOff>517525</xdr:colOff>
      <xdr:row>97</xdr:row>
      <xdr:rowOff>98785</xdr:rowOff>
    </xdr:to>
    <xdr:cxnSp macro="">
      <xdr:nvCxnSpPr>
        <xdr:cNvPr id="691" name="直線コネクタ 690"/>
        <xdr:cNvCxnSpPr/>
      </xdr:nvCxnSpPr>
      <xdr:spPr>
        <a:xfrm>
          <a:off x="15481300" y="16717707"/>
          <a:ext cx="8382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87057</xdr:rowOff>
    </xdr:from>
    <xdr:to>
      <xdr:col>22</xdr:col>
      <xdr:colOff>365125</xdr:colOff>
      <xdr:row>97</xdr:row>
      <xdr:rowOff>96273</xdr:rowOff>
    </xdr:to>
    <xdr:cxnSp macro="">
      <xdr:nvCxnSpPr>
        <xdr:cNvPr id="694" name="直線コネクタ 693"/>
        <xdr:cNvCxnSpPr/>
      </xdr:nvCxnSpPr>
      <xdr:spPr>
        <a:xfrm flipV="1">
          <a:off x="14592300" y="16717707"/>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92289</xdr:rowOff>
    </xdr:from>
    <xdr:to>
      <xdr:col>21</xdr:col>
      <xdr:colOff>161925</xdr:colOff>
      <xdr:row>97</xdr:row>
      <xdr:rowOff>96273</xdr:rowOff>
    </xdr:to>
    <xdr:cxnSp macro="">
      <xdr:nvCxnSpPr>
        <xdr:cNvPr id="697" name="直線コネクタ 696"/>
        <xdr:cNvCxnSpPr/>
      </xdr:nvCxnSpPr>
      <xdr:spPr>
        <a:xfrm>
          <a:off x="13703300" y="16722939"/>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91492</xdr:rowOff>
    </xdr:from>
    <xdr:to>
      <xdr:col>19</xdr:col>
      <xdr:colOff>644525</xdr:colOff>
      <xdr:row>97</xdr:row>
      <xdr:rowOff>92289</xdr:rowOff>
    </xdr:to>
    <xdr:cxnSp macro="">
      <xdr:nvCxnSpPr>
        <xdr:cNvPr id="700" name="直線コネクタ 699"/>
        <xdr:cNvCxnSpPr/>
      </xdr:nvCxnSpPr>
      <xdr:spPr>
        <a:xfrm>
          <a:off x="12814300" y="16722142"/>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47985</xdr:rowOff>
    </xdr:from>
    <xdr:to>
      <xdr:col>23</xdr:col>
      <xdr:colOff>568325</xdr:colOff>
      <xdr:row>97</xdr:row>
      <xdr:rowOff>149585</xdr:rowOff>
    </xdr:to>
    <xdr:sp macro="" textlink="">
      <xdr:nvSpPr>
        <xdr:cNvPr id="710" name="円/楕円 709"/>
        <xdr:cNvSpPr/>
      </xdr:nvSpPr>
      <xdr:spPr>
        <a:xfrm>
          <a:off x="16268700" y="166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70862</xdr:rowOff>
    </xdr:from>
    <xdr:ext cx="534377" cy="259045"/>
    <xdr:sp macro="" textlink="">
      <xdr:nvSpPr>
        <xdr:cNvPr id="711" name="公債費該当値テキスト"/>
        <xdr:cNvSpPr txBox="1"/>
      </xdr:nvSpPr>
      <xdr:spPr>
        <a:xfrm>
          <a:off x="16370300" y="1653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75,739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36257</xdr:rowOff>
    </xdr:from>
    <xdr:to>
      <xdr:col>22</xdr:col>
      <xdr:colOff>415925</xdr:colOff>
      <xdr:row>97</xdr:row>
      <xdr:rowOff>137857</xdr:rowOff>
    </xdr:to>
    <xdr:sp macro="" textlink="">
      <xdr:nvSpPr>
        <xdr:cNvPr id="712" name="円/楕円 711"/>
        <xdr:cNvSpPr/>
      </xdr:nvSpPr>
      <xdr:spPr>
        <a:xfrm>
          <a:off x="15430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154384</xdr:rowOff>
    </xdr:from>
    <xdr:ext cx="534377" cy="259045"/>
    <xdr:sp macro="" textlink="">
      <xdr:nvSpPr>
        <xdr:cNvPr id="713" name="テキスト ボックス 712"/>
        <xdr:cNvSpPr txBox="1"/>
      </xdr:nvSpPr>
      <xdr:spPr>
        <a:xfrm>
          <a:off x="15214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45473</xdr:rowOff>
    </xdr:from>
    <xdr:to>
      <xdr:col>21</xdr:col>
      <xdr:colOff>212725</xdr:colOff>
      <xdr:row>97</xdr:row>
      <xdr:rowOff>147073</xdr:rowOff>
    </xdr:to>
    <xdr:sp macro="" textlink="">
      <xdr:nvSpPr>
        <xdr:cNvPr id="714" name="円/楕円 713"/>
        <xdr:cNvSpPr/>
      </xdr:nvSpPr>
      <xdr:spPr>
        <a:xfrm>
          <a:off x="14541500" y="166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163600</xdr:rowOff>
    </xdr:from>
    <xdr:ext cx="534377" cy="259045"/>
    <xdr:sp macro="" textlink="">
      <xdr:nvSpPr>
        <xdr:cNvPr id="715" name="テキスト ボックス 714"/>
        <xdr:cNvSpPr txBox="1"/>
      </xdr:nvSpPr>
      <xdr:spPr>
        <a:xfrm>
          <a:off x="14325111" y="164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41489</xdr:rowOff>
    </xdr:from>
    <xdr:to>
      <xdr:col>20</xdr:col>
      <xdr:colOff>9525</xdr:colOff>
      <xdr:row>97</xdr:row>
      <xdr:rowOff>143089</xdr:rowOff>
    </xdr:to>
    <xdr:sp macro="" textlink="">
      <xdr:nvSpPr>
        <xdr:cNvPr id="716" name="円/楕円 715"/>
        <xdr:cNvSpPr/>
      </xdr:nvSpPr>
      <xdr:spPr>
        <a:xfrm>
          <a:off x="13652500" y="166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159616</xdr:rowOff>
    </xdr:from>
    <xdr:ext cx="534377" cy="259045"/>
    <xdr:sp macro="" textlink="">
      <xdr:nvSpPr>
        <xdr:cNvPr id="717" name="テキスト ボックス 716"/>
        <xdr:cNvSpPr txBox="1"/>
      </xdr:nvSpPr>
      <xdr:spPr>
        <a:xfrm>
          <a:off x="13436111" y="164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40692</xdr:rowOff>
    </xdr:from>
    <xdr:to>
      <xdr:col>18</xdr:col>
      <xdr:colOff>492125</xdr:colOff>
      <xdr:row>97</xdr:row>
      <xdr:rowOff>142292</xdr:rowOff>
    </xdr:to>
    <xdr:sp macro="" textlink="">
      <xdr:nvSpPr>
        <xdr:cNvPr id="718" name="円/楕円 717"/>
        <xdr:cNvSpPr/>
      </xdr:nvSpPr>
      <xdr:spPr>
        <a:xfrm>
          <a:off x="12763500" y="166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158819</xdr:rowOff>
    </xdr:from>
    <xdr:ext cx="534377" cy="259045"/>
    <xdr:sp macro="" textlink="">
      <xdr:nvSpPr>
        <xdr:cNvPr id="719" name="テキスト ボックス 718"/>
        <xdr:cNvSpPr txBox="1"/>
      </xdr:nvSpPr>
      <xdr:spPr>
        <a:xfrm>
          <a:off x="12547111" y="164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102743</xdr:rowOff>
    </xdr:from>
    <xdr:to>
      <xdr:col>32</xdr:col>
      <xdr:colOff>187325</xdr:colOff>
      <xdr:row>37</xdr:row>
      <xdr:rowOff>109982</xdr:rowOff>
    </xdr:to>
    <xdr:cxnSp macro="">
      <xdr:nvCxnSpPr>
        <xdr:cNvPr id="748" name="直線コネクタ 747"/>
        <xdr:cNvCxnSpPr/>
      </xdr:nvCxnSpPr>
      <xdr:spPr>
        <a:xfrm>
          <a:off x="21323300" y="5417693"/>
          <a:ext cx="838200" cy="10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89425</xdr:rowOff>
    </xdr:from>
    <xdr:ext cx="378565" cy="259045"/>
    <xdr:sp macro="" textlink="">
      <xdr:nvSpPr>
        <xdr:cNvPr id="749" name="諸支出金平均値テキスト"/>
        <xdr:cNvSpPr txBox="1"/>
      </xdr:nvSpPr>
      <xdr:spPr>
        <a:xfrm>
          <a:off x="22212300" y="6604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102743</xdr:rowOff>
    </xdr:from>
    <xdr:to>
      <xdr:col>31</xdr:col>
      <xdr:colOff>34925</xdr:colOff>
      <xdr:row>33</xdr:row>
      <xdr:rowOff>50165</xdr:rowOff>
    </xdr:to>
    <xdr:cxnSp macro="">
      <xdr:nvCxnSpPr>
        <xdr:cNvPr id="751" name="直線コネクタ 750"/>
        <xdr:cNvCxnSpPr/>
      </xdr:nvCxnSpPr>
      <xdr:spPr>
        <a:xfrm flipV="1">
          <a:off x="20434300" y="5417693"/>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165625</xdr:rowOff>
    </xdr:from>
    <xdr:ext cx="378565" cy="259045"/>
    <xdr:sp macro="" textlink="">
      <xdr:nvSpPr>
        <xdr:cNvPr id="753" name="テキスト ボックス 752"/>
        <xdr:cNvSpPr txBox="1"/>
      </xdr:nvSpPr>
      <xdr:spPr>
        <a:xfrm>
          <a:off x="21134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50165</xdr:rowOff>
    </xdr:from>
    <xdr:to>
      <xdr:col>29</xdr:col>
      <xdr:colOff>517525</xdr:colOff>
      <xdr:row>37</xdr:row>
      <xdr:rowOff>89027</xdr:rowOff>
    </xdr:to>
    <xdr:cxnSp macro="">
      <xdr:nvCxnSpPr>
        <xdr:cNvPr id="754" name="直線コネクタ 753"/>
        <xdr:cNvCxnSpPr/>
      </xdr:nvCxnSpPr>
      <xdr:spPr>
        <a:xfrm flipV="1">
          <a:off x="19545300" y="5708015"/>
          <a:ext cx="889000" cy="7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9415</xdr:rowOff>
    </xdr:from>
    <xdr:ext cx="378565" cy="259045"/>
    <xdr:sp macro="" textlink="">
      <xdr:nvSpPr>
        <xdr:cNvPr id="756" name="テキスト ボックス 755"/>
        <xdr:cNvSpPr txBox="1"/>
      </xdr:nvSpPr>
      <xdr:spPr>
        <a:xfrm>
          <a:off x="20245017" y="65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126746</xdr:rowOff>
    </xdr:from>
    <xdr:to>
      <xdr:col>28</xdr:col>
      <xdr:colOff>314325</xdr:colOff>
      <xdr:row>37</xdr:row>
      <xdr:rowOff>89027</xdr:rowOff>
    </xdr:to>
    <xdr:cxnSp macro="">
      <xdr:nvCxnSpPr>
        <xdr:cNvPr id="757" name="直線コネクタ 756"/>
        <xdr:cNvCxnSpPr/>
      </xdr:nvCxnSpPr>
      <xdr:spPr>
        <a:xfrm>
          <a:off x="18656300" y="5784596"/>
          <a:ext cx="889000" cy="64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66184</xdr:rowOff>
    </xdr:from>
    <xdr:ext cx="378565" cy="259045"/>
    <xdr:sp macro="" textlink="">
      <xdr:nvSpPr>
        <xdr:cNvPr id="759" name="テキスト ボックス 758"/>
        <xdr:cNvSpPr txBox="1"/>
      </xdr:nvSpPr>
      <xdr:spPr>
        <a:xfrm>
          <a:off x="19356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15892</xdr:rowOff>
    </xdr:from>
    <xdr:ext cx="378565" cy="259045"/>
    <xdr:sp macro="" textlink="">
      <xdr:nvSpPr>
        <xdr:cNvPr id="761" name="テキスト ボックス 760"/>
        <xdr:cNvSpPr txBox="1"/>
      </xdr:nvSpPr>
      <xdr:spPr>
        <a:xfrm>
          <a:off x="18467017" y="65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59182</xdr:rowOff>
    </xdr:from>
    <xdr:to>
      <xdr:col>32</xdr:col>
      <xdr:colOff>238125</xdr:colOff>
      <xdr:row>37</xdr:row>
      <xdr:rowOff>160782</xdr:rowOff>
    </xdr:to>
    <xdr:sp macro="" textlink="">
      <xdr:nvSpPr>
        <xdr:cNvPr id="767" name="円/楕円 766"/>
        <xdr:cNvSpPr/>
      </xdr:nvSpPr>
      <xdr:spPr>
        <a:xfrm>
          <a:off x="221107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82059</xdr:rowOff>
    </xdr:from>
    <xdr:ext cx="378565" cy="259045"/>
    <xdr:sp macro="" textlink="">
      <xdr:nvSpPr>
        <xdr:cNvPr id="768" name="諸支出金該当値テキスト"/>
        <xdr:cNvSpPr txBox="1"/>
      </xdr:nvSpPr>
      <xdr:spPr>
        <a:xfrm>
          <a:off x="22212300" y="625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51943</xdr:rowOff>
    </xdr:from>
    <xdr:to>
      <xdr:col>31</xdr:col>
      <xdr:colOff>85725</xdr:colOff>
      <xdr:row>31</xdr:row>
      <xdr:rowOff>153543</xdr:rowOff>
    </xdr:to>
    <xdr:sp macro="" textlink="">
      <xdr:nvSpPr>
        <xdr:cNvPr id="769" name="円/楕円 768"/>
        <xdr:cNvSpPr/>
      </xdr:nvSpPr>
      <xdr:spPr>
        <a:xfrm>
          <a:off x="21272500" y="53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170070</xdr:rowOff>
    </xdr:from>
    <xdr:ext cx="469744" cy="259045"/>
    <xdr:sp macro="" textlink="">
      <xdr:nvSpPr>
        <xdr:cNvPr id="770" name="テキスト ボックス 769"/>
        <xdr:cNvSpPr txBox="1"/>
      </xdr:nvSpPr>
      <xdr:spPr>
        <a:xfrm>
          <a:off x="21088427" y="514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170815</xdr:rowOff>
    </xdr:from>
    <xdr:to>
      <xdr:col>29</xdr:col>
      <xdr:colOff>568325</xdr:colOff>
      <xdr:row>33</xdr:row>
      <xdr:rowOff>100965</xdr:rowOff>
    </xdr:to>
    <xdr:sp macro="" textlink="">
      <xdr:nvSpPr>
        <xdr:cNvPr id="771" name="円/楕円 770"/>
        <xdr:cNvSpPr/>
      </xdr:nvSpPr>
      <xdr:spPr>
        <a:xfrm>
          <a:off x="20383500" y="56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117492</xdr:rowOff>
    </xdr:from>
    <xdr:ext cx="469744" cy="259045"/>
    <xdr:sp macro="" textlink="">
      <xdr:nvSpPr>
        <xdr:cNvPr id="772" name="テキスト ボックス 771"/>
        <xdr:cNvSpPr txBox="1"/>
      </xdr:nvSpPr>
      <xdr:spPr>
        <a:xfrm>
          <a:off x="20199427" y="54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38227</xdr:rowOff>
    </xdr:from>
    <xdr:to>
      <xdr:col>28</xdr:col>
      <xdr:colOff>365125</xdr:colOff>
      <xdr:row>37</xdr:row>
      <xdr:rowOff>139827</xdr:rowOff>
    </xdr:to>
    <xdr:sp macro="" textlink="">
      <xdr:nvSpPr>
        <xdr:cNvPr id="773" name="円/楕円 772"/>
        <xdr:cNvSpPr/>
      </xdr:nvSpPr>
      <xdr:spPr>
        <a:xfrm>
          <a:off x="19494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156354</xdr:rowOff>
    </xdr:from>
    <xdr:ext cx="378565" cy="259045"/>
    <xdr:sp macro="" textlink="">
      <xdr:nvSpPr>
        <xdr:cNvPr id="774" name="テキスト ボックス 773"/>
        <xdr:cNvSpPr txBox="1"/>
      </xdr:nvSpPr>
      <xdr:spPr>
        <a:xfrm>
          <a:off x="19356017" y="615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75946</xdr:rowOff>
    </xdr:from>
    <xdr:to>
      <xdr:col>27</xdr:col>
      <xdr:colOff>161925</xdr:colOff>
      <xdr:row>34</xdr:row>
      <xdr:rowOff>6096</xdr:rowOff>
    </xdr:to>
    <xdr:sp macro="" textlink="">
      <xdr:nvSpPr>
        <xdr:cNvPr id="775" name="円/楕円 774"/>
        <xdr:cNvSpPr/>
      </xdr:nvSpPr>
      <xdr:spPr>
        <a:xfrm>
          <a:off x="18605500" y="57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22623</xdr:rowOff>
    </xdr:from>
    <xdr:ext cx="469744" cy="259045"/>
    <xdr:sp macro="" textlink="">
      <xdr:nvSpPr>
        <xdr:cNvPr id="776" name="テキスト ボックス 775"/>
        <xdr:cNvSpPr txBox="1"/>
      </xdr:nvSpPr>
      <xdr:spPr>
        <a:xfrm>
          <a:off x="18421427" y="550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116,490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円（前年度比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18,935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円）：類似団体平均を大きく上回っていて，前年度と比べて大きく増加（</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増）したが，主な要因としては，庁舎整備事業や公共施設再編整備事業による普通建設事業費，</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基幹業務クラウドサービス導入業務の外部委託による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物件費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が増加したためである。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162,445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3,576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円）：決算総額の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％を占めていて一番高額な費目となっている。類似団体平均を下回っているが，主な要因は生活保護費が減少傾向にあるためである。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土木費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72,617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9,216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円）：類似団体平均を大きく上回っているが，主な要因としては，港湾建設事業の県への負担金や，急傾斜地崩壊対策工事費に対する経費が高いためである。　</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消防費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28,985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円）：類似団体平均を大きく上回っているが，主な要因としては，消防救急デジタル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無線</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共同整備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負担金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（臨時的経費）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が高額となったためである。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47,065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3,353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円）：小学校屋内運動場耐震補強及び大規模改修工事による普通建設事業費が増加している。なお，類似団体平均は大きく下回っている。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75,739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3,078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円）：類似団体平均をやや上回っているが，</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地方債現在高は年々減少している。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40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実質収支額については，前年度と比べて増加していて，大規模事業の終了等による歳出の減少や，地方消費税交付金</a:t>
          </a:r>
          <a:r>
            <a:rPr lang="ja-JP" altLang="en-US" sz="1400" b="0" i="0" baseline="0">
              <a:solidFill>
                <a:schemeClr val="dk1"/>
              </a:solidFill>
              <a:effectLst/>
              <a:latin typeface="+mn-ea"/>
              <a:ea typeface="+mn-ea"/>
              <a:cs typeface="+mn-cs"/>
            </a:rPr>
            <a:t>等</a:t>
          </a:r>
          <a:r>
            <a:rPr lang="ja-JP" altLang="ja-JP" sz="1400" b="0" i="0" baseline="0">
              <a:solidFill>
                <a:schemeClr val="dk1"/>
              </a:solidFill>
              <a:effectLst/>
              <a:latin typeface="+mn-ea"/>
              <a:ea typeface="+mn-ea"/>
              <a:cs typeface="+mn-cs"/>
            </a:rPr>
            <a:t>の増加</a:t>
          </a:r>
          <a:r>
            <a:rPr lang="ja-JP" altLang="en-US" sz="1400" b="0" i="0" baseline="0">
              <a:solidFill>
                <a:schemeClr val="dk1"/>
              </a:solidFill>
              <a:effectLst/>
              <a:latin typeface="+mn-ea"/>
              <a:ea typeface="+mn-ea"/>
              <a:cs typeface="+mn-cs"/>
            </a:rPr>
            <a:t>の影響で</a:t>
          </a:r>
          <a:r>
            <a:rPr lang="ja-JP" altLang="ja-JP" sz="1400" b="0" i="0" baseline="0">
              <a:solidFill>
                <a:schemeClr val="dk1"/>
              </a:solidFill>
              <a:effectLst/>
              <a:latin typeface="+mn-ea"/>
              <a:ea typeface="+mn-ea"/>
              <a:cs typeface="+mn-cs"/>
            </a:rPr>
            <a:t>，</a:t>
          </a:r>
          <a:r>
            <a:rPr lang="en-US" altLang="ja-JP" sz="1400" b="0" i="0" baseline="0">
              <a:solidFill>
                <a:schemeClr val="dk1"/>
              </a:solidFill>
              <a:effectLst/>
              <a:latin typeface="+mn-ea"/>
              <a:ea typeface="+mn-ea"/>
              <a:cs typeface="+mn-cs"/>
            </a:rPr>
            <a:t>611</a:t>
          </a:r>
          <a:r>
            <a:rPr lang="ja-JP" altLang="ja-JP" sz="1400" b="0" i="0" baseline="0">
              <a:solidFill>
                <a:schemeClr val="dk1"/>
              </a:solidFill>
              <a:effectLst/>
              <a:latin typeface="+mn-ea"/>
              <a:ea typeface="+mn-ea"/>
              <a:cs typeface="+mn-cs"/>
            </a:rPr>
            <a:t>百万円の黒字となっている。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財政調整基金は，継続して積み増しを行っていて，</a:t>
          </a:r>
          <a:r>
            <a:rPr lang="en-US" altLang="ja-JP" sz="1400" b="0" i="0" baseline="0">
              <a:solidFill>
                <a:schemeClr val="dk1"/>
              </a:solidFill>
              <a:effectLst/>
              <a:latin typeface="+mn-ea"/>
              <a:ea typeface="+mn-ea"/>
              <a:cs typeface="+mn-cs"/>
            </a:rPr>
            <a:t>H27</a:t>
          </a:r>
          <a:r>
            <a:rPr lang="ja-JP" altLang="ja-JP" sz="1400" b="0" i="0" baseline="0">
              <a:solidFill>
                <a:schemeClr val="dk1"/>
              </a:solidFill>
              <a:effectLst/>
              <a:latin typeface="+mn-ea"/>
              <a:ea typeface="+mn-ea"/>
              <a:cs typeface="+mn-cs"/>
            </a:rPr>
            <a:t>年度は</a:t>
          </a:r>
          <a:r>
            <a:rPr lang="en-US" altLang="ja-JP" sz="1400" b="0" i="0" baseline="0">
              <a:solidFill>
                <a:schemeClr val="dk1"/>
              </a:solidFill>
              <a:effectLst/>
              <a:latin typeface="+mn-ea"/>
              <a:ea typeface="+mn-ea"/>
              <a:cs typeface="+mn-cs"/>
            </a:rPr>
            <a:t>698</a:t>
          </a:r>
          <a:r>
            <a:rPr lang="ja-JP" altLang="ja-JP" sz="1400" b="0" i="0" baseline="0">
              <a:solidFill>
                <a:schemeClr val="dk1"/>
              </a:solidFill>
              <a:effectLst/>
              <a:latin typeface="+mn-ea"/>
              <a:ea typeface="+mn-ea"/>
              <a:cs typeface="+mn-cs"/>
            </a:rPr>
            <a:t>百万円を積み立てたことにより，残高は約</a:t>
          </a:r>
          <a:r>
            <a:rPr lang="en-US" altLang="ja-JP" sz="1400" b="0" i="0" baseline="0">
              <a:solidFill>
                <a:schemeClr val="dk1"/>
              </a:solidFill>
              <a:effectLst/>
              <a:latin typeface="+mn-ea"/>
              <a:ea typeface="+mn-ea"/>
              <a:cs typeface="+mn-cs"/>
            </a:rPr>
            <a:t>54.4</a:t>
          </a:r>
          <a:r>
            <a:rPr lang="ja-JP" altLang="ja-JP" sz="1400" b="0" i="0" baseline="0">
              <a:solidFill>
                <a:schemeClr val="dk1"/>
              </a:solidFill>
              <a:effectLst/>
              <a:latin typeface="+mn-ea"/>
              <a:ea typeface="+mn-ea"/>
              <a:cs typeface="+mn-cs"/>
            </a:rPr>
            <a:t>億円となっている。また，</a:t>
          </a:r>
          <a:r>
            <a:rPr lang="en-US" altLang="ja-JP" sz="1400" b="0" i="0" baseline="0">
              <a:solidFill>
                <a:schemeClr val="dk1"/>
              </a:solidFill>
              <a:effectLst/>
              <a:latin typeface="+mn-ea"/>
              <a:ea typeface="+mn-ea"/>
              <a:cs typeface="+mn-cs"/>
            </a:rPr>
            <a:t>H23</a:t>
          </a:r>
          <a:r>
            <a:rPr lang="ja-JP" altLang="ja-JP" sz="1400" b="0" i="0" baseline="0">
              <a:solidFill>
                <a:schemeClr val="dk1"/>
              </a:solidFill>
              <a:effectLst/>
              <a:latin typeface="+mn-ea"/>
              <a:ea typeface="+mn-ea"/>
              <a:cs typeface="+mn-cs"/>
            </a:rPr>
            <a:t>年度</a:t>
          </a:r>
          <a:r>
            <a:rPr lang="ja-JP" altLang="en-US" sz="1400" b="0" i="0" baseline="0">
              <a:solidFill>
                <a:schemeClr val="dk1"/>
              </a:solidFill>
              <a:effectLst/>
              <a:latin typeface="+mn-ea"/>
              <a:ea typeface="+mn-ea"/>
              <a:cs typeface="+mn-cs"/>
            </a:rPr>
            <a:t>（約</a:t>
          </a:r>
          <a:r>
            <a:rPr lang="en-US" altLang="ja-JP" sz="1400" b="0" i="0" baseline="0">
              <a:solidFill>
                <a:schemeClr val="dk1"/>
              </a:solidFill>
              <a:effectLst/>
              <a:latin typeface="+mn-ea"/>
              <a:ea typeface="+mn-ea"/>
              <a:cs typeface="+mn-cs"/>
            </a:rPr>
            <a:t>27.6</a:t>
          </a:r>
          <a:r>
            <a:rPr lang="ja-JP" altLang="en-US" sz="1400" b="0" i="0" baseline="0">
              <a:solidFill>
                <a:schemeClr val="dk1"/>
              </a:solidFill>
              <a:effectLst/>
              <a:latin typeface="+mn-ea"/>
              <a:ea typeface="+mn-ea"/>
              <a:cs typeface="+mn-cs"/>
            </a:rPr>
            <a:t>億円）</a:t>
          </a:r>
          <a:r>
            <a:rPr lang="ja-JP" altLang="ja-JP" sz="1400" b="0" i="0" baseline="0">
              <a:solidFill>
                <a:schemeClr val="dk1"/>
              </a:solidFill>
              <a:effectLst/>
              <a:latin typeface="+mn-ea"/>
              <a:ea typeface="+mn-ea"/>
              <a:cs typeface="+mn-cs"/>
            </a:rPr>
            <a:t>と比較すると倍増</a:t>
          </a:r>
          <a:r>
            <a:rPr lang="ja-JP" altLang="en-US" sz="1400" b="0" i="0" baseline="0">
              <a:solidFill>
                <a:schemeClr val="dk1"/>
              </a:solidFill>
              <a:effectLst/>
              <a:latin typeface="+mn-ea"/>
              <a:ea typeface="+mn-ea"/>
              <a:cs typeface="+mn-cs"/>
            </a:rPr>
            <a:t>して</a:t>
          </a:r>
          <a:r>
            <a:rPr lang="ja-JP" altLang="ja-JP" sz="1400" b="0" i="0" baseline="0">
              <a:solidFill>
                <a:schemeClr val="dk1"/>
              </a:solidFill>
              <a:effectLst/>
              <a:latin typeface="+mn-ea"/>
              <a:ea typeface="+mn-ea"/>
              <a:cs typeface="+mn-cs"/>
            </a:rPr>
            <a:t>いる。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実質単年度収支についても，継続して黒字となっている。</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連結実質収支は，一般会計が約６億円，水道事業会計が約１３億円の黒字となっている等，全会計で約２２億円の黒字となっている。</a:t>
          </a:r>
          <a:endParaRPr lang="ja-JP" altLang="ja-JP" sz="1400">
            <a:effectLst/>
            <a:latin typeface="+mn-ea"/>
            <a:ea typeface="+mn-ea"/>
          </a:endParaRPr>
        </a:p>
        <a:p>
          <a:r>
            <a:rPr lang="ja-JP" altLang="ja-JP" sz="1400" b="0" i="0" baseline="0">
              <a:solidFill>
                <a:schemeClr val="dk1"/>
              </a:solidFill>
              <a:effectLst/>
              <a:latin typeface="+mn-ea"/>
              <a:ea typeface="+mn-ea"/>
              <a:cs typeface="+mn-cs"/>
            </a:rPr>
            <a:t>　また，昨年度に引き続き全会計で実質赤字額はない。</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15549474</v>
      </c>
      <c r="BO4" s="409"/>
      <c r="BP4" s="409"/>
      <c r="BQ4" s="409"/>
      <c r="BR4" s="409"/>
      <c r="BS4" s="409"/>
      <c r="BT4" s="409"/>
      <c r="BU4" s="410"/>
      <c r="BV4" s="408">
        <v>15303684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6.1</v>
      </c>
      <c r="CU4" s="586"/>
      <c r="CV4" s="586"/>
      <c r="CW4" s="586"/>
      <c r="CX4" s="586"/>
      <c r="CY4" s="586"/>
      <c r="CZ4" s="586"/>
      <c r="DA4" s="587"/>
      <c r="DB4" s="585">
        <v>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14790442</v>
      </c>
      <c r="BO5" s="414"/>
      <c r="BP5" s="414"/>
      <c r="BQ5" s="414"/>
      <c r="BR5" s="414"/>
      <c r="BS5" s="414"/>
      <c r="BT5" s="414"/>
      <c r="BU5" s="415"/>
      <c r="BV5" s="413">
        <v>14838528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88.9</v>
      </c>
      <c r="CU5" s="384"/>
      <c r="CV5" s="384"/>
      <c r="CW5" s="384"/>
      <c r="CX5" s="384"/>
      <c r="CY5" s="384"/>
      <c r="CZ5" s="384"/>
      <c r="DA5" s="385"/>
      <c r="DB5" s="383">
        <v>89.4</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759032</v>
      </c>
      <c r="BO6" s="414"/>
      <c r="BP6" s="414"/>
      <c r="BQ6" s="414"/>
      <c r="BR6" s="414"/>
      <c r="BS6" s="414"/>
      <c r="BT6" s="414"/>
      <c r="BU6" s="415"/>
      <c r="BV6" s="413">
        <v>465156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93.8</v>
      </c>
      <c r="CU6" s="560"/>
      <c r="CV6" s="560"/>
      <c r="CW6" s="560"/>
      <c r="CX6" s="560"/>
      <c r="CY6" s="560"/>
      <c r="CZ6" s="560"/>
      <c r="DA6" s="561"/>
      <c r="DB6" s="559">
        <v>94.9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147754</v>
      </c>
      <c r="BO7" s="414"/>
      <c r="BP7" s="414"/>
      <c r="BQ7" s="414"/>
      <c r="BR7" s="414"/>
      <c r="BS7" s="414"/>
      <c r="BT7" s="414"/>
      <c r="BU7" s="415"/>
      <c r="BV7" s="413">
        <v>65862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10020965</v>
      </c>
      <c r="CU7" s="414"/>
      <c r="CV7" s="414"/>
      <c r="CW7" s="414"/>
      <c r="CX7" s="414"/>
      <c r="CY7" s="414"/>
      <c r="CZ7" s="414"/>
      <c r="DA7" s="415"/>
      <c r="DB7" s="413">
        <v>10007595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611278</v>
      </c>
      <c r="BO8" s="414"/>
      <c r="BP8" s="414"/>
      <c r="BQ8" s="414"/>
      <c r="BR8" s="414"/>
      <c r="BS8" s="414"/>
      <c r="BT8" s="414"/>
      <c r="BU8" s="415"/>
      <c r="BV8" s="413">
        <v>399294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24339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211984</v>
      </c>
      <c r="BO9" s="414"/>
      <c r="BP9" s="414"/>
      <c r="BQ9" s="414"/>
      <c r="BR9" s="414"/>
      <c r="BS9" s="414"/>
      <c r="BT9" s="414"/>
      <c r="BU9" s="415"/>
      <c r="BV9" s="413">
        <v>-59206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15.3</v>
      </c>
      <c r="CU9" s="384"/>
      <c r="CV9" s="384"/>
      <c r="CW9" s="384"/>
      <c r="CX9" s="384"/>
      <c r="CY9" s="384"/>
      <c r="CZ9" s="384"/>
      <c r="DA9" s="385"/>
      <c r="DB9" s="383">
        <v>16.399999999999999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27031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697727</v>
      </c>
      <c r="BO10" s="414"/>
      <c r="BP10" s="414"/>
      <c r="BQ10" s="414"/>
      <c r="BR10" s="414"/>
      <c r="BS10" s="414"/>
      <c r="BT10" s="414"/>
      <c r="BU10" s="415"/>
      <c r="BV10" s="413">
        <v>593685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25144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24489</v>
      </c>
      <c r="S13" s="515"/>
      <c r="T13" s="515"/>
      <c r="U13" s="515"/>
      <c r="V13" s="516"/>
      <c r="W13" s="502" t="s">
        <v>121</v>
      </c>
      <c r="X13" s="426"/>
      <c r="Y13" s="426"/>
      <c r="Z13" s="426"/>
      <c r="AA13" s="426"/>
      <c r="AB13" s="427"/>
      <c r="AC13" s="389">
        <v>1437</v>
      </c>
      <c r="AD13" s="390"/>
      <c r="AE13" s="390"/>
      <c r="AF13" s="390"/>
      <c r="AG13" s="391"/>
      <c r="AH13" s="389">
        <v>1986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909711</v>
      </c>
      <c r="BO13" s="414"/>
      <c r="BP13" s="414"/>
      <c r="BQ13" s="414"/>
      <c r="BR13" s="414"/>
      <c r="BS13" s="414"/>
      <c r="BT13" s="414"/>
      <c r="BU13" s="415"/>
      <c r="BV13" s="413">
        <v>534479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7.4</v>
      </c>
      <c r="CU13" s="384"/>
      <c r="CV13" s="384"/>
      <c r="CW13" s="384"/>
      <c r="CX13" s="384"/>
      <c r="CY13" s="384"/>
      <c r="CZ13" s="384"/>
      <c r="DA13" s="385"/>
      <c r="DB13" s="383">
        <v>8.5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25515</v>
      </c>
      <c r="S14" s="515"/>
      <c r="T14" s="515"/>
      <c r="U14" s="515"/>
      <c r="V14" s="516"/>
      <c r="W14" s="517"/>
      <c r="X14" s="429"/>
      <c r="Y14" s="429"/>
      <c r="Z14" s="429"/>
      <c r="AA14" s="429"/>
      <c r="AB14" s="430"/>
      <c r="AC14" s="507">
        <v>11.7</v>
      </c>
      <c r="AD14" s="508"/>
      <c r="AE14" s="508"/>
      <c r="AF14" s="508"/>
      <c r="AG14" s="509"/>
      <c r="AH14" s="507">
        <v>13.7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26.5</v>
      </c>
      <c r="CU14" s="486"/>
      <c r="CV14" s="486"/>
      <c r="CW14" s="486"/>
      <c r="CX14" s="486"/>
      <c r="CY14" s="486"/>
      <c r="CZ14" s="486"/>
      <c r="DA14" s="487"/>
      <c r="DB14" s="518">
        <v>45.4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24947</v>
      </c>
      <c r="S15" s="515"/>
      <c r="T15" s="515"/>
      <c r="U15" s="515"/>
      <c r="V15" s="516"/>
      <c r="W15" s="502" t="s">
        <v>128</v>
      </c>
      <c r="X15" s="426"/>
      <c r="Y15" s="426"/>
      <c r="Z15" s="426"/>
      <c r="AA15" s="426"/>
      <c r="AB15" s="427"/>
      <c r="AC15" s="389">
        <v>2548</v>
      </c>
      <c r="AD15" s="390"/>
      <c r="AE15" s="390"/>
      <c r="AF15" s="390"/>
      <c r="AG15" s="391"/>
      <c r="AH15" s="389">
        <v>3043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2457078</v>
      </c>
      <c r="BO15" s="409"/>
      <c r="BP15" s="409"/>
      <c r="BQ15" s="409"/>
      <c r="BR15" s="409"/>
      <c r="BS15" s="409"/>
      <c r="BT15" s="409"/>
      <c r="BU15" s="410"/>
      <c r="BV15" s="408">
        <v>2383808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20.8</v>
      </c>
      <c r="AD16" s="508"/>
      <c r="AE16" s="508"/>
      <c r="AF16" s="508"/>
      <c r="AG16" s="509"/>
      <c r="AH16" s="507">
        <v>20.9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7687651</v>
      </c>
      <c r="BO16" s="414"/>
      <c r="BP16" s="414"/>
      <c r="BQ16" s="414"/>
      <c r="BR16" s="414"/>
      <c r="BS16" s="414"/>
      <c r="BT16" s="414"/>
      <c r="BU16" s="415"/>
      <c r="BV16" s="413">
        <v>7190055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8292</v>
      </c>
      <c r="AD17" s="390"/>
      <c r="AE17" s="390"/>
      <c r="AF17" s="390"/>
      <c r="AG17" s="391"/>
      <c r="AH17" s="389">
        <v>9440</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3088801</v>
      </c>
      <c r="BO17" s="414"/>
      <c r="BP17" s="414"/>
      <c r="BQ17" s="414"/>
      <c r="BR17" s="414"/>
      <c r="BS17" s="414"/>
      <c r="BT17" s="414"/>
      <c r="BU17" s="415"/>
      <c r="BV17" s="413">
        <v>3027066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100.7</v>
      </c>
      <c r="M18" s="478"/>
      <c r="N18" s="478"/>
      <c r="O18" s="478"/>
      <c r="P18" s="478"/>
      <c r="Q18" s="478"/>
      <c r="R18" s="479"/>
      <c r="S18" s="479"/>
      <c r="T18" s="479"/>
      <c r="U18" s="479"/>
      <c r="V18" s="480"/>
      <c r="W18" s="494"/>
      <c r="X18" s="495"/>
      <c r="Y18" s="495"/>
      <c r="Z18" s="495"/>
      <c r="AA18" s="495"/>
      <c r="AB18" s="503"/>
      <c r="AC18" s="377">
        <v>67.5</v>
      </c>
      <c r="AD18" s="378"/>
      <c r="AE18" s="378"/>
      <c r="AF18" s="378"/>
      <c r="AG18" s="481"/>
      <c r="AH18" s="377">
        <v>64.900000000000006</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9228323</v>
      </c>
      <c r="BO18" s="414"/>
      <c r="BP18" s="414"/>
      <c r="BQ18" s="414"/>
      <c r="BR18" s="414"/>
      <c r="BS18" s="414"/>
      <c r="BT18" s="414"/>
      <c r="BU18" s="415"/>
      <c r="BV18" s="413">
        <v>9172654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242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11858199</v>
      </c>
      <c r="BO19" s="414"/>
      <c r="BP19" s="414"/>
      <c r="BQ19" s="414"/>
      <c r="BR19" s="414"/>
      <c r="BS19" s="414"/>
      <c r="BT19" s="414"/>
      <c r="BU19" s="415"/>
      <c r="BV19" s="413">
        <v>11719395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10741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16974651</v>
      </c>
      <c r="BO23" s="414"/>
      <c r="BP23" s="414"/>
      <c r="BQ23" s="414"/>
      <c r="BR23" s="414"/>
      <c r="BS23" s="414"/>
      <c r="BT23" s="414"/>
      <c r="BU23" s="415"/>
      <c r="BV23" s="413">
        <v>17339014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8200</v>
      </c>
      <c r="R24" s="390"/>
      <c r="S24" s="390"/>
      <c r="T24" s="390"/>
      <c r="U24" s="390"/>
      <c r="V24" s="391"/>
      <c r="W24" s="455"/>
      <c r="X24" s="446"/>
      <c r="Y24" s="447"/>
      <c r="Z24" s="386" t="s">
        <v>152</v>
      </c>
      <c r="AA24" s="387"/>
      <c r="AB24" s="387"/>
      <c r="AC24" s="387"/>
      <c r="AD24" s="387"/>
      <c r="AE24" s="387"/>
      <c r="AF24" s="387"/>
      <c r="AG24" s="388"/>
      <c r="AH24" s="389">
        <v>328</v>
      </c>
      <c r="AI24" s="390"/>
      <c r="AJ24" s="390"/>
      <c r="AK24" s="390"/>
      <c r="AL24" s="391"/>
      <c r="AM24" s="389">
        <v>1057144</v>
      </c>
      <c r="AN24" s="390"/>
      <c r="AO24" s="390"/>
      <c r="AP24" s="390"/>
      <c r="AQ24" s="390"/>
      <c r="AR24" s="391"/>
      <c r="AS24" s="389">
        <v>3223</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12174991</v>
      </c>
      <c r="BO24" s="414"/>
      <c r="BP24" s="414"/>
      <c r="BQ24" s="414"/>
      <c r="BR24" s="414"/>
      <c r="BS24" s="414"/>
      <c r="BT24" s="414"/>
      <c r="BU24" s="415"/>
      <c r="BV24" s="413">
        <v>12879366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2</v>
      </c>
      <c r="M25" s="390"/>
      <c r="N25" s="390"/>
      <c r="O25" s="390"/>
      <c r="P25" s="391"/>
      <c r="Q25" s="389">
        <v>7000</v>
      </c>
      <c r="R25" s="390"/>
      <c r="S25" s="390"/>
      <c r="T25" s="390"/>
      <c r="U25" s="390"/>
      <c r="V25" s="391"/>
      <c r="W25" s="455"/>
      <c r="X25" s="446"/>
      <c r="Y25" s="447"/>
      <c r="Z25" s="386" t="s">
        <v>155</v>
      </c>
      <c r="AA25" s="387"/>
      <c r="AB25" s="387"/>
      <c r="AC25" s="387"/>
      <c r="AD25" s="387"/>
      <c r="AE25" s="387"/>
      <c r="AF25" s="387"/>
      <c r="AG25" s="388"/>
      <c r="AH25" s="389">
        <v>65</v>
      </c>
      <c r="AI25" s="390"/>
      <c r="AJ25" s="390"/>
      <c r="AK25" s="390"/>
      <c r="AL25" s="391"/>
      <c r="AM25" s="389">
        <v>191165</v>
      </c>
      <c r="AN25" s="390"/>
      <c r="AO25" s="390"/>
      <c r="AP25" s="390"/>
      <c r="AQ25" s="390"/>
      <c r="AR25" s="391"/>
      <c r="AS25" s="389">
        <v>2941</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1313778</v>
      </c>
      <c r="BO25" s="409"/>
      <c r="BP25" s="409"/>
      <c r="BQ25" s="409"/>
      <c r="BR25" s="409"/>
      <c r="BS25" s="409"/>
      <c r="BT25" s="409"/>
      <c r="BU25" s="410"/>
      <c r="BV25" s="408">
        <v>1424408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6200</v>
      </c>
      <c r="R26" s="390"/>
      <c r="S26" s="390"/>
      <c r="T26" s="390"/>
      <c r="U26" s="390"/>
      <c r="V26" s="391"/>
      <c r="W26" s="455"/>
      <c r="X26" s="446"/>
      <c r="Y26" s="447"/>
      <c r="Z26" s="386" t="s">
        <v>158</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4100</v>
      </c>
      <c r="R27" s="390"/>
      <c r="S27" s="390"/>
      <c r="T27" s="390"/>
      <c r="U27" s="390"/>
      <c r="V27" s="391"/>
      <c r="W27" s="455"/>
      <c r="X27" s="446"/>
      <c r="Y27" s="447"/>
      <c r="Z27" s="386" t="s">
        <v>161</v>
      </c>
      <c r="AA27" s="387"/>
      <c r="AB27" s="387"/>
      <c r="AC27" s="387"/>
      <c r="AD27" s="387"/>
      <c r="AE27" s="387"/>
      <c r="AF27" s="387"/>
      <c r="AG27" s="388"/>
      <c r="AH27" s="389">
        <v>3</v>
      </c>
      <c r="AI27" s="390"/>
      <c r="AJ27" s="390"/>
      <c r="AK27" s="390"/>
      <c r="AL27" s="391"/>
      <c r="AM27" s="389">
        <v>11685</v>
      </c>
      <c r="AN27" s="390"/>
      <c r="AO27" s="390"/>
      <c r="AP27" s="390"/>
      <c r="AQ27" s="390"/>
      <c r="AR27" s="391"/>
      <c r="AS27" s="389">
        <v>3895</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990183</v>
      </c>
      <c r="BO27" s="417"/>
      <c r="BP27" s="417"/>
      <c r="BQ27" s="417"/>
      <c r="BR27" s="417"/>
      <c r="BS27" s="417"/>
      <c r="BT27" s="417"/>
      <c r="BU27" s="418"/>
      <c r="BV27" s="416">
        <v>989838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3550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5442762</v>
      </c>
      <c r="BO28" s="409"/>
      <c r="BP28" s="409"/>
      <c r="BQ28" s="409"/>
      <c r="BR28" s="409"/>
      <c r="BS28" s="409"/>
      <c r="BT28" s="409"/>
      <c r="BU28" s="410"/>
      <c r="BV28" s="408">
        <v>4745035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16</v>
      </c>
      <c r="M29" s="390"/>
      <c r="N29" s="390"/>
      <c r="O29" s="390"/>
      <c r="P29" s="391"/>
      <c r="Q29" s="389">
        <v>3250</v>
      </c>
      <c r="R29" s="390"/>
      <c r="S29" s="390"/>
      <c r="T29" s="390"/>
      <c r="U29" s="390"/>
      <c r="V29" s="391"/>
      <c r="W29" s="456"/>
      <c r="X29" s="457"/>
      <c r="Y29" s="458"/>
      <c r="Z29" s="386" t="s">
        <v>168</v>
      </c>
      <c r="AA29" s="387"/>
      <c r="AB29" s="387"/>
      <c r="AC29" s="387"/>
      <c r="AD29" s="387"/>
      <c r="AE29" s="387"/>
      <c r="AF29" s="387"/>
      <c r="AG29" s="388"/>
      <c r="AH29" s="389">
        <v>331</v>
      </c>
      <c r="AI29" s="390"/>
      <c r="AJ29" s="390"/>
      <c r="AK29" s="390"/>
      <c r="AL29" s="391"/>
      <c r="AM29" s="389">
        <v>1068829</v>
      </c>
      <c r="AN29" s="390"/>
      <c r="AO29" s="390"/>
      <c r="AP29" s="390"/>
      <c r="AQ29" s="390"/>
      <c r="AR29" s="391"/>
      <c r="AS29" s="389">
        <v>3229</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940378</v>
      </c>
      <c r="BO29" s="414"/>
      <c r="BP29" s="414"/>
      <c r="BQ29" s="414"/>
      <c r="BR29" s="414"/>
      <c r="BS29" s="414"/>
      <c r="BT29" s="414"/>
      <c r="BU29" s="415"/>
      <c r="BV29" s="413">
        <v>939121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3296074</v>
      </c>
      <c r="BO30" s="417"/>
      <c r="BP30" s="417"/>
      <c r="BQ30" s="417"/>
      <c r="BR30" s="417"/>
      <c r="BS30" s="417"/>
      <c r="BT30" s="417"/>
      <c r="BU30" s="418"/>
      <c r="BV30" s="416">
        <v>3352413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下水道事業会計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宿泊施設事業特別会計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広島県後期高齢者医療広域連合（一般会計）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江田島市土地開発公社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水道事業会計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IF('各会計、関係団体の財政状況及び健全化判断比率'!B35="","",'各会計、関係団体の財政状況及び健全化判断比率'!B35)</f>
        <v>交通船事業特別会計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広島県後期高齢者医療広域連合（特別会計）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沖野島マリーナ株式会社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港湾管理特別会計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介護保険(保険事業勘定)特別会計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IF('各会計、関係団体の財政状況及び健全化判断比率'!B36="","",'各会計、関係団体の財政状況及び健全化判断比率'!B36)</f>
        <v>地域開発事業特別会計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広島県市町総合事務組合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江田島バス株式会社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介護保険(介護サービス事業勘定)特別会計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1" t="s">
        <v>534</v>
      </c>
      <c r="D34" s="1181"/>
      <c r="E34" s="1182"/>
      <c r="F34" s="32">
        <v>7.35</v>
      </c>
      <c r="G34" s="33">
        <v>8.4600000000000009</v>
      </c>
      <c r="H34" s="33">
        <v>9.75</v>
      </c>
      <c r="I34" s="33">
        <v>11.22</v>
      </c>
      <c r="J34" s="34">
        <v>12.71</v>
      </c>
      <c r="K34" s="22"/>
      <c r="L34" s="22"/>
      <c r="M34" s="22"/>
      <c r="N34" s="22"/>
      <c r="O34" s="22"/>
      <c r="P34" s="22"/>
    </row>
    <row r="35" spans="1:16" ht="39" customHeight="1" x14ac:dyDescent="0.15">
      <c r="A35" s="22"/>
      <c r="B35" s="35"/>
      <c r="C35" s="1175" t="s">
        <v>535</v>
      </c>
      <c r="D35" s="1176"/>
      <c r="E35" s="1177"/>
      <c r="F35" s="36">
        <v>6.96</v>
      </c>
      <c r="G35" s="37">
        <v>5.08</v>
      </c>
      <c r="H35" s="37">
        <v>4.5199999999999996</v>
      </c>
      <c r="I35" s="37">
        <v>3.97</v>
      </c>
      <c r="J35" s="38">
        <v>6.09</v>
      </c>
      <c r="K35" s="22"/>
      <c r="L35" s="22"/>
      <c r="M35" s="22"/>
      <c r="N35" s="22"/>
      <c r="O35" s="22"/>
      <c r="P35" s="22"/>
    </row>
    <row r="36" spans="1:16" ht="39" customHeight="1" x14ac:dyDescent="0.15">
      <c r="A36" s="22"/>
      <c r="B36" s="35"/>
      <c r="C36" s="1175" t="s">
        <v>536</v>
      </c>
      <c r="D36" s="1176"/>
      <c r="E36" s="1177"/>
      <c r="F36" s="36">
        <v>1.31</v>
      </c>
      <c r="G36" s="37">
        <v>1.86</v>
      </c>
      <c r="H36" s="37">
        <v>1.88</v>
      </c>
      <c r="I36" s="37">
        <v>1.74</v>
      </c>
      <c r="J36" s="38">
        <v>1.97</v>
      </c>
      <c r="K36" s="22"/>
      <c r="L36" s="22"/>
      <c r="M36" s="22"/>
      <c r="N36" s="22"/>
      <c r="O36" s="22"/>
      <c r="P36" s="22"/>
    </row>
    <row r="37" spans="1:16" ht="39" customHeight="1" x14ac:dyDescent="0.15">
      <c r="A37" s="22"/>
      <c r="B37" s="35"/>
      <c r="C37" s="1175" t="s">
        <v>537</v>
      </c>
      <c r="D37" s="1176"/>
      <c r="E37" s="1177"/>
      <c r="F37" s="36">
        <v>0.31</v>
      </c>
      <c r="G37" s="37">
        <v>0.11</v>
      </c>
      <c r="H37" s="37">
        <v>0.43</v>
      </c>
      <c r="I37" s="37">
        <v>0.39</v>
      </c>
      <c r="J37" s="38">
        <v>0.9</v>
      </c>
      <c r="K37" s="22"/>
      <c r="L37" s="22"/>
      <c r="M37" s="22"/>
      <c r="N37" s="22"/>
      <c r="O37" s="22"/>
      <c r="P37" s="22"/>
    </row>
    <row r="38" spans="1:16" ht="39" customHeight="1" x14ac:dyDescent="0.15">
      <c r="A38" s="22"/>
      <c r="B38" s="35"/>
      <c r="C38" s="1175" t="s">
        <v>538</v>
      </c>
      <c r="D38" s="1176"/>
      <c r="E38" s="1177"/>
      <c r="F38" s="36">
        <v>0.72</v>
      </c>
      <c r="G38" s="37">
        <v>0.27</v>
      </c>
      <c r="H38" s="37">
        <v>0.09</v>
      </c>
      <c r="I38" s="37">
        <v>1.31</v>
      </c>
      <c r="J38" s="38">
        <v>0.26</v>
      </c>
      <c r="K38" s="22"/>
      <c r="L38" s="22"/>
      <c r="M38" s="22"/>
      <c r="N38" s="22"/>
      <c r="O38" s="22"/>
      <c r="P38" s="22"/>
    </row>
    <row r="39" spans="1:16" ht="39" customHeight="1" x14ac:dyDescent="0.15">
      <c r="A39" s="22"/>
      <c r="B39" s="35"/>
      <c r="C39" s="1175" t="s">
        <v>539</v>
      </c>
      <c r="D39" s="1176"/>
      <c r="E39" s="1177"/>
      <c r="F39" s="36">
        <v>2.75</v>
      </c>
      <c r="G39" s="37">
        <v>1.91</v>
      </c>
      <c r="H39" s="37">
        <v>2.2000000000000002</v>
      </c>
      <c r="I39" s="37">
        <v>1.22</v>
      </c>
      <c r="J39" s="38">
        <v>0.23</v>
      </c>
      <c r="K39" s="22"/>
      <c r="L39" s="22"/>
      <c r="M39" s="22"/>
      <c r="N39" s="22"/>
      <c r="O39" s="22"/>
      <c r="P39" s="22"/>
    </row>
    <row r="40" spans="1:16" ht="39" customHeight="1" x14ac:dyDescent="0.15">
      <c r="A40" s="22"/>
      <c r="B40" s="35"/>
      <c r="C40" s="1175" t="s">
        <v>540</v>
      </c>
      <c r="D40" s="1176"/>
      <c r="E40" s="1177"/>
      <c r="F40" s="36">
        <v>0.11</v>
      </c>
      <c r="G40" s="37">
        <v>0.1</v>
      </c>
      <c r="H40" s="37">
        <v>0.1</v>
      </c>
      <c r="I40" s="37">
        <v>0.1</v>
      </c>
      <c r="J40" s="38">
        <v>0.11</v>
      </c>
      <c r="K40" s="22"/>
      <c r="L40" s="22"/>
      <c r="M40" s="22"/>
      <c r="N40" s="22"/>
      <c r="O40" s="22"/>
      <c r="P40" s="22"/>
    </row>
    <row r="41" spans="1:16" ht="39" customHeight="1" x14ac:dyDescent="0.15">
      <c r="A41" s="22"/>
      <c r="B41" s="35"/>
      <c r="C41" s="1175" t="s">
        <v>541</v>
      </c>
      <c r="D41" s="1176"/>
      <c r="E41" s="1177"/>
      <c r="F41" s="36">
        <v>0.02</v>
      </c>
      <c r="G41" s="37">
        <v>0.01</v>
      </c>
      <c r="H41" s="37">
        <v>0</v>
      </c>
      <c r="I41" s="37">
        <v>0</v>
      </c>
      <c r="J41" s="38">
        <v>0</v>
      </c>
      <c r="K41" s="22"/>
      <c r="L41" s="22"/>
      <c r="M41" s="22"/>
      <c r="N41" s="22"/>
      <c r="O41" s="22"/>
      <c r="P41" s="22"/>
    </row>
    <row r="42" spans="1:16" ht="39" customHeight="1" x14ac:dyDescent="0.15">
      <c r="A42" s="22"/>
      <c r="B42" s="39"/>
      <c r="C42" s="1175" t="s">
        <v>542</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543</v>
      </c>
      <c r="D43" s="1179"/>
      <c r="E43" s="1180"/>
      <c r="F43" s="41">
        <v>0</v>
      </c>
      <c r="G43" s="42">
        <v>0.04</v>
      </c>
      <c r="H43" s="42">
        <v>0.03</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2042</v>
      </c>
      <c r="L45" s="60">
        <v>2014</v>
      </c>
      <c r="M45" s="60">
        <v>1989</v>
      </c>
      <c r="N45" s="60">
        <v>2010</v>
      </c>
      <c r="O45" s="61">
        <v>1903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x14ac:dyDescent="0.15">
      <c r="A48" s="48"/>
      <c r="B48" s="1193"/>
      <c r="C48" s="1194"/>
      <c r="D48" s="62"/>
      <c r="E48" s="1185" t="s">
        <v>15</v>
      </c>
      <c r="F48" s="1185"/>
      <c r="G48" s="1185"/>
      <c r="H48" s="1185"/>
      <c r="I48" s="1185"/>
      <c r="J48" s="1186"/>
      <c r="K48" s="63">
        <v>536</v>
      </c>
      <c r="L48" s="64">
        <v>544</v>
      </c>
      <c r="M48" s="64">
        <v>549</v>
      </c>
      <c r="N48" s="64">
        <v>521</v>
      </c>
      <c r="O48" s="65">
        <v>488</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489</v>
      </c>
      <c r="L49" s="64" t="s">
        <v>489</v>
      </c>
      <c r="M49" s="64" t="s">
        <v>489</v>
      </c>
      <c r="N49" s="64" t="s">
        <v>489</v>
      </c>
      <c r="O49" s="65" t="s">
        <v>489</v>
      </c>
      <c r="P49" s="48"/>
      <c r="Q49" s="48"/>
      <c r="R49" s="48"/>
      <c r="S49" s="48"/>
      <c r="T49" s="48"/>
      <c r="U49" s="48"/>
    </row>
    <row r="50" spans="1:21" ht="30.75" customHeight="1" x14ac:dyDescent="0.15">
      <c r="A50" s="48"/>
      <c r="B50" s="1193"/>
      <c r="C50" s="1194"/>
      <c r="D50" s="62"/>
      <c r="E50" s="1185" t="s">
        <v>17</v>
      </c>
      <c r="F50" s="1185"/>
      <c r="G50" s="1185"/>
      <c r="H50" s="1185"/>
      <c r="I50" s="1185"/>
      <c r="J50" s="1186"/>
      <c r="K50" s="63">
        <v>109</v>
      </c>
      <c r="L50" s="64">
        <v>107</v>
      </c>
      <c r="M50" s="64">
        <v>99</v>
      </c>
      <c r="N50" s="64">
        <v>61</v>
      </c>
      <c r="O50" s="65">
        <v>59</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489</v>
      </c>
      <c r="L51" s="64" t="s">
        <v>489</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1841</v>
      </c>
      <c r="L52" s="64">
        <v>1868</v>
      </c>
      <c r="M52" s="64">
        <v>1929</v>
      </c>
      <c r="N52" s="64">
        <v>1995</v>
      </c>
      <c r="O52" s="65">
        <v>1924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846</v>
      </c>
      <c r="L53" s="69">
        <v>797</v>
      </c>
      <c r="M53" s="69">
        <v>708</v>
      </c>
      <c r="N53" s="69">
        <v>597</v>
      </c>
      <c r="O53" s="70">
        <v>526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11" t="s">
        <v>24</v>
      </c>
      <c r="C41" s="1212"/>
      <c r="D41" s="81"/>
      <c r="E41" s="1213" t="s">
        <v>25</v>
      </c>
      <c r="F41" s="1213"/>
      <c r="G41" s="1213"/>
      <c r="H41" s="1214"/>
      <c r="I41" s="82">
        <v>20454</v>
      </c>
      <c r="J41" s="83">
        <v>19708</v>
      </c>
      <c r="K41" s="83">
        <v>19615</v>
      </c>
      <c r="L41" s="83">
        <v>18735</v>
      </c>
      <c r="M41" s="84">
        <v>18119</v>
      </c>
    </row>
    <row r="42" spans="2:13" ht="27.75" customHeight="1" x14ac:dyDescent="0.15">
      <c r="B42" s="1201"/>
      <c r="C42" s="1202"/>
      <c r="D42" s="85"/>
      <c r="E42" s="1205" t="s">
        <v>26</v>
      </c>
      <c r="F42" s="1205"/>
      <c r="G42" s="1205"/>
      <c r="H42" s="1206"/>
      <c r="I42" s="86">
        <v>655</v>
      </c>
      <c r="J42" s="87">
        <v>558</v>
      </c>
      <c r="K42" s="87">
        <v>473</v>
      </c>
      <c r="L42" s="87">
        <v>417</v>
      </c>
      <c r="M42" s="88">
        <v>362</v>
      </c>
    </row>
    <row r="43" spans="2:13" ht="27.75" customHeight="1" x14ac:dyDescent="0.15">
      <c r="B43" s="1201"/>
      <c r="C43" s="1202"/>
      <c r="D43" s="85"/>
      <c r="E43" s="1205" t="s">
        <v>27</v>
      </c>
      <c r="F43" s="1205"/>
      <c r="G43" s="1205"/>
      <c r="H43" s="1206"/>
      <c r="I43" s="86">
        <v>7394</v>
      </c>
      <c r="J43" s="87">
        <v>7120</v>
      </c>
      <c r="K43" s="87">
        <v>6848</v>
      </c>
      <c r="L43" s="87">
        <v>6193</v>
      </c>
      <c r="M43" s="88">
        <v>5525</v>
      </c>
    </row>
    <row r="44" spans="2:13" ht="27.75" customHeight="1" x14ac:dyDescent="0.15">
      <c r="B44" s="1201"/>
      <c r="C44" s="1202"/>
      <c r="D44" s="85"/>
      <c r="E44" s="1205" t="s">
        <v>28</v>
      </c>
      <c r="F44" s="1205"/>
      <c r="G44" s="1205"/>
      <c r="H44" s="1206"/>
      <c r="I44" s="86" t="s">
        <v>489</v>
      </c>
      <c r="J44" s="87" t="s">
        <v>489</v>
      </c>
      <c r="K44" s="87" t="s">
        <v>489</v>
      </c>
      <c r="L44" s="87" t="s">
        <v>489</v>
      </c>
      <c r="M44" s="88" t="s">
        <v>489</v>
      </c>
    </row>
    <row r="45" spans="2:13" ht="27.75" customHeight="1" x14ac:dyDescent="0.15">
      <c r="B45" s="1201"/>
      <c r="C45" s="1202"/>
      <c r="D45" s="85"/>
      <c r="E45" s="1205" t="s">
        <v>29</v>
      </c>
      <c r="F45" s="1205"/>
      <c r="G45" s="1205"/>
      <c r="H45" s="1206"/>
      <c r="I45" s="86">
        <v>3835</v>
      </c>
      <c r="J45" s="87">
        <v>3729</v>
      </c>
      <c r="K45" s="87">
        <v>3524</v>
      </c>
      <c r="L45" s="87">
        <v>3394</v>
      </c>
      <c r="M45" s="88">
        <v>3447</v>
      </c>
    </row>
    <row r="46" spans="2:13" ht="27.75" customHeight="1" x14ac:dyDescent="0.15">
      <c r="B46" s="1201"/>
      <c r="C46" s="1202"/>
      <c r="D46" s="85"/>
      <c r="E46" s="1205" t="s">
        <v>30</v>
      </c>
      <c r="F46" s="1205"/>
      <c r="G46" s="1205"/>
      <c r="H46" s="1206"/>
      <c r="I46" s="86" t="s">
        <v>489</v>
      </c>
      <c r="J46" s="87" t="s">
        <v>489</v>
      </c>
      <c r="K46" s="87" t="s">
        <v>489</v>
      </c>
      <c r="L46" s="87" t="s">
        <v>489</v>
      </c>
      <c r="M46" s="88" t="s">
        <v>489</v>
      </c>
    </row>
    <row r="47" spans="2:13" ht="27.75" customHeight="1" x14ac:dyDescent="0.15">
      <c r="B47" s="1201"/>
      <c r="C47" s="1202"/>
      <c r="D47" s="85"/>
      <c r="E47" s="1205" t="s">
        <v>31</v>
      </c>
      <c r="F47" s="1205"/>
      <c r="G47" s="1205"/>
      <c r="H47" s="1206"/>
      <c r="I47" s="86" t="s">
        <v>489</v>
      </c>
      <c r="J47" s="87" t="s">
        <v>489</v>
      </c>
      <c r="K47" s="87" t="s">
        <v>489</v>
      </c>
      <c r="L47" s="87" t="s">
        <v>489</v>
      </c>
      <c r="M47" s="88" t="s">
        <v>489</v>
      </c>
    </row>
    <row r="48" spans="2:13" ht="27.75" customHeight="1" x14ac:dyDescent="0.15">
      <c r="B48" s="1203"/>
      <c r="C48" s="1204"/>
      <c r="D48" s="85"/>
      <c r="E48" s="1205" t="s">
        <v>32</v>
      </c>
      <c r="F48" s="1205"/>
      <c r="G48" s="1205"/>
      <c r="H48" s="1206"/>
      <c r="I48" s="86" t="s">
        <v>489</v>
      </c>
      <c r="J48" s="87" t="s">
        <v>489</v>
      </c>
      <c r="K48" s="87" t="s">
        <v>489</v>
      </c>
      <c r="L48" s="87" t="s">
        <v>489</v>
      </c>
      <c r="M48" s="88" t="s">
        <v>489</v>
      </c>
    </row>
    <row r="49" spans="2:13" ht="27.75" customHeight="1" x14ac:dyDescent="0.15">
      <c r="B49" s="1199" t="s">
        <v>33</v>
      </c>
      <c r="C49" s="1200"/>
      <c r="D49" s="89"/>
      <c r="E49" s="1205" t="s">
        <v>34</v>
      </c>
      <c r="F49" s="1205"/>
      <c r="G49" s="1205"/>
      <c r="H49" s="1206"/>
      <c r="I49" s="86">
        <v>5299</v>
      </c>
      <c r="J49" s="87">
        <v>6051</v>
      </c>
      <c r="K49" s="87">
        <v>6756</v>
      </c>
      <c r="L49" s="87">
        <v>7338</v>
      </c>
      <c r="M49" s="88">
        <v>8059</v>
      </c>
    </row>
    <row r="50" spans="2:13" ht="27.75" customHeight="1" x14ac:dyDescent="0.15">
      <c r="B50" s="1201"/>
      <c r="C50" s="1202"/>
      <c r="D50" s="85"/>
      <c r="E50" s="1205" t="s">
        <v>35</v>
      </c>
      <c r="F50" s="1205"/>
      <c r="G50" s="1205"/>
      <c r="H50" s="1206"/>
      <c r="I50" s="86">
        <v>655</v>
      </c>
      <c r="J50" s="87">
        <v>600</v>
      </c>
      <c r="K50" s="87">
        <v>617</v>
      </c>
      <c r="L50" s="87">
        <v>587</v>
      </c>
      <c r="M50" s="88">
        <v>559</v>
      </c>
    </row>
    <row r="51" spans="2:13" ht="27.75" customHeight="1" x14ac:dyDescent="0.15">
      <c r="B51" s="1203"/>
      <c r="C51" s="1204"/>
      <c r="D51" s="85"/>
      <c r="E51" s="1205" t="s">
        <v>36</v>
      </c>
      <c r="F51" s="1205"/>
      <c r="G51" s="1205"/>
      <c r="H51" s="1206"/>
      <c r="I51" s="86">
        <v>18092</v>
      </c>
      <c r="J51" s="87">
        <v>17602</v>
      </c>
      <c r="K51" s="87">
        <v>17749</v>
      </c>
      <c r="L51" s="87">
        <v>17131</v>
      </c>
      <c r="M51" s="88">
        <v>16664</v>
      </c>
    </row>
    <row r="52" spans="2:13" ht="27.75" customHeight="1" thickBot="1" x14ac:dyDescent="0.2">
      <c r="B52" s="1207" t="s">
        <v>37</v>
      </c>
      <c r="C52" s="1208"/>
      <c r="D52" s="90"/>
      <c r="E52" s="1209" t="s">
        <v>38</v>
      </c>
      <c r="F52" s="1209"/>
      <c r="G52" s="1209"/>
      <c r="H52" s="1210"/>
      <c r="I52" s="91">
        <v>8292</v>
      </c>
      <c r="J52" s="92">
        <v>6862</v>
      </c>
      <c r="K52" s="92">
        <v>5338</v>
      </c>
      <c r="L52" s="92">
        <v>3683</v>
      </c>
      <c r="M52" s="93">
        <v>2171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9" zoomScale="70" zoomScaleNormal="70" zoomScaleSheetLayoutView="55" workbookViewId="0">
      <selection activeCell="G43" sqref="G43:O4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36"/>
      <c r="H50" s="1237"/>
      <c r="I50" s="1237"/>
      <c r="J50" s="1238"/>
      <c r="K50" s="354" t="s">
        <v>529</v>
      </c>
      <c r="L50" s="354" t="s">
        <v>530</v>
      </c>
      <c r="M50" s="354" t="s">
        <v>531</v>
      </c>
      <c r="N50" s="354" t="s">
        <v>532</v>
      </c>
      <c r="O50" s="354" t="s">
        <v>533</v>
      </c>
    </row>
    <row r="51" spans="1:17" x14ac:dyDescent="0.15">
      <c r="B51" s="248"/>
      <c r="C51" s="244"/>
      <c r="D51" s="244"/>
      <c r="E51" s="244"/>
      <c r="F51" s="244"/>
      <c r="G51" s="1239" t="s">
        <v>556</v>
      </c>
      <c r="H51" s="1240"/>
      <c r="I51" s="1245" t="s">
        <v>557</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558</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559</v>
      </c>
      <c r="H55" s="1220"/>
      <c r="I55" s="1225" t="s">
        <v>557</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558</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27" t="s">
        <v>563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36"/>
      <c r="H72" s="1237"/>
      <c r="I72" s="1237"/>
      <c r="J72" s="1238"/>
      <c r="K72" s="354" t="s">
        <v>529</v>
      </c>
      <c r="L72" s="354" t="s">
        <v>530</v>
      </c>
      <c r="M72" s="354" t="s">
        <v>531</v>
      </c>
      <c r="N72" s="354" t="s">
        <v>532</v>
      </c>
      <c r="O72" s="354" t="s">
        <v>533</v>
      </c>
    </row>
    <row r="73" spans="2:30" x14ac:dyDescent="0.15">
      <c r="B73" s="248"/>
      <c r="C73" s="244"/>
      <c r="D73" s="244"/>
      <c r="E73" s="244"/>
      <c r="F73" s="244"/>
      <c r="G73" s="1239" t="s">
        <v>556</v>
      </c>
      <c r="H73" s="1240"/>
      <c r="I73" s="1245" t="s">
        <v>557</v>
      </c>
      <c r="J73" s="1245"/>
      <c r="K73" s="1226">
        <v>98.5</v>
      </c>
      <c r="L73" s="1226">
        <v>83.9</v>
      </c>
      <c r="M73" s="1215">
        <v>65</v>
      </c>
      <c r="N73" s="1215">
        <v>45.4</v>
      </c>
      <c r="O73" s="1215">
        <v>26.5</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562</v>
      </c>
      <c r="J75" s="1225"/>
      <c r="K75" s="1247">
        <v>10.4</v>
      </c>
      <c r="L75" s="1247">
        <v>9.9</v>
      </c>
      <c r="M75" s="1247">
        <v>9.4</v>
      </c>
      <c r="N75" s="1247">
        <v>8.5</v>
      </c>
      <c r="O75" s="1247">
        <v>7.4</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559</v>
      </c>
      <c r="H77" s="1220"/>
      <c r="I77" s="1225" t="s">
        <v>557</v>
      </c>
      <c r="J77" s="1225"/>
      <c r="K77" s="1226">
        <v>88.3</v>
      </c>
      <c r="L77" s="1226">
        <v>76.2</v>
      </c>
      <c r="M77" s="1215">
        <v>65.3</v>
      </c>
      <c r="N77" s="1215">
        <v>60.8</v>
      </c>
      <c r="O77" s="1215">
        <v>58.5</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562</v>
      </c>
      <c r="J79" s="1217"/>
      <c r="K79" s="1218">
        <v>13.8</v>
      </c>
      <c r="L79" s="1218">
        <v>12.8</v>
      </c>
      <c r="M79" s="1218">
        <v>12</v>
      </c>
      <c r="N79" s="1218">
        <v>11.1</v>
      </c>
      <c r="O79" s="1218">
        <v>10.7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528</v>
      </c>
      <c r="G2" s="111"/>
      <c r="H2" s="112"/>
    </row>
    <row r="3" spans="1:8" x14ac:dyDescent="0.15">
      <c r="A3" s="108" t="s">
        <v>521</v>
      </c>
      <c r="B3" s="113"/>
      <c r="C3" s="114"/>
      <c r="D3" s="115">
        <v>54013</v>
      </c>
      <c r="E3" s="116"/>
      <c r="F3" s="117">
        <v>67201</v>
      </c>
      <c r="G3" s="118"/>
      <c r="H3" s="119"/>
    </row>
    <row r="4" spans="1:8" x14ac:dyDescent="0.15">
      <c r="A4" s="120"/>
      <c r="B4" s="121"/>
      <c r="C4" s="122"/>
      <c r="D4" s="123">
        <v>25883</v>
      </c>
      <c r="E4" s="124"/>
      <c r="F4" s="125">
        <v>35210</v>
      </c>
      <c r="G4" s="126"/>
      <c r="H4" s="127"/>
    </row>
    <row r="5" spans="1:8" x14ac:dyDescent="0.15">
      <c r="A5" s="108" t="s">
        <v>523</v>
      </c>
      <c r="B5" s="113"/>
      <c r="C5" s="114"/>
      <c r="D5" s="115">
        <v>56984</v>
      </c>
      <c r="E5" s="116"/>
      <c r="F5" s="117">
        <v>75709</v>
      </c>
      <c r="G5" s="118"/>
      <c r="H5" s="119"/>
    </row>
    <row r="6" spans="1:8" x14ac:dyDescent="0.15">
      <c r="A6" s="120"/>
      <c r="B6" s="121"/>
      <c r="C6" s="122"/>
      <c r="D6" s="123">
        <v>39412</v>
      </c>
      <c r="E6" s="124"/>
      <c r="F6" s="125">
        <v>35212</v>
      </c>
      <c r="G6" s="126"/>
      <c r="H6" s="127"/>
    </row>
    <row r="7" spans="1:8" x14ac:dyDescent="0.15">
      <c r="A7" s="108" t="s">
        <v>524</v>
      </c>
      <c r="B7" s="113"/>
      <c r="C7" s="114"/>
      <c r="D7" s="115">
        <v>102740</v>
      </c>
      <c r="E7" s="116"/>
      <c r="F7" s="117">
        <v>90961</v>
      </c>
      <c r="G7" s="118"/>
      <c r="H7" s="119"/>
    </row>
    <row r="8" spans="1:8" x14ac:dyDescent="0.15">
      <c r="A8" s="120"/>
      <c r="B8" s="121"/>
      <c r="C8" s="122"/>
      <c r="D8" s="123">
        <v>58355</v>
      </c>
      <c r="E8" s="124"/>
      <c r="F8" s="125">
        <v>37720</v>
      </c>
      <c r="G8" s="126"/>
      <c r="H8" s="127"/>
    </row>
    <row r="9" spans="1:8" x14ac:dyDescent="0.15">
      <c r="A9" s="108" t="s">
        <v>525</v>
      </c>
      <c r="B9" s="113"/>
      <c r="C9" s="114"/>
      <c r="D9" s="115">
        <v>67708</v>
      </c>
      <c r="E9" s="116"/>
      <c r="F9" s="117">
        <v>106614</v>
      </c>
      <c r="G9" s="118"/>
      <c r="H9" s="119"/>
    </row>
    <row r="10" spans="1:8" x14ac:dyDescent="0.15">
      <c r="A10" s="120"/>
      <c r="B10" s="121"/>
      <c r="C10" s="122"/>
      <c r="D10" s="123">
        <v>44157</v>
      </c>
      <c r="E10" s="124"/>
      <c r="F10" s="125">
        <v>45545</v>
      </c>
      <c r="G10" s="126"/>
      <c r="H10" s="127"/>
    </row>
    <row r="11" spans="1:8" x14ac:dyDescent="0.15">
      <c r="A11" s="108" t="s">
        <v>526</v>
      </c>
      <c r="B11" s="113"/>
      <c r="C11" s="114"/>
      <c r="D11" s="115">
        <v>65846</v>
      </c>
      <c r="E11" s="116"/>
      <c r="F11" s="117">
        <v>85459</v>
      </c>
      <c r="G11" s="118"/>
      <c r="H11" s="119"/>
    </row>
    <row r="12" spans="1:8" x14ac:dyDescent="0.15">
      <c r="A12" s="120"/>
      <c r="B12" s="121"/>
      <c r="C12" s="128"/>
      <c r="D12" s="123">
        <v>38869</v>
      </c>
      <c r="E12" s="124"/>
      <c r="F12" s="125">
        <v>44378</v>
      </c>
      <c r="G12" s="126"/>
      <c r="H12" s="127"/>
    </row>
    <row r="13" spans="1:8" x14ac:dyDescent="0.15">
      <c r="A13" s="108"/>
      <c r="B13" s="113"/>
      <c r="C13" s="129"/>
      <c r="D13" s="130">
        <v>69458</v>
      </c>
      <c r="E13" s="131"/>
      <c r="F13" s="132">
        <v>85189</v>
      </c>
      <c r="G13" s="133"/>
      <c r="H13" s="119"/>
    </row>
    <row r="14" spans="1:8" x14ac:dyDescent="0.15">
      <c r="A14" s="120"/>
      <c r="B14" s="121"/>
      <c r="C14" s="122"/>
      <c r="D14" s="123">
        <v>41335</v>
      </c>
      <c r="E14" s="124"/>
      <c r="F14" s="125">
        <v>39613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6.97</v>
      </c>
      <c r="C19" s="134">
        <f>ROUND(VALUE(SUBSTITUTE(実質収支比率等に係る経年分析!G$48,"▲","-")),2)</f>
        <v>5.13</v>
      </c>
      <c r="D19" s="134">
        <f>ROUND(VALUE(SUBSTITUTE(実質収支比率等に係る経年分析!H$48,"▲","-")),2)</f>
        <v>4.5599999999999996</v>
      </c>
      <c r="E19" s="134">
        <f>ROUND(VALUE(SUBSTITUTE(実質収支比率等に係る経年分析!I$48,"▲","-")),2)</f>
        <v>3.99</v>
      </c>
      <c r="F19" s="134">
        <f>ROUND(VALUE(SUBSTITUTE(実質収支比率等に係る経年分析!J$48,"▲","-")),2)</f>
        <v>6.1</v>
      </c>
    </row>
    <row r="20" spans="1:11" x14ac:dyDescent="0.15">
      <c r="A20" s="134" t="s">
        <v>43</v>
      </c>
      <c r="B20" s="134">
        <f>ROUND(VALUE(SUBSTITUTE(実質収支比率等に係る経年分析!F$47,"▲","-")),2)</f>
        <v>27.15</v>
      </c>
      <c r="C20" s="134">
        <f>ROUND(VALUE(SUBSTITUTE(実質収支比率等に係る経年分析!G$47,"▲","-")),2)</f>
        <v>34.799999999999997</v>
      </c>
      <c r="D20" s="134">
        <f>ROUND(VALUE(SUBSTITUTE(実質収支比率等に係る経年分析!H$47,"▲","-")),2)</f>
        <v>41.29</v>
      </c>
      <c r="E20" s="134">
        <f>ROUND(VALUE(SUBSTITUTE(実質収支比率等に係る経年分析!I$47,"▲","-")),2)</f>
        <v>47.41</v>
      </c>
      <c r="F20" s="134">
        <f>ROUND(VALUE(SUBSTITUTE(実質収支比率等に係る経年分析!J$47,"▲","-")),2)</f>
        <v>54.31</v>
      </c>
    </row>
    <row r="21" spans="1:11" x14ac:dyDescent="0.15">
      <c r="A21" s="134" t="s">
        <v>44</v>
      </c>
      <c r="B21" s="134">
        <f>IF(ISNUMBER(VALUE(SUBSTITUTE(実質収支比率等に係る経年分析!F$49,"▲","-"))),ROUND(VALUE(SUBSTITUTE(実質収支比率等に係る経年分析!F$49,"▲","-")),2),NA())</f>
        <v>9.6199999999999992</v>
      </c>
      <c r="C21" s="134">
        <f>IF(ISNUMBER(VALUE(SUBSTITUTE(実質収支比率等に係る経年分析!G$49,"▲","-"))),ROUND(VALUE(SUBSTITUTE(実質収支比率等に係る経年分析!G$49,"▲","-")),2),NA())</f>
        <v>5.13</v>
      </c>
      <c r="D21" s="134">
        <f>IF(ISNUMBER(VALUE(SUBSTITUTE(実質収支比率等に係る経年分析!H$49,"▲","-"))),ROUND(VALUE(SUBSTITUTE(実質収支比率等に係る経年分析!H$49,"▲","-")),2),NA())</f>
        <v>6.29</v>
      </c>
      <c r="E21" s="134">
        <f>IF(ISNUMBER(VALUE(SUBSTITUTE(実質収支比率等に係る経年分析!I$49,"▲","-"))),ROUND(VALUE(SUBSTITUTE(実質収支比率等に係る経年分析!I$49,"▲","-")),2),NA())</f>
        <v>5.34</v>
      </c>
      <c r="F21" s="134">
        <f>IF(ISNUMBER(VALUE(SUBSTITUTE(実質収支比率等に係る経年分析!J$49,"▲","-"))),ROUND(VALUE(SUBSTITUTE(実質収支比率等に係る経年分析!J$49,"▲","-")),2),NA())</f>
        <v>9.08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介護保険(介護サービス事業勘定)特別会計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2.75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1.91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2.2000000000000002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x14ac:dyDescent="0.15">
      <c r="A32" s="135" t="str">
        <f>IF(連結実質赤字比率に係る赤字・黒字の構成分析!C$38="",NA(),連結実質赤字比率に係る赤字・黒字の構成分析!C$38)</f>
        <v>交通船事業特別会計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介護保険(保険事業勘定)特別会計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4.5199999999999996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1841</v>
      </c>
      <c r="E42" s="136"/>
      <c r="F42" s="136"/>
      <c r="G42" s="136">
        <f>'実質公債費比率（分子）の構造'!L$52</f>
        <v>1868</v>
      </c>
      <c r="H42" s="136"/>
      <c r="I42" s="136"/>
      <c r="J42" s="136">
        <f>'実質公債費比率（分子）の構造'!M$52</f>
        <v>1929</v>
      </c>
      <c r="K42" s="136"/>
      <c r="L42" s="136"/>
      <c r="M42" s="136">
        <f>'実質公債費比率（分子）の構造'!N$52</f>
        <v>1995</v>
      </c>
      <c r="N42" s="136"/>
      <c r="O42" s="136"/>
      <c r="P42" s="136">
        <f>'実質公債費比率（分子）の構造'!O$52</f>
        <v>1924</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109</v>
      </c>
      <c r="C44" s="136"/>
      <c r="D44" s="136"/>
      <c r="E44" s="136">
        <f>'実質公債費比率（分子）の構造'!L$50</f>
        <v>107</v>
      </c>
      <c r="F44" s="136"/>
      <c r="G44" s="136"/>
      <c r="H44" s="136">
        <f>'実質公債費比率（分子）の構造'!M$50</f>
        <v>99</v>
      </c>
      <c r="I44" s="136"/>
      <c r="J44" s="136"/>
      <c r="K44" s="136">
        <f>'実質公債費比率（分子）の構造'!N$50</f>
        <v>61</v>
      </c>
      <c r="L44" s="136"/>
      <c r="M44" s="136"/>
      <c r="N44" s="136">
        <f>'実質公債費比率（分子）の構造'!O$50</f>
        <v>59</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536</v>
      </c>
      <c r="C46" s="136"/>
      <c r="D46" s="136"/>
      <c r="E46" s="136">
        <f>'実質公債費比率（分子）の構造'!L$48</f>
        <v>544</v>
      </c>
      <c r="F46" s="136"/>
      <c r="G46" s="136"/>
      <c r="H46" s="136">
        <f>'実質公債費比率（分子）の構造'!M$48</f>
        <v>549</v>
      </c>
      <c r="I46" s="136"/>
      <c r="J46" s="136"/>
      <c r="K46" s="136">
        <f>'実質公債費比率（分子）の構造'!N$48</f>
        <v>521</v>
      </c>
      <c r="L46" s="136"/>
      <c r="M46" s="136"/>
      <c r="N46" s="136">
        <f>'実質公債費比率（分子）の構造'!O$48</f>
        <v>488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2042</v>
      </c>
      <c r="C49" s="136"/>
      <c r="D49" s="136"/>
      <c r="E49" s="136">
        <f>'実質公債費比率（分子）の構造'!L$45</f>
        <v>2014</v>
      </c>
      <c r="F49" s="136"/>
      <c r="G49" s="136"/>
      <c r="H49" s="136">
        <f>'実質公債費比率（分子）の構造'!M$45</f>
        <v>1989</v>
      </c>
      <c r="I49" s="136"/>
      <c r="J49" s="136"/>
      <c r="K49" s="136">
        <f>'実質公債費比率（分子）の構造'!N$45</f>
        <v>2010</v>
      </c>
      <c r="L49" s="136"/>
      <c r="M49" s="136"/>
      <c r="N49" s="136">
        <f>'実質公債費比率（分子）の構造'!O$45</f>
        <v>1903</v>
      </c>
      <c r="O49" s="136"/>
      <c r="P49" s="136"/>
    </row>
    <row r="50" spans="1:16" x14ac:dyDescent="0.15">
      <c r="A50" s="136" t="s">
        <v>59</v>
      </c>
      <c r="B50" s="136" t="e">
        <f>NA()</f>
        <v>#N/A</v>
      </c>
      <c r="C50" s="136">
        <f>IF(ISNUMBER('実質公債費比率（分子）の構造'!K$53),'実質公債費比率（分子）の構造'!K$53,NA())</f>
        <v>846</v>
      </c>
      <c r="D50" s="136" t="e">
        <f>NA()</f>
        <v>#N/A</v>
      </c>
      <c r="E50" s="136" t="e">
        <f>NA()</f>
        <v>#N/A</v>
      </c>
      <c r="F50" s="136">
        <f>IF(ISNUMBER('実質公債費比率（分子）の構造'!L$53),'実質公債費比率（分子）の構造'!L$53,NA())</f>
        <v>797</v>
      </c>
      <c r="G50" s="136" t="e">
        <f>NA()</f>
        <v>#N/A</v>
      </c>
      <c r="H50" s="136" t="e">
        <f>NA()</f>
        <v>#N/A</v>
      </c>
      <c r="I50" s="136">
        <f>IF(ISNUMBER('実質公債費比率（分子）の構造'!M$53),'実質公債費比率（分子）の構造'!M$53,NA())</f>
        <v>708</v>
      </c>
      <c r="J50" s="136" t="e">
        <f>NA()</f>
        <v>#N/A</v>
      </c>
      <c r="K50" s="136" t="e">
        <f>NA()</f>
        <v>#N/A</v>
      </c>
      <c r="L50" s="136">
        <f>IF(ISNUMBER('実質公債費比率（分子）の構造'!N$53),'実質公債費比率（分子）の構造'!N$53,NA())</f>
        <v>597</v>
      </c>
      <c r="M50" s="136" t="e">
        <f>NA()</f>
        <v>#N/A</v>
      </c>
      <c r="N50" s="136" t="e">
        <f>NA()</f>
        <v>#N/A</v>
      </c>
      <c r="O50" s="136">
        <f>IF(ISNUMBER('実質公債費比率（分子）の構造'!O$53),'実質公債費比率（分子）の構造'!O$53,NA())</f>
        <v>526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18092</v>
      </c>
      <c r="E56" s="135"/>
      <c r="F56" s="135"/>
      <c r="G56" s="135">
        <f>'将来負担比率（分子）の構造'!J$51</f>
        <v>17602</v>
      </c>
      <c r="H56" s="135"/>
      <c r="I56" s="135"/>
      <c r="J56" s="135">
        <f>'将来負担比率（分子）の構造'!K$51</f>
        <v>17749</v>
      </c>
      <c r="K56" s="135"/>
      <c r="L56" s="135"/>
      <c r="M56" s="135">
        <f>'将来負担比率（分子）の構造'!L$51</f>
        <v>17131</v>
      </c>
      <c r="N56" s="135"/>
      <c r="O56" s="135"/>
      <c r="P56" s="135">
        <f>'将来負担比率（分子）の構造'!M$51</f>
        <v>16664</v>
      </c>
    </row>
    <row r="57" spans="1:16" x14ac:dyDescent="0.15">
      <c r="A57" s="135" t="s">
        <v>35</v>
      </c>
      <c r="B57" s="135"/>
      <c r="C57" s="135"/>
      <c r="D57" s="135">
        <f>'将来負担比率（分子）の構造'!I$50</f>
        <v>655</v>
      </c>
      <c r="E57" s="135"/>
      <c r="F57" s="135"/>
      <c r="G57" s="135">
        <f>'将来負担比率（分子）の構造'!J$50</f>
        <v>600</v>
      </c>
      <c r="H57" s="135"/>
      <c r="I57" s="135"/>
      <c r="J57" s="135">
        <f>'将来負担比率（分子）の構造'!K$50</f>
        <v>617</v>
      </c>
      <c r="K57" s="135"/>
      <c r="L57" s="135"/>
      <c r="M57" s="135">
        <f>'将来負担比率（分子）の構造'!L$50</f>
        <v>587</v>
      </c>
      <c r="N57" s="135"/>
      <c r="O57" s="135"/>
      <c r="P57" s="135">
        <f>'将来負担比率（分子）の構造'!M$50</f>
        <v>559</v>
      </c>
    </row>
    <row r="58" spans="1:16" x14ac:dyDescent="0.15">
      <c r="A58" s="135" t="s">
        <v>34</v>
      </c>
      <c r="B58" s="135"/>
      <c r="C58" s="135"/>
      <c r="D58" s="135">
        <f>'将来負担比率（分子）の構造'!I$49</f>
        <v>5299</v>
      </c>
      <c r="E58" s="135"/>
      <c r="F58" s="135"/>
      <c r="G58" s="135">
        <f>'将来負担比率（分子）の構造'!J$49</f>
        <v>6051</v>
      </c>
      <c r="H58" s="135"/>
      <c r="I58" s="135"/>
      <c r="J58" s="135">
        <f>'将来負担比率（分子）の構造'!K$49</f>
        <v>6756</v>
      </c>
      <c r="K58" s="135"/>
      <c r="L58" s="135"/>
      <c r="M58" s="135">
        <f>'将来負担比率（分子）の構造'!L$49</f>
        <v>7338</v>
      </c>
      <c r="N58" s="135"/>
      <c r="O58" s="135"/>
      <c r="P58" s="135">
        <f>'将来負担比率（分子）の構造'!M$49</f>
        <v>8059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3835</v>
      </c>
      <c r="C62" s="135"/>
      <c r="D62" s="135"/>
      <c r="E62" s="135">
        <f>'将来負担比率（分子）の構造'!J$45</f>
        <v>3729</v>
      </c>
      <c r="F62" s="135"/>
      <c r="G62" s="135"/>
      <c r="H62" s="135">
        <f>'将来負担比率（分子）の構造'!K$45</f>
        <v>3524</v>
      </c>
      <c r="I62" s="135"/>
      <c r="J62" s="135"/>
      <c r="K62" s="135">
        <f>'将来負担比率（分子）の構造'!L$45</f>
        <v>3394</v>
      </c>
      <c r="L62" s="135"/>
      <c r="M62" s="135"/>
      <c r="N62" s="135">
        <f>'将来負担比率（分子）の構造'!M$45</f>
        <v>3447</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7394</v>
      </c>
      <c r="C64" s="135"/>
      <c r="D64" s="135"/>
      <c r="E64" s="135">
        <f>'将来負担比率（分子）の構造'!J$43</f>
        <v>7120</v>
      </c>
      <c r="F64" s="135"/>
      <c r="G64" s="135"/>
      <c r="H64" s="135">
        <f>'将来負担比率（分子）の構造'!K$43</f>
        <v>6848</v>
      </c>
      <c r="I64" s="135"/>
      <c r="J64" s="135"/>
      <c r="K64" s="135">
        <f>'将来負担比率（分子）の構造'!L$43</f>
        <v>6193</v>
      </c>
      <c r="L64" s="135"/>
      <c r="M64" s="135"/>
      <c r="N64" s="135">
        <f>'将来負担比率（分子）の構造'!M$43</f>
        <v>5525</v>
      </c>
      <c r="O64" s="135"/>
      <c r="P64" s="135"/>
    </row>
    <row r="65" spans="1:16" x14ac:dyDescent="0.15">
      <c r="A65" s="135" t="s">
        <v>26</v>
      </c>
      <c r="B65" s="135">
        <f>'将来負担比率（分子）の構造'!I$42</f>
        <v>655</v>
      </c>
      <c r="C65" s="135"/>
      <c r="D65" s="135"/>
      <c r="E65" s="135">
        <f>'将来負担比率（分子）の構造'!J$42</f>
        <v>558</v>
      </c>
      <c r="F65" s="135"/>
      <c r="G65" s="135"/>
      <c r="H65" s="135">
        <f>'将来負担比率（分子）の構造'!K$42</f>
        <v>473</v>
      </c>
      <c r="I65" s="135"/>
      <c r="J65" s="135"/>
      <c r="K65" s="135">
        <f>'将来負担比率（分子）の構造'!L$42</f>
        <v>417</v>
      </c>
      <c r="L65" s="135"/>
      <c r="M65" s="135"/>
      <c r="N65" s="135">
        <f>'将来負担比率（分子）の構造'!M$42</f>
        <v>362</v>
      </c>
      <c r="O65" s="135"/>
      <c r="P65" s="135"/>
    </row>
    <row r="66" spans="1:16" x14ac:dyDescent="0.15">
      <c r="A66" s="135" t="s">
        <v>25</v>
      </c>
      <c r="B66" s="135">
        <f>'将来負担比率（分子）の構造'!I$41</f>
        <v>20454</v>
      </c>
      <c r="C66" s="135"/>
      <c r="D66" s="135"/>
      <c r="E66" s="135">
        <f>'将来負担比率（分子）の構造'!J$41</f>
        <v>19708</v>
      </c>
      <c r="F66" s="135"/>
      <c r="G66" s="135"/>
      <c r="H66" s="135">
        <f>'将来負担比率（分子）の構造'!K$41</f>
        <v>19615</v>
      </c>
      <c r="I66" s="135"/>
      <c r="J66" s="135"/>
      <c r="K66" s="135">
        <f>'将来負担比率（分子）の構造'!L$41</f>
        <v>18735</v>
      </c>
      <c r="L66" s="135"/>
      <c r="M66" s="135"/>
      <c r="N66" s="135">
        <f>'将来負担比率（分子）の構造'!M$41</f>
        <v>18119</v>
      </c>
      <c r="O66" s="135"/>
      <c r="P66" s="135"/>
    </row>
    <row r="67" spans="1:16" x14ac:dyDescent="0.15">
      <c r="A67" s="135" t="s">
        <v>63</v>
      </c>
      <c r="B67" s="135" t="e">
        <f>NA()</f>
        <v>#N/A</v>
      </c>
      <c r="C67" s="135">
        <f>IF(ISNUMBER('将来負担比率（分子）の構造'!I$52), IF('将来負担比率（分子）の構造'!I$52 &lt; 0, 0, '将来負担比率（分子）の構造'!I$52), NA())</f>
        <v>8292</v>
      </c>
      <c r="D67" s="135" t="e">
        <f>NA()</f>
        <v>#N/A</v>
      </c>
      <c r="E67" s="135" t="e">
        <f>NA()</f>
        <v>#N/A</v>
      </c>
      <c r="F67" s="135">
        <f>IF(ISNUMBER('将来負担比率（分子）の構造'!J$52), IF('将来負担比率（分子）の構造'!J$52 &lt; 0, 0, '将来負担比率（分子）の構造'!J$52), NA())</f>
        <v>6862</v>
      </c>
      <c r="G67" s="135" t="e">
        <f>NA()</f>
        <v>#N/A</v>
      </c>
      <c r="H67" s="135" t="e">
        <f>NA()</f>
        <v>#N/A</v>
      </c>
      <c r="I67" s="135">
        <f>IF(ISNUMBER('将来負担比率（分子）の構造'!K$52), IF('将来負担比率（分子）の構造'!K$52 &lt; 0, 0, '将来負担比率（分子）の構造'!K$52), NA())</f>
        <v>5338</v>
      </c>
      <c r="J67" s="135" t="e">
        <f>NA()</f>
        <v>#N/A</v>
      </c>
      <c r="K67" s="135" t="e">
        <f>NA()</f>
        <v>#N/A</v>
      </c>
      <c r="L67" s="135">
        <f>IF(ISNUMBER('将来負担比率（分子）の構造'!L$52), IF('将来負担比率（分子）の構造'!L$52 &lt; 0, 0, '将来負担比率（分子）の構造'!L$52), NA())</f>
        <v>3683</v>
      </c>
      <c r="M67" s="135" t="e">
        <f>NA()</f>
        <v>#N/A</v>
      </c>
      <c r="N67" s="135" t="e">
        <f>NA()</f>
        <v>#N/A</v>
      </c>
      <c r="O67" s="135">
        <f>IF(ISNUMBER('将来負担比率（分子）の構造'!M$52), IF('将来負担比率（分子）の構造'!M$52 &lt; 0, 0, '将来負担比率（分子）の構造'!M$52), NA())</f>
        <v>2171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2557945</v>
      </c>
      <c r="S5" s="669"/>
      <c r="T5" s="669"/>
      <c r="U5" s="669"/>
      <c r="V5" s="669"/>
      <c r="W5" s="669"/>
      <c r="X5" s="669"/>
      <c r="Y5" s="716"/>
      <c r="Z5" s="729">
        <v>16.5</v>
      </c>
      <c r="AA5" s="729"/>
      <c r="AB5" s="729"/>
      <c r="AC5" s="729"/>
      <c r="AD5" s="730">
        <v>2557945</v>
      </c>
      <c r="AE5" s="730"/>
      <c r="AF5" s="730"/>
      <c r="AG5" s="730"/>
      <c r="AH5" s="730"/>
      <c r="AI5" s="730"/>
      <c r="AJ5" s="730"/>
      <c r="AK5" s="730"/>
      <c r="AL5" s="717">
        <v>26</v>
      </c>
      <c r="AM5" s="686"/>
      <c r="AN5" s="686"/>
      <c r="AO5" s="718"/>
      <c r="AP5" s="705" t="s">
        <v>207</v>
      </c>
      <c r="AQ5" s="706"/>
      <c r="AR5" s="706"/>
      <c r="AS5" s="706"/>
      <c r="AT5" s="706"/>
      <c r="AU5" s="706"/>
      <c r="AV5" s="706"/>
      <c r="AW5" s="706"/>
      <c r="AX5" s="706"/>
      <c r="AY5" s="706"/>
      <c r="AZ5" s="706"/>
      <c r="BA5" s="706"/>
      <c r="BB5" s="706"/>
      <c r="BC5" s="706"/>
      <c r="BD5" s="706"/>
      <c r="BE5" s="706"/>
      <c r="BF5" s="707"/>
      <c r="BG5" s="618">
        <v>2552418</v>
      </c>
      <c r="BH5" s="619"/>
      <c r="BI5" s="619"/>
      <c r="BJ5" s="619"/>
      <c r="BK5" s="619"/>
      <c r="BL5" s="619"/>
      <c r="BM5" s="619"/>
      <c r="BN5" s="620"/>
      <c r="BO5" s="671">
        <v>99.8</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90888</v>
      </c>
      <c r="S6" s="619"/>
      <c r="T6" s="619"/>
      <c r="U6" s="619"/>
      <c r="V6" s="619"/>
      <c r="W6" s="619"/>
      <c r="X6" s="619"/>
      <c r="Y6" s="620"/>
      <c r="Z6" s="671">
        <v>0.6</v>
      </c>
      <c r="AA6" s="671"/>
      <c r="AB6" s="671"/>
      <c r="AC6" s="671"/>
      <c r="AD6" s="672">
        <v>90888</v>
      </c>
      <c r="AE6" s="672"/>
      <c r="AF6" s="672"/>
      <c r="AG6" s="672"/>
      <c r="AH6" s="672"/>
      <c r="AI6" s="672"/>
      <c r="AJ6" s="672"/>
      <c r="AK6" s="672"/>
      <c r="AL6" s="641">
        <v>0.9</v>
      </c>
      <c r="AM6" s="673"/>
      <c r="AN6" s="673"/>
      <c r="AO6" s="674"/>
      <c r="AP6" s="615" t="s">
        <v>213</v>
      </c>
      <c r="AQ6" s="616"/>
      <c r="AR6" s="616"/>
      <c r="AS6" s="616"/>
      <c r="AT6" s="616"/>
      <c r="AU6" s="616"/>
      <c r="AV6" s="616"/>
      <c r="AW6" s="616"/>
      <c r="AX6" s="616"/>
      <c r="AY6" s="616"/>
      <c r="AZ6" s="616"/>
      <c r="BA6" s="616"/>
      <c r="BB6" s="616"/>
      <c r="BC6" s="616"/>
      <c r="BD6" s="616"/>
      <c r="BE6" s="616"/>
      <c r="BF6" s="617"/>
      <c r="BG6" s="618">
        <v>2552418</v>
      </c>
      <c r="BH6" s="619"/>
      <c r="BI6" s="619"/>
      <c r="BJ6" s="619"/>
      <c r="BK6" s="619"/>
      <c r="BL6" s="619"/>
      <c r="BM6" s="619"/>
      <c r="BN6" s="620"/>
      <c r="BO6" s="671">
        <v>99.8</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189433</v>
      </c>
      <c r="CS6" s="619"/>
      <c r="CT6" s="619"/>
      <c r="CU6" s="619"/>
      <c r="CV6" s="619"/>
      <c r="CW6" s="619"/>
      <c r="CX6" s="619"/>
      <c r="CY6" s="620"/>
      <c r="CZ6" s="671">
        <v>1.3</v>
      </c>
      <c r="DA6" s="671"/>
      <c r="DB6" s="671"/>
      <c r="DC6" s="671"/>
      <c r="DD6" s="624" t="s">
        <v>208</v>
      </c>
      <c r="DE6" s="619"/>
      <c r="DF6" s="619"/>
      <c r="DG6" s="619"/>
      <c r="DH6" s="619"/>
      <c r="DI6" s="619"/>
      <c r="DJ6" s="619"/>
      <c r="DK6" s="619"/>
      <c r="DL6" s="619"/>
      <c r="DM6" s="619"/>
      <c r="DN6" s="619"/>
      <c r="DO6" s="619"/>
      <c r="DP6" s="620"/>
      <c r="DQ6" s="624">
        <v>189433</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5872</v>
      </c>
      <c r="S7" s="619"/>
      <c r="T7" s="619"/>
      <c r="U7" s="619"/>
      <c r="V7" s="619"/>
      <c r="W7" s="619"/>
      <c r="X7" s="619"/>
      <c r="Y7" s="620"/>
      <c r="Z7" s="671">
        <v>0</v>
      </c>
      <c r="AA7" s="671"/>
      <c r="AB7" s="671"/>
      <c r="AC7" s="671"/>
      <c r="AD7" s="672">
        <v>5872</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1160382</v>
      </c>
      <c r="BH7" s="619"/>
      <c r="BI7" s="619"/>
      <c r="BJ7" s="619"/>
      <c r="BK7" s="619"/>
      <c r="BL7" s="619"/>
      <c r="BM7" s="619"/>
      <c r="BN7" s="620"/>
      <c r="BO7" s="671">
        <v>45.4</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2929014</v>
      </c>
      <c r="CS7" s="619"/>
      <c r="CT7" s="619"/>
      <c r="CU7" s="619"/>
      <c r="CV7" s="619"/>
      <c r="CW7" s="619"/>
      <c r="CX7" s="619"/>
      <c r="CY7" s="620"/>
      <c r="CZ7" s="671">
        <v>19.8</v>
      </c>
      <c r="DA7" s="671"/>
      <c r="DB7" s="671"/>
      <c r="DC7" s="671"/>
      <c r="DD7" s="624">
        <v>389951</v>
      </c>
      <c r="DE7" s="619"/>
      <c r="DF7" s="619"/>
      <c r="DG7" s="619"/>
      <c r="DH7" s="619"/>
      <c r="DI7" s="619"/>
      <c r="DJ7" s="619"/>
      <c r="DK7" s="619"/>
      <c r="DL7" s="619"/>
      <c r="DM7" s="619"/>
      <c r="DN7" s="619"/>
      <c r="DO7" s="619"/>
      <c r="DP7" s="620"/>
      <c r="DQ7" s="624">
        <v>2378331</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16053</v>
      </c>
      <c r="S8" s="619"/>
      <c r="T8" s="619"/>
      <c r="U8" s="619"/>
      <c r="V8" s="619"/>
      <c r="W8" s="619"/>
      <c r="X8" s="619"/>
      <c r="Y8" s="620"/>
      <c r="Z8" s="671">
        <v>0.1</v>
      </c>
      <c r="AA8" s="671"/>
      <c r="AB8" s="671"/>
      <c r="AC8" s="671"/>
      <c r="AD8" s="672">
        <v>16053</v>
      </c>
      <c r="AE8" s="672"/>
      <c r="AF8" s="672"/>
      <c r="AG8" s="672"/>
      <c r="AH8" s="672"/>
      <c r="AI8" s="672"/>
      <c r="AJ8" s="672"/>
      <c r="AK8" s="672"/>
      <c r="AL8" s="641">
        <v>0.2</v>
      </c>
      <c r="AM8" s="673"/>
      <c r="AN8" s="673"/>
      <c r="AO8" s="674"/>
      <c r="AP8" s="615" t="s">
        <v>219</v>
      </c>
      <c r="AQ8" s="616"/>
      <c r="AR8" s="616"/>
      <c r="AS8" s="616"/>
      <c r="AT8" s="616"/>
      <c r="AU8" s="616"/>
      <c r="AV8" s="616"/>
      <c r="AW8" s="616"/>
      <c r="AX8" s="616"/>
      <c r="AY8" s="616"/>
      <c r="AZ8" s="616"/>
      <c r="BA8" s="616"/>
      <c r="BB8" s="616"/>
      <c r="BC8" s="616"/>
      <c r="BD8" s="616"/>
      <c r="BE8" s="616"/>
      <c r="BF8" s="617"/>
      <c r="BG8" s="618">
        <v>42085</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4084515</v>
      </c>
      <c r="CS8" s="619"/>
      <c r="CT8" s="619"/>
      <c r="CU8" s="619"/>
      <c r="CV8" s="619"/>
      <c r="CW8" s="619"/>
      <c r="CX8" s="619"/>
      <c r="CY8" s="620"/>
      <c r="CZ8" s="671">
        <v>27.6</v>
      </c>
      <c r="DA8" s="671"/>
      <c r="DB8" s="671"/>
      <c r="DC8" s="671"/>
      <c r="DD8" s="624">
        <v>42220</v>
      </c>
      <c r="DE8" s="619"/>
      <c r="DF8" s="619"/>
      <c r="DG8" s="619"/>
      <c r="DH8" s="619"/>
      <c r="DI8" s="619"/>
      <c r="DJ8" s="619"/>
      <c r="DK8" s="619"/>
      <c r="DL8" s="619"/>
      <c r="DM8" s="619"/>
      <c r="DN8" s="619"/>
      <c r="DO8" s="619"/>
      <c r="DP8" s="620"/>
      <c r="DQ8" s="624">
        <v>2451527</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14446</v>
      </c>
      <c r="S9" s="619"/>
      <c r="T9" s="619"/>
      <c r="U9" s="619"/>
      <c r="V9" s="619"/>
      <c r="W9" s="619"/>
      <c r="X9" s="619"/>
      <c r="Y9" s="620"/>
      <c r="Z9" s="671">
        <v>0.1</v>
      </c>
      <c r="AA9" s="671"/>
      <c r="AB9" s="671"/>
      <c r="AC9" s="671"/>
      <c r="AD9" s="672">
        <v>14446</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978745</v>
      </c>
      <c r="BH9" s="619"/>
      <c r="BI9" s="619"/>
      <c r="BJ9" s="619"/>
      <c r="BK9" s="619"/>
      <c r="BL9" s="619"/>
      <c r="BM9" s="619"/>
      <c r="BN9" s="620"/>
      <c r="BO9" s="671">
        <v>38.299999999999997</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887141</v>
      </c>
      <c r="CS9" s="619"/>
      <c r="CT9" s="619"/>
      <c r="CU9" s="619"/>
      <c r="CV9" s="619"/>
      <c r="CW9" s="619"/>
      <c r="CX9" s="619"/>
      <c r="CY9" s="620"/>
      <c r="CZ9" s="671">
        <v>6</v>
      </c>
      <c r="DA9" s="671"/>
      <c r="DB9" s="671"/>
      <c r="DC9" s="671"/>
      <c r="DD9" s="624">
        <v>63531</v>
      </c>
      <c r="DE9" s="619"/>
      <c r="DF9" s="619"/>
      <c r="DG9" s="619"/>
      <c r="DH9" s="619"/>
      <c r="DI9" s="619"/>
      <c r="DJ9" s="619"/>
      <c r="DK9" s="619"/>
      <c r="DL9" s="619"/>
      <c r="DM9" s="619"/>
      <c r="DN9" s="619"/>
      <c r="DO9" s="619"/>
      <c r="DP9" s="620"/>
      <c r="DQ9" s="624">
        <v>744492</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501986</v>
      </c>
      <c r="S10" s="619"/>
      <c r="T10" s="619"/>
      <c r="U10" s="619"/>
      <c r="V10" s="619"/>
      <c r="W10" s="619"/>
      <c r="X10" s="619"/>
      <c r="Y10" s="620"/>
      <c r="Z10" s="671">
        <v>3.2</v>
      </c>
      <c r="AA10" s="671"/>
      <c r="AB10" s="671"/>
      <c r="AC10" s="671"/>
      <c r="AD10" s="672">
        <v>501986</v>
      </c>
      <c r="AE10" s="672"/>
      <c r="AF10" s="672"/>
      <c r="AG10" s="672"/>
      <c r="AH10" s="672"/>
      <c r="AI10" s="672"/>
      <c r="AJ10" s="672"/>
      <c r="AK10" s="672"/>
      <c r="AL10" s="641">
        <v>5.0999999999999996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49103</v>
      </c>
      <c r="BH10" s="619"/>
      <c r="BI10" s="619"/>
      <c r="BJ10" s="619"/>
      <c r="BK10" s="619"/>
      <c r="BL10" s="619"/>
      <c r="BM10" s="619"/>
      <c r="BN10" s="620"/>
      <c r="BO10" s="671">
        <v>1.9</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36987</v>
      </c>
      <c r="CS10" s="619"/>
      <c r="CT10" s="619"/>
      <c r="CU10" s="619"/>
      <c r="CV10" s="619"/>
      <c r="CW10" s="619"/>
      <c r="CX10" s="619"/>
      <c r="CY10" s="620"/>
      <c r="CZ10" s="671">
        <v>0.3</v>
      </c>
      <c r="DA10" s="671"/>
      <c r="DB10" s="671"/>
      <c r="DC10" s="671"/>
      <c r="DD10" s="624" t="s">
        <v>109</v>
      </c>
      <c r="DE10" s="619"/>
      <c r="DF10" s="619"/>
      <c r="DG10" s="619"/>
      <c r="DH10" s="619"/>
      <c r="DI10" s="619"/>
      <c r="DJ10" s="619"/>
      <c r="DK10" s="619"/>
      <c r="DL10" s="619"/>
      <c r="DM10" s="619"/>
      <c r="DN10" s="619"/>
      <c r="DO10" s="619"/>
      <c r="DP10" s="620"/>
      <c r="DQ10" s="624">
        <v>8267</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90449</v>
      </c>
      <c r="BH11" s="619"/>
      <c r="BI11" s="619"/>
      <c r="BJ11" s="619"/>
      <c r="BK11" s="619"/>
      <c r="BL11" s="619"/>
      <c r="BM11" s="619"/>
      <c r="BN11" s="620"/>
      <c r="BO11" s="671">
        <v>3.5</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749618</v>
      </c>
      <c r="CS11" s="619"/>
      <c r="CT11" s="619"/>
      <c r="CU11" s="619"/>
      <c r="CV11" s="619"/>
      <c r="CW11" s="619"/>
      <c r="CX11" s="619"/>
      <c r="CY11" s="620"/>
      <c r="CZ11" s="671">
        <v>5.0999999999999996</v>
      </c>
      <c r="DA11" s="671"/>
      <c r="DB11" s="671"/>
      <c r="DC11" s="671"/>
      <c r="DD11" s="624">
        <v>220143</v>
      </c>
      <c r="DE11" s="619"/>
      <c r="DF11" s="619"/>
      <c r="DG11" s="619"/>
      <c r="DH11" s="619"/>
      <c r="DI11" s="619"/>
      <c r="DJ11" s="619"/>
      <c r="DK11" s="619"/>
      <c r="DL11" s="619"/>
      <c r="DM11" s="619"/>
      <c r="DN11" s="619"/>
      <c r="DO11" s="619"/>
      <c r="DP11" s="620"/>
      <c r="DQ11" s="624">
        <v>452703</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1161651</v>
      </c>
      <c r="BH12" s="619"/>
      <c r="BI12" s="619"/>
      <c r="BJ12" s="619"/>
      <c r="BK12" s="619"/>
      <c r="BL12" s="619"/>
      <c r="BM12" s="619"/>
      <c r="BN12" s="620"/>
      <c r="BO12" s="671">
        <v>45.4</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232201</v>
      </c>
      <c r="CS12" s="619"/>
      <c r="CT12" s="619"/>
      <c r="CU12" s="619"/>
      <c r="CV12" s="619"/>
      <c r="CW12" s="619"/>
      <c r="CX12" s="619"/>
      <c r="CY12" s="620"/>
      <c r="CZ12" s="671">
        <v>1.6</v>
      </c>
      <c r="DA12" s="671"/>
      <c r="DB12" s="671"/>
      <c r="DC12" s="671"/>
      <c r="DD12" s="624">
        <v>4172</v>
      </c>
      <c r="DE12" s="619"/>
      <c r="DF12" s="619"/>
      <c r="DG12" s="619"/>
      <c r="DH12" s="619"/>
      <c r="DI12" s="619"/>
      <c r="DJ12" s="619"/>
      <c r="DK12" s="619"/>
      <c r="DL12" s="619"/>
      <c r="DM12" s="619"/>
      <c r="DN12" s="619"/>
      <c r="DO12" s="619"/>
      <c r="DP12" s="620"/>
      <c r="DQ12" s="624">
        <v>216460</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21891</v>
      </c>
      <c r="S13" s="619"/>
      <c r="T13" s="619"/>
      <c r="U13" s="619"/>
      <c r="V13" s="619"/>
      <c r="W13" s="619"/>
      <c r="X13" s="619"/>
      <c r="Y13" s="620"/>
      <c r="Z13" s="671">
        <v>0.1</v>
      </c>
      <c r="AA13" s="671"/>
      <c r="AB13" s="671"/>
      <c r="AC13" s="671"/>
      <c r="AD13" s="672">
        <v>21891</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1152140</v>
      </c>
      <c r="BH13" s="619"/>
      <c r="BI13" s="619"/>
      <c r="BJ13" s="619"/>
      <c r="BK13" s="619"/>
      <c r="BL13" s="619"/>
      <c r="BM13" s="619"/>
      <c r="BN13" s="620"/>
      <c r="BO13" s="671">
        <v>45</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1825872</v>
      </c>
      <c r="CS13" s="619"/>
      <c r="CT13" s="619"/>
      <c r="CU13" s="619"/>
      <c r="CV13" s="619"/>
      <c r="CW13" s="619"/>
      <c r="CX13" s="619"/>
      <c r="CY13" s="620"/>
      <c r="CZ13" s="671">
        <v>12.3</v>
      </c>
      <c r="DA13" s="671"/>
      <c r="DB13" s="671"/>
      <c r="DC13" s="671"/>
      <c r="DD13" s="624">
        <v>452438</v>
      </c>
      <c r="DE13" s="619"/>
      <c r="DF13" s="619"/>
      <c r="DG13" s="619"/>
      <c r="DH13" s="619"/>
      <c r="DI13" s="619"/>
      <c r="DJ13" s="619"/>
      <c r="DK13" s="619"/>
      <c r="DL13" s="619"/>
      <c r="DM13" s="619"/>
      <c r="DN13" s="619"/>
      <c r="DO13" s="619"/>
      <c r="DP13" s="620"/>
      <c r="DQ13" s="624">
        <v>1410567</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63772</v>
      </c>
      <c r="BH14" s="619"/>
      <c r="BI14" s="619"/>
      <c r="BJ14" s="619"/>
      <c r="BK14" s="619"/>
      <c r="BL14" s="619"/>
      <c r="BM14" s="619"/>
      <c r="BN14" s="620"/>
      <c r="BO14" s="671">
        <v>2.5</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728811</v>
      </c>
      <c r="CS14" s="619"/>
      <c r="CT14" s="619"/>
      <c r="CU14" s="619"/>
      <c r="CV14" s="619"/>
      <c r="CW14" s="619"/>
      <c r="CX14" s="619"/>
      <c r="CY14" s="620"/>
      <c r="CZ14" s="671">
        <v>4.9000000000000004</v>
      </c>
      <c r="DA14" s="671"/>
      <c r="DB14" s="671"/>
      <c r="DC14" s="671"/>
      <c r="DD14" s="624">
        <v>163260</v>
      </c>
      <c r="DE14" s="619"/>
      <c r="DF14" s="619"/>
      <c r="DG14" s="619"/>
      <c r="DH14" s="619"/>
      <c r="DI14" s="619"/>
      <c r="DJ14" s="619"/>
      <c r="DK14" s="619"/>
      <c r="DL14" s="619"/>
      <c r="DM14" s="619"/>
      <c r="DN14" s="619"/>
      <c r="DO14" s="619"/>
      <c r="DP14" s="620"/>
      <c r="DQ14" s="624">
        <v>587081</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6918</v>
      </c>
      <c r="S15" s="619"/>
      <c r="T15" s="619"/>
      <c r="U15" s="619"/>
      <c r="V15" s="619"/>
      <c r="W15" s="619"/>
      <c r="X15" s="619"/>
      <c r="Y15" s="620"/>
      <c r="Z15" s="671">
        <v>0</v>
      </c>
      <c r="AA15" s="671"/>
      <c r="AB15" s="671"/>
      <c r="AC15" s="671"/>
      <c r="AD15" s="672">
        <v>6918</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166613</v>
      </c>
      <c r="BH15" s="619"/>
      <c r="BI15" s="619"/>
      <c r="BJ15" s="619"/>
      <c r="BK15" s="619"/>
      <c r="BL15" s="619"/>
      <c r="BM15" s="619"/>
      <c r="BN15" s="620"/>
      <c r="BO15" s="671">
        <v>6.5</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1183402</v>
      </c>
      <c r="CS15" s="619"/>
      <c r="CT15" s="619"/>
      <c r="CU15" s="619"/>
      <c r="CV15" s="619"/>
      <c r="CW15" s="619"/>
      <c r="CX15" s="619"/>
      <c r="CY15" s="620"/>
      <c r="CZ15" s="671">
        <v>8</v>
      </c>
      <c r="DA15" s="671"/>
      <c r="DB15" s="671"/>
      <c r="DC15" s="671"/>
      <c r="DD15" s="624">
        <v>319909</v>
      </c>
      <c r="DE15" s="619"/>
      <c r="DF15" s="619"/>
      <c r="DG15" s="619"/>
      <c r="DH15" s="619"/>
      <c r="DI15" s="619"/>
      <c r="DJ15" s="619"/>
      <c r="DK15" s="619"/>
      <c r="DL15" s="619"/>
      <c r="DM15" s="619"/>
      <c r="DN15" s="619"/>
      <c r="DO15" s="619"/>
      <c r="DP15" s="620"/>
      <c r="DQ15" s="624">
        <v>809758</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7045377</v>
      </c>
      <c r="S16" s="619"/>
      <c r="T16" s="619"/>
      <c r="U16" s="619"/>
      <c r="V16" s="619"/>
      <c r="W16" s="619"/>
      <c r="X16" s="619"/>
      <c r="Y16" s="620"/>
      <c r="Z16" s="671">
        <v>45.3</v>
      </c>
      <c r="AA16" s="671"/>
      <c r="AB16" s="671"/>
      <c r="AC16" s="671"/>
      <c r="AD16" s="672">
        <v>6380023</v>
      </c>
      <c r="AE16" s="672"/>
      <c r="AF16" s="672"/>
      <c r="AG16" s="672"/>
      <c r="AH16" s="672"/>
      <c r="AI16" s="672"/>
      <c r="AJ16" s="672"/>
      <c r="AK16" s="672"/>
      <c r="AL16" s="641">
        <v>64.900000000000006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20759</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20759</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6380023</v>
      </c>
      <c r="S17" s="619"/>
      <c r="T17" s="619"/>
      <c r="U17" s="619"/>
      <c r="V17" s="619"/>
      <c r="W17" s="619"/>
      <c r="X17" s="619"/>
      <c r="Y17" s="620"/>
      <c r="Z17" s="671">
        <v>41</v>
      </c>
      <c r="AA17" s="671"/>
      <c r="AB17" s="671"/>
      <c r="AC17" s="671"/>
      <c r="AD17" s="672">
        <v>6380023</v>
      </c>
      <c r="AE17" s="672"/>
      <c r="AF17" s="672"/>
      <c r="AG17" s="672"/>
      <c r="AH17" s="672"/>
      <c r="AI17" s="672"/>
      <c r="AJ17" s="672"/>
      <c r="AK17" s="672"/>
      <c r="AL17" s="641">
        <v>64.900000000000006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1904388</v>
      </c>
      <c r="CS17" s="619"/>
      <c r="CT17" s="619"/>
      <c r="CU17" s="619"/>
      <c r="CV17" s="619"/>
      <c r="CW17" s="619"/>
      <c r="CX17" s="619"/>
      <c r="CY17" s="620"/>
      <c r="CZ17" s="671">
        <v>12.9</v>
      </c>
      <c r="DA17" s="671"/>
      <c r="DB17" s="671"/>
      <c r="DC17" s="671"/>
      <c r="DD17" s="624" t="s">
        <v>109</v>
      </c>
      <c r="DE17" s="619"/>
      <c r="DF17" s="619"/>
      <c r="DG17" s="619"/>
      <c r="DH17" s="619"/>
      <c r="DI17" s="619"/>
      <c r="DJ17" s="619"/>
      <c r="DK17" s="619"/>
      <c r="DL17" s="619"/>
      <c r="DM17" s="619"/>
      <c r="DN17" s="619"/>
      <c r="DO17" s="619"/>
      <c r="DP17" s="620"/>
      <c r="DQ17" s="624">
        <v>1811488</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665351</v>
      </c>
      <c r="S18" s="619"/>
      <c r="T18" s="619"/>
      <c r="U18" s="619"/>
      <c r="V18" s="619"/>
      <c r="W18" s="619"/>
      <c r="X18" s="619"/>
      <c r="Y18" s="620"/>
      <c r="Z18" s="671">
        <v>4.3</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v>18301</v>
      </c>
      <c r="CS18" s="619"/>
      <c r="CT18" s="619"/>
      <c r="CU18" s="619"/>
      <c r="CV18" s="619"/>
      <c r="CW18" s="619"/>
      <c r="CX18" s="619"/>
      <c r="CY18" s="620"/>
      <c r="CZ18" s="671">
        <v>0.1</v>
      </c>
      <c r="DA18" s="671"/>
      <c r="DB18" s="671"/>
      <c r="DC18" s="671"/>
      <c r="DD18" s="624" t="s">
        <v>109</v>
      </c>
      <c r="DE18" s="619"/>
      <c r="DF18" s="619"/>
      <c r="DG18" s="619"/>
      <c r="DH18" s="619"/>
      <c r="DI18" s="619"/>
      <c r="DJ18" s="619"/>
      <c r="DK18" s="619"/>
      <c r="DL18" s="619"/>
      <c r="DM18" s="619"/>
      <c r="DN18" s="619"/>
      <c r="DO18" s="619"/>
      <c r="DP18" s="620"/>
      <c r="DQ18" s="624">
        <v>18301</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3</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5527</v>
      </c>
      <c r="BH19" s="619"/>
      <c r="BI19" s="619"/>
      <c r="BJ19" s="619"/>
      <c r="BK19" s="619"/>
      <c r="BL19" s="619"/>
      <c r="BM19" s="619"/>
      <c r="BN19" s="620"/>
      <c r="BO19" s="671">
        <v>0.2</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10261376</v>
      </c>
      <c r="S20" s="619"/>
      <c r="T20" s="619"/>
      <c r="U20" s="619"/>
      <c r="V20" s="619"/>
      <c r="W20" s="619"/>
      <c r="X20" s="619"/>
      <c r="Y20" s="620"/>
      <c r="Z20" s="671">
        <v>66</v>
      </c>
      <c r="AA20" s="671"/>
      <c r="AB20" s="671"/>
      <c r="AC20" s="671"/>
      <c r="AD20" s="672">
        <v>9596022</v>
      </c>
      <c r="AE20" s="672"/>
      <c r="AF20" s="672"/>
      <c r="AG20" s="672"/>
      <c r="AH20" s="672"/>
      <c r="AI20" s="672"/>
      <c r="AJ20" s="672"/>
      <c r="AK20" s="672"/>
      <c r="AL20" s="641">
        <v>97.6</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5527</v>
      </c>
      <c r="BH20" s="619"/>
      <c r="BI20" s="619"/>
      <c r="BJ20" s="619"/>
      <c r="BK20" s="619"/>
      <c r="BL20" s="619"/>
      <c r="BM20" s="619"/>
      <c r="BN20" s="620"/>
      <c r="BO20" s="671">
        <v>0.2</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14790442</v>
      </c>
      <c r="CS20" s="619"/>
      <c r="CT20" s="619"/>
      <c r="CU20" s="619"/>
      <c r="CV20" s="619"/>
      <c r="CW20" s="619"/>
      <c r="CX20" s="619"/>
      <c r="CY20" s="620"/>
      <c r="CZ20" s="671">
        <v>100</v>
      </c>
      <c r="DA20" s="671"/>
      <c r="DB20" s="671"/>
      <c r="DC20" s="671"/>
      <c r="DD20" s="624">
        <v>1655624</v>
      </c>
      <c r="DE20" s="619"/>
      <c r="DF20" s="619"/>
      <c r="DG20" s="619"/>
      <c r="DH20" s="619"/>
      <c r="DI20" s="619"/>
      <c r="DJ20" s="619"/>
      <c r="DK20" s="619"/>
      <c r="DL20" s="619"/>
      <c r="DM20" s="619"/>
      <c r="DN20" s="619"/>
      <c r="DO20" s="619"/>
      <c r="DP20" s="620"/>
      <c r="DQ20" s="624">
        <v>11099167</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1750</v>
      </c>
      <c r="S21" s="619"/>
      <c r="T21" s="619"/>
      <c r="U21" s="619"/>
      <c r="V21" s="619"/>
      <c r="W21" s="619"/>
      <c r="X21" s="619"/>
      <c r="Y21" s="620"/>
      <c r="Z21" s="671">
        <v>0</v>
      </c>
      <c r="AA21" s="671"/>
      <c r="AB21" s="671"/>
      <c r="AC21" s="671"/>
      <c r="AD21" s="672">
        <v>1750</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5527</v>
      </c>
      <c r="BH21" s="619"/>
      <c r="BI21" s="619"/>
      <c r="BJ21" s="619"/>
      <c r="BK21" s="619"/>
      <c r="BL21" s="619"/>
      <c r="BM21" s="619"/>
      <c r="BN21" s="620"/>
      <c r="BO21" s="671">
        <v>0.2</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11401</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272724</v>
      </c>
      <c r="S23" s="619"/>
      <c r="T23" s="619"/>
      <c r="U23" s="619"/>
      <c r="V23" s="619"/>
      <c r="W23" s="619"/>
      <c r="X23" s="619"/>
      <c r="Y23" s="620"/>
      <c r="Z23" s="671">
        <v>1.8</v>
      </c>
      <c r="AA23" s="671"/>
      <c r="AB23" s="671"/>
      <c r="AC23" s="671"/>
      <c r="AD23" s="672" t="s">
        <v>109</v>
      </c>
      <c r="AE23" s="672"/>
      <c r="AF23" s="672"/>
      <c r="AG23" s="672"/>
      <c r="AH23" s="672"/>
      <c r="AI23" s="672"/>
      <c r="AJ23" s="672"/>
      <c r="AK23" s="672"/>
      <c r="AL23" s="641" t="s">
        <v>109</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60307</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6706004</v>
      </c>
      <c r="CS24" s="669"/>
      <c r="CT24" s="669"/>
      <c r="CU24" s="669"/>
      <c r="CV24" s="669"/>
      <c r="CW24" s="669"/>
      <c r="CX24" s="669"/>
      <c r="CY24" s="716"/>
      <c r="CZ24" s="720">
        <v>45.3</v>
      </c>
      <c r="DA24" s="721"/>
      <c r="DB24" s="721"/>
      <c r="DC24" s="722"/>
      <c r="DD24" s="715">
        <v>5181512</v>
      </c>
      <c r="DE24" s="669"/>
      <c r="DF24" s="669"/>
      <c r="DG24" s="669"/>
      <c r="DH24" s="669"/>
      <c r="DI24" s="669"/>
      <c r="DJ24" s="669"/>
      <c r="DK24" s="716"/>
      <c r="DL24" s="715">
        <v>5171946</v>
      </c>
      <c r="DM24" s="669"/>
      <c r="DN24" s="669"/>
      <c r="DO24" s="669"/>
      <c r="DP24" s="669"/>
      <c r="DQ24" s="669"/>
      <c r="DR24" s="669"/>
      <c r="DS24" s="669"/>
      <c r="DT24" s="669"/>
      <c r="DU24" s="669"/>
      <c r="DV24" s="716"/>
      <c r="DW24" s="717">
        <v>49.8</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1393700</v>
      </c>
      <c r="S25" s="619"/>
      <c r="T25" s="619"/>
      <c r="U25" s="619"/>
      <c r="V25" s="619"/>
      <c r="W25" s="619"/>
      <c r="X25" s="619"/>
      <c r="Y25" s="620"/>
      <c r="Z25" s="671">
        <v>9</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3106539</v>
      </c>
      <c r="CS25" s="637"/>
      <c r="CT25" s="637"/>
      <c r="CU25" s="637"/>
      <c r="CV25" s="637"/>
      <c r="CW25" s="637"/>
      <c r="CX25" s="637"/>
      <c r="CY25" s="638"/>
      <c r="CZ25" s="621">
        <v>21</v>
      </c>
      <c r="DA25" s="639"/>
      <c r="DB25" s="639"/>
      <c r="DC25" s="640"/>
      <c r="DD25" s="624">
        <v>2856867</v>
      </c>
      <c r="DE25" s="637"/>
      <c r="DF25" s="637"/>
      <c r="DG25" s="637"/>
      <c r="DH25" s="637"/>
      <c r="DI25" s="637"/>
      <c r="DJ25" s="637"/>
      <c r="DK25" s="638"/>
      <c r="DL25" s="624">
        <v>2847301</v>
      </c>
      <c r="DM25" s="637"/>
      <c r="DN25" s="637"/>
      <c r="DO25" s="637"/>
      <c r="DP25" s="637"/>
      <c r="DQ25" s="637"/>
      <c r="DR25" s="637"/>
      <c r="DS25" s="637"/>
      <c r="DT25" s="637"/>
      <c r="DU25" s="637"/>
      <c r="DV25" s="638"/>
      <c r="DW25" s="641">
        <v>27.4</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v>217515</v>
      </c>
      <c r="S26" s="619"/>
      <c r="T26" s="619"/>
      <c r="U26" s="619"/>
      <c r="V26" s="619"/>
      <c r="W26" s="619"/>
      <c r="X26" s="619"/>
      <c r="Y26" s="620"/>
      <c r="Z26" s="671">
        <v>1.4</v>
      </c>
      <c r="AA26" s="671"/>
      <c r="AB26" s="671"/>
      <c r="AC26" s="671"/>
      <c r="AD26" s="672">
        <v>217515</v>
      </c>
      <c r="AE26" s="672"/>
      <c r="AF26" s="672"/>
      <c r="AG26" s="672"/>
      <c r="AH26" s="672"/>
      <c r="AI26" s="672"/>
      <c r="AJ26" s="672"/>
      <c r="AK26" s="672"/>
      <c r="AL26" s="641">
        <v>2.2000000000000002</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1969803</v>
      </c>
      <c r="CS26" s="619"/>
      <c r="CT26" s="619"/>
      <c r="CU26" s="619"/>
      <c r="CV26" s="619"/>
      <c r="CW26" s="619"/>
      <c r="CX26" s="619"/>
      <c r="CY26" s="620"/>
      <c r="CZ26" s="621">
        <v>13.3</v>
      </c>
      <c r="DA26" s="639"/>
      <c r="DB26" s="639"/>
      <c r="DC26" s="640"/>
      <c r="DD26" s="624">
        <v>1775220</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902026</v>
      </c>
      <c r="S27" s="619"/>
      <c r="T27" s="619"/>
      <c r="U27" s="619"/>
      <c r="V27" s="619"/>
      <c r="W27" s="619"/>
      <c r="X27" s="619"/>
      <c r="Y27" s="620"/>
      <c r="Z27" s="671">
        <v>5.8</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2557945</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1695077</v>
      </c>
      <c r="CS27" s="637"/>
      <c r="CT27" s="637"/>
      <c r="CU27" s="637"/>
      <c r="CV27" s="637"/>
      <c r="CW27" s="637"/>
      <c r="CX27" s="637"/>
      <c r="CY27" s="638"/>
      <c r="CZ27" s="621">
        <v>11.5</v>
      </c>
      <c r="DA27" s="639"/>
      <c r="DB27" s="639"/>
      <c r="DC27" s="640"/>
      <c r="DD27" s="624">
        <v>513157</v>
      </c>
      <c r="DE27" s="637"/>
      <c r="DF27" s="637"/>
      <c r="DG27" s="637"/>
      <c r="DH27" s="637"/>
      <c r="DI27" s="637"/>
      <c r="DJ27" s="637"/>
      <c r="DK27" s="638"/>
      <c r="DL27" s="624">
        <v>513157</v>
      </c>
      <c r="DM27" s="637"/>
      <c r="DN27" s="637"/>
      <c r="DO27" s="637"/>
      <c r="DP27" s="637"/>
      <c r="DQ27" s="637"/>
      <c r="DR27" s="637"/>
      <c r="DS27" s="637"/>
      <c r="DT27" s="637"/>
      <c r="DU27" s="637"/>
      <c r="DV27" s="638"/>
      <c r="DW27" s="641">
        <v>4.9000000000000004</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57920</v>
      </c>
      <c r="S28" s="619"/>
      <c r="T28" s="619"/>
      <c r="U28" s="619"/>
      <c r="V28" s="619"/>
      <c r="W28" s="619"/>
      <c r="X28" s="619"/>
      <c r="Y28" s="620"/>
      <c r="Z28" s="671">
        <v>0.4</v>
      </c>
      <c r="AA28" s="671"/>
      <c r="AB28" s="671"/>
      <c r="AC28" s="671"/>
      <c r="AD28" s="672">
        <v>8659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1904388</v>
      </c>
      <c r="CS28" s="619"/>
      <c r="CT28" s="619"/>
      <c r="CU28" s="619"/>
      <c r="CV28" s="619"/>
      <c r="CW28" s="619"/>
      <c r="CX28" s="619"/>
      <c r="CY28" s="620"/>
      <c r="CZ28" s="621">
        <v>12.9</v>
      </c>
      <c r="DA28" s="639"/>
      <c r="DB28" s="639"/>
      <c r="DC28" s="640"/>
      <c r="DD28" s="624">
        <v>1811488</v>
      </c>
      <c r="DE28" s="619"/>
      <c r="DF28" s="619"/>
      <c r="DG28" s="619"/>
      <c r="DH28" s="619"/>
      <c r="DI28" s="619"/>
      <c r="DJ28" s="619"/>
      <c r="DK28" s="620"/>
      <c r="DL28" s="624">
        <v>1811488</v>
      </c>
      <c r="DM28" s="619"/>
      <c r="DN28" s="619"/>
      <c r="DO28" s="619"/>
      <c r="DP28" s="619"/>
      <c r="DQ28" s="619"/>
      <c r="DR28" s="619"/>
      <c r="DS28" s="619"/>
      <c r="DT28" s="619"/>
      <c r="DU28" s="619"/>
      <c r="DV28" s="620"/>
      <c r="DW28" s="641">
        <v>17.399999999999999</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16942</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1904374</v>
      </c>
      <c r="CS29" s="637"/>
      <c r="CT29" s="637"/>
      <c r="CU29" s="637"/>
      <c r="CV29" s="637"/>
      <c r="CW29" s="637"/>
      <c r="CX29" s="637"/>
      <c r="CY29" s="638"/>
      <c r="CZ29" s="621">
        <v>12.9</v>
      </c>
      <c r="DA29" s="639"/>
      <c r="DB29" s="639"/>
      <c r="DC29" s="640"/>
      <c r="DD29" s="624">
        <v>1811474</v>
      </c>
      <c r="DE29" s="637"/>
      <c r="DF29" s="637"/>
      <c r="DG29" s="637"/>
      <c r="DH29" s="637"/>
      <c r="DI29" s="637"/>
      <c r="DJ29" s="637"/>
      <c r="DK29" s="638"/>
      <c r="DL29" s="624">
        <v>1811474</v>
      </c>
      <c r="DM29" s="637"/>
      <c r="DN29" s="637"/>
      <c r="DO29" s="637"/>
      <c r="DP29" s="637"/>
      <c r="DQ29" s="637"/>
      <c r="DR29" s="637"/>
      <c r="DS29" s="637"/>
      <c r="DT29" s="637"/>
      <c r="DU29" s="637"/>
      <c r="DV29" s="638"/>
      <c r="DW29" s="641">
        <v>17.399999999999999</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128957</v>
      </c>
      <c r="S30" s="619"/>
      <c r="T30" s="619"/>
      <c r="U30" s="619"/>
      <c r="V30" s="619"/>
      <c r="W30" s="619"/>
      <c r="X30" s="619"/>
      <c r="Y30" s="620"/>
      <c r="Z30" s="671">
        <v>0.8</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98.6</v>
      </c>
      <c r="BH30" s="685"/>
      <c r="BI30" s="685"/>
      <c r="BJ30" s="685"/>
      <c r="BK30" s="685"/>
      <c r="BL30" s="685"/>
      <c r="BM30" s="686">
        <v>92.3</v>
      </c>
      <c r="BN30" s="685"/>
      <c r="BO30" s="685"/>
      <c r="BP30" s="685"/>
      <c r="BQ30" s="687"/>
      <c r="BR30" s="684">
        <v>98.7</v>
      </c>
      <c r="BS30" s="685"/>
      <c r="BT30" s="685"/>
      <c r="BU30" s="685"/>
      <c r="BV30" s="685"/>
      <c r="BW30" s="685"/>
      <c r="BX30" s="686">
        <v>92.1</v>
      </c>
      <c r="BY30" s="685"/>
      <c r="BZ30" s="685"/>
      <c r="CA30" s="685"/>
      <c r="CB30" s="687"/>
      <c r="CD30" s="690"/>
      <c r="CE30" s="691"/>
      <c r="CF30" s="655" t="s">
        <v>291</v>
      </c>
      <c r="CG30" s="652"/>
      <c r="CH30" s="652"/>
      <c r="CI30" s="652"/>
      <c r="CJ30" s="652"/>
      <c r="CK30" s="652"/>
      <c r="CL30" s="652"/>
      <c r="CM30" s="652"/>
      <c r="CN30" s="652"/>
      <c r="CO30" s="652"/>
      <c r="CP30" s="652"/>
      <c r="CQ30" s="653"/>
      <c r="CR30" s="618">
        <v>1687663</v>
      </c>
      <c r="CS30" s="619"/>
      <c r="CT30" s="619"/>
      <c r="CU30" s="619"/>
      <c r="CV30" s="619"/>
      <c r="CW30" s="619"/>
      <c r="CX30" s="619"/>
      <c r="CY30" s="620"/>
      <c r="CZ30" s="621">
        <v>11.4</v>
      </c>
      <c r="DA30" s="639"/>
      <c r="DB30" s="639"/>
      <c r="DC30" s="640"/>
      <c r="DD30" s="624">
        <v>1607971</v>
      </c>
      <c r="DE30" s="619"/>
      <c r="DF30" s="619"/>
      <c r="DG30" s="619"/>
      <c r="DH30" s="619"/>
      <c r="DI30" s="619"/>
      <c r="DJ30" s="619"/>
      <c r="DK30" s="620"/>
      <c r="DL30" s="624">
        <v>1607971</v>
      </c>
      <c r="DM30" s="619"/>
      <c r="DN30" s="619"/>
      <c r="DO30" s="619"/>
      <c r="DP30" s="619"/>
      <c r="DQ30" s="619"/>
      <c r="DR30" s="619"/>
      <c r="DS30" s="619"/>
      <c r="DT30" s="619"/>
      <c r="DU30" s="619"/>
      <c r="DV30" s="620"/>
      <c r="DW30" s="641">
        <v>15.5</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465156</v>
      </c>
      <c r="S31" s="619"/>
      <c r="T31" s="619"/>
      <c r="U31" s="619"/>
      <c r="V31" s="619"/>
      <c r="W31" s="619"/>
      <c r="X31" s="619"/>
      <c r="Y31" s="620"/>
      <c r="Z31" s="671">
        <v>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98.3</v>
      </c>
      <c r="BH31" s="637"/>
      <c r="BI31" s="637"/>
      <c r="BJ31" s="637"/>
      <c r="BK31" s="637"/>
      <c r="BL31" s="637"/>
      <c r="BM31" s="673">
        <v>92</v>
      </c>
      <c r="BN31" s="683"/>
      <c r="BO31" s="683"/>
      <c r="BP31" s="683"/>
      <c r="BQ31" s="647"/>
      <c r="BR31" s="682">
        <v>98.4</v>
      </c>
      <c r="BS31" s="637"/>
      <c r="BT31" s="637"/>
      <c r="BU31" s="637"/>
      <c r="BV31" s="637"/>
      <c r="BW31" s="637"/>
      <c r="BX31" s="673">
        <v>91.9</v>
      </c>
      <c r="BY31" s="683"/>
      <c r="BZ31" s="683"/>
      <c r="CA31" s="683"/>
      <c r="CB31" s="647"/>
      <c r="CD31" s="690"/>
      <c r="CE31" s="691"/>
      <c r="CF31" s="655" t="s">
        <v>295</v>
      </c>
      <c r="CG31" s="652"/>
      <c r="CH31" s="652"/>
      <c r="CI31" s="652"/>
      <c r="CJ31" s="652"/>
      <c r="CK31" s="652"/>
      <c r="CL31" s="652"/>
      <c r="CM31" s="652"/>
      <c r="CN31" s="652"/>
      <c r="CO31" s="652"/>
      <c r="CP31" s="652"/>
      <c r="CQ31" s="653"/>
      <c r="CR31" s="618">
        <v>216711</v>
      </c>
      <c r="CS31" s="637"/>
      <c r="CT31" s="637"/>
      <c r="CU31" s="637"/>
      <c r="CV31" s="637"/>
      <c r="CW31" s="637"/>
      <c r="CX31" s="637"/>
      <c r="CY31" s="638"/>
      <c r="CZ31" s="621">
        <v>1.5</v>
      </c>
      <c r="DA31" s="639"/>
      <c r="DB31" s="639"/>
      <c r="DC31" s="640"/>
      <c r="DD31" s="624">
        <v>203503</v>
      </c>
      <c r="DE31" s="637"/>
      <c r="DF31" s="637"/>
      <c r="DG31" s="637"/>
      <c r="DH31" s="637"/>
      <c r="DI31" s="637"/>
      <c r="DJ31" s="637"/>
      <c r="DK31" s="638"/>
      <c r="DL31" s="624">
        <v>203503</v>
      </c>
      <c r="DM31" s="637"/>
      <c r="DN31" s="637"/>
      <c r="DO31" s="637"/>
      <c r="DP31" s="637"/>
      <c r="DQ31" s="637"/>
      <c r="DR31" s="637"/>
      <c r="DS31" s="637"/>
      <c r="DT31" s="637"/>
      <c r="DU31" s="637"/>
      <c r="DV31" s="638"/>
      <c r="DW31" s="641">
        <v>2</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436400</v>
      </c>
      <c r="S32" s="619"/>
      <c r="T32" s="619"/>
      <c r="U32" s="619"/>
      <c r="V32" s="619"/>
      <c r="W32" s="619"/>
      <c r="X32" s="619"/>
      <c r="Y32" s="620"/>
      <c r="Z32" s="671">
        <v>2.8</v>
      </c>
      <c r="AA32" s="671"/>
      <c r="AB32" s="671"/>
      <c r="AC32" s="671"/>
      <c r="AD32" s="672">
        <v>9732</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98.7</v>
      </c>
      <c r="BH32" s="603"/>
      <c r="BI32" s="603"/>
      <c r="BJ32" s="603"/>
      <c r="BK32" s="603"/>
      <c r="BL32" s="603"/>
      <c r="BM32" s="666">
        <v>91.6</v>
      </c>
      <c r="BN32" s="603"/>
      <c r="BO32" s="603"/>
      <c r="BP32" s="603"/>
      <c r="BQ32" s="660"/>
      <c r="BR32" s="681">
        <v>98.9</v>
      </c>
      <c r="BS32" s="603"/>
      <c r="BT32" s="603"/>
      <c r="BU32" s="603"/>
      <c r="BV32" s="603"/>
      <c r="BW32" s="603"/>
      <c r="BX32" s="666">
        <v>91.2</v>
      </c>
      <c r="BY32" s="603"/>
      <c r="BZ32" s="603"/>
      <c r="CA32" s="603"/>
      <c r="CB32" s="660"/>
      <c r="CD32" s="692"/>
      <c r="CE32" s="693"/>
      <c r="CF32" s="655" t="s">
        <v>298</v>
      </c>
      <c r="CG32" s="652"/>
      <c r="CH32" s="652"/>
      <c r="CI32" s="652"/>
      <c r="CJ32" s="652"/>
      <c r="CK32" s="652"/>
      <c r="CL32" s="652"/>
      <c r="CM32" s="652"/>
      <c r="CN32" s="652"/>
      <c r="CO32" s="652"/>
      <c r="CP32" s="652"/>
      <c r="CQ32" s="653"/>
      <c r="CR32" s="618">
        <v>14</v>
      </c>
      <c r="CS32" s="619"/>
      <c r="CT32" s="619"/>
      <c r="CU32" s="619"/>
      <c r="CV32" s="619"/>
      <c r="CW32" s="619"/>
      <c r="CX32" s="619"/>
      <c r="CY32" s="620"/>
      <c r="CZ32" s="621">
        <v>0</v>
      </c>
      <c r="DA32" s="639"/>
      <c r="DB32" s="639"/>
      <c r="DC32" s="640"/>
      <c r="DD32" s="624">
        <v>14</v>
      </c>
      <c r="DE32" s="619"/>
      <c r="DF32" s="619"/>
      <c r="DG32" s="619"/>
      <c r="DH32" s="619"/>
      <c r="DI32" s="619"/>
      <c r="DJ32" s="619"/>
      <c r="DK32" s="620"/>
      <c r="DL32" s="624">
        <v>14</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1323300</v>
      </c>
      <c r="S33" s="619"/>
      <c r="T33" s="619"/>
      <c r="U33" s="619"/>
      <c r="V33" s="619"/>
      <c r="W33" s="619"/>
      <c r="X33" s="619"/>
      <c r="Y33" s="620"/>
      <c r="Z33" s="671">
        <v>8.5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6408055</v>
      </c>
      <c r="CS33" s="637"/>
      <c r="CT33" s="637"/>
      <c r="CU33" s="637"/>
      <c r="CV33" s="637"/>
      <c r="CW33" s="637"/>
      <c r="CX33" s="637"/>
      <c r="CY33" s="638"/>
      <c r="CZ33" s="621">
        <v>43.3</v>
      </c>
      <c r="DA33" s="639"/>
      <c r="DB33" s="639"/>
      <c r="DC33" s="640"/>
      <c r="DD33" s="624">
        <v>5351530</v>
      </c>
      <c r="DE33" s="637"/>
      <c r="DF33" s="637"/>
      <c r="DG33" s="637"/>
      <c r="DH33" s="637"/>
      <c r="DI33" s="637"/>
      <c r="DJ33" s="637"/>
      <c r="DK33" s="638"/>
      <c r="DL33" s="624">
        <v>4056377</v>
      </c>
      <c r="DM33" s="637"/>
      <c r="DN33" s="637"/>
      <c r="DO33" s="637"/>
      <c r="DP33" s="637"/>
      <c r="DQ33" s="637"/>
      <c r="DR33" s="637"/>
      <c r="DS33" s="637"/>
      <c r="DT33" s="637"/>
      <c r="DU33" s="637"/>
      <c r="DV33" s="638"/>
      <c r="DW33" s="641">
        <v>39.1</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2042635</v>
      </c>
      <c r="CS34" s="619"/>
      <c r="CT34" s="619"/>
      <c r="CU34" s="619"/>
      <c r="CV34" s="619"/>
      <c r="CW34" s="619"/>
      <c r="CX34" s="619"/>
      <c r="CY34" s="620"/>
      <c r="CZ34" s="621">
        <v>13.8</v>
      </c>
      <c r="DA34" s="639"/>
      <c r="DB34" s="639"/>
      <c r="DC34" s="640"/>
      <c r="DD34" s="624">
        <v>1643259</v>
      </c>
      <c r="DE34" s="619"/>
      <c r="DF34" s="619"/>
      <c r="DG34" s="619"/>
      <c r="DH34" s="619"/>
      <c r="DI34" s="619"/>
      <c r="DJ34" s="619"/>
      <c r="DK34" s="620"/>
      <c r="DL34" s="624">
        <v>1569898</v>
      </c>
      <c r="DM34" s="619"/>
      <c r="DN34" s="619"/>
      <c r="DO34" s="619"/>
      <c r="DP34" s="619"/>
      <c r="DQ34" s="619"/>
      <c r="DR34" s="619"/>
      <c r="DS34" s="619"/>
      <c r="DT34" s="619"/>
      <c r="DU34" s="619"/>
      <c r="DV34" s="620"/>
      <c r="DW34" s="641">
        <v>15.1</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552000</v>
      </c>
      <c r="S35" s="619"/>
      <c r="T35" s="619"/>
      <c r="U35" s="619"/>
      <c r="V35" s="619"/>
      <c r="W35" s="619"/>
      <c r="X35" s="619"/>
      <c r="Y35" s="620"/>
      <c r="Z35" s="671">
        <v>3.5</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2566187</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23121</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265215</v>
      </c>
      <c r="CS35" s="637"/>
      <c r="CT35" s="637"/>
      <c r="CU35" s="637"/>
      <c r="CV35" s="637"/>
      <c r="CW35" s="637"/>
      <c r="CX35" s="637"/>
      <c r="CY35" s="638"/>
      <c r="CZ35" s="621">
        <v>1.8</v>
      </c>
      <c r="DA35" s="639"/>
      <c r="DB35" s="639"/>
      <c r="DC35" s="640"/>
      <c r="DD35" s="624">
        <v>161474</v>
      </c>
      <c r="DE35" s="637"/>
      <c r="DF35" s="637"/>
      <c r="DG35" s="637"/>
      <c r="DH35" s="637"/>
      <c r="DI35" s="637"/>
      <c r="DJ35" s="637"/>
      <c r="DK35" s="638"/>
      <c r="DL35" s="624">
        <v>160895</v>
      </c>
      <c r="DM35" s="637"/>
      <c r="DN35" s="637"/>
      <c r="DO35" s="637"/>
      <c r="DP35" s="637"/>
      <c r="DQ35" s="637"/>
      <c r="DR35" s="637"/>
      <c r="DS35" s="637"/>
      <c r="DT35" s="637"/>
      <c r="DU35" s="637"/>
      <c r="DV35" s="638"/>
      <c r="DW35" s="641">
        <v>1.5</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15549474</v>
      </c>
      <c r="S36" s="659"/>
      <c r="T36" s="659"/>
      <c r="U36" s="659"/>
      <c r="V36" s="659"/>
      <c r="W36" s="659"/>
      <c r="X36" s="659"/>
      <c r="Y36" s="662"/>
      <c r="Z36" s="663">
        <v>100</v>
      </c>
      <c r="AA36" s="663"/>
      <c r="AB36" s="663"/>
      <c r="AC36" s="663"/>
      <c r="AD36" s="664">
        <v>9833678</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895604</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-18813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1610351</v>
      </c>
      <c r="CS36" s="619"/>
      <c r="CT36" s="619"/>
      <c r="CU36" s="619"/>
      <c r="CV36" s="619"/>
      <c r="CW36" s="619"/>
      <c r="CX36" s="619"/>
      <c r="CY36" s="620"/>
      <c r="CZ36" s="621">
        <v>10.9</v>
      </c>
      <c r="DA36" s="639"/>
      <c r="DB36" s="639"/>
      <c r="DC36" s="640"/>
      <c r="DD36" s="624">
        <v>1494781</v>
      </c>
      <c r="DE36" s="619"/>
      <c r="DF36" s="619"/>
      <c r="DG36" s="619"/>
      <c r="DH36" s="619"/>
      <c r="DI36" s="619"/>
      <c r="DJ36" s="619"/>
      <c r="DK36" s="620"/>
      <c r="DL36" s="624">
        <v>1157151</v>
      </c>
      <c r="DM36" s="619"/>
      <c r="DN36" s="619"/>
      <c r="DO36" s="619"/>
      <c r="DP36" s="619"/>
      <c r="DQ36" s="619"/>
      <c r="DR36" s="619"/>
      <c r="DS36" s="619"/>
      <c r="DT36" s="619"/>
      <c r="DU36" s="619"/>
      <c r="DV36" s="620"/>
      <c r="DW36" s="641">
        <v>11.1</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214261</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4788</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4256</v>
      </c>
      <c r="CS37" s="637"/>
      <c r="CT37" s="637"/>
      <c r="CU37" s="637"/>
      <c r="CV37" s="637"/>
      <c r="CW37" s="637"/>
      <c r="CX37" s="637"/>
      <c r="CY37" s="638"/>
      <c r="CZ37" s="621">
        <v>0</v>
      </c>
      <c r="DA37" s="639"/>
      <c r="DB37" s="639"/>
      <c r="DC37" s="640"/>
      <c r="DD37" s="624">
        <v>4256</v>
      </c>
      <c r="DE37" s="637"/>
      <c r="DF37" s="637"/>
      <c r="DG37" s="637"/>
      <c r="DH37" s="637"/>
      <c r="DI37" s="637"/>
      <c r="DJ37" s="637"/>
      <c r="DK37" s="638"/>
      <c r="DL37" s="624">
        <v>4225</v>
      </c>
      <c r="DM37" s="637"/>
      <c r="DN37" s="637"/>
      <c r="DO37" s="637"/>
      <c r="DP37" s="637"/>
      <c r="DQ37" s="637"/>
      <c r="DR37" s="637"/>
      <c r="DS37" s="637"/>
      <c r="DT37" s="637"/>
      <c r="DU37" s="637"/>
      <c r="DV37" s="638"/>
      <c r="DW37" s="641">
        <v>0</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58391</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7609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1639252</v>
      </c>
      <c r="CS38" s="619"/>
      <c r="CT38" s="619"/>
      <c r="CU38" s="619"/>
      <c r="CV38" s="619"/>
      <c r="CW38" s="619"/>
      <c r="CX38" s="619"/>
      <c r="CY38" s="620"/>
      <c r="CZ38" s="621">
        <v>11.1</v>
      </c>
      <c r="DA38" s="639"/>
      <c r="DB38" s="639"/>
      <c r="DC38" s="640"/>
      <c r="DD38" s="624">
        <v>1359112</v>
      </c>
      <c r="DE38" s="619"/>
      <c r="DF38" s="619"/>
      <c r="DG38" s="619"/>
      <c r="DH38" s="619"/>
      <c r="DI38" s="619"/>
      <c r="DJ38" s="619"/>
      <c r="DK38" s="620"/>
      <c r="DL38" s="624">
        <v>1168433</v>
      </c>
      <c r="DM38" s="619"/>
      <c r="DN38" s="619"/>
      <c r="DO38" s="619"/>
      <c r="DP38" s="619"/>
      <c r="DQ38" s="619"/>
      <c r="DR38" s="619"/>
      <c r="DS38" s="619"/>
      <c r="DT38" s="619"/>
      <c r="DU38" s="619"/>
      <c r="DV38" s="620"/>
      <c r="DW38" s="641">
        <v>11.3</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18301</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84</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710602</v>
      </c>
      <c r="CS39" s="637"/>
      <c r="CT39" s="637"/>
      <c r="CU39" s="637"/>
      <c r="CV39" s="637"/>
      <c r="CW39" s="637"/>
      <c r="CX39" s="637"/>
      <c r="CY39" s="638"/>
      <c r="CZ39" s="621">
        <v>4.8</v>
      </c>
      <c r="DA39" s="639"/>
      <c r="DB39" s="639"/>
      <c r="DC39" s="640"/>
      <c r="DD39" s="624">
        <v>692904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258756</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121</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140000</v>
      </c>
      <c r="CS40" s="619"/>
      <c r="CT40" s="619"/>
      <c r="CU40" s="619"/>
      <c r="CV40" s="619"/>
      <c r="CW40" s="619"/>
      <c r="CX40" s="619"/>
      <c r="CY40" s="620"/>
      <c r="CZ40" s="621">
        <v>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1120874</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393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1676383</v>
      </c>
      <c r="CS42" s="619"/>
      <c r="CT42" s="619"/>
      <c r="CU42" s="619"/>
      <c r="CV42" s="619"/>
      <c r="CW42" s="619"/>
      <c r="CX42" s="619"/>
      <c r="CY42" s="620"/>
      <c r="CZ42" s="621">
        <v>11.3</v>
      </c>
      <c r="DA42" s="622"/>
      <c r="DB42" s="622"/>
      <c r="DC42" s="623"/>
      <c r="DD42" s="624">
        <v>566125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20963</v>
      </c>
      <c r="CS43" s="637"/>
      <c r="CT43" s="637"/>
      <c r="CU43" s="637"/>
      <c r="CV43" s="637"/>
      <c r="CW43" s="637"/>
      <c r="CX43" s="637"/>
      <c r="CY43" s="638"/>
      <c r="CZ43" s="621">
        <v>0.1</v>
      </c>
      <c r="DA43" s="639"/>
      <c r="DB43" s="639"/>
      <c r="DC43" s="640"/>
      <c r="DD43" s="624">
        <v>20963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1655624</v>
      </c>
      <c r="CS44" s="619"/>
      <c r="CT44" s="619"/>
      <c r="CU44" s="619"/>
      <c r="CV44" s="619"/>
      <c r="CW44" s="619"/>
      <c r="CX44" s="619"/>
      <c r="CY44" s="620"/>
      <c r="CZ44" s="621">
        <v>11.2</v>
      </c>
      <c r="DA44" s="622"/>
      <c r="DB44" s="622"/>
      <c r="DC44" s="623"/>
      <c r="DD44" s="624">
        <v>545366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560260</v>
      </c>
      <c r="CS45" s="637"/>
      <c r="CT45" s="637"/>
      <c r="CU45" s="637"/>
      <c r="CV45" s="637"/>
      <c r="CW45" s="637"/>
      <c r="CX45" s="637"/>
      <c r="CY45" s="638"/>
      <c r="CZ45" s="621">
        <v>3.8</v>
      </c>
      <c r="DA45" s="639"/>
      <c r="DB45" s="639"/>
      <c r="DC45" s="640"/>
      <c r="DD45" s="624">
        <v>69912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977327</v>
      </c>
      <c r="CS46" s="619"/>
      <c r="CT46" s="619"/>
      <c r="CU46" s="619"/>
      <c r="CV46" s="619"/>
      <c r="CW46" s="619"/>
      <c r="CX46" s="619"/>
      <c r="CY46" s="620"/>
      <c r="CZ46" s="621">
        <v>6.6</v>
      </c>
      <c r="DA46" s="622"/>
      <c r="DB46" s="622"/>
      <c r="DC46" s="623"/>
      <c r="DD46" s="624">
        <v>458987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20759</v>
      </c>
      <c r="CS47" s="637"/>
      <c r="CT47" s="637"/>
      <c r="CU47" s="637"/>
      <c r="CV47" s="637"/>
      <c r="CW47" s="637"/>
      <c r="CX47" s="637"/>
      <c r="CY47" s="638"/>
      <c r="CZ47" s="621">
        <v>0.1</v>
      </c>
      <c r="DA47" s="639"/>
      <c r="DB47" s="639"/>
      <c r="DC47" s="640"/>
      <c r="DD47" s="624">
        <v>20759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14790442</v>
      </c>
      <c r="CS49" s="603"/>
      <c r="CT49" s="603"/>
      <c r="CU49" s="603"/>
      <c r="CV49" s="603"/>
      <c r="CW49" s="603"/>
      <c r="CX49" s="603"/>
      <c r="CY49" s="604"/>
      <c r="CZ49" s="605">
        <v>100</v>
      </c>
      <c r="DA49" s="606"/>
      <c r="DB49" s="606"/>
      <c r="DC49" s="607"/>
      <c r="DD49" s="608">
        <v>11099167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15538</v>
      </c>
      <c r="R7" s="1131"/>
      <c r="S7" s="1131"/>
      <c r="T7" s="1131"/>
      <c r="U7" s="1131"/>
      <c r="V7" s="1131">
        <v>14780</v>
      </c>
      <c r="W7" s="1131"/>
      <c r="X7" s="1131"/>
      <c r="Y7" s="1131"/>
      <c r="Z7" s="1131"/>
      <c r="AA7" s="1131">
        <v>758</v>
      </c>
      <c r="AB7" s="1131"/>
      <c r="AC7" s="1131"/>
      <c r="AD7" s="1131"/>
      <c r="AE7" s="1132"/>
      <c r="AF7" s="1133">
        <v>611</v>
      </c>
      <c r="AG7" s="1134"/>
      <c r="AH7" s="1134"/>
      <c r="AI7" s="1134"/>
      <c r="AJ7" s="1135"/>
      <c r="AK7" s="1117">
        <v>138</v>
      </c>
      <c r="AL7" s="1118"/>
      <c r="AM7" s="1118"/>
      <c r="AN7" s="1118"/>
      <c r="AO7" s="1118"/>
      <c r="AP7" s="1118">
        <v>18058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551</v>
      </c>
      <c r="BS7" s="1121" t="s">
        <v>548</v>
      </c>
      <c r="BT7" s="1122"/>
      <c r="BU7" s="1122"/>
      <c r="BV7" s="1122"/>
      <c r="BW7" s="1122"/>
      <c r="BX7" s="1122"/>
      <c r="BY7" s="1122"/>
      <c r="BZ7" s="1122"/>
      <c r="CA7" s="1122"/>
      <c r="CB7" s="1122"/>
      <c r="CC7" s="1122"/>
      <c r="CD7" s="1122"/>
      <c r="CE7" s="1122"/>
      <c r="CF7" s="1122"/>
      <c r="CG7" s="1123"/>
      <c r="CH7" s="1114">
        <v>0</v>
      </c>
      <c r="CI7" s="1115"/>
      <c r="CJ7" s="1115"/>
      <c r="CK7" s="1115"/>
      <c r="CL7" s="1116"/>
      <c r="CM7" s="1114">
        <v>19</v>
      </c>
      <c r="CN7" s="1115"/>
      <c r="CO7" s="1115"/>
      <c r="CP7" s="1115"/>
      <c r="CQ7" s="1116"/>
      <c r="CR7" s="1114">
        <v>5</v>
      </c>
      <c r="CS7" s="1115"/>
      <c r="CT7" s="1115"/>
      <c r="CU7" s="1115"/>
      <c r="CV7" s="1116"/>
      <c r="CW7" s="1114" t="s">
        <v>544</v>
      </c>
      <c r="CX7" s="1115"/>
      <c r="CY7" s="1115"/>
      <c r="CZ7" s="1115"/>
      <c r="DA7" s="1116"/>
      <c r="DB7" s="1114">
        <v>110</v>
      </c>
      <c r="DC7" s="1115"/>
      <c r="DD7" s="1115"/>
      <c r="DE7" s="1115"/>
      <c r="DF7" s="1116"/>
      <c r="DG7" s="1114" t="s">
        <v>544</v>
      </c>
      <c r="DH7" s="1115"/>
      <c r="DI7" s="1115"/>
      <c r="DJ7" s="1115"/>
      <c r="DK7" s="1116"/>
      <c r="DL7" s="1114" t="s">
        <v>544</v>
      </c>
      <c r="DM7" s="1115"/>
      <c r="DN7" s="1115"/>
      <c r="DO7" s="1115"/>
      <c r="DP7" s="1116"/>
      <c r="DQ7" s="1114" t="s">
        <v>544</v>
      </c>
      <c r="DR7" s="1115"/>
      <c r="DS7" s="1115"/>
      <c r="DT7" s="1115"/>
      <c r="DU7" s="1116"/>
      <c r="DV7" s="1141"/>
      <c r="DW7" s="1142"/>
      <c r="DX7" s="1142"/>
      <c r="DY7" s="1142"/>
      <c r="DZ7" s="1143"/>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v>26</v>
      </c>
      <c r="R8" s="1070"/>
      <c r="S8" s="1070"/>
      <c r="T8" s="1070"/>
      <c r="U8" s="1070"/>
      <c r="V8" s="1070">
        <v>26</v>
      </c>
      <c r="W8" s="1070"/>
      <c r="X8" s="1070"/>
      <c r="Y8" s="1070"/>
      <c r="Z8" s="1070"/>
      <c r="AA8" s="1070">
        <v>1</v>
      </c>
      <c r="AB8" s="1070"/>
      <c r="AC8" s="1070"/>
      <c r="AD8" s="1070"/>
      <c r="AE8" s="1071"/>
      <c r="AF8" s="1045">
        <v>1</v>
      </c>
      <c r="AG8" s="1046"/>
      <c r="AH8" s="1046"/>
      <c r="AI8" s="1046"/>
      <c r="AJ8" s="1047"/>
      <c r="AK8" s="1112" t="s">
        <v>544</v>
      </c>
      <c r="AL8" s="1113"/>
      <c r="AM8" s="1113"/>
      <c r="AN8" s="1113"/>
      <c r="AO8" s="1113"/>
      <c r="AP8" s="1113">
        <v>61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549</v>
      </c>
      <c r="BT8" s="1041"/>
      <c r="BU8" s="1041"/>
      <c r="BV8" s="1041"/>
      <c r="BW8" s="1041"/>
      <c r="BX8" s="1041"/>
      <c r="BY8" s="1041"/>
      <c r="BZ8" s="1041"/>
      <c r="CA8" s="1041"/>
      <c r="CB8" s="1041"/>
      <c r="CC8" s="1041"/>
      <c r="CD8" s="1041"/>
      <c r="CE8" s="1041"/>
      <c r="CF8" s="1041"/>
      <c r="CG8" s="1042"/>
      <c r="CH8" s="1015">
        <v>0</v>
      </c>
      <c r="CI8" s="1016"/>
      <c r="CJ8" s="1016"/>
      <c r="CK8" s="1016"/>
      <c r="CL8" s="1017"/>
      <c r="CM8" s="1015">
        <v>56</v>
      </c>
      <c r="CN8" s="1016"/>
      <c r="CO8" s="1016"/>
      <c r="CP8" s="1016"/>
      <c r="CQ8" s="1017"/>
      <c r="CR8" s="1015">
        <v>18</v>
      </c>
      <c r="CS8" s="1016"/>
      <c r="CT8" s="1016"/>
      <c r="CU8" s="1016"/>
      <c r="CV8" s="1017"/>
      <c r="CW8" s="1015" t="s">
        <v>544</v>
      </c>
      <c r="CX8" s="1016"/>
      <c r="CY8" s="1016"/>
      <c r="CZ8" s="1016"/>
      <c r="DA8" s="1017"/>
      <c r="DB8" s="1015" t="s">
        <v>544</v>
      </c>
      <c r="DC8" s="1016"/>
      <c r="DD8" s="1016"/>
      <c r="DE8" s="1016"/>
      <c r="DF8" s="1017"/>
      <c r="DG8" s="1015" t="s">
        <v>544</v>
      </c>
      <c r="DH8" s="1016"/>
      <c r="DI8" s="1016"/>
      <c r="DJ8" s="1016"/>
      <c r="DK8" s="1017"/>
      <c r="DL8" s="1015" t="s">
        <v>544</v>
      </c>
      <c r="DM8" s="1016"/>
      <c r="DN8" s="1016"/>
      <c r="DO8" s="1016"/>
      <c r="DP8" s="1017"/>
      <c r="DQ8" s="1015" t="s">
        <v>544</v>
      </c>
      <c r="DR8" s="1016"/>
      <c r="DS8" s="1016"/>
      <c r="DT8" s="1016"/>
      <c r="DU8" s="1017"/>
      <c r="DV8" s="1018"/>
      <c r="DW8" s="1019"/>
      <c r="DX8" s="1019"/>
      <c r="DY8" s="1019"/>
      <c r="DZ8" s="1020"/>
      <c r="EA8" s="205"/>
    </row>
    <row r="9" spans="1:131" s="206" customFormat="1" ht="26.25" customHeight="1" x14ac:dyDescent="0.15">
      <c r="A9" s="212">
        <v>3</v>
      </c>
      <c r="B9" s="1063" t="s">
        <v>364</v>
      </c>
      <c r="C9" s="1064"/>
      <c r="D9" s="1064"/>
      <c r="E9" s="1064"/>
      <c r="F9" s="1064"/>
      <c r="G9" s="1064"/>
      <c r="H9" s="1064"/>
      <c r="I9" s="1064"/>
      <c r="J9" s="1064"/>
      <c r="K9" s="1064"/>
      <c r="L9" s="1064"/>
      <c r="M9" s="1064"/>
      <c r="N9" s="1064"/>
      <c r="O9" s="1064"/>
      <c r="P9" s="1065"/>
      <c r="Q9" s="1069">
        <v>42</v>
      </c>
      <c r="R9" s="1070"/>
      <c r="S9" s="1070"/>
      <c r="T9" s="1070"/>
      <c r="U9" s="1070"/>
      <c r="V9" s="1070">
        <v>42</v>
      </c>
      <c r="W9" s="1070"/>
      <c r="X9" s="1070"/>
      <c r="Y9" s="1070"/>
      <c r="Z9" s="1070"/>
      <c r="AA9" s="1070">
        <v>0</v>
      </c>
      <c r="AB9" s="1070"/>
      <c r="AC9" s="1070"/>
      <c r="AD9" s="1070"/>
      <c r="AE9" s="1071"/>
      <c r="AF9" s="1045">
        <v>0</v>
      </c>
      <c r="AG9" s="1046"/>
      <c r="AH9" s="1046"/>
      <c r="AI9" s="1046"/>
      <c r="AJ9" s="1047"/>
      <c r="AK9" s="1112">
        <v>11</v>
      </c>
      <c r="AL9" s="1113"/>
      <c r="AM9" s="1113"/>
      <c r="AN9" s="1113"/>
      <c r="AO9" s="1113"/>
      <c r="AP9" s="1113" t="s">
        <v>544</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550</v>
      </c>
      <c r="BT9" s="1041"/>
      <c r="BU9" s="1041"/>
      <c r="BV9" s="1041"/>
      <c r="BW9" s="1041"/>
      <c r="BX9" s="1041"/>
      <c r="BY9" s="1041"/>
      <c r="BZ9" s="1041"/>
      <c r="CA9" s="1041"/>
      <c r="CB9" s="1041"/>
      <c r="CC9" s="1041"/>
      <c r="CD9" s="1041"/>
      <c r="CE9" s="1041"/>
      <c r="CF9" s="1041"/>
      <c r="CG9" s="1042"/>
      <c r="CH9" s="1015">
        <v>16</v>
      </c>
      <c r="CI9" s="1016"/>
      <c r="CJ9" s="1016"/>
      <c r="CK9" s="1016"/>
      <c r="CL9" s="1017"/>
      <c r="CM9" s="1015">
        <v>266</v>
      </c>
      <c r="CN9" s="1016"/>
      <c r="CO9" s="1016"/>
      <c r="CP9" s="1016"/>
      <c r="CQ9" s="1017"/>
      <c r="CR9" s="1015">
        <v>264</v>
      </c>
      <c r="CS9" s="1016"/>
      <c r="CT9" s="1016"/>
      <c r="CU9" s="1016"/>
      <c r="CV9" s="1017"/>
      <c r="CW9" s="1015">
        <v>52</v>
      </c>
      <c r="CX9" s="1016"/>
      <c r="CY9" s="1016"/>
      <c r="CZ9" s="1016"/>
      <c r="DA9" s="1017"/>
      <c r="DB9" s="1015" t="s">
        <v>544</v>
      </c>
      <c r="DC9" s="1016"/>
      <c r="DD9" s="1016"/>
      <c r="DE9" s="1016"/>
      <c r="DF9" s="1017"/>
      <c r="DG9" s="1015" t="s">
        <v>544</v>
      </c>
      <c r="DH9" s="1016"/>
      <c r="DI9" s="1016"/>
      <c r="DJ9" s="1016"/>
      <c r="DK9" s="1017"/>
      <c r="DL9" s="1015" t="s">
        <v>544</v>
      </c>
      <c r="DM9" s="1016"/>
      <c r="DN9" s="1016"/>
      <c r="DO9" s="1016"/>
      <c r="DP9" s="1017"/>
      <c r="DQ9" s="1015" t="s">
        <v>544</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15549</v>
      </c>
      <c r="R23" s="1095"/>
      <c r="S23" s="1095"/>
      <c r="T23" s="1095"/>
      <c r="U23" s="1095"/>
      <c r="V23" s="1095">
        <v>14790</v>
      </c>
      <c r="W23" s="1095"/>
      <c r="X23" s="1095"/>
      <c r="Y23" s="1095"/>
      <c r="Z23" s="1095"/>
      <c r="AA23" s="1095">
        <v>759</v>
      </c>
      <c r="AB23" s="1095"/>
      <c r="AC23" s="1095"/>
      <c r="AD23" s="1095"/>
      <c r="AE23" s="1096"/>
      <c r="AF23" s="1097">
        <v>611</v>
      </c>
      <c r="AG23" s="1095"/>
      <c r="AH23" s="1095"/>
      <c r="AI23" s="1095"/>
      <c r="AJ23" s="1098"/>
      <c r="AK23" s="1099"/>
      <c r="AL23" s="1100"/>
      <c r="AM23" s="1100"/>
      <c r="AN23" s="1100"/>
      <c r="AO23" s="1100"/>
      <c r="AP23" s="1095">
        <v>16975</v>
      </c>
      <c r="AQ23" s="1095"/>
      <c r="AR23" s="1095"/>
      <c r="AS23" s="1095"/>
      <c r="AT23" s="1095"/>
      <c r="AU23" s="1101"/>
      <c r="AV23" s="1101"/>
      <c r="AW23" s="1101"/>
      <c r="AX23" s="1101"/>
      <c r="AY23" s="1102"/>
      <c r="AZ23" s="1091" t="s">
        <v>368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379</v>
      </c>
      <c r="C28" s="1077"/>
      <c r="D28" s="1077"/>
      <c r="E28" s="1077"/>
      <c r="F28" s="1077"/>
      <c r="G28" s="1077"/>
      <c r="H28" s="1077"/>
      <c r="I28" s="1077"/>
      <c r="J28" s="1077"/>
      <c r="K28" s="1077"/>
      <c r="L28" s="1077"/>
      <c r="M28" s="1077"/>
      <c r="N28" s="1077"/>
      <c r="O28" s="1077"/>
      <c r="P28" s="1078"/>
      <c r="Q28" s="1079">
        <v>4657</v>
      </c>
      <c r="R28" s="1080"/>
      <c r="S28" s="1080"/>
      <c r="T28" s="1080"/>
      <c r="U28" s="1080"/>
      <c r="V28" s="1080">
        <v>4634</v>
      </c>
      <c r="W28" s="1080"/>
      <c r="X28" s="1080"/>
      <c r="Y28" s="1080"/>
      <c r="Z28" s="1080"/>
      <c r="AA28" s="1080">
        <v>23</v>
      </c>
      <c r="AB28" s="1080"/>
      <c r="AC28" s="1080"/>
      <c r="AD28" s="1080"/>
      <c r="AE28" s="1081"/>
      <c r="AF28" s="1082">
        <v>23</v>
      </c>
      <c r="AG28" s="1080"/>
      <c r="AH28" s="1080"/>
      <c r="AI28" s="1080"/>
      <c r="AJ28" s="1083"/>
      <c r="AK28" s="1084">
        <v>259</v>
      </c>
      <c r="AL28" s="1072"/>
      <c r="AM28" s="1072"/>
      <c r="AN28" s="1072"/>
      <c r="AO28" s="1072"/>
      <c r="AP28" s="1072" t="s">
        <v>544</v>
      </c>
      <c r="AQ28" s="1072"/>
      <c r="AR28" s="1072"/>
      <c r="AS28" s="1072"/>
      <c r="AT28" s="1072"/>
      <c r="AU28" s="1072" t="s">
        <v>544</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380</v>
      </c>
      <c r="C29" s="1064"/>
      <c r="D29" s="1064"/>
      <c r="E29" s="1064"/>
      <c r="F29" s="1064"/>
      <c r="G29" s="1064"/>
      <c r="H29" s="1064"/>
      <c r="I29" s="1064"/>
      <c r="J29" s="1064"/>
      <c r="K29" s="1064"/>
      <c r="L29" s="1064"/>
      <c r="M29" s="1064"/>
      <c r="N29" s="1064"/>
      <c r="O29" s="1064"/>
      <c r="P29" s="1065"/>
      <c r="Q29" s="1069">
        <v>412</v>
      </c>
      <c r="R29" s="1070"/>
      <c r="S29" s="1070"/>
      <c r="T29" s="1070"/>
      <c r="U29" s="1070"/>
      <c r="V29" s="1070">
        <v>401</v>
      </c>
      <c r="W29" s="1070"/>
      <c r="X29" s="1070"/>
      <c r="Y29" s="1070"/>
      <c r="Z29" s="1070"/>
      <c r="AA29" s="1070">
        <v>12</v>
      </c>
      <c r="AB29" s="1070"/>
      <c r="AC29" s="1070"/>
      <c r="AD29" s="1070"/>
      <c r="AE29" s="1071"/>
      <c r="AF29" s="1045">
        <v>12</v>
      </c>
      <c r="AG29" s="1046"/>
      <c r="AH29" s="1046"/>
      <c r="AI29" s="1046"/>
      <c r="AJ29" s="1047"/>
      <c r="AK29" s="1006">
        <v>101</v>
      </c>
      <c r="AL29" s="997"/>
      <c r="AM29" s="997"/>
      <c r="AN29" s="997"/>
      <c r="AO29" s="997"/>
      <c r="AP29" s="997" t="s">
        <v>544</v>
      </c>
      <c r="AQ29" s="997"/>
      <c r="AR29" s="997"/>
      <c r="AS29" s="997"/>
      <c r="AT29" s="997"/>
      <c r="AU29" s="997" t="s">
        <v>544</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381</v>
      </c>
      <c r="C30" s="1064"/>
      <c r="D30" s="1064"/>
      <c r="E30" s="1064"/>
      <c r="F30" s="1064"/>
      <c r="G30" s="1064"/>
      <c r="H30" s="1064"/>
      <c r="I30" s="1064"/>
      <c r="J30" s="1064"/>
      <c r="K30" s="1064"/>
      <c r="L30" s="1064"/>
      <c r="M30" s="1064"/>
      <c r="N30" s="1064"/>
      <c r="O30" s="1064"/>
      <c r="P30" s="1065"/>
      <c r="Q30" s="1069">
        <v>3534</v>
      </c>
      <c r="R30" s="1070"/>
      <c r="S30" s="1070"/>
      <c r="T30" s="1070"/>
      <c r="U30" s="1070"/>
      <c r="V30" s="1070">
        <v>3443</v>
      </c>
      <c r="W30" s="1070"/>
      <c r="X30" s="1070"/>
      <c r="Y30" s="1070"/>
      <c r="Z30" s="1070"/>
      <c r="AA30" s="1070">
        <v>91</v>
      </c>
      <c r="AB30" s="1070"/>
      <c r="AC30" s="1070"/>
      <c r="AD30" s="1070"/>
      <c r="AE30" s="1071"/>
      <c r="AF30" s="1045">
        <v>91</v>
      </c>
      <c r="AG30" s="1046"/>
      <c r="AH30" s="1046"/>
      <c r="AI30" s="1046"/>
      <c r="AJ30" s="1047"/>
      <c r="AK30" s="1006">
        <v>503</v>
      </c>
      <c r="AL30" s="997"/>
      <c r="AM30" s="997"/>
      <c r="AN30" s="997"/>
      <c r="AO30" s="997"/>
      <c r="AP30" s="997" t="s">
        <v>544</v>
      </c>
      <c r="AQ30" s="997"/>
      <c r="AR30" s="997"/>
      <c r="AS30" s="997"/>
      <c r="AT30" s="997"/>
      <c r="AU30" s="997" t="s">
        <v>544</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382</v>
      </c>
      <c r="C31" s="1064"/>
      <c r="D31" s="1064"/>
      <c r="E31" s="1064"/>
      <c r="F31" s="1064"/>
      <c r="G31" s="1064"/>
      <c r="H31" s="1064"/>
      <c r="I31" s="1064"/>
      <c r="J31" s="1064"/>
      <c r="K31" s="1064"/>
      <c r="L31" s="1064"/>
      <c r="M31" s="1064"/>
      <c r="N31" s="1064"/>
      <c r="O31" s="1064"/>
      <c r="P31" s="1065"/>
      <c r="Q31" s="1069">
        <v>20</v>
      </c>
      <c r="R31" s="1070"/>
      <c r="S31" s="1070"/>
      <c r="T31" s="1070"/>
      <c r="U31" s="1070"/>
      <c r="V31" s="1070">
        <v>20</v>
      </c>
      <c r="W31" s="1070"/>
      <c r="X31" s="1070"/>
      <c r="Y31" s="1070"/>
      <c r="Z31" s="1070"/>
      <c r="AA31" s="1070">
        <v>1</v>
      </c>
      <c r="AB31" s="1070"/>
      <c r="AC31" s="1070"/>
      <c r="AD31" s="1070"/>
      <c r="AE31" s="1071"/>
      <c r="AF31" s="1045">
        <v>1</v>
      </c>
      <c r="AG31" s="1046"/>
      <c r="AH31" s="1046"/>
      <c r="AI31" s="1046"/>
      <c r="AJ31" s="1047"/>
      <c r="AK31" s="1006" t="s">
        <v>544</v>
      </c>
      <c r="AL31" s="997"/>
      <c r="AM31" s="997"/>
      <c r="AN31" s="997"/>
      <c r="AO31" s="997"/>
      <c r="AP31" s="997" t="s">
        <v>544</v>
      </c>
      <c r="AQ31" s="997"/>
      <c r="AR31" s="997"/>
      <c r="AS31" s="997"/>
      <c r="AT31" s="997"/>
      <c r="AU31" s="997" t="s">
        <v>544</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383</v>
      </c>
      <c r="C32" s="1064"/>
      <c r="D32" s="1064"/>
      <c r="E32" s="1064"/>
      <c r="F32" s="1064"/>
      <c r="G32" s="1064"/>
      <c r="H32" s="1064"/>
      <c r="I32" s="1064"/>
      <c r="J32" s="1064"/>
      <c r="K32" s="1064"/>
      <c r="L32" s="1064"/>
      <c r="M32" s="1064"/>
      <c r="N32" s="1064"/>
      <c r="O32" s="1064"/>
      <c r="P32" s="1065"/>
      <c r="Q32" s="1069">
        <v>1089</v>
      </c>
      <c r="R32" s="1070"/>
      <c r="S32" s="1070"/>
      <c r="T32" s="1070"/>
      <c r="U32" s="1070"/>
      <c r="V32" s="1070">
        <v>1089</v>
      </c>
      <c r="W32" s="1070"/>
      <c r="X32" s="1070"/>
      <c r="Y32" s="1070"/>
      <c r="Z32" s="1070"/>
      <c r="AA32" s="1070">
        <v>0</v>
      </c>
      <c r="AB32" s="1070"/>
      <c r="AC32" s="1070"/>
      <c r="AD32" s="1070"/>
      <c r="AE32" s="1071"/>
      <c r="AF32" s="1045">
        <v>197</v>
      </c>
      <c r="AG32" s="1046"/>
      <c r="AH32" s="1046"/>
      <c r="AI32" s="1046"/>
      <c r="AJ32" s="1047"/>
      <c r="AK32" s="1006">
        <v>475</v>
      </c>
      <c r="AL32" s="997"/>
      <c r="AM32" s="997"/>
      <c r="AN32" s="997"/>
      <c r="AO32" s="997"/>
      <c r="AP32" s="997">
        <v>5623</v>
      </c>
      <c r="AQ32" s="997"/>
      <c r="AR32" s="997"/>
      <c r="AS32" s="997"/>
      <c r="AT32" s="997"/>
      <c r="AU32" s="997">
        <v>5296</v>
      </c>
      <c r="AV32" s="997"/>
      <c r="AW32" s="997"/>
      <c r="AX32" s="997"/>
      <c r="AY32" s="997"/>
      <c r="AZ32" s="1068" t="s">
        <v>544</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385</v>
      </c>
      <c r="C33" s="1064"/>
      <c r="D33" s="1064"/>
      <c r="E33" s="1064"/>
      <c r="F33" s="1064"/>
      <c r="G33" s="1064"/>
      <c r="H33" s="1064"/>
      <c r="I33" s="1064"/>
      <c r="J33" s="1064"/>
      <c r="K33" s="1064"/>
      <c r="L33" s="1064"/>
      <c r="M33" s="1064"/>
      <c r="N33" s="1064"/>
      <c r="O33" s="1064"/>
      <c r="P33" s="1065"/>
      <c r="Q33" s="1069">
        <v>826</v>
      </c>
      <c r="R33" s="1070"/>
      <c r="S33" s="1070"/>
      <c r="T33" s="1070"/>
      <c r="U33" s="1070"/>
      <c r="V33" s="1070">
        <v>624</v>
      </c>
      <c r="W33" s="1070"/>
      <c r="X33" s="1070"/>
      <c r="Y33" s="1070"/>
      <c r="Z33" s="1070"/>
      <c r="AA33" s="1070">
        <v>202</v>
      </c>
      <c r="AB33" s="1070"/>
      <c r="AC33" s="1070"/>
      <c r="AD33" s="1070"/>
      <c r="AE33" s="1071"/>
      <c r="AF33" s="1045">
        <v>1274</v>
      </c>
      <c r="AG33" s="1046"/>
      <c r="AH33" s="1046"/>
      <c r="AI33" s="1046"/>
      <c r="AJ33" s="1047"/>
      <c r="AK33" s="1006">
        <v>35</v>
      </c>
      <c r="AL33" s="997"/>
      <c r="AM33" s="997"/>
      <c r="AN33" s="997"/>
      <c r="AO33" s="997"/>
      <c r="AP33" s="997">
        <v>1397</v>
      </c>
      <c r="AQ33" s="997"/>
      <c r="AR33" s="997"/>
      <c r="AS33" s="997"/>
      <c r="AT33" s="997"/>
      <c r="AU33" s="997">
        <v>68</v>
      </c>
      <c r="AV33" s="997"/>
      <c r="AW33" s="997"/>
      <c r="AX33" s="997"/>
      <c r="AY33" s="997"/>
      <c r="AZ33" s="1068" t="s">
        <v>544</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386</v>
      </c>
      <c r="C34" s="1064"/>
      <c r="D34" s="1064"/>
      <c r="E34" s="1064"/>
      <c r="F34" s="1064"/>
      <c r="G34" s="1064"/>
      <c r="H34" s="1064"/>
      <c r="I34" s="1064"/>
      <c r="J34" s="1064"/>
      <c r="K34" s="1064"/>
      <c r="L34" s="1064"/>
      <c r="M34" s="1064"/>
      <c r="N34" s="1064"/>
      <c r="O34" s="1064"/>
      <c r="P34" s="1065"/>
      <c r="Q34" s="1069">
        <v>58</v>
      </c>
      <c r="R34" s="1070"/>
      <c r="S34" s="1070"/>
      <c r="T34" s="1070"/>
      <c r="U34" s="1070"/>
      <c r="V34" s="1070">
        <v>58</v>
      </c>
      <c r="W34" s="1070"/>
      <c r="X34" s="1070"/>
      <c r="Y34" s="1070"/>
      <c r="Z34" s="1070"/>
      <c r="AA34" s="1070">
        <v>0</v>
      </c>
      <c r="AB34" s="1070"/>
      <c r="AC34" s="1070"/>
      <c r="AD34" s="1070"/>
      <c r="AE34" s="1071"/>
      <c r="AF34" s="1045">
        <v>0</v>
      </c>
      <c r="AG34" s="1046"/>
      <c r="AH34" s="1046"/>
      <c r="AI34" s="1046"/>
      <c r="AJ34" s="1047"/>
      <c r="AK34" s="1006">
        <v>58</v>
      </c>
      <c r="AL34" s="997"/>
      <c r="AM34" s="997"/>
      <c r="AN34" s="997"/>
      <c r="AO34" s="997"/>
      <c r="AP34" s="997">
        <v>86</v>
      </c>
      <c r="AQ34" s="997"/>
      <c r="AR34" s="997"/>
      <c r="AS34" s="997"/>
      <c r="AT34" s="997"/>
      <c r="AU34" s="997">
        <v>86</v>
      </c>
      <c r="AV34" s="997"/>
      <c r="AW34" s="997"/>
      <c r="AX34" s="997"/>
      <c r="AY34" s="997"/>
      <c r="AZ34" s="1068" t="s">
        <v>544</v>
      </c>
      <c r="BA34" s="1068"/>
      <c r="BB34" s="1068"/>
      <c r="BC34" s="1068"/>
      <c r="BD34" s="1068"/>
      <c r="BE34" s="1058" t="s">
        <v>387</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388</v>
      </c>
      <c r="C35" s="1064"/>
      <c r="D35" s="1064"/>
      <c r="E35" s="1064"/>
      <c r="F35" s="1064"/>
      <c r="G35" s="1064"/>
      <c r="H35" s="1064"/>
      <c r="I35" s="1064"/>
      <c r="J35" s="1064"/>
      <c r="K35" s="1064"/>
      <c r="L35" s="1064"/>
      <c r="M35" s="1064"/>
      <c r="N35" s="1064"/>
      <c r="O35" s="1064"/>
      <c r="P35" s="1065"/>
      <c r="Q35" s="1069">
        <v>143</v>
      </c>
      <c r="R35" s="1070"/>
      <c r="S35" s="1070"/>
      <c r="T35" s="1070"/>
      <c r="U35" s="1070"/>
      <c r="V35" s="1070">
        <v>117</v>
      </c>
      <c r="W35" s="1070"/>
      <c r="X35" s="1070"/>
      <c r="Y35" s="1070"/>
      <c r="Z35" s="1070"/>
      <c r="AA35" s="1070">
        <v>26</v>
      </c>
      <c r="AB35" s="1070"/>
      <c r="AC35" s="1070"/>
      <c r="AD35" s="1070"/>
      <c r="AE35" s="1071"/>
      <c r="AF35" s="1045">
        <v>26</v>
      </c>
      <c r="AG35" s="1046"/>
      <c r="AH35" s="1046"/>
      <c r="AI35" s="1046"/>
      <c r="AJ35" s="1047"/>
      <c r="AK35" s="1006">
        <v>18</v>
      </c>
      <c r="AL35" s="997"/>
      <c r="AM35" s="997"/>
      <c r="AN35" s="997"/>
      <c r="AO35" s="997"/>
      <c r="AP35" s="997" t="s">
        <v>544</v>
      </c>
      <c r="AQ35" s="997"/>
      <c r="AR35" s="997"/>
      <c r="AS35" s="997"/>
      <c r="AT35" s="997"/>
      <c r="AU35" s="997" t="s">
        <v>544</v>
      </c>
      <c r="AV35" s="997"/>
      <c r="AW35" s="997"/>
      <c r="AX35" s="997"/>
      <c r="AY35" s="997"/>
      <c r="AZ35" s="1068" t="s">
        <v>544</v>
      </c>
      <c r="BA35" s="1068"/>
      <c r="BB35" s="1068"/>
      <c r="BC35" s="1068"/>
      <c r="BD35" s="1068"/>
      <c r="BE35" s="1058" t="s">
        <v>387</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389</v>
      </c>
      <c r="C36" s="1064"/>
      <c r="D36" s="1064"/>
      <c r="E36" s="1064"/>
      <c r="F36" s="1064"/>
      <c r="G36" s="1064"/>
      <c r="H36" s="1064"/>
      <c r="I36" s="1064"/>
      <c r="J36" s="1064"/>
      <c r="K36" s="1064"/>
      <c r="L36" s="1064"/>
      <c r="M36" s="1064"/>
      <c r="N36" s="1064"/>
      <c r="O36" s="1064"/>
      <c r="P36" s="1065"/>
      <c r="Q36" s="1069">
        <v>214</v>
      </c>
      <c r="R36" s="1070"/>
      <c r="S36" s="1070"/>
      <c r="T36" s="1070"/>
      <c r="U36" s="1070"/>
      <c r="V36" s="1070">
        <v>214</v>
      </c>
      <c r="W36" s="1070"/>
      <c r="X36" s="1070"/>
      <c r="Y36" s="1070"/>
      <c r="Z36" s="1070"/>
      <c r="AA36" s="1070">
        <v>0</v>
      </c>
      <c r="AB36" s="1070"/>
      <c r="AC36" s="1070"/>
      <c r="AD36" s="1070"/>
      <c r="AE36" s="1071"/>
      <c r="AF36" s="1045" t="s">
        <v>109</v>
      </c>
      <c r="AG36" s="1046"/>
      <c r="AH36" s="1046"/>
      <c r="AI36" s="1046"/>
      <c r="AJ36" s="1047"/>
      <c r="AK36" s="1006">
        <v>214</v>
      </c>
      <c r="AL36" s="997"/>
      <c r="AM36" s="997"/>
      <c r="AN36" s="997"/>
      <c r="AO36" s="997"/>
      <c r="AP36" s="997">
        <v>107</v>
      </c>
      <c r="AQ36" s="997"/>
      <c r="AR36" s="997"/>
      <c r="AS36" s="997"/>
      <c r="AT36" s="997"/>
      <c r="AU36" s="997">
        <v>74</v>
      </c>
      <c r="AV36" s="997"/>
      <c r="AW36" s="997"/>
      <c r="AX36" s="997"/>
      <c r="AY36" s="997"/>
      <c r="AZ36" s="1068" t="s">
        <v>544</v>
      </c>
      <c r="BA36" s="1068"/>
      <c r="BB36" s="1068"/>
      <c r="BC36" s="1068"/>
      <c r="BD36" s="1068"/>
      <c r="BE36" s="1058" t="s">
        <v>387</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391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1624</v>
      </c>
      <c r="AG63" s="985"/>
      <c r="AH63" s="985"/>
      <c r="AI63" s="985"/>
      <c r="AJ63" s="1056"/>
      <c r="AK63" s="1057"/>
      <c r="AL63" s="989"/>
      <c r="AM63" s="989"/>
      <c r="AN63" s="989"/>
      <c r="AO63" s="989"/>
      <c r="AP63" s="985">
        <f>AP32+AP33+AP34+AP36</f>
        <v>7213</v>
      </c>
      <c r="AQ63" s="985"/>
      <c r="AR63" s="985"/>
      <c r="AS63" s="985"/>
      <c r="AT63" s="985"/>
      <c r="AU63" s="985">
        <f>AU32+AU33+AU34+AU36</f>
        <v>5524</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393</v>
      </c>
      <c r="B66" s="1022"/>
      <c r="C66" s="1022"/>
      <c r="D66" s="1022"/>
      <c r="E66" s="1022"/>
      <c r="F66" s="1022"/>
      <c r="G66" s="1022"/>
      <c r="H66" s="1022"/>
      <c r="I66" s="1022"/>
      <c r="J66" s="1022"/>
      <c r="K66" s="1022"/>
      <c r="L66" s="1022"/>
      <c r="M66" s="1022"/>
      <c r="N66" s="1022"/>
      <c r="O66" s="1022"/>
      <c r="P66" s="1023"/>
      <c r="Q66" s="1027" t="s">
        <v>394</v>
      </c>
      <c r="R66" s="1028"/>
      <c r="S66" s="1028"/>
      <c r="T66" s="1028"/>
      <c r="U66" s="1029"/>
      <c r="V66" s="1027" t="s">
        <v>395</v>
      </c>
      <c r="W66" s="1028"/>
      <c r="X66" s="1028"/>
      <c r="Y66" s="1028"/>
      <c r="Z66" s="1029"/>
      <c r="AA66" s="1027" t="s">
        <v>396</v>
      </c>
      <c r="AB66" s="1028"/>
      <c r="AC66" s="1028"/>
      <c r="AD66" s="1028"/>
      <c r="AE66" s="1029"/>
      <c r="AF66" s="1033" t="s">
        <v>397</v>
      </c>
      <c r="AG66" s="1034"/>
      <c r="AH66" s="1034"/>
      <c r="AI66" s="1034"/>
      <c r="AJ66" s="1035"/>
      <c r="AK66" s="1027" t="s">
        <v>398</v>
      </c>
      <c r="AL66" s="1022"/>
      <c r="AM66" s="1022"/>
      <c r="AN66" s="1022"/>
      <c r="AO66" s="1023"/>
      <c r="AP66" s="1027" t="s">
        <v>399</v>
      </c>
      <c r="AQ66" s="1028"/>
      <c r="AR66" s="1028"/>
      <c r="AS66" s="1028"/>
      <c r="AT66" s="1029"/>
      <c r="AU66" s="1027" t="s">
        <v>400</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545</v>
      </c>
      <c r="C68" s="1012"/>
      <c r="D68" s="1012"/>
      <c r="E68" s="1012"/>
      <c r="F68" s="1012"/>
      <c r="G68" s="1012"/>
      <c r="H68" s="1012"/>
      <c r="I68" s="1012"/>
      <c r="J68" s="1012"/>
      <c r="K68" s="1012"/>
      <c r="L68" s="1012"/>
      <c r="M68" s="1012"/>
      <c r="N68" s="1012"/>
      <c r="O68" s="1012"/>
      <c r="P68" s="1013"/>
      <c r="Q68" s="1014">
        <v>999</v>
      </c>
      <c r="R68" s="1008"/>
      <c r="S68" s="1008"/>
      <c r="T68" s="1008"/>
      <c r="U68" s="1008"/>
      <c r="V68" s="1008">
        <v>999</v>
      </c>
      <c r="W68" s="1008"/>
      <c r="X68" s="1008"/>
      <c r="Y68" s="1008"/>
      <c r="Z68" s="1008"/>
      <c r="AA68" s="1008">
        <v>0</v>
      </c>
      <c r="AB68" s="1008"/>
      <c r="AC68" s="1008"/>
      <c r="AD68" s="1008"/>
      <c r="AE68" s="1008"/>
      <c r="AF68" s="1008">
        <v>0</v>
      </c>
      <c r="AG68" s="1008"/>
      <c r="AH68" s="1008"/>
      <c r="AI68" s="1008"/>
      <c r="AJ68" s="1008"/>
      <c r="AK68" s="1008">
        <v>36</v>
      </c>
      <c r="AL68" s="1008"/>
      <c r="AM68" s="1008"/>
      <c r="AN68" s="1008"/>
      <c r="AO68" s="1008"/>
      <c r="AP68" s="1008" t="s">
        <v>544</v>
      </c>
      <c r="AQ68" s="1008"/>
      <c r="AR68" s="1008"/>
      <c r="AS68" s="1008"/>
      <c r="AT68" s="1008"/>
      <c r="AU68" s="1008" t="s">
        <v>544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546</v>
      </c>
      <c r="C69" s="1001"/>
      <c r="D69" s="1001"/>
      <c r="E69" s="1001"/>
      <c r="F69" s="1001"/>
      <c r="G69" s="1001"/>
      <c r="H69" s="1001"/>
      <c r="I69" s="1001"/>
      <c r="J69" s="1001"/>
      <c r="K69" s="1001"/>
      <c r="L69" s="1001"/>
      <c r="M69" s="1001"/>
      <c r="N69" s="1001"/>
      <c r="O69" s="1001"/>
      <c r="P69" s="1002"/>
      <c r="Q69" s="1003">
        <v>383141</v>
      </c>
      <c r="R69" s="997"/>
      <c r="S69" s="997"/>
      <c r="T69" s="997"/>
      <c r="U69" s="997"/>
      <c r="V69" s="997">
        <v>379259</v>
      </c>
      <c r="W69" s="997"/>
      <c r="X69" s="997"/>
      <c r="Y69" s="997"/>
      <c r="Z69" s="997"/>
      <c r="AA69" s="997">
        <v>3883</v>
      </c>
      <c r="AB69" s="997"/>
      <c r="AC69" s="997"/>
      <c r="AD69" s="997"/>
      <c r="AE69" s="997"/>
      <c r="AF69" s="997">
        <v>3883</v>
      </c>
      <c r="AG69" s="997"/>
      <c r="AH69" s="997"/>
      <c r="AI69" s="997"/>
      <c r="AJ69" s="997"/>
      <c r="AK69" s="997">
        <v>999</v>
      </c>
      <c r="AL69" s="997"/>
      <c r="AM69" s="997"/>
      <c r="AN69" s="997"/>
      <c r="AO69" s="997"/>
      <c r="AP69" s="997" t="s">
        <v>544</v>
      </c>
      <c r="AQ69" s="997"/>
      <c r="AR69" s="997"/>
      <c r="AS69" s="997"/>
      <c r="AT69" s="997"/>
      <c r="AU69" s="997" t="s">
        <v>544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547</v>
      </c>
      <c r="C70" s="1001"/>
      <c r="D70" s="1001"/>
      <c r="E70" s="1001"/>
      <c r="F70" s="1001"/>
      <c r="G70" s="1001"/>
      <c r="H70" s="1001"/>
      <c r="I70" s="1001"/>
      <c r="J70" s="1001"/>
      <c r="K70" s="1001"/>
      <c r="L70" s="1001"/>
      <c r="M70" s="1001"/>
      <c r="N70" s="1001"/>
      <c r="O70" s="1001"/>
      <c r="P70" s="1002"/>
      <c r="Q70" s="1003">
        <v>6736</v>
      </c>
      <c r="R70" s="997"/>
      <c r="S70" s="997"/>
      <c r="T70" s="997"/>
      <c r="U70" s="997"/>
      <c r="V70" s="997">
        <v>6275</v>
      </c>
      <c r="W70" s="997"/>
      <c r="X70" s="997"/>
      <c r="Y70" s="997"/>
      <c r="Z70" s="997"/>
      <c r="AA70" s="997">
        <v>461</v>
      </c>
      <c r="AB70" s="997"/>
      <c r="AC70" s="997"/>
      <c r="AD70" s="997"/>
      <c r="AE70" s="997"/>
      <c r="AF70" s="997">
        <v>461</v>
      </c>
      <c r="AG70" s="997"/>
      <c r="AH70" s="997"/>
      <c r="AI70" s="997"/>
      <c r="AJ70" s="997"/>
      <c r="AK70" s="997" t="s">
        <v>544</v>
      </c>
      <c r="AL70" s="997"/>
      <c r="AM70" s="997"/>
      <c r="AN70" s="997"/>
      <c r="AO70" s="997"/>
      <c r="AP70" s="997" t="s">
        <v>544</v>
      </c>
      <c r="AQ70" s="997"/>
      <c r="AR70" s="997"/>
      <c r="AS70" s="997"/>
      <c r="AT70" s="997"/>
      <c r="AU70" s="997" t="s">
        <v>544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401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4344</v>
      </c>
      <c r="AG88" s="985"/>
      <c r="AH88" s="985"/>
      <c r="AI88" s="985"/>
      <c r="AJ88" s="985"/>
      <c r="AK88" s="989"/>
      <c r="AL88" s="989"/>
      <c r="AM88" s="989"/>
      <c r="AN88" s="989"/>
      <c r="AO88" s="989"/>
      <c r="AP88" s="985" t="s">
        <v>544</v>
      </c>
      <c r="AQ88" s="985"/>
      <c r="AR88" s="985"/>
      <c r="AS88" s="985"/>
      <c r="AT88" s="985"/>
      <c r="AU88" s="985" t="s">
        <v>544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402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287</v>
      </c>
      <c r="CS102" s="977"/>
      <c r="CT102" s="977"/>
      <c r="CU102" s="977"/>
      <c r="CV102" s="978"/>
      <c r="CW102" s="976">
        <v>52</v>
      </c>
      <c r="CX102" s="977"/>
      <c r="CY102" s="977"/>
      <c r="CZ102" s="977"/>
      <c r="DA102" s="978"/>
      <c r="DB102" s="976">
        <v>110</v>
      </c>
      <c r="DC102" s="977"/>
      <c r="DD102" s="977"/>
      <c r="DE102" s="977"/>
      <c r="DF102" s="978"/>
      <c r="DG102" s="976" t="s">
        <v>544</v>
      </c>
      <c r="DH102" s="977"/>
      <c r="DI102" s="977"/>
      <c r="DJ102" s="977"/>
      <c r="DK102" s="978"/>
      <c r="DL102" s="976" t="s">
        <v>544</v>
      </c>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410</v>
      </c>
      <c r="AB109" s="918"/>
      <c r="AC109" s="918"/>
      <c r="AD109" s="918"/>
      <c r="AE109" s="919"/>
      <c r="AF109" s="920" t="s">
        <v>285</v>
      </c>
      <c r="AG109" s="918"/>
      <c r="AH109" s="918"/>
      <c r="AI109" s="918"/>
      <c r="AJ109" s="919"/>
      <c r="AK109" s="920" t="s">
        <v>284</v>
      </c>
      <c r="AL109" s="918"/>
      <c r="AM109" s="918"/>
      <c r="AN109" s="918"/>
      <c r="AO109" s="919"/>
      <c r="AP109" s="920" t="s">
        <v>411</v>
      </c>
      <c r="AQ109" s="918"/>
      <c r="AR109" s="918"/>
      <c r="AS109" s="918"/>
      <c r="AT109" s="949"/>
      <c r="AU109" s="917" t="s">
        <v>409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410</v>
      </c>
      <c r="BR109" s="918"/>
      <c r="BS109" s="918"/>
      <c r="BT109" s="918"/>
      <c r="BU109" s="919"/>
      <c r="BV109" s="920" t="s">
        <v>285</v>
      </c>
      <c r="BW109" s="918"/>
      <c r="BX109" s="918"/>
      <c r="BY109" s="918"/>
      <c r="BZ109" s="919"/>
      <c r="CA109" s="920" t="s">
        <v>284</v>
      </c>
      <c r="CB109" s="918"/>
      <c r="CC109" s="918"/>
      <c r="CD109" s="918"/>
      <c r="CE109" s="919"/>
      <c r="CF109" s="958" t="s">
        <v>411</v>
      </c>
      <c r="CG109" s="958"/>
      <c r="CH109" s="958"/>
      <c r="CI109" s="958"/>
      <c r="CJ109" s="958"/>
      <c r="CK109" s="920" t="s">
        <v>412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410</v>
      </c>
      <c r="DH109" s="918"/>
      <c r="DI109" s="918"/>
      <c r="DJ109" s="918"/>
      <c r="DK109" s="919"/>
      <c r="DL109" s="920" t="s">
        <v>285</v>
      </c>
      <c r="DM109" s="918"/>
      <c r="DN109" s="918"/>
      <c r="DO109" s="918"/>
      <c r="DP109" s="919"/>
      <c r="DQ109" s="920" t="s">
        <v>284</v>
      </c>
      <c r="DR109" s="918"/>
      <c r="DS109" s="918"/>
      <c r="DT109" s="918"/>
      <c r="DU109" s="919"/>
      <c r="DV109" s="920" t="s">
        <v>411</v>
      </c>
      <c r="DW109" s="918"/>
      <c r="DX109" s="918"/>
      <c r="DY109" s="918"/>
      <c r="DZ109" s="949"/>
    </row>
    <row r="110" spans="1:131" s="197" customFormat="1" ht="26.25" customHeight="1" x14ac:dyDescent="0.15">
      <c r="A110" s="787" t="s">
        <v>413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1988892</v>
      </c>
      <c r="AB110" s="903"/>
      <c r="AC110" s="903"/>
      <c r="AD110" s="903"/>
      <c r="AE110" s="904"/>
      <c r="AF110" s="905">
        <v>2010202</v>
      </c>
      <c r="AG110" s="903"/>
      <c r="AH110" s="903"/>
      <c r="AI110" s="903"/>
      <c r="AJ110" s="904"/>
      <c r="AK110" s="905">
        <v>1903140</v>
      </c>
      <c r="AL110" s="903"/>
      <c r="AM110" s="903"/>
      <c r="AN110" s="903"/>
      <c r="AO110" s="904"/>
      <c r="AP110" s="906">
        <v>23.2</v>
      </c>
      <c r="AQ110" s="907"/>
      <c r="AR110" s="907"/>
      <c r="AS110" s="907"/>
      <c r="AT110" s="908"/>
      <c r="AU110" s="950" t="s">
        <v>61</v>
      </c>
      <c r="AV110" s="951"/>
      <c r="AW110" s="951"/>
      <c r="AX110" s="951"/>
      <c r="AY110" s="952"/>
      <c r="AZ110" s="846" t="s">
        <v>414</v>
      </c>
      <c r="BA110" s="788"/>
      <c r="BB110" s="788"/>
      <c r="BC110" s="788"/>
      <c r="BD110" s="788"/>
      <c r="BE110" s="788"/>
      <c r="BF110" s="788"/>
      <c r="BG110" s="788"/>
      <c r="BH110" s="788"/>
      <c r="BI110" s="788"/>
      <c r="BJ110" s="788"/>
      <c r="BK110" s="788"/>
      <c r="BL110" s="788"/>
      <c r="BM110" s="788"/>
      <c r="BN110" s="788"/>
      <c r="BO110" s="788"/>
      <c r="BP110" s="789"/>
      <c r="BQ110" s="829">
        <v>19614808</v>
      </c>
      <c r="BR110" s="830"/>
      <c r="BS110" s="830"/>
      <c r="BT110" s="830"/>
      <c r="BU110" s="830"/>
      <c r="BV110" s="830">
        <v>18735086</v>
      </c>
      <c r="BW110" s="830"/>
      <c r="BX110" s="830"/>
      <c r="BY110" s="830"/>
      <c r="BZ110" s="830"/>
      <c r="CA110" s="830">
        <v>18119130</v>
      </c>
      <c r="CB110" s="830"/>
      <c r="CC110" s="830"/>
      <c r="CD110" s="830"/>
      <c r="CE110" s="830"/>
      <c r="CF110" s="891">
        <v>221.2</v>
      </c>
      <c r="CG110" s="892"/>
      <c r="CH110" s="892"/>
      <c r="CI110" s="892"/>
      <c r="CJ110" s="892"/>
      <c r="CK110" s="946" t="s">
        <v>415</v>
      </c>
      <c r="CL110" s="894"/>
      <c r="CM110" s="899" t="s">
        <v>416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417</v>
      </c>
      <c r="DH110" s="830"/>
      <c r="DI110" s="830"/>
      <c r="DJ110" s="830"/>
      <c r="DK110" s="830"/>
      <c r="DL110" s="830" t="s">
        <v>417</v>
      </c>
      <c r="DM110" s="830"/>
      <c r="DN110" s="830"/>
      <c r="DO110" s="830"/>
      <c r="DP110" s="830"/>
      <c r="DQ110" s="830" t="s">
        <v>417</v>
      </c>
      <c r="DR110" s="830"/>
      <c r="DS110" s="830"/>
      <c r="DT110" s="830"/>
      <c r="DU110" s="830"/>
      <c r="DV110" s="831" t="s">
        <v>417</v>
      </c>
      <c r="DW110" s="831"/>
      <c r="DX110" s="831"/>
      <c r="DY110" s="831"/>
      <c r="DZ110" s="832"/>
    </row>
    <row r="111" spans="1:131" s="197" customFormat="1" ht="26.25" customHeight="1" x14ac:dyDescent="0.15">
      <c r="A111" s="808" t="s">
        <v>418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419</v>
      </c>
      <c r="BA111" s="798"/>
      <c r="BB111" s="798"/>
      <c r="BC111" s="798"/>
      <c r="BD111" s="798"/>
      <c r="BE111" s="798"/>
      <c r="BF111" s="798"/>
      <c r="BG111" s="798"/>
      <c r="BH111" s="798"/>
      <c r="BI111" s="798"/>
      <c r="BJ111" s="798"/>
      <c r="BK111" s="798"/>
      <c r="BL111" s="798"/>
      <c r="BM111" s="798"/>
      <c r="BN111" s="798"/>
      <c r="BO111" s="798"/>
      <c r="BP111" s="799"/>
      <c r="BQ111" s="800">
        <v>473402</v>
      </c>
      <c r="BR111" s="801"/>
      <c r="BS111" s="801"/>
      <c r="BT111" s="801"/>
      <c r="BU111" s="801"/>
      <c r="BV111" s="801">
        <v>416982</v>
      </c>
      <c r="BW111" s="801"/>
      <c r="BX111" s="801"/>
      <c r="BY111" s="801"/>
      <c r="BZ111" s="801"/>
      <c r="CA111" s="801">
        <v>361949</v>
      </c>
      <c r="CB111" s="801"/>
      <c r="CC111" s="801"/>
      <c r="CD111" s="801"/>
      <c r="CE111" s="801"/>
      <c r="CF111" s="878">
        <v>4.4000000000000004</v>
      </c>
      <c r="CG111" s="879"/>
      <c r="CH111" s="879"/>
      <c r="CI111" s="879"/>
      <c r="CJ111" s="879"/>
      <c r="CK111" s="947"/>
      <c r="CL111" s="896"/>
      <c r="CM111" s="833" t="s">
        <v>420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421</v>
      </c>
      <c r="B112" s="933"/>
      <c r="C112" s="798" t="s">
        <v>422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423</v>
      </c>
      <c r="BA112" s="798"/>
      <c r="BB112" s="798"/>
      <c r="BC112" s="798"/>
      <c r="BD112" s="798"/>
      <c r="BE112" s="798"/>
      <c r="BF112" s="798"/>
      <c r="BG112" s="798"/>
      <c r="BH112" s="798"/>
      <c r="BI112" s="798"/>
      <c r="BJ112" s="798"/>
      <c r="BK112" s="798"/>
      <c r="BL112" s="798"/>
      <c r="BM112" s="798"/>
      <c r="BN112" s="798"/>
      <c r="BO112" s="798"/>
      <c r="BP112" s="799"/>
      <c r="BQ112" s="800">
        <v>6848353</v>
      </c>
      <c r="BR112" s="801"/>
      <c r="BS112" s="801"/>
      <c r="BT112" s="801"/>
      <c r="BU112" s="801"/>
      <c r="BV112" s="801">
        <v>6193079</v>
      </c>
      <c r="BW112" s="801"/>
      <c r="BX112" s="801"/>
      <c r="BY112" s="801"/>
      <c r="BZ112" s="801"/>
      <c r="CA112" s="801">
        <v>5524727</v>
      </c>
      <c r="CB112" s="801"/>
      <c r="CC112" s="801"/>
      <c r="CD112" s="801"/>
      <c r="CE112" s="801"/>
      <c r="CF112" s="878">
        <v>67.5</v>
      </c>
      <c r="CG112" s="879"/>
      <c r="CH112" s="879"/>
      <c r="CI112" s="879"/>
      <c r="CJ112" s="879"/>
      <c r="CK112" s="947"/>
      <c r="CL112" s="896"/>
      <c r="CM112" s="833" t="s">
        <v>424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425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548681</v>
      </c>
      <c r="AB113" s="939"/>
      <c r="AC113" s="939"/>
      <c r="AD113" s="939"/>
      <c r="AE113" s="940"/>
      <c r="AF113" s="941">
        <v>521355</v>
      </c>
      <c r="AG113" s="939"/>
      <c r="AH113" s="939"/>
      <c r="AI113" s="939"/>
      <c r="AJ113" s="940"/>
      <c r="AK113" s="941">
        <v>488426</v>
      </c>
      <c r="AL113" s="939"/>
      <c r="AM113" s="939"/>
      <c r="AN113" s="939"/>
      <c r="AO113" s="940"/>
      <c r="AP113" s="942">
        <v>6</v>
      </c>
      <c r="AQ113" s="943"/>
      <c r="AR113" s="943"/>
      <c r="AS113" s="943"/>
      <c r="AT113" s="944"/>
      <c r="AU113" s="953"/>
      <c r="AV113" s="954"/>
      <c r="AW113" s="954"/>
      <c r="AX113" s="954"/>
      <c r="AY113" s="955"/>
      <c r="AZ113" s="797" t="s">
        <v>426</v>
      </c>
      <c r="BA113" s="798"/>
      <c r="BB113" s="798"/>
      <c r="BC113" s="798"/>
      <c r="BD113" s="798"/>
      <c r="BE113" s="798"/>
      <c r="BF113" s="798"/>
      <c r="BG113" s="798"/>
      <c r="BH113" s="798"/>
      <c r="BI113" s="798"/>
      <c r="BJ113" s="798"/>
      <c r="BK113" s="798"/>
      <c r="BL113" s="798"/>
      <c r="BM113" s="798"/>
      <c r="BN113" s="798"/>
      <c r="BO113" s="798"/>
      <c r="BP113" s="799"/>
      <c r="BQ113" s="800" t="s">
        <v>109</v>
      </c>
      <c r="BR113" s="801"/>
      <c r="BS113" s="801"/>
      <c r="BT113" s="801"/>
      <c r="BU113" s="801"/>
      <c r="BV113" s="801" t="s">
        <v>109</v>
      </c>
      <c r="BW113" s="801"/>
      <c r="BX113" s="801"/>
      <c r="BY113" s="801"/>
      <c r="BZ113" s="801"/>
      <c r="CA113" s="801" t="s">
        <v>109</v>
      </c>
      <c r="CB113" s="801"/>
      <c r="CC113" s="801"/>
      <c r="CD113" s="801"/>
      <c r="CE113" s="801"/>
      <c r="CF113" s="878" t="s">
        <v>109</v>
      </c>
      <c r="CG113" s="879"/>
      <c r="CH113" s="879"/>
      <c r="CI113" s="879"/>
      <c r="CJ113" s="879"/>
      <c r="CK113" s="947"/>
      <c r="CL113" s="896"/>
      <c r="CM113" s="833" t="s">
        <v>427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109</v>
      </c>
      <c r="AB114" s="814"/>
      <c r="AC114" s="814"/>
      <c r="AD114" s="814"/>
      <c r="AE114" s="815"/>
      <c r="AF114" s="816" t="s">
        <v>109</v>
      </c>
      <c r="AG114" s="814"/>
      <c r="AH114" s="814"/>
      <c r="AI114" s="814"/>
      <c r="AJ114" s="815"/>
      <c r="AK114" s="816" t="s">
        <v>109</v>
      </c>
      <c r="AL114" s="814"/>
      <c r="AM114" s="814"/>
      <c r="AN114" s="814"/>
      <c r="AO114" s="815"/>
      <c r="AP114" s="784" t="s">
        <v>109</v>
      </c>
      <c r="AQ114" s="785"/>
      <c r="AR114" s="785"/>
      <c r="AS114" s="785"/>
      <c r="AT114" s="786"/>
      <c r="AU114" s="953"/>
      <c r="AV114" s="954"/>
      <c r="AW114" s="954"/>
      <c r="AX114" s="954"/>
      <c r="AY114" s="955"/>
      <c r="AZ114" s="797" t="s">
        <v>429</v>
      </c>
      <c r="BA114" s="798"/>
      <c r="BB114" s="798"/>
      <c r="BC114" s="798"/>
      <c r="BD114" s="798"/>
      <c r="BE114" s="798"/>
      <c r="BF114" s="798"/>
      <c r="BG114" s="798"/>
      <c r="BH114" s="798"/>
      <c r="BI114" s="798"/>
      <c r="BJ114" s="798"/>
      <c r="BK114" s="798"/>
      <c r="BL114" s="798"/>
      <c r="BM114" s="798"/>
      <c r="BN114" s="798"/>
      <c r="BO114" s="798"/>
      <c r="BP114" s="799"/>
      <c r="BQ114" s="800">
        <v>3524226</v>
      </c>
      <c r="BR114" s="801"/>
      <c r="BS114" s="801"/>
      <c r="BT114" s="801"/>
      <c r="BU114" s="801"/>
      <c r="BV114" s="801">
        <v>3394431</v>
      </c>
      <c r="BW114" s="801"/>
      <c r="BX114" s="801"/>
      <c r="BY114" s="801"/>
      <c r="BZ114" s="801"/>
      <c r="CA114" s="801">
        <v>3447472</v>
      </c>
      <c r="CB114" s="801"/>
      <c r="CC114" s="801"/>
      <c r="CD114" s="801"/>
      <c r="CE114" s="801"/>
      <c r="CF114" s="878">
        <v>42.1</v>
      </c>
      <c r="CG114" s="879"/>
      <c r="CH114" s="879"/>
      <c r="CI114" s="879"/>
      <c r="CJ114" s="879"/>
      <c r="CK114" s="947"/>
      <c r="CL114" s="896"/>
      <c r="CM114" s="833" t="s">
        <v>430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14167</v>
      </c>
      <c r="DH114" s="814"/>
      <c r="DI114" s="814"/>
      <c r="DJ114" s="814"/>
      <c r="DK114" s="815"/>
      <c r="DL114" s="816">
        <v>9626</v>
      </c>
      <c r="DM114" s="814"/>
      <c r="DN114" s="814"/>
      <c r="DO114" s="814"/>
      <c r="DP114" s="815"/>
      <c r="DQ114" s="816">
        <v>4906</v>
      </c>
      <c r="DR114" s="814"/>
      <c r="DS114" s="814"/>
      <c r="DT114" s="814"/>
      <c r="DU114" s="815"/>
      <c r="DV114" s="784">
        <v>0.1</v>
      </c>
      <c r="DW114" s="785"/>
      <c r="DX114" s="785"/>
      <c r="DY114" s="785"/>
      <c r="DZ114" s="786"/>
    </row>
    <row r="115" spans="1:130" s="197" customFormat="1" ht="26.25" customHeight="1" x14ac:dyDescent="0.15">
      <c r="A115" s="934"/>
      <c r="B115" s="935"/>
      <c r="C115" s="798" t="s">
        <v>431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99125</v>
      </c>
      <c r="AB115" s="939"/>
      <c r="AC115" s="939"/>
      <c r="AD115" s="939"/>
      <c r="AE115" s="940"/>
      <c r="AF115" s="941">
        <v>61449</v>
      </c>
      <c r="AG115" s="939"/>
      <c r="AH115" s="939"/>
      <c r="AI115" s="939"/>
      <c r="AJ115" s="940"/>
      <c r="AK115" s="941">
        <v>58870</v>
      </c>
      <c r="AL115" s="939"/>
      <c r="AM115" s="939"/>
      <c r="AN115" s="939"/>
      <c r="AO115" s="940"/>
      <c r="AP115" s="942">
        <v>0.7</v>
      </c>
      <c r="AQ115" s="943"/>
      <c r="AR115" s="943"/>
      <c r="AS115" s="943"/>
      <c r="AT115" s="944"/>
      <c r="AU115" s="953"/>
      <c r="AV115" s="954"/>
      <c r="AW115" s="954"/>
      <c r="AX115" s="954"/>
      <c r="AY115" s="955"/>
      <c r="AZ115" s="797" t="s">
        <v>432</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433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120316</v>
      </c>
      <c r="DH115" s="814"/>
      <c r="DI115" s="814"/>
      <c r="DJ115" s="814"/>
      <c r="DK115" s="815"/>
      <c r="DL115" s="816">
        <v>120338</v>
      </c>
      <c r="DM115" s="814"/>
      <c r="DN115" s="814"/>
      <c r="DO115" s="814"/>
      <c r="DP115" s="815"/>
      <c r="DQ115" s="816">
        <v>120338</v>
      </c>
      <c r="DR115" s="814"/>
      <c r="DS115" s="814"/>
      <c r="DT115" s="814"/>
      <c r="DU115" s="815"/>
      <c r="DV115" s="784">
        <v>1.5</v>
      </c>
      <c r="DW115" s="785"/>
      <c r="DX115" s="785"/>
      <c r="DY115" s="785"/>
      <c r="DZ115" s="786"/>
    </row>
    <row r="116" spans="1:130" s="197" customFormat="1" ht="26.25" customHeight="1" x14ac:dyDescent="0.15">
      <c r="A116" s="936"/>
      <c r="B116" s="937"/>
      <c r="C116" s="876" t="s">
        <v>434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13</v>
      </c>
      <c r="AB116" s="814"/>
      <c r="AC116" s="814"/>
      <c r="AD116" s="814"/>
      <c r="AE116" s="815"/>
      <c r="AF116" s="816">
        <v>38</v>
      </c>
      <c r="AG116" s="814"/>
      <c r="AH116" s="814"/>
      <c r="AI116" s="814"/>
      <c r="AJ116" s="815"/>
      <c r="AK116" s="816">
        <v>14</v>
      </c>
      <c r="AL116" s="814"/>
      <c r="AM116" s="814"/>
      <c r="AN116" s="814"/>
      <c r="AO116" s="815"/>
      <c r="AP116" s="784">
        <v>0</v>
      </c>
      <c r="AQ116" s="785"/>
      <c r="AR116" s="785"/>
      <c r="AS116" s="785"/>
      <c r="AT116" s="786"/>
      <c r="AU116" s="953"/>
      <c r="AV116" s="954"/>
      <c r="AW116" s="954"/>
      <c r="AX116" s="954"/>
      <c r="AY116" s="955"/>
      <c r="AZ116" s="797" t="s">
        <v>435</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2230</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437</v>
      </c>
      <c r="Z117" s="919"/>
      <c r="AA117" s="924">
        <v>2636711</v>
      </c>
      <c r="AB117" s="925"/>
      <c r="AC117" s="925"/>
      <c r="AD117" s="925"/>
      <c r="AE117" s="926"/>
      <c r="AF117" s="928">
        <v>2593044</v>
      </c>
      <c r="AG117" s="925"/>
      <c r="AH117" s="925"/>
      <c r="AI117" s="925"/>
      <c r="AJ117" s="926"/>
      <c r="AK117" s="928">
        <v>2450450</v>
      </c>
      <c r="AL117" s="925"/>
      <c r="AM117" s="925"/>
      <c r="AN117" s="925"/>
      <c r="AO117" s="926"/>
      <c r="AP117" s="929"/>
      <c r="AQ117" s="930"/>
      <c r="AR117" s="930"/>
      <c r="AS117" s="930"/>
      <c r="AT117" s="931"/>
      <c r="AU117" s="953"/>
      <c r="AV117" s="954"/>
      <c r="AW117" s="954"/>
      <c r="AX117" s="954"/>
      <c r="AY117" s="955"/>
      <c r="AZ117" s="875" t="s">
        <v>438</v>
      </c>
      <c r="BA117" s="876"/>
      <c r="BB117" s="876"/>
      <c r="BC117" s="876"/>
      <c r="BD117" s="876"/>
      <c r="BE117" s="876"/>
      <c r="BF117" s="876"/>
      <c r="BG117" s="876"/>
      <c r="BH117" s="876"/>
      <c r="BI117" s="876"/>
      <c r="BJ117" s="876"/>
      <c r="BK117" s="876"/>
      <c r="BL117" s="876"/>
      <c r="BM117" s="876"/>
      <c r="BN117" s="876"/>
      <c r="BO117" s="876"/>
      <c r="BP117" s="877"/>
      <c r="BQ117" s="887" t="s">
        <v>439</v>
      </c>
      <c r="BR117" s="888"/>
      <c r="BS117" s="888"/>
      <c r="BT117" s="888"/>
      <c r="BU117" s="888"/>
      <c r="BV117" s="888" t="s">
        <v>439</v>
      </c>
      <c r="BW117" s="888"/>
      <c r="BX117" s="888"/>
      <c r="BY117" s="888"/>
      <c r="BZ117" s="888"/>
      <c r="CA117" s="888" t="s">
        <v>439</v>
      </c>
      <c r="CB117" s="888"/>
      <c r="CC117" s="888"/>
      <c r="CD117" s="888"/>
      <c r="CE117" s="888"/>
      <c r="CF117" s="878" t="s">
        <v>439</v>
      </c>
      <c r="CG117" s="879"/>
      <c r="CH117" s="879"/>
      <c r="CI117" s="879"/>
      <c r="CJ117" s="879"/>
      <c r="CK117" s="947"/>
      <c r="CL117" s="896"/>
      <c r="CM117" s="833" t="s">
        <v>440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439</v>
      </c>
      <c r="DH117" s="814"/>
      <c r="DI117" s="814"/>
      <c r="DJ117" s="814"/>
      <c r="DK117" s="815"/>
      <c r="DL117" s="816" t="s">
        <v>439</v>
      </c>
      <c r="DM117" s="814"/>
      <c r="DN117" s="814"/>
      <c r="DO117" s="814"/>
      <c r="DP117" s="815"/>
      <c r="DQ117" s="816" t="s">
        <v>439</v>
      </c>
      <c r="DR117" s="814"/>
      <c r="DS117" s="814"/>
      <c r="DT117" s="814"/>
      <c r="DU117" s="815"/>
      <c r="DV117" s="784" t="s">
        <v>439</v>
      </c>
      <c r="DW117" s="785"/>
      <c r="DX117" s="785"/>
      <c r="DY117" s="785"/>
      <c r="DZ117" s="786"/>
    </row>
    <row r="118" spans="1:130" s="197" customFormat="1" ht="26.25" customHeight="1" x14ac:dyDescent="0.15">
      <c r="A118" s="917" t="s">
        <v>412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410</v>
      </c>
      <c r="AB118" s="918"/>
      <c r="AC118" s="918"/>
      <c r="AD118" s="918"/>
      <c r="AE118" s="919"/>
      <c r="AF118" s="920" t="s">
        <v>285</v>
      </c>
      <c r="AG118" s="918"/>
      <c r="AH118" s="918"/>
      <c r="AI118" s="918"/>
      <c r="AJ118" s="919"/>
      <c r="AK118" s="920" t="s">
        <v>284</v>
      </c>
      <c r="AL118" s="918"/>
      <c r="AM118" s="918"/>
      <c r="AN118" s="918"/>
      <c r="AO118" s="919"/>
      <c r="AP118" s="921" t="s">
        <v>411</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441</v>
      </c>
      <c r="BP118" s="868"/>
      <c r="BQ118" s="887">
        <v>30460789</v>
      </c>
      <c r="BR118" s="888"/>
      <c r="BS118" s="888"/>
      <c r="BT118" s="888"/>
      <c r="BU118" s="888"/>
      <c r="BV118" s="888">
        <v>28739578</v>
      </c>
      <c r="BW118" s="888"/>
      <c r="BX118" s="888"/>
      <c r="BY118" s="888"/>
      <c r="BZ118" s="888"/>
      <c r="CA118" s="888">
        <v>27453278</v>
      </c>
      <c r="CB118" s="888"/>
      <c r="CC118" s="888"/>
      <c r="CD118" s="888"/>
      <c r="CE118" s="888"/>
      <c r="CF118" s="773"/>
      <c r="CG118" s="774"/>
      <c r="CH118" s="774"/>
      <c r="CI118" s="774"/>
      <c r="CJ118" s="871"/>
      <c r="CK118" s="947"/>
      <c r="CL118" s="896"/>
      <c r="CM118" s="833" t="s">
        <v>442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439</v>
      </c>
      <c r="DH118" s="814"/>
      <c r="DI118" s="814"/>
      <c r="DJ118" s="814"/>
      <c r="DK118" s="815"/>
      <c r="DL118" s="816" t="s">
        <v>439</v>
      </c>
      <c r="DM118" s="814"/>
      <c r="DN118" s="814"/>
      <c r="DO118" s="814"/>
      <c r="DP118" s="815"/>
      <c r="DQ118" s="816" t="s">
        <v>439</v>
      </c>
      <c r="DR118" s="814"/>
      <c r="DS118" s="814"/>
      <c r="DT118" s="814"/>
      <c r="DU118" s="815"/>
      <c r="DV118" s="784" t="s">
        <v>439</v>
      </c>
      <c r="DW118" s="785"/>
      <c r="DX118" s="785"/>
      <c r="DY118" s="785"/>
      <c r="DZ118" s="786"/>
    </row>
    <row r="119" spans="1:130" s="197" customFormat="1" ht="26.25" customHeight="1" x14ac:dyDescent="0.15">
      <c r="A119" s="893" t="s">
        <v>415</v>
      </c>
      <c r="B119" s="894"/>
      <c r="C119" s="899" t="s">
        <v>416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439</v>
      </c>
      <c r="AB119" s="903"/>
      <c r="AC119" s="903"/>
      <c r="AD119" s="903"/>
      <c r="AE119" s="904"/>
      <c r="AF119" s="905" t="s">
        <v>439</v>
      </c>
      <c r="AG119" s="903"/>
      <c r="AH119" s="903"/>
      <c r="AI119" s="903"/>
      <c r="AJ119" s="904"/>
      <c r="AK119" s="905" t="s">
        <v>439</v>
      </c>
      <c r="AL119" s="903"/>
      <c r="AM119" s="903"/>
      <c r="AN119" s="903"/>
      <c r="AO119" s="904"/>
      <c r="AP119" s="906" t="s">
        <v>439</v>
      </c>
      <c r="AQ119" s="907"/>
      <c r="AR119" s="907"/>
      <c r="AS119" s="907"/>
      <c r="AT119" s="908"/>
      <c r="AU119" s="909" t="s">
        <v>443</v>
      </c>
      <c r="AV119" s="910"/>
      <c r="AW119" s="910"/>
      <c r="AX119" s="910"/>
      <c r="AY119" s="911"/>
      <c r="AZ119" s="846" t="s">
        <v>444</v>
      </c>
      <c r="BA119" s="788"/>
      <c r="BB119" s="788"/>
      <c r="BC119" s="788"/>
      <c r="BD119" s="788"/>
      <c r="BE119" s="788"/>
      <c r="BF119" s="788"/>
      <c r="BG119" s="788"/>
      <c r="BH119" s="788"/>
      <c r="BI119" s="788"/>
      <c r="BJ119" s="788"/>
      <c r="BK119" s="788"/>
      <c r="BL119" s="788"/>
      <c r="BM119" s="788"/>
      <c r="BN119" s="788"/>
      <c r="BO119" s="788"/>
      <c r="BP119" s="789"/>
      <c r="BQ119" s="829">
        <v>6756182</v>
      </c>
      <c r="BR119" s="830"/>
      <c r="BS119" s="830"/>
      <c r="BT119" s="830"/>
      <c r="BU119" s="830"/>
      <c r="BV119" s="830">
        <v>7338425</v>
      </c>
      <c r="BW119" s="830"/>
      <c r="BX119" s="830"/>
      <c r="BY119" s="830"/>
      <c r="BZ119" s="830"/>
      <c r="CA119" s="830">
        <v>8059062</v>
      </c>
      <c r="CB119" s="830"/>
      <c r="CC119" s="830"/>
      <c r="CD119" s="830"/>
      <c r="CE119" s="830"/>
      <c r="CF119" s="891">
        <v>98.4</v>
      </c>
      <c r="CG119" s="892"/>
      <c r="CH119" s="892"/>
      <c r="CI119" s="892"/>
      <c r="CJ119" s="892"/>
      <c r="CK119" s="948"/>
      <c r="CL119" s="898"/>
      <c r="CM119" s="855" t="s">
        <v>445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336689</v>
      </c>
      <c r="DH119" s="747"/>
      <c r="DI119" s="747"/>
      <c r="DJ119" s="747"/>
      <c r="DK119" s="748"/>
      <c r="DL119" s="749">
        <v>287018</v>
      </c>
      <c r="DM119" s="747"/>
      <c r="DN119" s="747"/>
      <c r="DO119" s="747"/>
      <c r="DP119" s="748"/>
      <c r="DQ119" s="749">
        <v>236705</v>
      </c>
      <c r="DR119" s="747"/>
      <c r="DS119" s="747"/>
      <c r="DT119" s="747"/>
      <c r="DU119" s="748"/>
      <c r="DV119" s="837">
        <v>2.9</v>
      </c>
      <c r="DW119" s="838"/>
      <c r="DX119" s="838"/>
      <c r="DY119" s="838"/>
      <c r="DZ119" s="839"/>
    </row>
    <row r="120" spans="1:130" s="197" customFormat="1" ht="26.25" customHeight="1" x14ac:dyDescent="0.15">
      <c r="A120" s="895"/>
      <c r="B120" s="896"/>
      <c r="C120" s="833" t="s">
        <v>420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439</v>
      </c>
      <c r="AB120" s="814"/>
      <c r="AC120" s="814"/>
      <c r="AD120" s="814"/>
      <c r="AE120" s="815"/>
      <c r="AF120" s="816" t="s">
        <v>439</v>
      </c>
      <c r="AG120" s="814"/>
      <c r="AH120" s="814"/>
      <c r="AI120" s="814"/>
      <c r="AJ120" s="815"/>
      <c r="AK120" s="816" t="s">
        <v>439</v>
      </c>
      <c r="AL120" s="814"/>
      <c r="AM120" s="814"/>
      <c r="AN120" s="814"/>
      <c r="AO120" s="815"/>
      <c r="AP120" s="784" t="s">
        <v>439</v>
      </c>
      <c r="AQ120" s="785"/>
      <c r="AR120" s="785"/>
      <c r="AS120" s="785"/>
      <c r="AT120" s="786"/>
      <c r="AU120" s="912"/>
      <c r="AV120" s="913"/>
      <c r="AW120" s="913"/>
      <c r="AX120" s="913"/>
      <c r="AY120" s="914"/>
      <c r="AZ120" s="797" t="s">
        <v>446</v>
      </c>
      <c r="BA120" s="798"/>
      <c r="BB120" s="798"/>
      <c r="BC120" s="798"/>
      <c r="BD120" s="798"/>
      <c r="BE120" s="798"/>
      <c r="BF120" s="798"/>
      <c r="BG120" s="798"/>
      <c r="BH120" s="798"/>
      <c r="BI120" s="798"/>
      <c r="BJ120" s="798"/>
      <c r="BK120" s="798"/>
      <c r="BL120" s="798"/>
      <c r="BM120" s="798"/>
      <c r="BN120" s="798"/>
      <c r="BO120" s="798"/>
      <c r="BP120" s="799"/>
      <c r="BQ120" s="800">
        <v>617186</v>
      </c>
      <c r="BR120" s="801"/>
      <c r="BS120" s="801"/>
      <c r="BT120" s="801"/>
      <c r="BU120" s="801"/>
      <c r="BV120" s="801">
        <v>586901</v>
      </c>
      <c r="BW120" s="801"/>
      <c r="BX120" s="801"/>
      <c r="BY120" s="801"/>
      <c r="BZ120" s="801"/>
      <c r="CA120" s="801">
        <v>559156</v>
      </c>
      <c r="CB120" s="801"/>
      <c r="CC120" s="801"/>
      <c r="CD120" s="801"/>
      <c r="CE120" s="801"/>
      <c r="CF120" s="878">
        <v>6.8</v>
      </c>
      <c r="CG120" s="879"/>
      <c r="CH120" s="879"/>
      <c r="CI120" s="879"/>
      <c r="CJ120" s="879"/>
      <c r="CK120" s="880" t="s">
        <v>447</v>
      </c>
      <c r="CL120" s="840"/>
      <c r="CM120" s="840"/>
      <c r="CN120" s="840"/>
      <c r="CO120" s="841"/>
      <c r="CP120" s="884" t="s">
        <v>448</v>
      </c>
      <c r="CQ120" s="885"/>
      <c r="CR120" s="885"/>
      <c r="CS120" s="885"/>
      <c r="CT120" s="885"/>
      <c r="CU120" s="885"/>
      <c r="CV120" s="885"/>
      <c r="CW120" s="885"/>
      <c r="CX120" s="885"/>
      <c r="CY120" s="885"/>
      <c r="CZ120" s="885"/>
      <c r="DA120" s="885"/>
      <c r="DB120" s="885"/>
      <c r="DC120" s="885"/>
      <c r="DD120" s="885"/>
      <c r="DE120" s="885"/>
      <c r="DF120" s="886"/>
      <c r="DG120" s="829">
        <v>6179887</v>
      </c>
      <c r="DH120" s="830"/>
      <c r="DI120" s="830"/>
      <c r="DJ120" s="830"/>
      <c r="DK120" s="830"/>
      <c r="DL120" s="830">
        <v>5794360</v>
      </c>
      <c r="DM120" s="830"/>
      <c r="DN120" s="830"/>
      <c r="DO120" s="830"/>
      <c r="DP120" s="830"/>
      <c r="DQ120" s="830">
        <v>5296477</v>
      </c>
      <c r="DR120" s="830"/>
      <c r="DS120" s="830"/>
      <c r="DT120" s="830"/>
      <c r="DU120" s="830"/>
      <c r="DV120" s="831">
        <v>64.7</v>
      </c>
      <c r="DW120" s="831"/>
      <c r="DX120" s="831"/>
      <c r="DY120" s="831"/>
      <c r="DZ120" s="832"/>
    </row>
    <row r="121" spans="1:130" s="197" customFormat="1" ht="26.25" customHeight="1" x14ac:dyDescent="0.15">
      <c r="A121" s="895"/>
      <c r="B121" s="896"/>
      <c r="C121" s="872" t="s">
        <v>449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439</v>
      </c>
      <c r="AB121" s="814"/>
      <c r="AC121" s="814"/>
      <c r="AD121" s="814"/>
      <c r="AE121" s="815"/>
      <c r="AF121" s="816" t="s">
        <v>439</v>
      </c>
      <c r="AG121" s="814"/>
      <c r="AH121" s="814"/>
      <c r="AI121" s="814"/>
      <c r="AJ121" s="815"/>
      <c r="AK121" s="816" t="s">
        <v>439</v>
      </c>
      <c r="AL121" s="814"/>
      <c r="AM121" s="814"/>
      <c r="AN121" s="814"/>
      <c r="AO121" s="815"/>
      <c r="AP121" s="784" t="s">
        <v>439</v>
      </c>
      <c r="AQ121" s="785"/>
      <c r="AR121" s="785"/>
      <c r="AS121" s="785"/>
      <c r="AT121" s="786"/>
      <c r="AU121" s="912"/>
      <c r="AV121" s="913"/>
      <c r="AW121" s="913"/>
      <c r="AX121" s="913"/>
      <c r="AY121" s="914"/>
      <c r="AZ121" s="875" t="s">
        <v>450</v>
      </c>
      <c r="BA121" s="876"/>
      <c r="BB121" s="876"/>
      <c r="BC121" s="876"/>
      <c r="BD121" s="876"/>
      <c r="BE121" s="876"/>
      <c r="BF121" s="876"/>
      <c r="BG121" s="876"/>
      <c r="BH121" s="876"/>
      <c r="BI121" s="876"/>
      <c r="BJ121" s="876"/>
      <c r="BK121" s="876"/>
      <c r="BL121" s="876"/>
      <c r="BM121" s="876"/>
      <c r="BN121" s="876"/>
      <c r="BO121" s="876"/>
      <c r="BP121" s="877"/>
      <c r="BQ121" s="887">
        <v>17749213</v>
      </c>
      <c r="BR121" s="888"/>
      <c r="BS121" s="888"/>
      <c r="BT121" s="888"/>
      <c r="BU121" s="888"/>
      <c r="BV121" s="888">
        <v>17131150</v>
      </c>
      <c r="BW121" s="888"/>
      <c r="BX121" s="888"/>
      <c r="BY121" s="888"/>
      <c r="BZ121" s="888"/>
      <c r="CA121" s="888">
        <v>16663709</v>
      </c>
      <c r="CB121" s="888"/>
      <c r="CC121" s="888"/>
      <c r="CD121" s="888"/>
      <c r="CE121" s="888"/>
      <c r="CF121" s="889">
        <v>203.5</v>
      </c>
      <c r="CG121" s="890"/>
      <c r="CH121" s="890"/>
      <c r="CI121" s="890"/>
      <c r="CJ121" s="890"/>
      <c r="CK121" s="881"/>
      <c r="CL121" s="842"/>
      <c r="CM121" s="842"/>
      <c r="CN121" s="842"/>
      <c r="CO121" s="843"/>
      <c r="CP121" s="858" t="s">
        <v>451</v>
      </c>
      <c r="CQ121" s="859"/>
      <c r="CR121" s="859"/>
      <c r="CS121" s="859"/>
      <c r="CT121" s="859"/>
      <c r="CU121" s="859"/>
      <c r="CV121" s="859"/>
      <c r="CW121" s="859"/>
      <c r="CX121" s="859"/>
      <c r="CY121" s="859"/>
      <c r="CZ121" s="859"/>
      <c r="DA121" s="859"/>
      <c r="DB121" s="859"/>
      <c r="DC121" s="859"/>
      <c r="DD121" s="859"/>
      <c r="DE121" s="859"/>
      <c r="DF121" s="860"/>
      <c r="DG121" s="800">
        <v>168153</v>
      </c>
      <c r="DH121" s="801"/>
      <c r="DI121" s="801"/>
      <c r="DJ121" s="801"/>
      <c r="DK121" s="801"/>
      <c r="DL121" s="801">
        <v>127238</v>
      </c>
      <c r="DM121" s="801"/>
      <c r="DN121" s="801"/>
      <c r="DO121" s="801"/>
      <c r="DP121" s="801"/>
      <c r="DQ121" s="801">
        <v>85583</v>
      </c>
      <c r="DR121" s="801"/>
      <c r="DS121" s="801"/>
      <c r="DT121" s="801"/>
      <c r="DU121" s="801"/>
      <c r="DV121" s="853">
        <v>1</v>
      </c>
      <c r="DW121" s="853"/>
      <c r="DX121" s="853"/>
      <c r="DY121" s="853"/>
      <c r="DZ121" s="854"/>
    </row>
    <row r="122" spans="1:130" s="197" customFormat="1" ht="26.25" customHeight="1" x14ac:dyDescent="0.15">
      <c r="A122" s="895"/>
      <c r="B122" s="896"/>
      <c r="C122" s="833" t="s">
        <v>430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5181</v>
      </c>
      <c r="AB122" s="814"/>
      <c r="AC122" s="814"/>
      <c r="AD122" s="814"/>
      <c r="AE122" s="815"/>
      <c r="AF122" s="816">
        <v>5186</v>
      </c>
      <c r="AG122" s="814"/>
      <c r="AH122" s="814"/>
      <c r="AI122" s="814"/>
      <c r="AJ122" s="815"/>
      <c r="AK122" s="816">
        <v>5192</v>
      </c>
      <c r="AL122" s="814"/>
      <c r="AM122" s="814"/>
      <c r="AN122" s="814"/>
      <c r="AO122" s="815"/>
      <c r="AP122" s="784">
        <v>0.1</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452</v>
      </c>
      <c r="BP122" s="868"/>
      <c r="BQ122" s="869">
        <v>25122581</v>
      </c>
      <c r="BR122" s="870"/>
      <c r="BS122" s="870"/>
      <c r="BT122" s="870"/>
      <c r="BU122" s="870"/>
      <c r="BV122" s="870">
        <v>25056476</v>
      </c>
      <c r="BW122" s="870"/>
      <c r="BX122" s="870"/>
      <c r="BY122" s="870"/>
      <c r="BZ122" s="870"/>
      <c r="CA122" s="870">
        <v>25281927</v>
      </c>
      <c r="CB122" s="870"/>
      <c r="CC122" s="870"/>
      <c r="CD122" s="870"/>
      <c r="CE122" s="870"/>
      <c r="CF122" s="773"/>
      <c r="CG122" s="774"/>
      <c r="CH122" s="774"/>
      <c r="CI122" s="774"/>
      <c r="CJ122" s="871"/>
      <c r="CK122" s="881"/>
      <c r="CL122" s="842"/>
      <c r="CM122" s="842"/>
      <c r="CN122" s="842"/>
      <c r="CO122" s="843"/>
      <c r="CP122" s="858" t="s">
        <v>389</v>
      </c>
      <c r="CQ122" s="859"/>
      <c r="CR122" s="859"/>
      <c r="CS122" s="859"/>
      <c r="CT122" s="859"/>
      <c r="CU122" s="859"/>
      <c r="CV122" s="859"/>
      <c r="CW122" s="859"/>
      <c r="CX122" s="859"/>
      <c r="CY122" s="859"/>
      <c r="CZ122" s="859"/>
      <c r="DA122" s="859"/>
      <c r="DB122" s="859"/>
      <c r="DC122" s="859"/>
      <c r="DD122" s="859"/>
      <c r="DE122" s="859"/>
      <c r="DF122" s="860"/>
      <c r="DG122" s="800">
        <v>338954</v>
      </c>
      <c r="DH122" s="801"/>
      <c r="DI122" s="801"/>
      <c r="DJ122" s="801"/>
      <c r="DK122" s="801"/>
      <c r="DL122" s="801">
        <v>206530</v>
      </c>
      <c r="DM122" s="801"/>
      <c r="DN122" s="801"/>
      <c r="DO122" s="801"/>
      <c r="DP122" s="801"/>
      <c r="DQ122" s="801">
        <v>74230</v>
      </c>
      <c r="DR122" s="801"/>
      <c r="DS122" s="801"/>
      <c r="DT122" s="801"/>
      <c r="DU122" s="801"/>
      <c r="DV122" s="853">
        <v>0.9</v>
      </c>
      <c r="DW122" s="853"/>
      <c r="DX122" s="853"/>
      <c r="DY122" s="853"/>
      <c r="DZ122" s="854"/>
    </row>
    <row r="123" spans="1:130" s="197" customFormat="1" ht="26.25" customHeight="1" thickBot="1" x14ac:dyDescent="0.2">
      <c r="A123" s="895"/>
      <c r="B123" s="896"/>
      <c r="C123" s="833" t="s">
        <v>436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26586</v>
      </c>
      <c r="AB123" s="814"/>
      <c r="AC123" s="814"/>
      <c r="AD123" s="814"/>
      <c r="AE123" s="815"/>
      <c r="AF123" s="816">
        <v>2570</v>
      </c>
      <c r="AG123" s="814"/>
      <c r="AH123" s="814"/>
      <c r="AI123" s="814"/>
      <c r="AJ123" s="815"/>
      <c r="AK123" s="816" t="s">
        <v>109</v>
      </c>
      <c r="AL123" s="814"/>
      <c r="AM123" s="814"/>
      <c r="AN123" s="814"/>
      <c r="AO123" s="815"/>
      <c r="AP123" s="784" t="s">
        <v>109</v>
      </c>
      <c r="AQ123" s="785"/>
      <c r="AR123" s="785"/>
      <c r="AS123" s="785"/>
      <c r="AT123" s="786"/>
      <c r="AU123" s="864" t="s">
        <v>453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65</v>
      </c>
      <c r="BR123" s="862"/>
      <c r="BS123" s="862"/>
      <c r="BT123" s="862"/>
      <c r="BU123" s="862"/>
      <c r="BV123" s="862">
        <v>45.4</v>
      </c>
      <c r="BW123" s="862"/>
      <c r="BX123" s="862"/>
      <c r="BY123" s="862"/>
      <c r="BZ123" s="862"/>
      <c r="CA123" s="862">
        <v>26.5</v>
      </c>
      <c r="CB123" s="862"/>
      <c r="CC123" s="862"/>
      <c r="CD123" s="862"/>
      <c r="CE123" s="862"/>
      <c r="CF123" s="760"/>
      <c r="CG123" s="761"/>
      <c r="CH123" s="761"/>
      <c r="CI123" s="761"/>
      <c r="CJ123" s="863"/>
      <c r="CK123" s="881"/>
      <c r="CL123" s="842"/>
      <c r="CM123" s="842"/>
      <c r="CN123" s="842"/>
      <c r="CO123" s="843"/>
      <c r="CP123" s="858" t="s">
        <v>385</v>
      </c>
      <c r="CQ123" s="859"/>
      <c r="CR123" s="859"/>
      <c r="CS123" s="859"/>
      <c r="CT123" s="859"/>
      <c r="CU123" s="859"/>
      <c r="CV123" s="859"/>
      <c r="CW123" s="859"/>
      <c r="CX123" s="859"/>
      <c r="CY123" s="859"/>
      <c r="CZ123" s="859"/>
      <c r="DA123" s="859"/>
      <c r="DB123" s="859"/>
      <c r="DC123" s="859"/>
      <c r="DD123" s="859"/>
      <c r="DE123" s="859"/>
      <c r="DF123" s="860"/>
      <c r="DG123" s="813">
        <v>51687</v>
      </c>
      <c r="DH123" s="814"/>
      <c r="DI123" s="814"/>
      <c r="DJ123" s="814"/>
      <c r="DK123" s="815"/>
      <c r="DL123" s="816">
        <v>64951</v>
      </c>
      <c r="DM123" s="814"/>
      <c r="DN123" s="814"/>
      <c r="DO123" s="814"/>
      <c r="DP123" s="815"/>
      <c r="DQ123" s="816">
        <v>68437</v>
      </c>
      <c r="DR123" s="814"/>
      <c r="DS123" s="814"/>
      <c r="DT123" s="814"/>
      <c r="DU123" s="815"/>
      <c r="DV123" s="784">
        <v>0.8</v>
      </c>
      <c r="DW123" s="785"/>
      <c r="DX123" s="785"/>
      <c r="DY123" s="785"/>
      <c r="DZ123" s="786"/>
    </row>
    <row r="124" spans="1:130" s="197" customFormat="1" ht="26.25" customHeight="1" x14ac:dyDescent="0.15">
      <c r="A124" s="895"/>
      <c r="B124" s="896"/>
      <c r="C124" s="833" t="s">
        <v>440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v>109672</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442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445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67188</v>
      </c>
      <c r="AB126" s="814"/>
      <c r="AC126" s="814"/>
      <c r="AD126" s="814"/>
      <c r="AE126" s="815"/>
      <c r="AF126" s="816">
        <v>53657</v>
      </c>
      <c r="AG126" s="814"/>
      <c r="AH126" s="814"/>
      <c r="AI126" s="814"/>
      <c r="AJ126" s="815"/>
      <c r="AK126" s="816">
        <v>53657</v>
      </c>
      <c r="AL126" s="814"/>
      <c r="AM126" s="814"/>
      <c r="AN126" s="814"/>
      <c r="AO126" s="815"/>
      <c r="AP126" s="784">
        <v>0.7</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170</v>
      </c>
      <c r="AB127" s="814"/>
      <c r="AC127" s="814"/>
      <c r="AD127" s="814"/>
      <c r="AE127" s="815"/>
      <c r="AF127" s="816">
        <v>36</v>
      </c>
      <c r="AG127" s="814"/>
      <c r="AH127" s="814"/>
      <c r="AI127" s="814"/>
      <c r="AJ127" s="815"/>
      <c r="AK127" s="816">
        <v>21</v>
      </c>
      <c r="AL127" s="814"/>
      <c r="AM127" s="814"/>
      <c r="AN127" s="814"/>
      <c r="AO127" s="815"/>
      <c r="AP127" s="784">
        <v>0</v>
      </c>
      <c r="AQ127" s="785"/>
      <c r="AR127" s="785"/>
      <c r="AS127" s="785"/>
      <c r="AT127" s="786"/>
      <c r="AU127" s="233"/>
      <c r="AV127" s="233"/>
      <c r="AW127" s="233"/>
      <c r="AX127" s="787" t="s">
        <v>463</v>
      </c>
      <c r="AY127" s="788"/>
      <c r="AZ127" s="788"/>
      <c r="BA127" s="788"/>
      <c r="BB127" s="788"/>
      <c r="BC127" s="788"/>
      <c r="BD127" s="788"/>
      <c r="BE127" s="789"/>
      <c r="BF127" s="790" t="s">
        <v>109</v>
      </c>
      <c r="BG127" s="791"/>
      <c r="BH127" s="791"/>
      <c r="BI127" s="791"/>
      <c r="BJ127" s="791"/>
      <c r="BK127" s="791"/>
      <c r="BL127" s="792"/>
      <c r="BM127" s="790">
        <v>13.33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465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466</v>
      </c>
      <c r="X128" s="827"/>
      <c r="Y128" s="827"/>
      <c r="Z128" s="828"/>
      <c r="AA128" s="753">
        <v>86970</v>
      </c>
      <c r="AB128" s="754"/>
      <c r="AC128" s="754"/>
      <c r="AD128" s="754"/>
      <c r="AE128" s="755"/>
      <c r="AF128" s="756">
        <v>91852</v>
      </c>
      <c r="AG128" s="754"/>
      <c r="AH128" s="754"/>
      <c r="AI128" s="754"/>
      <c r="AJ128" s="755"/>
      <c r="AK128" s="756">
        <v>92900</v>
      </c>
      <c r="AL128" s="754"/>
      <c r="AM128" s="754"/>
      <c r="AN128" s="754"/>
      <c r="AO128" s="755"/>
      <c r="AP128" s="757"/>
      <c r="AQ128" s="758"/>
      <c r="AR128" s="758"/>
      <c r="AS128" s="758"/>
      <c r="AT128" s="759"/>
      <c r="AU128" s="235"/>
      <c r="AV128" s="235"/>
      <c r="AW128" s="235"/>
      <c r="AX128" s="802" t="s">
        <v>467</v>
      </c>
      <c r="AY128" s="798"/>
      <c r="AZ128" s="798"/>
      <c r="BA128" s="798"/>
      <c r="BB128" s="798"/>
      <c r="BC128" s="798"/>
      <c r="BD128" s="798"/>
      <c r="BE128" s="799"/>
      <c r="BF128" s="820" t="s">
        <v>468</v>
      </c>
      <c r="BG128" s="821"/>
      <c r="BH128" s="821"/>
      <c r="BI128" s="821"/>
      <c r="BJ128" s="821"/>
      <c r="BK128" s="821"/>
      <c r="BL128" s="822"/>
      <c r="BM128" s="820">
        <v>18.329999999999998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10054109</v>
      </c>
      <c r="AB129" s="814"/>
      <c r="AC129" s="814"/>
      <c r="AD129" s="814"/>
      <c r="AE129" s="815"/>
      <c r="AF129" s="816">
        <v>10007595</v>
      </c>
      <c r="AG129" s="814"/>
      <c r="AH129" s="814"/>
      <c r="AI129" s="814"/>
      <c r="AJ129" s="815"/>
      <c r="AK129" s="816">
        <v>10020965</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7.4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1842053</v>
      </c>
      <c r="AB130" s="814"/>
      <c r="AC130" s="814"/>
      <c r="AD130" s="814"/>
      <c r="AE130" s="815"/>
      <c r="AF130" s="816">
        <v>1903432</v>
      </c>
      <c r="AG130" s="814"/>
      <c r="AH130" s="814"/>
      <c r="AI130" s="814"/>
      <c r="AJ130" s="815"/>
      <c r="AK130" s="816">
        <v>1831396</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v>26.5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474</v>
      </c>
      <c r="X131" s="744"/>
      <c r="Y131" s="744"/>
      <c r="Z131" s="745"/>
      <c r="AA131" s="746">
        <v>8212056</v>
      </c>
      <c r="AB131" s="747"/>
      <c r="AC131" s="747"/>
      <c r="AD131" s="747"/>
      <c r="AE131" s="748"/>
      <c r="AF131" s="749">
        <v>8104163</v>
      </c>
      <c r="AG131" s="747"/>
      <c r="AH131" s="747"/>
      <c r="AI131" s="747"/>
      <c r="AJ131" s="748"/>
      <c r="AK131" s="749">
        <v>8189569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476</v>
      </c>
      <c r="W132" s="767"/>
      <c r="X132" s="767"/>
      <c r="Y132" s="767"/>
      <c r="Z132" s="768"/>
      <c r="AA132" s="769">
        <v>8.6176713849999995</v>
      </c>
      <c r="AB132" s="770"/>
      <c r="AC132" s="770"/>
      <c r="AD132" s="770"/>
      <c r="AE132" s="771"/>
      <c r="AF132" s="772">
        <v>7.3759622059999996</v>
      </c>
      <c r="AG132" s="770"/>
      <c r="AH132" s="770"/>
      <c r="AI132" s="770"/>
      <c r="AJ132" s="771"/>
      <c r="AK132" s="772">
        <v>6.4246848639999996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477</v>
      </c>
      <c r="W133" s="776"/>
      <c r="X133" s="776"/>
      <c r="Y133" s="776"/>
      <c r="Z133" s="777"/>
      <c r="AA133" s="778">
        <v>9.4</v>
      </c>
      <c r="AB133" s="779"/>
      <c r="AC133" s="779"/>
      <c r="AD133" s="779"/>
      <c r="AE133" s="780"/>
      <c r="AF133" s="778">
        <v>8.5</v>
      </c>
      <c r="AG133" s="779"/>
      <c r="AH133" s="779"/>
      <c r="AI133" s="779"/>
      <c r="AJ133" s="780"/>
      <c r="AK133" s="778">
        <v>7.4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49" t="s">
        <v>480</v>
      </c>
      <c r="L7" s="254"/>
      <c r="M7" s="255" t="s">
        <v>481</v>
      </c>
      <c r="N7" s="256"/>
    </row>
    <row r="8" spans="1:16" x14ac:dyDescent="0.15">
      <c r="A8" s="248"/>
      <c r="B8" s="244"/>
      <c r="C8" s="244"/>
      <c r="D8" s="244"/>
      <c r="E8" s="244"/>
      <c r="F8" s="244"/>
      <c r="G8" s="257"/>
      <c r="H8" s="258"/>
      <c r="I8" s="258"/>
      <c r="J8" s="259"/>
      <c r="K8" s="1150"/>
      <c r="L8" s="260" t="s">
        <v>482</v>
      </c>
      <c r="M8" s="261" t="s">
        <v>483</v>
      </c>
      <c r="N8" s="262" t="s">
        <v>484</v>
      </c>
    </row>
    <row r="9" spans="1:16" x14ac:dyDescent="0.15">
      <c r="A9" s="248"/>
      <c r="B9" s="244"/>
      <c r="C9" s="244"/>
      <c r="D9" s="244"/>
      <c r="E9" s="244"/>
      <c r="F9" s="244"/>
      <c r="G9" s="1163" t="s">
        <v>485</v>
      </c>
      <c r="H9" s="1164"/>
      <c r="I9" s="1164"/>
      <c r="J9" s="1165"/>
      <c r="K9" s="263">
        <v>3106539</v>
      </c>
      <c r="L9" s="264">
        <v>123550</v>
      </c>
      <c r="M9" s="265">
        <v>88578</v>
      </c>
      <c r="N9" s="266">
        <v>39.5</v>
      </c>
    </row>
    <row r="10" spans="1:16" x14ac:dyDescent="0.15">
      <c r="A10" s="248"/>
      <c r="B10" s="244"/>
      <c r="C10" s="244"/>
      <c r="D10" s="244"/>
      <c r="E10" s="244"/>
      <c r="F10" s="244"/>
      <c r="G10" s="1163" t="s">
        <v>486</v>
      </c>
      <c r="H10" s="1164"/>
      <c r="I10" s="1164"/>
      <c r="J10" s="1165"/>
      <c r="K10" s="267">
        <v>159571</v>
      </c>
      <c r="L10" s="268">
        <v>6346</v>
      </c>
      <c r="M10" s="269">
        <v>7040</v>
      </c>
      <c r="N10" s="270">
        <v>-9.9</v>
      </c>
    </row>
    <row r="11" spans="1:16" ht="13.5" customHeight="1" x14ac:dyDescent="0.15">
      <c r="A11" s="248"/>
      <c r="B11" s="244"/>
      <c r="C11" s="244"/>
      <c r="D11" s="244"/>
      <c r="E11" s="244"/>
      <c r="F11" s="244"/>
      <c r="G11" s="1163" t="s">
        <v>487</v>
      </c>
      <c r="H11" s="1164"/>
      <c r="I11" s="1164"/>
      <c r="J11" s="1165"/>
      <c r="K11" s="267">
        <v>2200</v>
      </c>
      <c r="L11" s="268">
        <v>87</v>
      </c>
      <c r="M11" s="269">
        <v>8852</v>
      </c>
      <c r="N11" s="270">
        <v>-99</v>
      </c>
    </row>
    <row r="12" spans="1:16" ht="13.5" customHeight="1" x14ac:dyDescent="0.15">
      <c r="A12" s="248"/>
      <c r="B12" s="244"/>
      <c r="C12" s="244"/>
      <c r="D12" s="244"/>
      <c r="E12" s="244"/>
      <c r="F12" s="244"/>
      <c r="G12" s="1163" t="s">
        <v>488</v>
      </c>
      <c r="H12" s="1164"/>
      <c r="I12" s="1164"/>
      <c r="J12" s="1165"/>
      <c r="K12" s="267" t="s">
        <v>489</v>
      </c>
      <c r="L12" s="268" t="s">
        <v>489</v>
      </c>
      <c r="M12" s="269">
        <v>853</v>
      </c>
      <c r="N12" s="270" t="s">
        <v>489</v>
      </c>
    </row>
    <row r="13" spans="1:16" ht="13.5" customHeight="1" x14ac:dyDescent="0.15">
      <c r="A13" s="248"/>
      <c r="B13" s="244"/>
      <c r="C13" s="244"/>
      <c r="D13" s="244"/>
      <c r="E13" s="244"/>
      <c r="F13" s="244"/>
      <c r="G13" s="1163" t="s">
        <v>490</v>
      </c>
      <c r="H13" s="1164"/>
      <c r="I13" s="1164"/>
      <c r="J13" s="1165"/>
      <c r="K13" s="267" t="s">
        <v>489</v>
      </c>
      <c r="L13" s="268" t="s">
        <v>489</v>
      </c>
      <c r="M13" s="269">
        <v>12</v>
      </c>
      <c r="N13" s="270" t="s">
        <v>489</v>
      </c>
    </row>
    <row r="14" spans="1:16" ht="13.5" customHeight="1" x14ac:dyDescent="0.15">
      <c r="A14" s="248"/>
      <c r="B14" s="244"/>
      <c r="C14" s="244"/>
      <c r="D14" s="244"/>
      <c r="E14" s="244"/>
      <c r="F14" s="244"/>
      <c r="G14" s="1163" t="s">
        <v>491</v>
      </c>
      <c r="H14" s="1164"/>
      <c r="I14" s="1164"/>
      <c r="J14" s="1165"/>
      <c r="K14" s="267">
        <v>85223</v>
      </c>
      <c r="L14" s="268">
        <v>3389</v>
      </c>
      <c r="M14" s="269">
        <v>4061</v>
      </c>
      <c r="N14" s="270">
        <v>-16.5</v>
      </c>
    </row>
    <row r="15" spans="1:16" ht="13.5" customHeight="1" x14ac:dyDescent="0.15">
      <c r="A15" s="248"/>
      <c r="B15" s="244"/>
      <c r="C15" s="244"/>
      <c r="D15" s="244"/>
      <c r="E15" s="244"/>
      <c r="F15" s="244"/>
      <c r="G15" s="1163" t="s">
        <v>492</v>
      </c>
      <c r="H15" s="1164"/>
      <c r="I15" s="1164"/>
      <c r="J15" s="1165"/>
      <c r="K15" s="267">
        <v>20963</v>
      </c>
      <c r="L15" s="268">
        <v>834</v>
      </c>
      <c r="M15" s="269">
        <v>2096</v>
      </c>
      <c r="N15" s="270">
        <v>-60.2</v>
      </c>
    </row>
    <row r="16" spans="1:16" x14ac:dyDescent="0.15">
      <c r="A16" s="248"/>
      <c r="B16" s="244"/>
      <c r="C16" s="244"/>
      <c r="D16" s="244"/>
      <c r="E16" s="244"/>
      <c r="F16" s="244"/>
      <c r="G16" s="1166" t="s">
        <v>493</v>
      </c>
      <c r="H16" s="1167"/>
      <c r="I16" s="1167"/>
      <c r="J16" s="1168"/>
      <c r="K16" s="268">
        <v>-311233</v>
      </c>
      <c r="L16" s="268">
        <v>-12378</v>
      </c>
      <c r="M16" s="269">
        <v>-9609</v>
      </c>
      <c r="N16" s="270">
        <v>28.8</v>
      </c>
    </row>
    <row r="17" spans="1:16" x14ac:dyDescent="0.15">
      <c r="A17" s="248"/>
      <c r="B17" s="244"/>
      <c r="C17" s="244"/>
      <c r="D17" s="244"/>
      <c r="E17" s="244"/>
      <c r="F17" s="244"/>
      <c r="G17" s="1166" t="s">
        <v>168</v>
      </c>
      <c r="H17" s="1167"/>
      <c r="I17" s="1167"/>
      <c r="J17" s="1168"/>
      <c r="K17" s="268">
        <v>3063263</v>
      </c>
      <c r="L17" s="268">
        <v>121829</v>
      </c>
      <c r="M17" s="269">
        <v>101883</v>
      </c>
      <c r="N17" s="270">
        <v>19.600000000000001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60" t="s">
        <v>498</v>
      </c>
      <c r="H21" s="1161"/>
      <c r="I21" s="1161"/>
      <c r="J21" s="1162"/>
      <c r="K21" s="280">
        <v>13.16</v>
      </c>
      <c r="L21" s="281">
        <v>9.81</v>
      </c>
      <c r="M21" s="282">
        <v>3.35</v>
      </c>
      <c r="N21" s="249"/>
      <c r="O21" s="283"/>
      <c r="P21" s="279"/>
    </row>
    <row r="22" spans="1:16" s="284" customFormat="1" x14ac:dyDescent="0.15">
      <c r="A22" s="279"/>
      <c r="B22" s="249"/>
      <c r="C22" s="249"/>
      <c r="D22" s="249"/>
      <c r="E22" s="249"/>
      <c r="F22" s="249"/>
      <c r="G22" s="1160" t="s">
        <v>499</v>
      </c>
      <c r="H22" s="1161"/>
      <c r="I22" s="1161"/>
      <c r="J22" s="1162"/>
      <c r="K22" s="285">
        <v>97.8</v>
      </c>
      <c r="L22" s="286">
        <v>97.8</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49" t="s">
        <v>480</v>
      </c>
      <c r="L30" s="254"/>
      <c r="M30" s="255" t="s">
        <v>481</v>
      </c>
      <c r="N30" s="256"/>
    </row>
    <row r="31" spans="1:16" x14ac:dyDescent="0.15">
      <c r="A31" s="248"/>
      <c r="B31" s="244"/>
      <c r="C31" s="244"/>
      <c r="D31" s="244"/>
      <c r="E31" s="244"/>
      <c r="F31" s="244"/>
      <c r="G31" s="257"/>
      <c r="H31" s="258"/>
      <c r="I31" s="258"/>
      <c r="J31" s="259"/>
      <c r="K31" s="1150"/>
      <c r="L31" s="260" t="s">
        <v>482</v>
      </c>
      <c r="M31" s="261" t="s">
        <v>483</v>
      </c>
      <c r="N31" s="262" t="s">
        <v>484</v>
      </c>
    </row>
    <row r="32" spans="1:16" ht="27" customHeight="1" x14ac:dyDescent="0.15">
      <c r="A32" s="248"/>
      <c r="B32" s="244"/>
      <c r="C32" s="244"/>
      <c r="D32" s="244"/>
      <c r="E32" s="244"/>
      <c r="F32" s="244"/>
      <c r="G32" s="1151" t="s">
        <v>503</v>
      </c>
      <c r="H32" s="1152"/>
      <c r="I32" s="1152"/>
      <c r="J32" s="1153"/>
      <c r="K32" s="294">
        <v>1903140</v>
      </c>
      <c r="L32" s="294">
        <v>75690</v>
      </c>
      <c r="M32" s="295">
        <v>68295</v>
      </c>
      <c r="N32" s="296">
        <v>10.8</v>
      </c>
    </row>
    <row r="33" spans="1:16" ht="13.5" customHeight="1" x14ac:dyDescent="0.15">
      <c r="A33" s="248"/>
      <c r="B33" s="244"/>
      <c r="C33" s="244"/>
      <c r="D33" s="244"/>
      <c r="E33" s="244"/>
      <c r="F33" s="244"/>
      <c r="G33" s="1151" t="s">
        <v>504</v>
      </c>
      <c r="H33" s="1152"/>
      <c r="I33" s="1152"/>
      <c r="J33" s="1153"/>
      <c r="K33" s="294" t="s">
        <v>489</v>
      </c>
      <c r="L33" s="294" t="s">
        <v>489</v>
      </c>
      <c r="M33" s="295" t="s">
        <v>489</v>
      </c>
      <c r="N33" s="296" t="s">
        <v>489</v>
      </c>
    </row>
    <row r="34" spans="1:16" ht="27" customHeight="1" x14ac:dyDescent="0.15">
      <c r="A34" s="248"/>
      <c r="B34" s="244"/>
      <c r="C34" s="244"/>
      <c r="D34" s="244"/>
      <c r="E34" s="244"/>
      <c r="F34" s="244"/>
      <c r="G34" s="1151" t="s">
        <v>505</v>
      </c>
      <c r="H34" s="1152"/>
      <c r="I34" s="1152"/>
      <c r="J34" s="1153"/>
      <c r="K34" s="294" t="s">
        <v>489</v>
      </c>
      <c r="L34" s="294" t="s">
        <v>489</v>
      </c>
      <c r="M34" s="295">
        <v>20</v>
      </c>
      <c r="N34" s="296" t="s">
        <v>489</v>
      </c>
    </row>
    <row r="35" spans="1:16" ht="27" customHeight="1" x14ac:dyDescent="0.15">
      <c r="A35" s="248"/>
      <c r="B35" s="244"/>
      <c r="C35" s="244"/>
      <c r="D35" s="244"/>
      <c r="E35" s="244"/>
      <c r="F35" s="244"/>
      <c r="G35" s="1151" t="s">
        <v>506</v>
      </c>
      <c r="H35" s="1152"/>
      <c r="I35" s="1152"/>
      <c r="J35" s="1153"/>
      <c r="K35" s="294">
        <v>488426</v>
      </c>
      <c r="L35" s="294">
        <v>19425</v>
      </c>
      <c r="M35" s="295">
        <v>17270</v>
      </c>
      <c r="N35" s="296">
        <v>12.5</v>
      </c>
    </row>
    <row r="36" spans="1:16" ht="27" customHeight="1" x14ac:dyDescent="0.15">
      <c r="A36" s="248"/>
      <c r="B36" s="244"/>
      <c r="C36" s="244"/>
      <c r="D36" s="244"/>
      <c r="E36" s="244"/>
      <c r="F36" s="244"/>
      <c r="G36" s="1151" t="s">
        <v>507</v>
      </c>
      <c r="H36" s="1152"/>
      <c r="I36" s="1152"/>
      <c r="J36" s="1153"/>
      <c r="K36" s="294" t="s">
        <v>489</v>
      </c>
      <c r="L36" s="294" t="s">
        <v>489</v>
      </c>
      <c r="M36" s="295">
        <v>2908</v>
      </c>
      <c r="N36" s="296" t="s">
        <v>489</v>
      </c>
    </row>
    <row r="37" spans="1:16" ht="13.5" customHeight="1" x14ac:dyDescent="0.15">
      <c r="A37" s="248"/>
      <c r="B37" s="244"/>
      <c r="C37" s="244"/>
      <c r="D37" s="244"/>
      <c r="E37" s="244"/>
      <c r="F37" s="244"/>
      <c r="G37" s="1151" t="s">
        <v>508</v>
      </c>
      <c r="H37" s="1152"/>
      <c r="I37" s="1152"/>
      <c r="J37" s="1153"/>
      <c r="K37" s="294">
        <v>58870</v>
      </c>
      <c r="L37" s="294">
        <v>2341</v>
      </c>
      <c r="M37" s="295">
        <v>1444</v>
      </c>
      <c r="N37" s="296">
        <v>62.1</v>
      </c>
    </row>
    <row r="38" spans="1:16" ht="27" customHeight="1" x14ac:dyDescent="0.15">
      <c r="A38" s="248"/>
      <c r="B38" s="244"/>
      <c r="C38" s="244"/>
      <c r="D38" s="244"/>
      <c r="E38" s="244"/>
      <c r="F38" s="244"/>
      <c r="G38" s="1154" t="s">
        <v>509</v>
      </c>
      <c r="H38" s="1155"/>
      <c r="I38" s="1155"/>
      <c r="J38" s="1156"/>
      <c r="K38" s="297">
        <v>14</v>
      </c>
      <c r="L38" s="297">
        <v>1</v>
      </c>
      <c r="M38" s="298">
        <v>7</v>
      </c>
      <c r="N38" s="299">
        <v>-85.7</v>
      </c>
      <c r="O38" s="293"/>
    </row>
    <row r="39" spans="1:16" x14ac:dyDescent="0.15">
      <c r="A39" s="248"/>
      <c r="B39" s="244"/>
      <c r="C39" s="244"/>
      <c r="D39" s="244"/>
      <c r="E39" s="244"/>
      <c r="F39" s="244"/>
      <c r="G39" s="1154" t="s">
        <v>510</v>
      </c>
      <c r="H39" s="1155"/>
      <c r="I39" s="1155"/>
      <c r="J39" s="1156"/>
      <c r="K39" s="300">
        <v>-92900</v>
      </c>
      <c r="L39" s="300">
        <v>-3695</v>
      </c>
      <c r="M39" s="301">
        <v>-4412</v>
      </c>
      <c r="N39" s="302">
        <v>-16.3</v>
      </c>
      <c r="O39" s="293"/>
    </row>
    <row r="40" spans="1:16" ht="27" customHeight="1" x14ac:dyDescent="0.15">
      <c r="A40" s="248"/>
      <c r="B40" s="244"/>
      <c r="C40" s="244"/>
      <c r="D40" s="244"/>
      <c r="E40" s="244"/>
      <c r="F40" s="244"/>
      <c r="G40" s="1151" t="s">
        <v>511</v>
      </c>
      <c r="H40" s="1152"/>
      <c r="I40" s="1152"/>
      <c r="J40" s="1153"/>
      <c r="K40" s="300">
        <v>-1831396</v>
      </c>
      <c r="L40" s="300">
        <v>-72836</v>
      </c>
      <c r="M40" s="301">
        <v>-58381</v>
      </c>
      <c r="N40" s="302">
        <v>24.8</v>
      </c>
      <c r="O40" s="293"/>
    </row>
    <row r="41" spans="1:16" x14ac:dyDescent="0.15">
      <c r="A41" s="248"/>
      <c r="B41" s="244"/>
      <c r="C41" s="244"/>
      <c r="D41" s="244"/>
      <c r="E41" s="244"/>
      <c r="F41" s="244"/>
      <c r="G41" s="1157" t="s">
        <v>279</v>
      </c>
      <c r="H41" s="1158"/>
      <c r="I41" s="1158"/>
      <c r="J41" s="1159"/>
      <c r="K41" s="294">
        <v>526154</v>
      </c>
      <c r="L41" s="300">
        <v>20926</v>
      </c>
      <c r="M41" s="301">
        <v>27153</v>
      </c>
      <c r="N41" s="302">
        <v>-22.9</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44" t="s">
        <v>480</v>
      </c>
      <c r="J49" s="1146" t="s">
        <v>515</v>
      </c>
      <c r="K49" s="1147"/>
      <c r="L49" s="1147"/>
      <c r="M49" s="1147"/>
      <c r="N49" s="1148"/>
    </row>
    <row r="50" spans="1:14" x14ac:dyDescent="0.15">
      <c r="A50" s="248"/>
      <c r="B50" s="244"/>
      <c r="C50" s="244"/>
      <c r="D50" s="244"/>
      <c r="E50" s="244"/>
      <c r="F50" s="244"/>
      <c r="G50" s="312"/>
      <c r="H50" s="313"/>
      <c r="I50" s="1145"/>
      <c r="J50" s="314" t="s">
        <v>516</v>
      </c>
      <c r="K50" s="315" t="s">
        <v>517</v>
      </c>
      <c r="L50" s="316" t="s">
        <v>518</v>
      </c>
      <c r="M50" s="317" t="s">
        <v>519</v>
      </c>
      <c r="N50" s="318" t="s">
        <v>520</v>
      </c>
    </row>
    <row r="51" spans="1:14" x14ac:dyDescent="0.15">
      <c r="A51" s="248"/>
      <c r="B51" s="244"/>
      <c r="C51" s="244"/>
      <c r="D51" s="244"/>
      <c r="E51" s="244"/>
      <c r="F51" s="244"/>
      <c r="G51" s="310" t="s">
        <v>521</v>
      </c>
      <c r="H51" s="311"/>
      <c r="I51" s="319">
        <v>1420586</v>
      </c>
      <c r="J51" s="320">
        <v>54013</v>
      </c>
      <c r="K51" s="321">
        <v>-19</v>
      </c>
      <c r="L51" s="322">
        <v>67201</v>
      </c>
      <c r="M51" s="323">
        <v>-14.6</v>
      </c>
      <c r="N51" s="324">
        <v>-4.4000000000000004</v>
      </c>
    </row>
    <row r="52" spans="1:14" x14ac:dyDescent="0.15">
      <c r="A52" s="248"/>
      <c r="B52" s="244"/>
      <c r="C52" s="244"/>
      <c r="D52" s="244"/>
      <c r="E52" s="244"/>
      <c r="F52" s="244"/>
      <c r="G52" s="325"/>
      <c r="H52" s="326" t="s">
        <v>522</v>
      </c>
      <c r="I52" s="327">
        <v>680750</v>
      </c>
      <c r="J52" s="328">
        <v>25883</v>
      </c>
      <c r="K52" s="329">
        <v>-34.700000000000003</v>
      </c>
      <c r="L52" s="330">
        <v>35210</v>
      </c>
      <c r="M52" s="331">
        <v>-7.6</v>
      </c>
      <c r="N52" s="332">
        <v>-27.1</v>
      </c>
    </row>
    <row r="53" spans="1:14" x14ac:dyDescent="0.15">
      <c r="A53" s="248"/>
      <c r="B53" s="244"/>
      <c r="C53" s="244"/>
      <c r="D53" s="244"/>
      <c r="E53" s="244"/>
      <c r="F53" s="244"/>
      <c r="G53" s="310" t="s">
        <v>523</v>
      </c>
      <c r="H53" s="311"/>
      <c r="I53" s="319">
        <v>1481803</v>
      </c>
      <c r="J53" s="320">
        <v>56984</v>
      </c>
      <c r="K53" s="321">
        <v>5.5</v>
      </c>
      <c r="L53" s="322">
        <v>75709</v>
      </c>
      <c r="M53" s="323">
        <v>12.7</v>
      </c>
      <c r="N53" s="324">
        <v>-7.2</v>
      </c>
    </row>
    <row r="54" spans="1:14" x14ac:dyDescent="0.15">
      <c r="A54" s="248"/>
      <c r="B54" s="244"/>
      <c r="C54" s="244"/>
      <c r="D54" s="244"/>
      <c r="E54" s="244"/>
      <c r="F54" s="244"/>
      <c r="G54" s="325"/>
      <c r="H54" s="326" t="s">
        <v>522</v>
      </c>
      <c r="I54" s="327">
        <v>1024875</v>
      </c>
      <c r="J54" s="328">
        <v>39412</v>
      </c>
      <c r="K54" s="329">
        <v>52.3</v>
      </c>
      <c r="L54" s="330">
        <v>35212</v>
      </c>
      <c r="M54" s="331">
        <v>0</v>
      </c>
      <c r="N54" s="332">
        <v>52.3</v>
      </c>
    </row>
    <row r="55" spans="1:14" x14ac:dyDescent="0.15">
      <c r="A55" s="248"/>
      <c r="B55" s="244"/>
      <c r="C55" s="244"/>
      <c r="D55" s="244"/>
      <c r="E55" s="244"/>
      <c r="F55" s="244"/>
      <c r="G55" s="310" t="s">
        <v>524</v>
      </c>
      <c r="H55" s="311"/>
      <c r="I55" s="319">
        <v>2675872</v>
      </c>
      <c r="J55" s="320">
        <v>102740</v>
      </c>
      <c r="K55" s="321">
        <v>80.3</v>
      </c>
      <c r="L55" s="322">
        <v>90961</v>
      </c>
      <c r="M55" s="323">
        <v>20.100000000000001</v>
      </c>
      <c r="N55" s="324">
        <v>60.2</v>
      </c>
    </row>
    <row r="56" spans="1:14" x14ac:dyDescent="0.15">
      <c r="A56" s="248"/>
      <c r="B56" s="244"/>
      <c r="C56" s="244"/>
      <c r="D56" s="244"/>
      <c r="E56" s="244"/>
      <c r="F56" s="244"/>
      <c r="G56" s="325"/>
      <c r="H56" s="326" t="s">
        <v>522</v>
      </c>
      <c r="I56" s="327">
        <v>1519865</v>
      </c>
      <c r="J56" s="328">
        <v>58355</v>
      </c>
      <c r="K56" s="329">
        <v>48.1</v>
      </c>
      <c r="L56" s="330">
        <v>37720</v>
      </c>
      <c r="M56" s="331">
        <v>7.1</v>
      </c>
      <c r="N56" s="332">
        <v>41</v>
      </c>
    </row>
    <row r="57" spans="1:14" x14ac:dyDescent="0.15">
      <c r="A57" s="248"/>
      <c r="B57" s="244"/>
      <c r="C57" s="244"/>
      <c r="D57" s="244"/>
      <c r="E57" s="244"/>
      <c r="F57" s="244"/>
      <c r="G57" s="310" t="s">
        <v>525</v>
      </c>
      <c r="H57" s="311"/>
      <c r="I57" s="319">
        <v>1727579</v>
      </c>
      <c r="J57" s="320">
        <v>67708</v>
      </c>
      <c r="K57" s="321">
        <v>-34.1</v>
      </c>
      <c r="L57" s="322">
        <v>106614</v>
      </c>
      <c r="M57" s="323">
        <v>17.2</v>
      </c>
      <c r="N57" s="324">
        <v>-51.3</v>
      </c>
    </row>
    <row r="58" spans="1:14" x14ac:dyDescent="0.15">
      <c r="A58" s="248"/>
      <c r="B58" s="244"/>
      <c r="C58" s="244"/>
      <c r="D58" s="244"/>
      <c r="E58" s="244"/>
      <c r="F58" s="244"/>
      <c r="G58" s="325"/>
      <c r="H58" s="326" t="s">
        <v>522</v>
      </c>
      <c r="I58" s="327">
        <v>1126659</v>
      </c>
      <c r="J58" s="328">
        <v>44157</v>
      </c>
      <c r="K58" s="329">
        <v>-24.3</v>
      </c>
      <c r="L58" s="330">
        <v>45545</v>
      </c>
      <c r="M58" s="331">
        <v>20.7</v>
      </c>
      <c r="N58" s="332">
        <v>-45</v>
      </c>
    </row>
    <row r="59" spans="1:14" x14ac:dyDescent="0.15">
      <c r="A59" s="248"/>
      <c r="B59" s="244"/>
      <c r="C59" s="244"/>
      <c r="D59" s="244"/>
      <c r="E59" s="244"/>
      <c r="F59" s="244"/>
      <c r="G59" s="310" t="s">
        <v>526</v>
      </c>
      <c r="H59" s="311"/>
      <c r="I59" s="319">
        <v>1655624</v>
      </c>
      <c r="J59" s="320">
        <v>65846</v>
      </c>
      <c r="K59" s="321">
        <v>-2.8</v>
      </c>
      <c r="L59" s="322">
        <v>85459</v>
      </c>
      <c r="M59" s="323">
        <v>-19.8</v>
      </c>
      <c r="N59" s="324">
        <v>17</v>
      </c>
    </row>
    <row r="60" spans="1:14" x14ac:dyDescent="0.15">
      <c r="A60" s="248"/>
      <c r="B60" s="244"/>
      <c r="C60" s="244"/>
      <c r="D60" s="244"/>
      <c r="E60" s="244"/>
      <c r="F60" s="244"/>
      <c r="G60" s="325"/>
      <c r="H60" s="326" t="s">
        <v>522</v>
      </c>
      <c r="I60" s="333">
        <v>977327</v>
      </c>
      <c r="J60" s="328">
        <v>38869</v>
      </c>
      <c r="K60" s="329">
        <v>-12</v>
      </c>
      <c r="L60" s="330">
        <v>44378</v>
      </c>
      <c r="M60" s="331">
        <v>-2.6</v>
      </c>
      <c r="N60" s="332">
        <v>-9.4</v>
      </c>
    </row>
    <row r="61" spans="1:14" x14ac:dyDescent="0.15">
      <c r="A61" s="248"/>
      <c r="B61" s="244"/>
      <c r="C61" s="244"/>
      <c r="D61" s="244"/>
      <c r="E61" s="244"/>
      <c r="F61" s="244"/>
      <c r="G61" s="310" t="s">
        <v>527</v>
      </c>
      <c r="H61" s="334"/>
      <c r="I61" s="335">
        <v>1792293</v>
      </c>
      <c r="J61" s="336">
        <v>69458</v>
      </c>
      <c r="K61" s="337">
        <v>6</v>
      </c>
      <c r="L61" s="338">
        <v>85189</v>
      </c>
      <c r="M61" s="339">
        <v>3.1</v>
      </c>
      <c r="N61" s="324">
        <v>2.9</v>
      </c>
    </row>
    <row r="62" spans="1:14" x14ac:dyDescent="0.15">
      <c r="A62" s="248"/>
      <c r="B62" s="244"/>
      <c r="C62" s="244"/>
      <c r="D62" s="244"/>
      <c r="E62" s="244"/>
      <c r="F62" s="244"/>
      <c r="G62" s="325"/>
      <c r="H62" s="326" t="s">
        <v>522</v>
      </c>
      <c r="I62" s="327">
        <v>1065895</v>
      </c>
      <c r="J62" s="328">
        <v>41335</v>
      </c>
      <c r="K62" s="329">
        <v>5.9</v>
      </c>
      <c r="L62" s="330">
        <v>39613</v>
      </c>
      <c r="M62" s="331">
        <v>3.5</v>
      </c>
      <c r="N62" s="332">
        <v>2.4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69" t="s">
        <v>3</v>
      </c>
      <c r="D47" s="1169"/>
      <c r="E47" s="1170"/>
      <c r="F47" s="11">
        <v>27.15</v>
      </c>
      <c r="G47" s="12">
        <v>34.799999999999997</v>
      </c>
      <c r="H47" s="12">
        <v>41.29</v>
      </c>
      <c r="I47" s="12">
        <v>47.41</v>
      </c>
      <c r="J47" s="13">
        <v>54.31</v>
      </c>
    </row>
    <row r="48" spans="2:10" ht="57.75" customHeight="1" x14ac:dyDescent="0.15">
      <c r="B48" s="14"/>
      <c r="C48" s="1171" t="s">
        <v>4</v>
      </c>
      <c r="D48" s="1171"/>
      <c r="E48" s="1172"/>
      <c r="F48" s="15">
        <v>6.97</v>
      </c>
      <c r="G48" s="16">
        <v>5.13</v>
      </c>
      <c r="H48" s="16">
        <v>4.5599999999999996</v>
      </c>
      <c r="I48" s="16">
        <v>3.99</v>
      </c>
      <c r="J48" s="17">
        <v>6.1</v>
      </c>
    </row>
    <row r="49" spans="2:10" ht="57.75" customHeight="1" thickBot="1" x14ac:dyDescent="0.2">
      <c r="B49" s="18"/>
      <c r="C49" s="1173" t="s">
        <v>5</v>
      </c>
      <c r="D49" s="1173"/>
      <c r="E49" s="1174"/>
      <c r="F49" s="19">
        <v>9.6199999999999992</v>
      </c>
      <c r="G49" s="20">
        <v>5.13</v>
      </c>
      <c r="H49" s="20">
        <v>6.29</v>
      </c>
      <c r="I49" s="20">
        <v>5.34</v>
      </c>
      <c r="J49" s="21">
        <v>9.08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2017-03-28T05:40:07Z</cp:lastPrinted>
  <dcterms:created xsi:type="dcterms:W3CDTF">2017-02-15T21:41:33Z</dcterms:created>
  <dcterms:modified xsi:type="dcterms:W3CDTF">2017-05-15T08:29:19Z</dcterms:modified>
  <cp:category/>
</cp:coreProperties>
</file>