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8835" activeTab="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7" r:id="rId14"/>
    <sheet name="施設類型別ストック情報分析表①" sheetId="18" r:id="rId15"/>
    <sheet name="施設類型別ストック情報分析表②" sheetId="19" r:id="rId16"/>
  </sheets>
  <externalReferences>
    <externalReference r:id="rId17"/>
  </externalReferences>
  <calcPr calcId="152511"/>
</workbook>
</file>

<file path=xl/calcChain.xml><?xml version="1.0" encoding="utf-8"?>
<calcChain xmlns="http://schemas.openxmlformats.org/spreadsheetml/2006/main">
  <c r="BG39" i="9" l="1"/>
  <c r="BG38" i="9"/>
  <c r="BG37" i="9"/>
  <c r="BG36" i="9"/>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AM39" i="9"/>
  <c r="U39" i="9"/>
  <c r="C39" i="9"/>
  <c r="CO38" i="9"/>
  <c r="AM38" i="9"/>
  <c r="CO37" i="9"/>
  <c r="AM37" i="9"/>
  <c r="CO36" i="9"/>
  <c r="AM36" i="9"/>
  <c r="CO35" i="9"/>
  <c r="AM35" i="9"/>
  <c r="CO34" i="9"/>
  <c r="BW34" i="9"/>
  <c r="BW35" i="9" s="1"/>
  <c r="BW36" i="9" s="1"/>
  <c r="BW37" i="9" s="1"/>
  <c r="BW38" i="9" s="1"/>
  <c r="BW39" i="9" s="1"/>
  <c r="BW40" i="9" s="1"/>
  <c r="BW41" i="9" s="1"/>
  <c r="C34" i="9"/>
  <c r="C35" i="9" l="1"/>
  <c r="C36" i="9" s="1"/>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AM34" i="9" l="1"/>
  <c r="BE34" i="9" s="1"/>
  <c r="BE35" i="9" s="1"/>
  <c r="BE36" i="9" s="1"/>
  <c r="BE37" i="9" s="1"/>
  <c r="BE38" i="9" s="1"/>
  <c r="BE39" i="9" s="1"/>
</calcChain>
</file>

<file path=xl/sharedStrings.xml><?xml version="1.0" encoding="utf-8"?>
<sst xmlns="http://schemas.openxmlformats.org/spreadsheetml/2006/main" count="1043" uniqueCount="562">
  <si>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</si>
  <si>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</si>
  <si>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</si>
  <si>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</si>
  <si>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</si>
  <si>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</si>
  <si>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</si>
  <si>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</si>
  <si>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</si>
  <si>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</si>
  <si>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</si>
  <si>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</si>
  <si>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</si>
  <si>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</si>
  <si>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</si>
  <si>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</si>
  <si>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</si>
  <si>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</si>
  <si>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</si>
  <si>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</si>
  <si>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</si>
  <si>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</si>
  <si>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</si>
  <si>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</si>
  <si>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</si>
  <si>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</si>
  <si>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</si>
  <si>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</si>
  <si>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</si>
  <si>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</si>
  <si>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</si>
  <si>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</si>
  <si>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</si>
  <si>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</si>
  <si>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</si>
  <si>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</si>
  <si>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</si>
  <si>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</si>
  <si>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</si>
  <si>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</si>
  <si>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</si>
  <si>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</si>
  <si>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</si>
  <si>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</si>
  <si>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</si>
  <si>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</si>
  <si>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</si>
  <si>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</si>
  <si>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</si>
  <si>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</si>
  <si>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</si>
  <si>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</si>
  <si>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</si>
  <si>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</si>
  <si>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</si>
  <si>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</si>
  <si>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</si>
  <si>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</si>
  <si>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</si>
  <si>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</si>
  <si>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</si>
  <si>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</si>
  <si>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</si>
  <si>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</si>
  <si>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</si>
  <si>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</si>
  <si>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</si>
  <si>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</si>
  <si>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</si>
  <si>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</si>
  <si>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</si>
  <si>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</si>
  <si>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</si>
  <si>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</si>
  <si>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</si>
  <si>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</si>
  <si>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</si>
  <si>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</si>
  <si>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</si>
  <si>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</si>
  <si>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三原市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</si>
  <si>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</si>
  <si>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</si>
  <si>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</si>
  <si>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</si>
  <si>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</si>
  <si>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</si>
  <si>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</si>
  <si>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</si>
  <si>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</si>
  <si>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</si>
  <si>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</si>
  <si>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</si>
  <si>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</si>
  <si>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</si>
  <si>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</si>
  <si>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</si>
  <si>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</si>
  <si>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</si>
  <si>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</si>
  <si>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</si>
  <si>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</si>
  <si>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</si>
  <si>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</si>
  <si>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</si>
  <si>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</si>
  <si>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</si>
  <si>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</si>
  <si>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</si>
  <si>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</si>
  <si>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</si>
  <si>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</si>
  <si>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</si>
  <si>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</si>
  <si>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</si>
  <si>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</si>
  <si>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</si>
  <si>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</si>
  <si>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</si>
  <si>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</si>
  <si>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</si>
  <si>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</si>
  <si>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</si>
  <si>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</si>
  <si>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</si>
  <si>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</si>
  <si>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</si>
  <si>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</si>
  <si>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</si>
  <si>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</si>
  <si>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</si>
  <si>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</si>
  <si>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</si>
  <si>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</si>
  <si>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</si>
  <si>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</si>
  <si>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</si>
  <si>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</si>
  <si>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</si>
  <si>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</si>
  <si>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</si>
  <si>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</si>
  <si>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</si>
  <si>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</si>
  <si>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</si>
  <si>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</si>
  <si>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</si>
  <si>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</si>
  <si>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</si>
  <si>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</si>
  <si>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</si>
  <si>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</si>
  <si>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</si>
  <si>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</si>
  <si>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</si>
  <si>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</si>
  <si>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</si>
  <si>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</si>
  <si>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</si>
  <si>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</si>
  <si>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</si>
  <si>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</si>
  <si>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</si>
  <si>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</si>
  <si>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</si>
  <si>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</si>
  <si>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</si>
  <si>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</si>
  <si>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</si>
  <si>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</si>
  <si>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</si>
  <si>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</si>
  <si>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</si>
  <si>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</si>
  <si>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</si>
  <si>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</si>
  <si>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</si>
  <si>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</si>
  <si>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</si>
  <si>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</si>
  <si>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</si>
  <si>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</si>
  <si>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</si>
  <si>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</si>
  <si>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</si>
  <si>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</si>
  <si>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</si>
  <si>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</si>
  <si>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</si>
  <si>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</si>
  <si>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</si>
  <si>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</si>
  <si>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</si>
  <si>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</si>
  <si>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広島県三原市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</si>
  <si>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</si>
  <si>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</si>
  <si>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</si>
  <si>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</si>
  <si>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</si>
  <si>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</si>
  <si>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</si>
  <si>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</si>
  <si>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</si>
  <si>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</si>
  <si>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</si>
  <si>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</si>
  <si>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</si>
  <si>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</si>
  <si>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</si>
  <si>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</si>
  <si>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</si>
  <si>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</si>
  <si>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</si>
  <si>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</si>
  <si>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</si>
  <si>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</si>
  <si>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</si>
  <si>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</si>
  <si>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</si>
  <si>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</si>
  <si>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</si>
  <si>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</si>
  <si>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</si>
  <si>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</si>
  <si>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</si>
  <si>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</si>
  <si>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</si>
  <si>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</si>
  <si>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</si>
  <si>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</si>
  <si>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</si>
  <si>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</si>
  <si>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</si>
  <si>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</si>
  <si>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</si>
  <si>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</si>
  <si>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</si>
  <si>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</si>
  <si>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</si>
  <si>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</si>
  <si>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</si>
  <si>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</si>
  <si>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</si>
  <si>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</si>
  <si>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</si>
  <si>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</si>
  <si>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</si>
  <si>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</si>
  <si>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</si>
  <si>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</si>
  <si>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</si>
  <si>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</si>
  <si>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</si>
  <si>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</si>
  <si>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</si>
  <si>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</si>
  <si>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</si>
  <si>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</si>
  <si>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</si>
  <si>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</si>
  <si>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</si>
  <si>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</si>
  <si>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</si>
  <si>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</si>
  <si>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</si>
  <si>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</si>
  <si>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</si>
  <si>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</si>
  <si>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</si>
  <si>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</si>
  <si>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</si>
  <si>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</si>
  <si>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</si>
  <si>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</si>
  <si>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</si>
  <si>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</si>
  <si>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</si>
  <si>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</si>
  <si>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</si>
  <si>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</si>
  <si>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</si>
  <si>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</si>
  <si>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</si>
  <si>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</si>
  <si>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</si>
  <si>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</si>
  <si>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</si>
  <si>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</si>
  <si>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</si>
  <si>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</si>
  <si>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</si>
  <si>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</si>
  <si>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</si>
  <si>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</si>
  <si>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</si>
  <si>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</si>
  <si>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</si>
  <si>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</si>
  <si>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</si>
  <si>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</si>
  <si>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</si>
  <si>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</si>
  <si>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</si>
  <si>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</si>
  <si>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</si>
  <si>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</si>
  <si>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</si>
  <si>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</si>
  <si>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</si>
  <si>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</si>
  <si>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</si>
  <si>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</si>
  <si>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</si>
  <si>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</si>
  <si>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</si>
  <si>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</si>
  <si>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</si>
  <si>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</si>
  <si>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</si>
  <si>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</si>
  <si>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</si>
  <si>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</si>
  <si>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</si>
  <si>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</si>
  <si>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</si>
  <si>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</si>
  <si>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</si>
  <si>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</si>
  <si>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</si>
  <si>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</si>
  <si>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</si>
  <si>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</si>
  <si>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</si>
  <si>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</si>
  <si>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</si>
  <si>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</si>
  <si>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</si>
  <si>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</si>
  <si>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</si>
  <si>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</si>
  <si>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</si>
  <si>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</si>
  <si>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広島県三原市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</si>
  <si>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</si>
  <si>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</si>
  <si>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</si>
  <si>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</si>
  <si>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</si>
  <si>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</si>
  <si>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</si>
  <si>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</si>
  <si>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</si>
  <si>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</si>
  <si>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</si>
  <si>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</si>
  <si>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</si>
  <si>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</si>
  <si>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</si>
  <si>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</si>
  <si>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</si>
  <si>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</si>
  <si>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</si>
  <si>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</si>
  <si>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ケーブルネットワーク事業特別会計</t>
    <phoneticPr fontId="5"/>
  </si>
  <si>
    <t>公共用地先行取得事業特別会計</t>
    <phoneticPr fontId="5"/>
  </si>
  <si>
    <t>港湾事業特別会計</t>
    <phoneticPr fontId="5"/>
  </si>
  <si>
    <t>土地区画整理事業特別会計（一般会計）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</si>
  <si>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</si>
  <si>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</si>
  <si>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</si>
  <si>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</si>
  <si>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</si>
  <si>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</si>
  <si>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</si>
  <si>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</si>
  <si>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</si>
  <si>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</si>
  <si>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</si>
  <si>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</si>
  <si>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</si>
  <si>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</si>
  <si>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国民健康保険（直営診療施設勘定）特別会計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</si>
  <si>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</si>
  <si>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</si>
  <si>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</si>
  <si>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</si>
  <si>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</si>
  <si>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</si>
  <si>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</si>
  <si>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</si>
  <si>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漁業集落排水事業特別会計</t>
    <phoneticPr fontId="5"/>
  </si>
  <si>
    <t>農業集落排水事業特別会計</t>
    <phoneticPr fontId="5"/>
  </si>
  <si>
    <t>小型浄化槽事業特別会計</t>
    <phoneticPr fontId="5"/>
  </si>
  <si>
    <t>土地区画整理事業特別会計（特別会計）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</si>
  <si>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</si>
  <si>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</si>
  <si>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</si>
  <si>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</si>
  <si>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</si>
  <si>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</si>
  <si>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</si>
  <si>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</si>
  <si>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</si>
  <si>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</si>
  <si>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</si>
  <si>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</si>
  <si>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</si>
  <si>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</si>
  <si>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</si>
  <si>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</si>
  <si>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</si>
  <si>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</si>
  <si>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</si>
  <si>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</si>
  <si>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</si>
  <si>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</si>
  <si>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</si>
  <si>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</si>
  <si>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</si>
  <si>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</si>
  <si>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</si>
  <si>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</si>
  <si>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</si>
  <si>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</si>
  <si>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</si>
  <si>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</si>
  <si>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</si>
  <si>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</si>
  <si>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</si>
  <si>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</si>
  <si>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</si>
  <si>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</si>
  <si>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</si>
  <si>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</si>
  <si>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</si>
  <si>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</si>
  <si>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</si>
  <si>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</si>
  <si>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</si>
  <si>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</si>
  <si>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</si>
  <si>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</si>
  <si>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</si>
  <si>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</si>
  <si>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</si>
  <si>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</si>
  <si>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</si>
  <si>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</si>
  <si>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</si>
  <si>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</si>
  <si>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</si>
  <si>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</si>
  <si>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</si>
  <si>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</si>
  <si>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</si>
  <si>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</si>
  <si>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</si>
  <si>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</si>
  <si>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</si>
  <si>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</si>
  <si>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</si>
  <si>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</si>
  <si>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</si>
  <si>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</si>
  <si>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</si>
  <si>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</si>
  <si>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</si>
  <si>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</si>
  <si>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</si>
  <si>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</si>
  <si>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</si>
  <si>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</si>
  <si>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</si>
  <si>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</si>
  <si>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</si>
  <si>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</si>
  <si>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</si>
  <si>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</si>
  <si>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</si>
  <si>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</si>
  <si>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</si>
  <si>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</si>
  <si>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</si>
  <si>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</si>
  <si>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</si>
  <si>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</si>
  <si>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</si>
  <si>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</si>
  <si>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</si>
  <si>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</si>
  <si>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</si>
  <si>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</si>
  <si>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</si>
  <si>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</si>
  <si>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</si>
  <si>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</si>
  <si>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</si>
  <si>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</si>
  <si>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</si>
  <si>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</si>
  <si>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</si>
  <si>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</si>
  <si>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</si>
  <si>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</si>
  <si>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</si>
  <si>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</si>
  <si>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</si>
  <si>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</si>
  <si>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</si>
  <si>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</si>
  <si>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</si>
  <si>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</si>
  <si>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</si>
  <si>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</si>
  <si>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</si>
  <si>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</si>
  <si>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</si>
  <si>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</si>
  <si>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</si>
  <si>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</si>
  <si>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</si>
  <si>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</si>
  <si>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</si>
  <si>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</si>
  <si>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</si>
  <si>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</si>
  <si>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</si>
  <si>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</si>
  <si>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一般会計</t>
  </si>
  <si>
    <t>介護保険特別会計</t>
  </si>
  <si>
    <t>国民健康保険（直営診療施設勘定）特別会計</t>
  </si>
  <si>
    <t>港湾事業特別会計</t>
  </si>
  <si>
    <t>国民健康保険（事業勘定）特別会計</t>
  </si>
  <si>
    <t>後期高齢者医療特別会計</t>
  </si>
  <si>
    <t>ケーブルネットワーク事業特別会計</t>
  </si>
  <si>
    <t>その他会計（赤字）</t>
  </si>
  <si>
    <t>その他会計（黒字）</t>
  </si>
  <si>
    <t>-</t>
    <phoneticPr fontId="2"/>
  </si>
  <si>
    <t>-</t>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</si>
  <si>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5"/>
  </si>
  <si>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5"/>
  </si>
  <si>
    <t>三原広域市町村圏事務組合</t>
    <rPh sb="0" eb="2">
      <t>ミハラ</t>
    </rPh>
    <rPh sb="2" eb="4">
      <t>コウイキ</t>
    </rPh>
    <rPh sb="4" eb="7">
      <t>シチョウソン</t>
    </rPh>
    <rPh sb="7" eb="8">
      <t>ケン</t>
    </rPh>
    <rPh sb="8" eb="10">
      <t>ジム</t>
    </rPh>
    <rPh sb="10" eb="12">
      <t>クミアイ</t>
    </rPh>
    <phoneticPr fontId="5"/>
  </si>
  <si>
    <t>広島中部台地土地改良施設管理組合</t>
    <rPh sb="0" eb="2">
      <t>ヒロシマ</t>
    </rPh>
    <rPh sb="2" eb="4">
      <t>チュウブ</t>
    </rPh>
    <rPh sb="4" eb="6">
      <t>ダイチ</t>
    </rPh>
    <rPh sb="6" eb="8">
      <t>トチ</t>
    </rPh>
    <rPh sb="8" eb="10">
      <t>カイリョウ</t>
    </rPh>
    <rPh sb="10" eb="12">
      <t>シセツ</t>
    </rPh>
    <rPh sb="12" eb="14">
      <t>カンリ</t>
    </rPh>
    <rPh sb="14" eb="16">
      <t>クミアイ</t>
    </rPh>
    <phoneticPr fontId="5"/>
  </si>
  <si>
    <t>世羅三原斎場組合</t>
    <rPh sb="0" eb="2">
      <t>セラ</t>
    </rPh>
    <rPh sb="2" eb="4">
      <t>ミハラ</t>
    </rPh>
    <rPh sb="4" eb="6">
      <t>サイジョウ</t>
    </rPh>
    <rPh sb="6" eb="8">
      <t>クミアイ</t>
    </rPh>
    <phoneticPr fontId="5"/>
  </si>
  <si>
    <t>世羅中央病院企業団</t>
    <rPh sb="0" eb="2">
      <t>セラ</t>
    </rPh>
    <rPh sb="2" eb="4">
      <t>チュウオウ</t>
    </rPh>
    <rPh sb="4" eb="6">
      <t>ビョウイン</t>
    </rPh>
    <rPh sb="6" eb="8">
      <t>キギョウ</t>
    </rPh>
    <rPh sb="8" eb="9">
      <t>ダン</t>
    </rPh>
    <phoneticPr fontId="5"/>
  </si>
  <si>
    <t>甲世衛生組合</t>
    <rPh sb="0" eb="1">
      <t>コウ</t>
    </rPh>
    <rPh sb="1" eb="2">
      <t>ヨ</t>
    </rPh>
    <rPh sb="2" eb="4">
      <t>エイセイ</t>
    </rPh>
    <rPh sb="4" eb="6">
      <t>クミアイ</t>
    </rPh>
    <phoneticPr fontId="5"/>
  </si>
  <si>
    <t>-</t>
    <phoneticPr fontId="2"/>
  </si>
  <si>
    <t>広島県市町総合事務組合</t>
    <rPh sb="0" eb="3">
      <t>ヒロシマケン</t>
    </rPh>
    <rPh sb="3" eb="4">
      <t>シ</t>
    </rPh>
    <rPh sb="4" eb="5">
      <t>マチ</t>
    </rPh>
    <rPh sb="5" eb="7">
      <t>ソウゴウ</t>
    </rPh>
    <rPh sb="7" eb="9">
      <t>ジム</t>
    </rPh>
    <rPh sb="9" eb="11">
      <t>クミアイ</t>
    </rPh>
    <phoneticPr fontId="5"/>
  </si>
  <si>
    <t>三原看護師養成事業団</t>
    <rPh sb="0" eb="2">
      <t>ミハラ</t>
    </rPh>
    <rPh sb="2" eb="5">
      <t>カンゴシ</t>
    </rPh>
    <rPh sb="5" eb="7">
      <t>ヨウセイ</t>
    </rPh>
    <rPh sb="7" eb="10">
      <t>ジギョウダン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</si>
  <si>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</si>
  <si>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</si>
  <si>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</si>
  <si>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</si>
  <si>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</si>
  <si>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</si>
  <si>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</si>
  <si>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</si>
  <si>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</si>
  <si>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将来負担比率及び実質公債費比率ともに類似団体と比較して高い傾向にあったが，年々減少傾向にあり，近年では実質公債比率は類似団体を下回っている。これは公共施設の大規模改修が一段落
したことによる市債の縮減及び，積極的な繰上償還による元利償還金の減によるものである。</t>
    <rPh sb="0" eb="2">
      <t>ショウライ</t>
    </rPh>
    <rPh sb="2" eb="4">
      <t>フタン</t>
    </rPh>
    <rPh sb="4" eb="6">
      <t>ヒリツ</t>
    </rPh>
    <rPh sb="6" eb="7">
      <t>オヨ</t>
    </rPh>
    <rPh sb="29" eb="31">
      <t>ケイコウ</t>
    </rPh>
    <rPh sb="37" eb="39">
      <t>ネンネン</t>
    </rPh>
    <rPh sb="39" eb="41">
      <t>ゲンショウ</t>
    </rPh>
    <rPh sb="41" eb="43">
      <t>ケイコウ</t>
    </rPh>
    <rPh sb="47" eb="49">
      <t>キンネン</t>
    </rPh>
    <rPh sb="51" eb="53">
      <t>ジッシツ</t>
    </rPh>
    <rPh sb="53" eb="55">
      <t>コウサイ</t>
    </rPh>
    <rPh sb="55" eb="57">
      <t>ヒリツ</t>
    </rPh>
    <rPh sb="58" eb="60">
      <t>ルイジ</t>
    </rPh>
    <rPh sb="60" eb="62">
      <t>ダンタイ</t>
    </rPh>
    <rPh sb="63" eb="65">
      <t>シタマワ</t>
    </rPh>
    <rPh sb="73" eb="75">
      <t>コウキョウ</t>
    </rPh>
    <rPh sb="75" eb="77">
      <t>シセツ</t>
    </rPh>
    <rPh sb="78" eb="81">
      <t>ダイキボ</t>
    </rPh>
    <rPh sb="81" eb="83">
      <t>カイシュウ</t>
    </rPh>
    <rPh sb="84" eb="85">
      <t>ヒト</t>
    </rPh>
    <rPh sb="85" eb="87">
      <t>ダンラク</t>
    </rPh>
    <rPh sb="95" eb="97">
      <t>シサイ</t>
    </rPh>
    <rPh sb="98" eb="100">
      <t>シュクゲン</t>
    </rPh>
    <rPh sb="100" eb="101">
      <t>オヨ</t>
    </rPh>
    <rPh sb="103" eb="106">
      <t>セッキョクテキ</t>
    </rPh>
    <rPh sb="107" eb="109">
      <t>クリアゲ</t>
    </rPh>
    <rPh sb="109" eb="111">
      <t>ショウカン</t>
    </rPh>
    <rPh sb="114" eb="116">
      <t>ガンリ</t>
    </rPh>
    <rPh sb="116" eb="119">
      <t>ショウカンキン</t>
    </rPh>
    <rPh sb="120" eb="121">
      <t>ゲン</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</si>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</sst>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92247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55498</c:v>
                </c:pt>
                <c:pt idx="1">
                  <c:v>89616</c:v>
                </c:pt>
                <c:pt idx="2">
                  <c:v>75534</c:v>
                </c:pt>
                <c:pt idx="3">
                  <c:v>69937</c:v>
                </c:pt>
                <c:pt idx="4">
                  <c:v>79135</c:v>
                </c:pt>
              </c:numCache>
            </c:numRef>
          </c:val>
          <c:smooth val="0"/>
        </c:ser>
        <c:dLbls>
          <c:showLegendKey val="0"/>
          <c:showVal val="0"/>
          <c:showCatName val="0"/>
          <c:showSerName val="0"/>
          <c:showPercent val="0"/>
          <c:showBubbleSize val="0"/>
        </c:dLbls>
        <c:marker val="1"/>
        <c:smooth val="0"/>
        <c:axId val="121728000"/>
        <c:axId val="121738368"/>
      </c:lineChart>
      <c:catAx>
        <c:axId val="1217280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738368"/>
        <c:crosses val="autoZero"/>
        <c:auto val="1"/>
        <c:lblAlgn val="ctr"/>
        <c:lblOffset val="100"/>
        <c:tickLblSkip val="1"/>
        <c:tickMarkSkip val="1"/>
        <c:noMultiLvlLbl val="0"/>
      </c:catAx>
      <c:valAx>
        <c:axId val="12173836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728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2.37</c:v>
                </c:pt>
                <c:pt idx="1">
                  <c:v>3.06</c:v>
                </c:pt>
                <c:pt idx="2">
                  <c:v>2.98</c:v>
                </c:pt>
                <c:pt idx="3">
                  <c:v>2.13</c:v>
                </c:pt>
                <c:pt idx="4">
                  <c:v>3.32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14.23</c:v>
                </c:pt>
                <c:pt idx="1">
                  <c:v>15.29</c:v>
                </c:pt>
                <c:pt idx="2">
                  <c:v>16.95</c:v>
                </c:pt>
                <c:pt idx="3">
                  <c:v>21.71</c:v>
                </c:pt>
                <c:pt idx="4">
                  <c:v>21.63</c:v>
                </c:pt>
              </c:numCache>
            </c:numRef>
          </c:val>
        </c:ser>
        <c:dLbls>
          <c:showLegendKey val="0"/>
          <c:showVal val="0"/>
          <c:showCatName val="0"/>
          <c:showSerName val="0"/>
          <c:showPercent val="0"/>
          <c:showBubbleSize val="0"/>
        </c:dLbls>
        <c:gapWidth val="250"/>
        <c:overlap val="100"/>
        <c:axId val="129428864"/>
        <c:axId val="1294556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6.89</c:v>
                </c:pt>
                <c:pt idx="1">
                  <c:v>5.6</c:v>
                </c:pt>
                <c:pt idx="2">
                  <c:v>5.48</c:v>
                </c:pt>
                <c:pt idx="3">
                  <c:v>9.02</c:v>
                </c:pt>
                <c:pt idx="4">
                  <c:v>4.33</c:v>
                </c:pt>
              </c:numCache>
            </c:numRef>
          </c:val>
          <c:smooth val="0"/>
        </c:ser>
        <c:dLbls>
          <c:showLegendKey val="0"/>
          <c:showVal val="0"/>
          <c:showCatName val="0"/>
          <c:showSerName val="0"/>
          <c:showPercent val="0"/>
          <c:showBubbleSize val="0"/>
        </c:dLbls>
        <c:marker val="1"/>
        <c:smooth val="0"/>
        <c:axId val="129428864"/>
        <c:axId val="129455616"/>
      </c:lineChart>
      <c:catAx>
        <c:axId val="129428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9455616"/>
        <c:crosses val="autoZero"/>
        <c:auto val="1"/>
        <c:lblAlgn val="ctr"/>
        <c:lblOffset val="100"/>
        <c:tickLblSkip val="1"/>
        <c:tickMarkSkip val="1"/>
        <c:noMultiLvlLbl val="0"/>
      </c:catAx>
      <c:valAx>
        <c:axId val="129455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428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ケーブルネットワーク事業特別会計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ser>
        <c:ser>
          <c:idx val="4"/>
          <c:order val="4"/>
          <c:tx>
            <c:strRef>
              <c:f>データシート!$A$31</c:f>
              <c:strCache>
                <c:ptCount val="1"/>
                <c:pt idx="0">
                  <c:v>国民健康保険（事業勘定）特別会計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0.59</c:v>
                </c:pt>
                <c:pt idx="2">
                  <c:v>#N/A</c:v>
                </c:pt>
                <c:pt idx="3">
                  <c:v>1.89</c:v>
                </c:pt>
                <c:pt idx="4">
                  <c:v>#N/A</c:v>
                </c:pt>
                <c:pt idx="5">
                  <c:v>1.07</c:v>
                </c:pt>
                <c:pt idx="6">
                  <c:v>#N/A</c:v>
                </c:pt>
                <c:pt idx="7">
                  <c:v>0.17</c:v>
                </c:pt>
                <c:pt idx="8">
                  <c:v>#N/A</c:v>
                </c:pt>
                <c:pt idx="9">
                  <c:v>0.05</c:v>
                </c:pt>
              </c:numCache>
            </c:numRef>
          </c:val>
        </c:ser>
        <c:ser>
          <c:idx val="5"/>
          <c:order val="5"/>
          <c:tx>
            <c:strRef>
              <c:f>データシート!$A$32</c:f>
              <c:strCache>
                <c:ptCount val="1"/>
                <c:pt idx="0">
                  <c:v>港湾事業特別会計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c:v>
                </c:pt>
                <c:pt idx="2">
                  <c:v>#N/A</c:v>
                </c:pt>
                <c:pt idx="3">
                  <c:v>0.03</c:v>
                </c:pt>
                <c:pt idx="4">
                  <c:v>#N/A</c:v>
                </c:pt>
                <c:pt idx="5">
                  <c:v>7.0000000000000007E-2</c:v>
                </c:pt>
                <c:pt idx="6">
                  <c:v>#N/A</c:v>
                </c:pt>
                <c:pt idx="7">
                  <c:v>0.05</c:v>
                </c:pt>
                <c:pt idx="8">
                  <c:v>#N/A</c:v>
                </c:pt>
                <c:pt idx="9">
                  <c:v>0.1</c:v>
                </c:pt>
              </c:numCache>
            </c:numRef>
          </c:val>
        </c:ser>
        <c:ser>
          <c:idx val="6"/>
          <c:order val="6"/>
          <c:tx>
            <c:strRef>
              <c:f>データシート!$A$33</c:f>
              <c:strCache>
                <c:ptCount val="1"/>
                <c:pt idx="0">
                  <c:v>国民健康保険（直営診療施設勘定）特別会計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0.09</c:v>
                </c:pt>
                <c:pt idx="2">
                  <c:v>#N/A</c:v>
                </c:pt>
                <c:pt idx="3">
                  <c:v>0.09</c:v>
                </c:pt>
                <c:pt idx="4">
                  <c:v>#N/A</c:v>
                </c:pt>
                <c:pt idx="5">
                  <c:v>0.08</c:v>
                </c:pt>
                <c:pt idx="6">
                  <c:v>#N/A</c:v>
                </c:pt>
                <c:pt idx="7">
                  <c:v>0.1</c:v>
                </c:pt>
                <c:pt idx="8">
                  <c:v>#N/A</c:v>
                </c:pt>
                <c:pt idx="9">
                  <c:v>0.12</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c:v>
                </c:pt>
                <c:pt idx="2">
                  <c:v>#N/A</c:v>
                </c:pt>
                <c:pt idx="3">
                  <c:v>0.15</c:v>
                </c:pt>
                <c:pt idx="4">
                  <c:v>#N/A</c:v>
                </c:pt>
                <c:pt idx="5">
                  <c:v>0.23</c:v>
                </c:pt>
                <c:pt idx="6">
                  <c:v>#N/A</c:v>
                </c:pt>
                <c:pt idx="7">
                  <c:v>0.36</c:v>
                </c:pt>
                <c:pt idx="8">
                  <c:v>#N/A</c:v>
                </c:pt>
                <c:pt idx="9">
                  <c:v>0.71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2.2599999999999998</c:v>
                </c:pt>
                <c:pt idx="2">
                  <c:v>#N/A</c:v>
                </c:pt>
                <c:pt idx="3">
                  <c:v>3.01</c:v>
                </c:pt>
                <c:pt idx="4">
                  <c:v>#N/A</c:v>
                </c:pt>
                <c:pt idx="5">
                  <c:v>2.9</c:v>
                </c:pt>
                <c:pt idx="6">
                  <c:v>#N/A</c:v>
                </c:pt>
                <c:pt idx="7">
                  <c:v>2.0699999999999998</c:v>
                </c:pt>
                <c:pt idx="8">
                  <c:v>#N/A</c:v>
                </c:pt>
                <c:pt idx="9">
                  <c:v>3.21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5.43</c:v>
                </c:pt>
                <c:pt idx="2">
                  <c:v>#N/A</c:v>
                </c:pt>
                <c:pt idx="3">
                  <c:v>5.77</c:v>
                </c:pt>
                <c:pt idx="4">
                  <c:v>#N/A</c:v>
                </c:pt>
                <c:pt idx="5">
                  <c:v>5.81</c:v>
                </c:pt>
                <c:pt idx="6">
                  <c:v>#N/A</c:v>
                </c:pt>
                <c:pt idx="7">
                  <c:v>5.7</c:v>
                </c:pt>
                <c:pt idx="8">
                  <c:v>#N/A</c:v>
                </c:pt>
                <c:pt idx="9">
                  <c:v>6.75</c:v>
                </c:pt>
              </c:numCache>
            </c:numRef>
          </c:val>
        </c:ser>
        <c:dLbls>
          <c:showLegendKey val="0"/>
          <c:showVal val="0"/>
          <c:showCatName val="0"/>
          <c:showSerName val="0"/>
          <c:showPercent val="0"/>
          <c:showBubbleSize val="0"/>
        </c:dLbls>
        <c:gapWidth val="150"/>
        <c:overlap val="100"/>
        <c:axId val="118714368"/>
        <c:axId val="118715904"/>
      </c:barChart>
      <c:catAx>
        <c:axId val="118714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715904"/>
        <c:crosses val="autoZero"/>
        <c:auto val="1"/>
        <c:lblAlgn val="ctr"/>
        <c:lblOffset val="100"/>
        <c:tickLblSkip val="1"/>
        <c:tickMarkSkip val="1"/>
        <c:noMultiLvlLbl val="0"/>
      </c:catAx>
      <c:valAx>
        <c:axId val="118715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714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5815</c:v>
                </c:pt>
                <c:pt idx="5">
                  <c:v>5964</c:v>
                </c:pt>
                <c:pt idx="8">
                  <c:v>5828</c:v>
                </c:pt>
                <c:pt idx="11">
                  <c:v>5878</c:v>
                </c:pt>
                <c:pt idx="14">
                  <c:v>5789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5</c:v>
                </c:pt>
                <c:pt idx="3">
                  <c:v>1</c:v>
                </c:pt>
                <c:pt idx="6">
                  <c:v>7</c:v>
                </c:pt>
                <c:pt idx="9">
                  <c:v>3</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92</c:v>
                </c:pt>
                <c:pt idx="3">
                  <c:v>81</c:v>
                </c:pt>
                <c:pt idx="6">
                  <c:v>67</c:v>
                </c:pt>
                <c:pt idx="9">
                  <c:v>55</c:v>
                </c:pt>
                <c:pt idx="12">
                  <c:v>53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13</c:v>
                </c:pt>
                <c:pt idx="3">
                  <c:v>10</c:v>
                </c:pt>
                <c:pt idx="6">
                  <c:v>7</c:v>
                </c:pt>
                <c:pt idx="9">
                  <c:v>8</c:v>
                </c:pt>
                <c:pt idx="12">
                  <c:v>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1078</c:v>
                </c:pt>
                <c:pt idx="3">
                  <c:v>1194</c:v>
                </c:pt>
                <c:pt idx="6">
                  <c:v>1263</c:v>
                </c:pt>
                <c:pt idx="9">
                  <c:v>1313</c:v>
                </c:pt>
                <c:pt idx="12">
                  <c:v>1334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6883</c:v>
                </c:pt>
                <c:pt idx="3">
                  <c:v>6908</c:v>
                </c:pt>
                <c:pt idx="6">
                  <c:v>6611</c:v>
                </c:pt>
                <c:pt idx="9">
                  <c:v>6395</c:v>
                </c:pt>
                <c:pt idx="12">
                  <c:v>6104</c:v>
                </c:pt>
              </c:numCache>
            </c:numRef>
          </c:val>
        </c:ser>
        <c:dLbls>
          <c:showLegendKey val="0"/>
          <c:showVal val="0"/>
          <c:showCatName val="0"/>
          <c:showSerName val="0"/>
          <c:showPercent val="0"/>
          <c:showBubbleSize val="0"/>
        </c:dLbls>
        <c:gapWidth val="100"/>
        <c:overlap val="100"/>
        <c:axId val="121572736"/>
        <c:axId val="121583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2256</c:v>
                </c:pt>
                <c:pt idx="2">
                  <c:v>#N/A</c:v>
                </c:pt>
                <c:pt idx="3">
                  <c:v>#N/A</c:v>
                </c:pt>
                <c:pt idx="4">
                  <c:v>2230</c:v>
                </c:pt>
                <c:pt idx="5">
                  <c:v>#N/A</c:v>
                </c:pt>
                <c:pt idx="6">
                  <c:v>#N/A</c:v>
                </c:pt>
                <c:pt idx="7">
                  <c:v>2127</c:v>
                </c:pt>
                <c:pt idx="8">
                  <c:v>#N/A</c:v>
                </c:pt>
                <c:pt idx="9">
                  <c:v>#N/A</c:v>
                </c:pt>
                <c:pt idx="10">
                  <c:v>1896</c:v>
                </c:pt>
                <c:pt idx="11">
                  <c:v>#N/A</c:v>
                </c:pt>
                <c:pt idx="12">
                  <c:v>#N/A</c:v>
                </c:pt>
                <c:pt idx="13">
                  <c:v>1713</c:v>
                </c:pt>
                <c:pt idx="14">
                  <c:v>#N/A</c:v>
                </c:pt>
              </c:numCache>
            </c:numRef>
          </c:val>
          <c:smooth val="0"/>
        </c:ser>
        <c:dLbls>
          <c:showLegendKey val="0"/>
          <c:showVal val="0"/>
          <c:showCatName val="0"/>
          <c:showSerName val="0"/>
          <c:showPercent val="0"/>
          <c:showBubbleSize val="0"/>
        </c:dLbls>
        <c:marker val="1"/>
        <c:smooth val="0"/>
        <c:axId val="121572736"/>
        <c:axId val="121583104"/>
      </c:lineChart>
      <c:catAx>
        <c:axId val="12157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583104"/>
        <c:crosses val="autoZero"/>
        <c:auto val="1"/>
        <c:lblAlgn val="ctr"/>
        <c:lblOffset val="100"/>
        <c:tickLblSkip val="1"/>
        <c:tickMarkSkip val="1"/>
        <c:noMultiLvlLbl val="0"/>
      </c:catAx>
      <c:valAx>
        <c:axId val="121583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572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51570</c:v>
                </c:pt>
                <c:pt idx="5">
                  <c:v>53145</c:v>
                </c:pt>
                <c:pt idx="8">
                  <c:v>55508</c:v>
                </c:pt>
                <c:pt idx="11">
                  <c:v>55563</c:v>
                </c:pt>
                <c:pt idx="14">
                  <c:v>56928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10234</c:v>
                </c:pt>
                <c:pt idx="5">
                  <c:v>9967</c:v>
                </c:pt>
                <c:pt idx="8">
                  <c:v>9349</c:v>
                </c:pt>
                <c:pt idx="11">
                  <c:v>8377</c:v>
                </c:pt>
                <c:pt idx="14">
                  <c:v>7841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11720</c:v>
                </c:pt>
                <c:pt idx="5">
                  <c:v>11469</c:v>
                </c:pt>
                <c:pt idx="8">
                  <c:v>12661</c:v>
                </c:pt>
                <c:pt idx="11">
                  <c:v>12832</c:v>
                </c:pt>
                <c:pt idx="14">
                  <c:v>12904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7902</c:v>
                </c:pt>
                <c:pt idx="3">
                  <c:v>7002</c:v>
                </c:pt>
                <c:pt idx="6">
                  <c:v>6717</c:v>
                </c:pt>
                <c:pt idx="9">
                  <c:v>5736</c:v>
                </c:pt>
                <c:pt idx="12">
                  <c:v>5887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112</c:v>
                </c:pt>
                <c:pt idx="3">
                  <c:v>146</c:v>
                </c:pt>
                <c:pt idx="6">
                  <c:v>151</c:v>
                </c:pt>
                <c:pt idx="9">
                  <c:v>148</c:v>
                </c:pt>
                <c:pt idx="12">
                  <c:v>140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20381</c:v>
                </c:pt>
                <c:pt idx="3">
                  <c:v>20279</c:v>
                </c:pt>
                <c:pt idx="6">
                  <c:v>20586</c:v>
                </c:pt>
                <c:pt idx="9">
                  <c:v>22100</c:v>
                </c:pt>
                <c:pt idx="12">
                  <c:v>21720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303</c:v>
                </c:pt>
                <c:pt idx="3">
                  <c:v>313</c:v>
                </c:pt>
                <c:pt idx="6">
                  <c:v>261</c:v>
                </c:pt>
                <c:pt idx="9">
                  <c:v>211</c:v>
                </c:pt>
                <c:pt idx="12">
                  <c:v>162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63140</c:v>
                </c:pt>
                <c:pt idx="3">
                  <c:v>64023</c:v>
                </c:pt>
                <c:pt idx="6">
                  <c:v>63028</c:v>
                </c:pt>
                <c:pt idx="9">
                  <c:v>60834</c:v>
                </c:pt>
                <c:pt idx="12">
                  <c:v>60545</c:v>
                </c:pt>
              </c:numCache>
            </c:numRef>
          </c:val>
        </c:ser>
        <c:dLbls>
          <c:showLegendKey val="0"/>
          <c:showVal val="0"/>
          <c:showCatName val="0"/>
          <c:showSerName val="0"/>
          <c:showPercent val="0"/>
          <c:showBubbleSize val="0"/>
        </c:dLbls>
        <c:gapWidth val="100"/>
        <c:overlap val="100"/>
        <c:axId val="129515520"/>
        <c:axId val="129517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18314</c:v>
                </c:pt>
                <c:pt idx="2">
                  <c:v>#N/A</c:v>
                </c:pt>
                <c:pt idx="3">
                  <c:v>#N/A</c:v>
                </c:pt>
                <c:pt idx="4">
                  <c:v>17181</c:v>
                </c:pt>
                <c:pt idx="5">
                  <c:v>#N/A</c:v>
                </c:pt>
                <c:pt idx="6">
                  <c:v>#N/A</c:v>
                </c:pt>
                <c:pt idx="7">
                  <c:v>13225</c:v>
                </c:pt>
                <c:pt idx="8">
                  <c:v>#N/A</c:v>
                </c:pt>
                <c:pt idx="9">
                  <c:v>#N/A</c:v>
                </c:pt>
                <c:pt idx="10">
                  <c:v>12257</c:v>
                </c:pt>
                <c:pt idx="11">
                  <c:v>#N/A</c:v>
                </c:pt>
                <c:pt idx="12">
                  <c:v>#N/A</c:v>
                </c:pt>
                <c:pt idx="13">
                  <c:v>10780</c:v>
                </c:pt>
                <c:pt idx="14">
                  <c:v>#N/A</c:v>
                </c:pt>
              </c:numCache>
            </c:numRef>
          </c:val>
          <c:smooth val="0"/>
        </c:ser>
        <c:dLbls>
          <c:showLegendKey val="0"/>
          <c:showVal val="0"/>
          <c:showCatName val="0"/>
          <c:showSerName val="0"/>
          <c:showPercent val="0"/>
          <c:showBubbleSize val="0"/>
        </c:dLbls>
        <c:marker val="1"/>
        <c:smooth val="0"/>
        <c:axId val="129515520"/>
        <c:axId val="129517440"/>
      </c:lineChart>
      <c:catAx>
        <c:axId val="129515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9517440"/>
        <c:crosses val="autoZero"/>
        <c:auto val="1"/>
        <c:lblAlgn val="ctr"/>
        <c:lblOffset val="100"/>
        <c:tickLblSkip val="1"/>
        <c:tickMarkSkip val="1"/>
        <c:noMultiLvlLbl val="0"/>
      </c:catAx>
      <c:valAx>
        <c:axId val="129517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515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[1]公会計指標分析・財政指標組合せ分析表!$G$51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{D63329B9-EC0D-4573-A819-0D741F287C1F}</c15:txfldGUID>
                      <c15:f>公会計指標分析・財政指標組合せ分析表!$K$50</c15:f>
                      <c15:dlblFieldTableCache>
                        <c:ptCount val="1"/>
                        <c:pt idx="0">
                          <c:v>H23</c:v>
                        </c:pt>
                      </c15:dlblFieldTableCache>
                    </c15:dlblFTEntry>
                  </c15:dlblFieldTable>
                  <c15:showDataLabelsRange val="0"/>
                </c:ext>
              </c:extLst>
            </c:dLbl>
            <c:dLbl>
              <c:idx val="1"/>
              <c:tx>
                <c:strRef>
                  <c:f>[1]公会計指標分析・財政指標組合せ分析表!$L$50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{48691CAF-8CB5-4AEF-A531-365BDF44CD09}</c15:txfldGUID>
                      <c15:f>公会計指標分析・財政指標組合せ分析表!$L$50</c15:f>
                      <c15:dlblFieldTableCache>
                        <c:ptCount val="1"/>
                        <c:pt idx="0">
                          <c:v>H24</c:v>
                        </c:pt>
                      </c15:dlblFieldTableCache>
                    </c15:dlblFTEntry>
                  </c15:dlblFieldTable>
                  <c15:showDataLabelsRange val="0"/>
                </c:ext>
              </c:extLst>
            </c:dLbl>
            <c:dLbl>
              <c:idx val="2"/>
              <c:tx>
                <c:strRef>
                  <c:f>[1]公会計指標分析・財政指標組合せ分析表!$M$50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{CFC1065C-7730-4886-BD89-52EC06B0D004}</c15:txfldGUID>
                      <c15:f>公会計指標分析・財政指標組合せ分析表!$M$50</c15:f>
                      <c15:dlblFieldTableCache>
                        <c:ptCount val="1"/>
                        <c:pt idx="0">
                          <c:v>H25</c:v>
                        </c:pt>
                      </c15:dlblFieldTableCache>
                    </c15:dlblFTEntry>
                  </c15:dlblFieldTable>
                  <c15:showDataLabelsRange val="0"/>
                </c:ext>
              </c:extLst>
            </c:dLbl>
            <c:dLbl>
              <c:idx val="3"/>
              <c:tx>
                <c:strRef>
                  <c:f>[1]公会計指標分析・財政指標組合せ分析表!$N$50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{EC530501-8CDF-468B-83AB-D9A5CFC788C6}</c15:txfldGUID>
                      <c15:f>公会計指標分析・財政指標組合せ分析表!$N$50</c15:f>
                      <c15:dlblFieldTableCache>
                        <c:ptCount val="1"/>
                        <c:pt idx="0">
                          <c:v>H26</c:v>
                        </c:pt>
                      </c15:dlblFieldTableCache>
                    </c15:dlblFTEntry>
                  </c15:dlblFieldTable>
                  <c15:showDataLabelsRange val="0"/>
                </c:ext>
              </c:extLst>
            </c:dLbl>
            <c:dLbl>
              <c:idx val="4"/>
              <c:tx>
                <c:strRef>
                  <c:f>[1]公会計指標分析・財政指標組合せ分析表!$O$50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{75FC5416-66AC-4DA3-B858-8343ABD32247}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[1]公会計指標分析・財政指標組合せ分析表!$K$53:$O$53</c:f>
              <c:numCache>
                <c:formatCode>General</c:formatCode>
                <c:ptCount val="5"/>
              </c:numCache>
            </c:numRef>
          </c:xVal>
          <c:yVal>
            <c:numRef>
              <c:f>[1]公会計指標分析・財政指標組合せ分析表!$K$51:$O$51</c:f>
              <c:numCache>
                <c:formatCode>General</c:formatCode>
                <c:ptCount val="5"/>
              </c:numCache>
            </c:numRef>
          </c:yVal>
          <c:smooth val="0"/>
        </c:ser>
        <c:ser>
          <c:idx val="1"/>
          <c:order val="1"/>
          <c:tx>
            <c:strRef>
              <c:f>[1]公会計指標分析・財政指標組合せ分析表!$G$55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{5F8E2981-C356-4C44-908A-21694D602095}</c15:txfldGUID>
                      <c15:f>公会計指標分析・財政指標組合せ分析表!$K$50</c15:f>
                      <c15:dlblFieldTableCache>
                        <c:ptCount val="1"/>
                        <c:pt idx="0">
                          <c:v>H23</c:v>
                        </c:pt>
                      </c15:dlblFieldTableCache>
                    </c15:dlblFTEntry>
                  </c15:dlblFieldTable>
                  <c15:showDataLabelsRange val="0"/>
                </c:ext>
              </c:extLst>
            </c:dLbl>
            <c:dLbl>
              <c:idx val="1"/>
              <c:tx>
                <c:strRef>
                  <c:f>[1]公会計指標分析・財政指標組合せ分析表!$L$50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{B0DD05BA-E1A8-4874-A757-127007A9AEB7}</c15:txfldGUID>
                      <c15:f>公会計指標分析・財政指標組合せ分析表!$L$50</c15:f>
                      <c15:dlblFieldTableCache>
                        <c:ptCount val="1"/>
                        <c:pt idx="0">
                          <c:v>H24</c:v>
                        </c:pt>
                      </c15:dlblFieldTableCache>
                    </c15:dlblFTEntry>
                  </c15:dlblFieldTable>
                  <c15:showDataLabelsRange val="0"/>
                </c:ext>
              </c:extLst>
            </c:dLbl>
            <c:dLbl>
              <c:idx val="2"/>
              <c:tx>
                <c:strRef>
                  <c:f>[1]公会計指標分析・財政指標組合せ分析表!$M$50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{BE4F4F7E-D7B1-4FAA-84C0-4438D3C327C3}</c15:txfldGUID>
                      <c15:f>公会計指標分析・財政指標組合せ分析表!$M$50</c15:f>
                      <c15:dlblFieldTableCache>
                        <c:ptCount val="1"/>
                        <c:pt idx="0">
                          <c:v>H25</c:v>
                        </c:pt>
                      </c15:dlblFieldTableCache>
                    </c15:dlblFTEntry>
                  </c15:dlblFieldTable>
                  <c15:showDataLabelsRange val="0"/>
                </c:ext>
              </c:extLst>
            </c:dLbl>
            <c:dLbl>
              <c:idx val="3"/>
              <c:tx>
                <c:strRef>
                  <c:f>[1]公会計指標分析・財政指標組合せ分析表!$N$50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{A955F16E-B780-491F-970C-27649C99D122}</c15:txfldGUID>
                      <c15:f>公会計指標分析・財政指標組合せ分析表!$N$50</c15:f>
                      <c15:dlblFieldTableCache>
                        <c:ptCount val="1"/>
                        <c:pt idx="0">
                          <c:v>H26</c:v>
                        </c:pt>
                      </c15:dlblFieldTableCache>
                    </c15:dlblFTEntry>
                  </c15:dlblFieldTable>
                  <c15:showDataLabelsRange val="0"/>
                </c:ext>
              </c:extLst>
            </c:dLbl>
            <c:dLbl>
              <c:idx val="4"/>
              <c:tx>
                <c:strRef>
                  <c:f>[1]公会計指標分析・財政指標組合せ分析表!$O$50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{7628C279-9557-4EBB-A745-6791BE75BE83}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[1]公会計指標分析・財政指標組合せ分析表!$K$57:$O$57</c:f>
              <c:numCache>
                <c:formatCode>General</c:formatCode>
                <c:ptCount val="5"/>
              </c:numCache>
            </c:numRef>
          </c:xVal>
          <c:yVal>
            <c:numRef>
              <c:f>[1]公会計指標分析・財政指標組合せ分析表!$K$55:$O$55</c:f>
              <c:numCache>
                <c:formatCode>General</c:formatCode>
                <c:ptCount val="5"/>
              </c:numCache>
            </c:numRef>
          </c:yVal>
          <c:smooth val="0"/>
        </c:ser>
        <c:dLbls>
          <c:showLegendKey val="0"/>
          <c:showVal val="0"/>
          <c:showCatName val="0"/>
          <c:showSerName val="0"/>
          <c:showPercent val="0"/>
          <c:showBubbleSize val="0"/>
        </c:dLbls>
        <c:axId val="110282624"/>
        <c:axId val="110297088"/>
      </c:scatterChart>
      <c:valAx>
        <c:axId val="1102826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297088"/>
        <c:crosses val="autoZero"/>
        <c:crossBetween val="midCat"/>
      </c:valAx>
      <c:valAx>
        <c:axId val="1102970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02826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[1]公会計指標分析・財政指標組合せ分析表!$G$73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[1]公会計指標分析・財政指標組合せ分析表!$K$72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{EAFC2F18-B033-495F-A45C-B8710FF9666C}</c15:txfldGUID>
                      <c15:f>公会計指標分析・財政指標組合せ分析表!$K$72</c15:f>
                      <c15:dlblFieldTableCache>
                        <c:ptCount val="1"/>
                        <c:pt idx="0">
                          <c:v>H23</c:v>
                        </c:pt>
                      </c15:dlblFieldTableCache>
                    </c15:dlblFTEntry>
                  </c15:dlblFieldTable>
                  <c15:showDataLabelsRange val="0"/>
                </c:ext>
              </c:extLst>
            </c:dLbl>
            <c:dLbl>
              <c:idx val="1"/>
              <c:layout/>
              <c:tx>
                <c:strRef>
                  <c:f>[1]公会計指標分析・財政指標組合せ分析表!$L$72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{14B2B624-A2B6-43F7-A202-4A887FED7AD3}</c15:txfldGUID>
                      <c15:f>公会計指標分析・財政指標組合せ分析表!$L$72</c15:f>
                      <c15:dlblFieldTableCache>
                        <c:ptCount val="1"/>
                        <c:pt idx="0">
                          <c:v>H24</c:v>
                        </c:pt>
                      </c15:dlblFieldTableCache>
                    </c15:dlblFTEntry>
                  </c15:dlblFieldTable>
                  <c15:showDataLabelsRange val="0"/>
                </c:ext>
              </c:extLst>
            </c:dLbl>
            <c:dLbl>
              <c:idx val="2"/>
              <c:layout/>
              <c:tx>
                <c:strRef>
                  <c:f>[1]公会計指標分析・財政指標組合せ分析表!$M$72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{E43D2189-032C-41AC-A22E-80FAD019FA58}</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2.9099461062579216E-2"/>
                  <c:y val="-6.2527233115468414E-2"/>
                </c:manualLayout>
              </c:layout>
              <c:tx>
                <c:strRef>
                  <c:f>[1]公会計指標分析・財政指標組合せ分析表!$N$72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{D9161AC8-51AF-4770-9923-0D8DCFB654BF}</c15:txfldGUID>
                      <c15:f>公会計指標分析・財政指標組合せ分析表!$N$72</c15:f>
                      <c15:dlblFieldTableCache>
                        <c:ptCount val="1"/>
                        <c:pt idx="0">
                          <c:v>H26</c:v>
                        </c:pt>
                      </c15:dlblFieldTableCache>
                    </c15:dlblFTEntry>
                  </c15:dlblFieldTable>
                  <c15:showDataLabelsRange val="0"/>
                </c:ext>
              </c:extLst>
            </c:dLbl>
            <c:dLbl>
              <c:idx val="4"/>
              <c:layout>
                <c:manualLayout>
                  <c:x val="-2.9099389252130077E-2"/>
                  <c:y val="-6.2527233115468414E-2"/>
                </c:manualLayout>
              </c:layout>
              <c:tx>
                <c:strRef>
                  <c:f>[1]公会計指標分析・財政指標組合せ分析表!$O$72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{5BBE0D7A-8321-422F-A8A6-541B409FF19D}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[1]公会計指標分析・財政指標組合せ分析表!$K$75:$O$75</c:f>
              <c:numCache>
                <c:formatCode>General</c:formatCode>
                <c:ptCount val="5"/>
                <c:pt idx="0">
                  <c:v>10.4</c:v>
                </c:pt>
                <c:pt idx="1">
                  <c:v>10.5</c:v>
                </c:pt>
                <c:pt idx="2">
                  <c:v>9.9</c:v>
                </c:pt>
                <c:pt idx="3">
                  <c:v>9.4</c:v>
                </c:pt>
                <c:pt idx="4">
                  <c:v>8.6</c:v>
                </c:pt>
              </c:numCache>
            </c:numRef>
          </c:xVal>
          <c:yVal>
            <c:numRef>
              <c:f>[1]公会計指標分析・財政指標組合せ分析表!$K$73:$O$73</c:f>
              <c:numCache>
                <c:formatCode>General</c:formatCode>
                <c:ptCount val="5"/>
                <c:pt idx="0">
                  <c:v>83.6</c:v>
                </c:pt>
                <c:pt idx="1">
                  <c:v>77.599999999999994</c:v>
                </c:pt>
                <c:pt idx="2">
                  <c:v>59.7</c:v>
                </c:pt>
                <c:pt idx="3">
                  <c:v>55.8</c:v>
                </c:pt>
                <c:pt idx="4">
                  <c:v>48.7</c:v>
                </c:pt>
              </c:numCache>
            </c:numRef>
          </c:yVal>
          <c:smooth val="0"/>
        </c:ser>
        <c:ser>
          <c:idx val="1"/>
          <c:order val="1"/>
          <c:tx>
            <c:strRef>
              <c:f>[1]公会計指標分析・財政指標組合せ分析表!$G$77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311463461048214E-2"/>
                  <c:y val="-6.2527233115468414E-2"/>
                </c:manualLayout>
              </c:layout>
              <c:tx>
                <c:strRef>
                  <c:f>[1]公会計指標分析・財政指標組合せ分析表!$K$72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{76FD3AA7-1207-4182-A795-3379C662ABE0}</c15:txfldGUID>
                      <c15:f>公会計指標分析・財政指標組合せ分析表!$K$72</c15:f>
                      <c15:dlblFieldTableCache>
                        <c:ptCount val="1"/>
                        <c:pt idx="0">
                          <c:v>H23</c:v>
                        </c:pt>
                      </c15:dlblFieldTableCache>
                    </c15:dlblFTEntry>
                  </c15:dlblFieldTable>
                  <c15:showDataLabelsRange val="0"/>
                </c:ext>
              </c:extLst>
            </c:dLbl>
            <c:dLbl>
              <c:idx val="1"/>
              <c:layout>
                <c:manualLayout>
                  <c:x val="-3.4311535271497356E-2"/>
                  <c:y val="-6.2527233115468414E-2"/>
                </c:manualLayout>
              </c:layout>
              <c:tx>
                <c:strRef>
                  <c:f>[1]公会計指標分析・財政指標組合せ分析表!$L$72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{AD3BAE01-EC54-42CE-A001-E39D178088F2}</c15:txfldGUID>
                      <c15:f>公会計指標分析・財政指標組合せ分析表!$L$72</c15:f>
                      <c15:dlblFieldTableCache>
                        <c:ptCount val="1"/>
                        <c:pt idx="0">
                          <c:v>H24</c:v>
                        </c:pt>
                      </c15:dlblFieldTableCache>
                    </c15:dlblFTEntry>
                  </c15:dlblFieldTable>
                  <c15:showDataLabelsRange val="0"/>
                </c:ext>
              </c:extLst>
            </c:dLbl>
            <c:dLbl>
              <c:idx val="2"/>
              <c:layout/>
              <c:tx>
                <c:strRef>
                  <c:f>[1]公会計指標分析・財政指標組合せ分析表!$M$72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{26AEBED1-B3CA-413C-92FD-4F41CBBEF861}</c15:txfldGUID>
                      <c15:f>公会計指標分析・財政指標組合せ分析表!$M$72</c15:f>
                      <c15:dlblFieldTableCache>
                        <c:ptCount val="1"/>
                        <c:pt idx="0">
                          <c:v>H25</c:v>
                        </c:pt>
                      </c15:dlblFieldTableCache>
                    </c15:dlblFTEntry>
                  </c15:dlblFieldTable>
                  <c15:showDataLabelsRange val="0"/>
                </c:ext>
              </c:extLst>
            </c:dLbl>
            <c:dLbl>
              <c:idx val="3"/>
              <c:layout/>
              <c:tx>
                <c:strRef>
                  <c:f>[1]公会計指標分析・財政指標組合せ分析表!$N$72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{24EAEC28-9A78-498A-9615-D29413D39CDC}</c15:txfldGUID>
                      <c15:f>公会計指標分析・財政指標組合せ分析表!$N$72</c15:f>
                      <c15:dlblFieldTableCache>
                        <c:ptCount val="1"/>
                        <c:pt idx="0">
                          <c:v>H26</c:v>
                        </c:pt>
                      </c15:dlblFieldTableCache>
                    </c15:dlblFTEntry>
                  </c15:dlblFieldTable>
                  <c15:showDataLabelsRange val="0"/>
                </c:ext>
              </c:extLst>
            </c:dLbl>
            <c:dLbl>
              <c:idx val="4"/>
              <c:layout/>
              <c:tx>
                <c:strRef>
                  <c:f>[1]公会計指標分析・財政指標組合せ分析表!$O$72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{D3400259-21C8-4879-A9DB-17F3853F44F3}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[1]公会計指標分析・財政指標組合せ分析表!$K$79:$O$79</c:f>
              <c:numCache>
                <c:formatCode>General</c:formatCode>
                <c:ptCount val="5"/>
                <c:pt idx="0">
                  <c:v>9.3000000000000007</c:v>
                </c:pt>
                <c:pt idx="1">
                  <c:v>8.5</c:v>
                </c:pt>
                <c:pt idx="2">
                  <c:v>7.9</c:v>
                </c:pt>
                <c:pt idx="3">
                  <c:v>7.1</c:v>
                </c:pt>
                <c:pt idx="4">
                  <c:v>9</c:v>
                </c:pt>
              </c:numCache>
            </c:numRef>
          </c:xVal>
          <c:yVal>
            <c:numRef>
              <c:f>[1]公会計指標分析・財政指標組合せ分析表!$K$77:$O$77</c:f>
              <c:numCache>
                <c:formatCode>General</c:formatCode>
                <c:ptCount val="5"/>
                <c:pt idx="0">
                  <c:v>55.5</c:v>
                </c:pt>
                <c:pt idx="1">
                  <c:v>46.1</c:v>
                </c:pt>
                <c:pt idx="2">
                  <c:v>37.6</c:v>
                </c:pt>
                <c:pt idx="3">
                  <c:v>33.799999999999997</c:v>
                </c:pt>
                <c:pt idx="4">
                  <c:v>39</c:v>
                </c:pt>
              </c:numCache>
            </c:numRef>
          </c:yVal>
          <c:smooth val="0"/>
        </c:ser>
        <c:dLbls>
          <c:showLegendKey val="0"/>
          <c:showVal val="0"/>
          <c:showCatName val="0"/>
          <c:showSerName val="0"/>
          <c:showPercent val="0"/>
          <c:showBubbleSize val="0"/>
        </c:dLbls>
        <c:axId val="110347776"/>
        <c:axId val="110349696"/>
      </c:scatterChart>
      <c:valAx>
        <c:axId val="110347776"/>
        <c:scaling>
          <c:orientation val="minMax"/>
          <c:max val="10.799999999999999"/>
          <c:min val="6.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349696"/>
        <c:crosses val="autoZero"/>
        <c:crossBetween val="midCat"/>
      </c:valAx>
      <c:valAx>
        <c:axId val="110349696"/>
        <c:scaling>
          <c:orientation val="minMax"/>
          <c:max val="92"/>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03477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実質公債費比率の分子が減少しているのは，平成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年度以降，決算剰余金を財源として重点的に実施した合併特例事業債等の繰上償還により，元利償還金が前年度比で</a:t>
          </a:r>
          <a:r>
            <a:rPr kumimoji="1" lang="en-US" altLang="ja-JP" sz="1400">
              <a:latin typeface="ＭＳ ゴシック" pitchFamily="49" charset="-128"/>
              <a:ea typeface="ＭＳ ゴシック" pitchFamily="49" charset="-128"/>
            </a:rPr>
            <a:t>291</a:t>
          </a:r>
          <a:r>
            <a:rPr kumimoji="1" lang="ja-JP" altLang="en-US" sz="1400">
              <a:latin typeface="ＭＳ ゴシック" pitchFamily="49" charset="-128"/>
              <a:ea typeface="ＭＳ ゴシック" pitchFamily="49" charset="-128"/>
            </a:rPr>
            <a:t>百万円減少していることとによる。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400" b="0" i="0" baseline="0">
              <a:solidFill>
                <a:schemeClr val="dk1"/>
              </a:solidFill>
              <a:effectLst/>
              <a:latin typeface="ＭＳ ゴシック" pitchFamily="49" charset="-128"/>
              <a:ea typeface="ＭＳ ゴシック" pitchFamily="49" charset="-128"/>
              <a:cs typeface="+mn-cs"/>
            </a:rPr>
            <a:t> </a:t>
          </a:r>
          <a:r>
            <a:rPr lang="ja-JP" altLang="ja-JP" sz="1100" b="0" i="0" baseline="0">
              <a:solidFill>
                <a:schemeClr val="dk1"/>
              </a:solidFill>
              <a:effectLst/>
              <a:latin typeface="+mn-lt"/>
              <a:ea typeface="+mn-ea"/>
              <a:cs typeface="+mn-cs"/>
            </a:rPr>
            <a:t>将来負担額は前年度に比べ</a:t>
          </a:r>
          <a:r>
            <a:rPr lang="en-US" altLang="ja-JP" sz="1100" b="0" i="0" baseline="0">
              <a:solidFill>
                <a:schemeClr val="dk1"/>
              </a:solidFill>
              <a:effectLst/>
              <a:latin typeface="+mn-lt"/>
              <a:ea typeface="+mn-ea"/>
              <a:cs typeface="+mn-cs"/>
            </a:rPr>
            <a:t>575</a:t>
          </a:r>
          <a:r>
            <a:rPr lang="ja-JP" altLang="ja-JP" sz="1100" b="0" i="0" baseline="0">
              <a:solidFill>
                <a:schemeClr val="dk1"/>
              </a:solidFill>
              <a:effectLst/>
              <a:latin typeface="+mn-lt"/>
              <a:ea typeface="+mn-ea"/>
              <a:cs typeface="+mn-cs"/>
            </a:rPr>
            <a:t>百万円の減となっ</a:t>
          </a:r>
          <a:r>
            <a:rPr lang="ja-JP" altLang="en-US" sz="1100" b="0" i="0" baseline="0">
              <a:solidFill>
                <a:schemeClr val="dk1"/>
              </a:solidFill>
              <a:effectLst/>
              <a:latin typeface="+mn-lt"/>
              <a:ea typeface="+mn-ea"/>
              <a:cs typeface="+mn-cs"/>
            </a:rPr>
            <a:t>ている。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これは</a:t>
          </a:r>
          <a:r>
            <a:rPr lang="ja-JP" altLang="ja-JP" sz="1100" b="0" i="0" baseline="0">
              <a:solidFill>
                <a:schemeClr val="dk1"/>
              </a:solidFill>
              <a:effectLst/>
              <a:latin typeface="+mn-lt"/>
              <a:ea typeface="+mn-ea"/>
              <a:cs typeface="+mn-cs"/>
            </a:rPr>
            <a:t>，合併特例債等の繰上償還により</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一般会計等に基づく地方債の現在高</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減，公営企業債残高の</a:t>
          </a:r>
          <a:r>
            <a:rPr lang="ja-JP" altLang="ja-JP" sz="1100" b="0" i="0" baseline="0">
              <a:solidFill>
                <a:schemeClr val="dk1"/>
              </a:solidFill>
              <a:effectLst/>
              <a:latin typeface="+mn-lt"/>
              <a:ea typeface="+mn-ea"/>
              <a:cs typeface="+mn-cs"/>
            </a:rPr>
            <a:t>減</a:t>
          </a:r>
          <a:r>
            <a:rPr lang="ja-JP" altLang="en-US" sz="1100" b="0" i="0" baseline="0">
              <a:solidFill>
                <a:schemeClr val="dk1"/>
              </a:solidFill>
              <a:effectLst/>
              <a:latin typeface="+mn-lt"/>
              <a:ea typeface="+mn-ea"/>
              <a:cs typeface="+mn-cs"/>
            </a:rPr>
            <a:t>により「公営企業債等繰入見込額」が減</a:t>
          </a:r>
          <a:r>
            <a:rPr lang="ja-JP" altLang="ja-JP" sz="1100" b="0" i="0" baseline="0">
              <a:solidFill>
                <a:schemeClr val="dk1"/>
              </a:solidFill>
              <a:effectLst/>
              <a:latin typeface="+mn-lt"/>
              <a:ea typeface="+mn-ea"/>
              <a:cs typeface="+mn-cs"/>
            </a:rPr>
            <a:t>となったためである。今後も積極的な繰上償還の実施</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により地方債現在高の減少</a:t>
          </a:r>
          <a:r>
            <a:rPr lang="ja-JP" altLang="en-US" sz="1100" b="0" i="0" baseline="0">
              <a:solidFill>
                <a:schemeClr val="dk1"/>
              </a:solidFill>
              <a:effectLst/>
              <a:latin typeface="+mn-lt"/>
              <a:ea typeface="+mn-ea"/>
              <a:cs typeface="+mn-cs"/>
            </a:rPr>
            <a:t>を図る</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一方，充当可能財源等については，充当可能特定歳入が減少しているものの，充当可能基金や基準財政需要額算入見込額が増となり，将来負担比率の分子は前年度に比べ</a:t>
          </a:r>
          <a:r>
            <a:rPr lang="en-US" altLang="ja-JP" sz="1100" b="0" i="0" baseline="0">
              <a:solidFill>
                <a:schemeClr val="dk1"/>
              </a:solidFill>
              <a:effectLst/>
              <a:latin typeface="+mn-lt"/>
              <a:ea typeface="+mn-ea"/>
              <a:cs typeface="+mn-cs"/>
            </a:rPr>
            <a:t>1,477</a:t>
          </a:r>
          <a:r>
            <a:rPr lang="ja-JP" altLang="ja-JP" sz="1100" b="0" i="0" baseline="0">
              <a:solidFill>
                <a:schemeClr val="dk1"/>
              </a:solidFill>
              <a:effectLst/>
              <a:latin typeface="+mn-lt"/>
              <a:ea typeface="+mn-ea"/>
              <a:cs typeface="+mn-cs"/>
            </a:rPr>
            <a:t>百万円減少している。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広島県三原市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97,872
96,102
471.55
47,737,568
46,488,333
897,259
27,024,010
60,544,811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48.7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広島県三原市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97,872
96,102
471.55
47,737,568
46,488,333
897,259
27,024,010
60,544,811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48.7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広島県三原市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97,872
96,102
471.55
47,737,568
46,488,333
897,259
27,024,010
60,544,811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48.7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0</xdr:col>
      <xdr:colOff>676275</xdr:colOff>
      <xdr:row>23</xdr:row>
      <xdr:rowOff>88900</xdr:rowOff>
    </xdr:from>
    <xdr:to>
      <xdr:col>33</xdr:col>
      <xdr:colOff>238125</xdr:colOff>
      <xdr:row>108</xdr:row>
      <xdr:rowOff>120650</xdr:rowOff>
    </xdr:to>
    <xdr:sp macro="" textlink="">
      <xdr:nvSpPr>
        <xdr:cNvPr id="22" name="正方形/長方形 21"/>
        <xdr:cNvSpPr/>
      </xdr:nvSpPr>
      <xdr:spPr>
        <a:xfrm>
          <a:off x="676275" y="4178300"/>
          <a:ext cx="22231350" cy="15144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広島県三原市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97,872
96,102
471.55
47,737,568
46,488,333
897,259
27,024,010
60,544,811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48.7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財政力指数は</a:t>
          </a:r>
          <a:r>
            <a:rPr lang="en-US" altLang="ja-JP" sz="1300" b="0" i="0" baseline="0">
              <a:solidFill>
                <a:schemeClr val="dk1"/>
              </a:solidFill>
              <a:effectLst/>
              <a:latin typeface="+mn-lt"/>
              <a:ea typeface="+mn-ea"/>
              <a:cs typeface="+mn-cs"/>
            </a:rPr>
            <a:t>0.60</a:t>
          </a:r>
          <a:r>
            <a:rPr lang="ja-JP" altLang="en-US" sz="1300" b="0" i="0" baseline="0">
              <a:solidFill>
                <a:schemeClr val="dk1"/>
              </a:solidFill>
              <a:effectLst/>
              <a:latin typeface="+mn-lt"/>
              <a:ea typeface="+mn-ea"/>
              <a:cs typeface="+mn-cs"/>
            </a:rPr>
            <a:t>と横ばい，長期的には微減傾向となっている。</a:t>
          </a:r>
          <a:endParaRPr lang="en-US" altLang="ja-JP" sz="13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個人市民税（</a:t>
          </a:r>
          <a:r>
            <a:rPr lang="en-US" altLang="ja-JP" sz="1300" b="0" i="0" baseline="0">
              <a:solidFill>
                <a:schemeClr val="dk1"/>
              </a:solidFill>
              <a:effectLst/>
              <a:latin typeface="+mn-lt"/>
              <a:ea typeface="+mn-ea"/>
              <a:cs typeface="+mn-cs"/>
            </a:rPr>
            <a:t>1.2</a:t>
          </a:r>
          <a:r>
            <a:rPr lang="ja-JP" altLang="ja-JP" sz="1300" b="0" i="0" baseline="0">
              <a:solidFill>
                <a:schemeClr val="dk1"/>
              </a:solidFill>
              <a:effectLst/>
              <a:latin typeface="+mn-lt"/>
              <a:ea typeface="+mn-ea"/>
              <a:cs typeface="+mn-cs"/>
            </a:rPr>
            <a:t>％増）は前年度に比べ</a:t>
          </a:r>
          <a:r>
            <a:rPr lang="ja-JP" altLang="en-US" sz="1300" b="0" i="0" baseline="0">
              <a:solidFill>
                <a:schemeClr val="dk1"/>
              </a:solidFill>
              <a:effectLst/>
              <a:latin typeface="+mn-lt"/>
              <a:ea typeface="+mn-ea"/>
              <a:cs typeface="+mn-cs"/>
            </a:rPr>
            <a:t>増加</a:t>
          </a:r>
          <a:r>
            <a:rPr lang="ja-JP" altLang="ja-JP" sz="1300" b="0" i="0" baseline="0">
              <a:solidFill>
                <a:schemeClr val="dk1"/>
              </a:solidFill>
              <a:effectLst/>
              <a:latin typeface="+mn-lt"/>
              <a:ea typeface="+mn-ea"/>
              <a:cs typeface="+mn-cs"/>
            </a:rPr>
            <a:t>し，景気回復も見られたが，法人市民税（</a:t>
          </a:r>
          <a:r>
            <a:rPr lang="en-US" altLang="ja-JP" sz="1300" b="0" i="0" baseline="0">
              <a:solidFill>
                <a:schemeClr val="dk1"/>
              </a:solidFill>
              <a:effectLst/>
              <a:latin typeface="+mn-lt"/>
              <a:ea typeface="+mn-ea"/>
              <a:cs typeface="+mn-cs"/>
            </a:rPr>
            <a:t>41.9</a:t>
          </a:r>
          <a:r>
            <a:rPr lang="ja-JP" altLang="ja-JP" sz="1300" b="0" i="0" baseline="0">
              <a:solidFill>
                <a:schemeClr val="dk1"/>
              </a:solidFill>
              <a:effectLst/>
              <a:latin typeface="+mn-lt"/>
              <a:ea typeface="+mn-ea"/>
              <a:cs typeface="+mn-cs"/>
            </a:rPr>
            <a:t>％減）は減少して</a:t>
          </a:r>
          <a:r>
            <a:rPr lang="ja-JP" altLang="en-US" sz="1300" b="0" i="0" baseline="0">
              <a:solidFill>
                <a:schemeClr val="dk1"/>
              </a:solidFill>
              <a:effectLst/>
              <a:latin typeface="+mn-lt"/>
              <a:ea typeface="+mn-ea"/>
              <a:cs typeface="+mn-cs"/>
            </a:rPr>
            <a:t>いる。市町村税全体で前年度に比べ</a:t>
          </a:r>
          <a:r>
            <a:rPr lang="en-US" altLang="ja-JP" sz="1300" b="0" i="0" baseline="0">
              <a:solidFill>
                <a:schemeClr val="dk1"/>
              </a:solidFill>
              <a:effectLst/>
              <a:latin typeface="+mn-lt"/>
              <a:ea typeface="+mn-ea"/>
              <a:cs typeface="+mn-cs"/>
            </a:rPr>
            <a:t>5.3</a:t>
          </a:r>
          <a:r>
            <a:rPr lang="ja-JP" altLang="en-US" sz="1300" b="0" i="0" baseline="0">
              <a:solidFill>
                <a:schemeClr val="dk1"/>
              </a:solidFill>
              <a:effectLst/>
              <a:latin typeface="+mn-lt"/>
              <a:ea typeface="+mn-ea"/>
              <a:cs typeface="+mn-cs"/>
            </a:rPr>
            <a:t>％減と</a:t>
          </a:r>
          <a:r>
            <a:rPr lang="ja-JP" altLang="ja-JP" sz="1300" b="0" i="0" baseline="0">
              <a:solidFill>
                <a:schemeClr val="dk1"/>
              </a:solidFill>
              <a:effectLst/>
              <a:latin typeface="+mn-lt"/>
              <a:ea typeface="+mn-ea"/>
              <a:cs typeface="+mn-cs"/>
            </a:rPr>
            <a:t>依然として厳しい財政状況となっている。今後も，税収の確保に努めるとともに事務事業の見直し等により歳出削減に努める。</a:t>
          </a:r>
          <a:endParaRPr lang="ja-JP" altLang="ja-JP" sz="1300">
            <a:effectLst/>
          </a:endParaRPr>
        </a:p>
        <a:p>
          <a:r>
            <a:rPr kumimoji="1" lang="ja-JP" altLang="en-US" sz="1300">
              <a:latin typeface="ＭＳ Ｐゴシック"/>
            </a:rPr>
            <a:t>　類似団体内平均は，</a:t>
          </a:r>
          <a:r>
            <a:rPr lang="en-US" altLang="ja-JP" sz="1300" b="0" i="0" baseline="0">
              <a:solidFill>
                <a:schemeClr val="dk1"/>
              </a:solidFill>
              <a:effectLst/>
              <a:latin typeface="+mn-lt"/>
              <a:ea typeface="+mn-ea"/>
              <a:cs typeface="+mn-cs"/>
            </a:rPr>
            <a:t>H27</a:t>
          </a:r>
          <a:r>
            <a:rPr lang="ja-JP" altLang="ja-JP" sz="1300" b="0" i="0" baseline="0">
              <a:solidFill>
                <a:schemeClr val="dk1"/>
              </a:solidFill>
              <a:effectLst/>
              <a:latin typeface="+mn-lt"/>
              <a:ea typeface="+mn-ea"/>
              <a:cs typeface="+mn-cs"/>
            </a:rPr>
            <a:t>国勢調査に基づく人口減から市町村類型が変更</a:t>
          </a:r>
          <a:r>
            <a:rPr lang="ja-JP" altLang="en-US" sz="1300" b="0" i="0" baseline="0">
              <a:solidFill>
                <a:schemeClr val="dk1"/>
              </a:solidFill>
              <a:effectLst/>
              <a:latin typeface="+mn-lt"/>
              <a:ea typeface="+mn-ea"/>
              <a:cs typeface="+mn-cs"/>
            </a:rPr>
            <a:t>となったこと</a:t>
          </a:r>
          <a:r>
            <a:rPr lang="ja-JP" altLang="ja-JP" sz="1300" b="0" i="0" baseline="0">
              <a:solidFill>
                <a:schemeClr val="dk1"/>
              </a:solidFill>
              <a:effectLst/>
              <a:latin typeface="+mn-lt"/>
              <a:ea typeface="+mn-ea"/>
              <a:cs typeface="+mn-cs"/>
            </a:rPr>
            <a:t>により，平均より</a:t>
          </a:r>
          <a:r>
            <a:rPr lang="en-US" altLang="ja-JP" sz="1300" b="0" i="0" baseline="0">
              <a:solidFill>
                <a:schemeClr val="dk1"/>
              </a:solidFill>
              <a:effectLst/>
              <a:latin typeface="+mn-lt"/>
              <a:ea typeface="+mn-ea"/>
              <a:cs typeface="+mn-cs"/>
            </a:rPr>
            <a:t>0.07</a:t>
          </a:r>
          <a:r>
            <a:rPr lang="ja-JP" altLang="ja-JP" sz="1300" b="0" i="0" baseline="0">
              <a:solidFill>
                <a:schemeClr val="dk1"/>
              </a:solidFill>
              <a:effectLst/>
              <a:latin typeface="+mn-lt"/>
              <a:ea typeface="+mn-ea"/>
              <a:cs typeface="+mn-cs"/>
            </a:rPr>
            <a:t>ポイント上回っている。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127000</xdr:rowOff>
    </xdr:to>
    <xdr:cxnSp macro="">
      <xdr:nvCxnSpPr>
        <xdr:cNvPr id="68" name="直線コネクタ 67"/>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17585</xdr:rowOff>
    </xdr:from>
    <xdr:ext cx="762000" cy="259045"/>
    <xdr:sp macro="" textlink="">
      <xdr:nvSpPr>
        <xdr:cNvPr id="69"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86783</xdr:rowOff>
    </xdr:from>
    <xdr:to>
      <xdr:col>6</xdr:col>
      <xdr:colOff>0</xdr:colOff>
      <xdr:row>40</xdr:row>
      <xdr:rowOff>127000</xdr:rowOff>
    </xdr:to>
    <xdr:cxnSp macro="">
      <xdr:nvCxnSpPr>
        <xdr:cNvPr id="71" name="直線コネクタ 70"/>
        <xdr:cNvCxnSpPr/>
      </xdr:nvCxnSpPr>
      <xdr:spPr>
        <a:xfrm>
          <a:off x="3225800" y="69447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38</xdr:row>
      <xdr:rowOff>137583</xdr:rowOff>
    </xdr:from>
    <xdr:to>
      <xdr:col>6</xdr:col>
      <xdr:colOff>50800</xdr:colOff>
      <xdr:row>39</xdr:row>
      <xdr:rowOff>67733</xdr:rowOff>
    </xdr:to>
    <xdr:sp macro="" textlink="">
      <xdr:nvSpPr>
        <xdr:cNvPr id="72" name="フローチャート : 判断 71"/>
        <xdr:cNvSpPr/>
      </xdr:nvSpPr>
      <xdr:spPr>
        <a:xfrm>
          <a:off x="4064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77910</xdr:rowOff>
    </xdr:from>
    <xdr:ext cx="736600" cy="259045"/>
    <xdr:sp macro="" textlink="">
      <xdr:nvSpPr>
        <xdr:cNvPr id="73" name="テキスト ボックス 72"/>
        <xdr:cNvSpPr txBox="1"/>
      </xdr:nvSpPr>
      <xdr:spPr>
        <a:xfrm>
          <a:off x="3733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66675</xdr:rowOff>
    </xdr:from>
    <xdr:to>
      <xdr:col>4</xdr:col>
      <xdr:colOff>482600</xdr:colOff>
      <xdr:row>40</xdr:row>
      <xdr:rowOff>86783</xdr:rowOff>
    </xdr:to>
    <xdr:cxnSp macro="">
      <xdr:nvCxnSpPr>
        <xdr:cNvPr id="74" name="直線コネクタ 73"/>
        <xdr:cNvCxnSpPr/>
      </xdr:nvCxnSpPr>
      <xdr:spPr>
        <a:xfrm>
          <a:off x="2336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38</xdr:row>
      <xdr:rowOff>137583</xdr:rowOff>
    </xdr:from>
    <xdr:to>
      <xdr:col>4</xdr:col>
      <xdr:colOff>533400</xdr:colOff>
      <xdr:row>39</xdr:row>
      <xdr:rowOff>67733</xdr:rowOff>
    </xdr:to>
    <xdr:sp macro="" textlink="">
      <xdr:nvSpPr>
        <xdr:cNvPr id="75" name="フローチャート : 判断 74"/>
        <xdr:cNvSpPr/>
      </xdr:nvSpPr>
      <xdr:spPr>
        <a:xfrm>
          <a:off x="3175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77910</xdr:rowOff>
    </xdr:from>
    <xdr:ext cx="762000" cy="259045"/>
    <xdr:sp macro="" textlink="">
      <xdr:nvSpPr>
        <xdr:cNvPr id="76" name="テキスト ボックス 75"/>
        <xdr:cNvSpPr txBox="1"/>
      </xdr:nvSpPr>
      <xdr:spPr>
        <a:xfrm>
          <a:off x="2844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46567</xdr:rowOff>
    </xdr:from>
    <xdr:to>
      <xdr:col>3</xdr:col>
      <xdr:colOff>279400</xdr:colOff>
      <xdr:row>40</xdr:row>
      <xdr:rowOff>66675</xdr:rowOff>
    </xdr:to>
    <xdr:cxnSp macro="">
      <xdr:nvCxnSpPr>
        <xdr:cNvPr id="77" name="直線コネクタ 76"/>
        <xdr:cNvCxnSpPr/>
      </xdr:nvCxnSpPr>
      <xdr:spPr>
        <a:xfrm>
          <a:off x="1447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38</xdr:row>
      <xdr:rowOff>137583</xdr:rowOff>
    </xdr:from>
    <xdr:to>
      <xdr:col>3</xdr:col>
      <xdr:colOff>330200</xdr:colOff>
      <xdr:row>39</xdr:row>
      <xdr:rowOff>67733</xdr:rowOff>
    </xdr:to>
    <xdr:sp macro="" textlink="">
      <xdr:nvSpPr>
        <xdr:cNvPr id="78" name="フローチャート : 判断 77"/>
        <xdr:cNvSpPr/>
      </xdr:nvSpPr>
      <xdr:spPr>
        <a:xfrm>
          <a:off x="2286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77910</xdr:rowOff>
    </xdr:from>
    <xdr:ext cx="762000" cy="259045"/>
    <xdr:sp macro="" textlink="">
      <xdr:nvSpPr>
        <xdr:cNvPr id="79" name="テキスト ボックス 78"/>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77258</xdr:rowOff>
    </xdr:from>
    <xdr:to>
      <xdr:col>2</xdr:col>
      <xdr:colOff>127000</xdr:colOff>
      <xdr:row>39</xdr:row>
      <xdr:rowOff>7408</xdr:rowOff>
    </xdr:to>
    <xdr:sp macro="" textlink="">
      <xdr:nvSpPr>
        <xdr:cNvPr id="80" name="フローチャート : 判断 79"/>
        <xdr:cNvSpPr/>
      </xdr:nvSpPr>
      <xdr:spPr>
        <a:xfrm>
          <a:off x="1397000" y="659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17585</xdr:rowOff>
    </xdr:from>
    <xdr:ext cx="762000" cy="259045"/>
    <xdr:sp macro="" textlink="">
      <xdr:nvSpPr>
        <xdr:cNvPr id="81" name="テキスト ボックス 80"/>
        <xdr:cNvSpPr txBox="1"/>
      </xdr:nvSpPr>
      <xdr:spPr>
        <a:xfrm>
          <a:off x="1066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7" name="円/楕円 86"/>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92727</xdr:rowOff>
    </xdr:from>
    <xdr:ext cx="762000" cy="259045"/>
    <xdr:sp macro="" textlink="">
      <xdr:nvSpPr>
        <xdr:cNvPr id="88"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9" name="円/楕円 88"/>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162577</xdr:rowOff>
    </xdr:from>
    <xdr:ext cx="736600" cy="259045"/>
    <xdr:sp macro="" textlink="">
      <xdr:nvSpPr>
        <xdr:cNvPr id="90" name="テキスト ボックス 89"/>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35983</xdr:rowOff>
    </xdr:from>
    <xdr:to>
      <xdr:col>4</xdr:col>
      <xdr:colOff>533400</xdr:colOff>
      <xdr:row>40</xdr:row>
      <xdr:rowOff>137583</xdr:rowOff>
    </xdr:to>
    <xdr:sp macro="" textlink="">
      <xdr:nvSpPr>
        <xdr:cNvPr id="91" name="円/楕円 90"/>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122360</xdr:rowOff>
    </xdr:from>
    <xdr:ext cx="762000" cy="259045"/>
    <xdr:sp macro="" textlink="">
      <xdr:nvSpPr>
        <xdr:cNvPr id="92" name="テキスト ボックス 91"/>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15875</xdr:rowOff>
    </xdr:from>
    <xdr:to>
      <xdr:col>3</xdr:col>
      <xdr:colOff>330200</xdr:colOff>
      <xdr:row>40</xdr:row>
      <xdr:rowOff>117475</xdr:rowOff>
    </xdr:to>
    <xdr:sp macro="" textlink="">
      <xdr:nvSpPr>
        <xdr:cNvPr id="93" name="円/楕円 92"/>
        <xdr:cNvSpPr/>
      </xdr:nvSpPr>
      <xdr:spPr>
        <a:xfrm>
          <a:off x="2286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102252</xdr:rowOff>
    </xdr:from>
    <xdr:ext cx="762000" cy="259045"/>
    <xdr:sp macro="" textlink="">
      <xdr:nvSpPr>
        <xdr:cNvPr id="94" name="テキスト ボックス 93"/>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95" name="円/楕円 94"/>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82144</xdr:rowOff>
    </xdr:from>
    <xdr:ext cx="762000" cy="259045"/>
    <xdr:sp macro="" textlink="">
      <xdr:nvSpPr>
        <xdr:cNvPr id="96" name="テキスト ボックス 95"/>
        <xdr:cNvSpPr txBox="1"/>
      </xdr:nvSpPr>
      <xdr:spPr>
        <a:xfrm>
          <a:off x="1066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前年度</a:t>
          </a:r>
          <a:r>
            <a:rPr kumimoji="1" lang="ja-JP" altLang="en-US" sz="1300">
              <a:solidFill>
                <a:schemeClr val="dk1"/>
              </a:solidFill>
              <a:effectLst/>
              <a:latin typeface="+mn-lt"/>
              <a:ea typeface="+mn-ea"/>
              <a:cs typeface="+mn-cs"/>
            </a:rPr>
            <a:t>に比べ人件費</a:t>
          </a:r>
          <a:r>
            <a:rPr kumimoji="1" lang="ja-JP" altLang="ja-JP" sz="1300">
              <a:solidFill>
                <a:schemeClr val="dk1"/>
              </a:solidFill>
              <a:effectLst/>
              <a:latin typeface="+mn-lt"/>
              <a:ea typeface="+mn-ea"/>
              <a:cs typeface="+mn-cs"/>
            </a:rPr>
            <a:t>は，職員給（</a:t>
          </a:r>
          <a:r>
            <a:rPr kumimoji="1" lang="en-US" altLang="ja-JP" sz="1300">
              <a:solidFill>
                <a:schemeClr val="dk1"/>
              </a:solidFill>
              <a:effectLst/>
              <a:latin typeface="+mn-lt"/>
              <a:ea typeface="+mn-ea"/>
              <a:cs typeface="+mn-cs"/>
            </a:rPr>
            <a:t>0.9%</a:t>
          </a:r>
          <a:r>
            <a:rPr kumimoji="1" lang="ja-JP" altLang="ja-JP" sz="1300">
              <a:solidFill>
                <a:schemeClr val="dk1"/>
              </a:solidFill>
              <a:effectLst/>
              <a:latin typeface="+mn-lt"/>
              <a:ea typeface="+mn-ea"/>
              <a:cs typeface="+mn-cs"/>
            </a:rPr>
            <a:t>増）が増加し</a:t>
          </a:r>
          <a:r>
            <a:rPr kumimoji="1" lang="ja-JP" altLang="en-US" sz="1300">
              <a:solidFill>
                <a:schemeClr val="dk1"/>
              </a:solidFill>
              <a:effectLst/>
              <a:latin typeface="+mn-lt"/>
              <a:ea typeface="+mn-ea"/>
              <a:cs typeface="+mn-cs"/>
            </a:rPr>
            <a:t>ているが</a:t>
          </a:r>
          <a:r>
            <a:rPr kumimoji="1" lang="ja-JP" altLang="ja-JP" sz="1300">
              <a:solidFill>
                <a:schemeClr val="dk1"/>
              </a:solidFill>
              <a:effectLst/>
              <a:latin typeface="+mn-lt"/>
              <a:ea typeface="+mn-ea"/>
              <a:cs typeface="+mn-cs"/>
            </a:rPr>
            <a:t>，扶助費（</a:t>
          </a:r>
          <a:r>
            <a:rPr kumimoji="1" lang="en-US" altLang="ja-JP" sz="1300">
              <a:solidFill>
                <a:schemeClr val="dk1"/>
              </a:solidFill>
              <a:effectLst/>
              <a:latin typeface="+mn-lt"/>
              <a:ea typeface="+mn-ea"/>
              <a:cs typeface="+mn-cs"/>
            </a:rPr>
            <a:t>0.2%</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及び公債費（</a:t>
          </a:r>
          <a:r>
            <a:rPr kumimoji="1" lang="en-US" altLang="ja-JP" sz="1300">
              <a:solidFill>
                <a:schemeClr val="dk1"/>
              </a:solidFill>
              <a:effectLst/>
              <a:latin typeface="+mn-lt"/>
              <a:ea typeface="+mn-ea"/>
              <a:cs typeface="+mn-cs"/>
            </a:rPr>
            <a:t>10.8</a:t>
          </a:r>
          <a:r>
            <a:rPr kumimoji="1" lang="ja-JP" altLang="en-US" sz="1300">
              <a:solidFill>
                <a:schemeClr val="dk1"/>
              </a:solidFill>
              <a:effectLst/>
              <a:latin typeface="+mn-lt"/>
              <a:ea typeface="+mn-ea"/>
              <a:cs typeface="+mn-cs"/>
            </a:rPr>
            <a:t>％減）の減により義務的経費は減少</a:t>
          </a:r>
          <a:r>
            <a:rPr kumimoji="1" lang="ja-JP" altLang="ja-JP" sz="1300">
              <a:solidFill>
                <a:schemeClr val="dk1"/>
              </a:solidFill>
              <a:effectLst/>
              <a:latin typeface="+mn-lt"/>
              <a:ea typeface="+mn-ea"/>
              <a:cs typeface="+mn-cs"/>
            </a:rPr>
            <a:t>している。</a:t>
          </a:r>
          <a:r>
            <a:rPr kumimoji="1" lang="ja-JP" altLang="en-US" sz="1300">
              <a:solidFill>
                <a:schemeClr val="dk1"/>
              </a:solidFill>
              <a:effectLst/>
              <a:latin typeface="+mn-lt"/>
              <a:ea typeface="+mn-ea"/>
              <a:cs typeface="+mn-cs"/>
            </a:rPr>
            <a:t>しかし，経常一般財源（</a:t>
          </a:r>
          <a:r>
            <a:rPr kumimoji="1" lang="en-US" altLang="ja-JP" sz="1300">
              <a:solidFill>
                <a:schemeClr val="dk1"/>
              </a:solidFill>
              <a:effectLst/>
              <a:latin typeface="+mn-lt"/>
              <a:ea typeface="+mn-ea"/>
              <a:cs typeface="+mn-cs"/>
            </a:rPr>
            <a:t>3.0</a:t>
          </a:r>
          <a:r>
            <a:rPr kumimoji="1" lang="ja-JP" altLang="en-US" sz="1300">
              <a:solidFill>
                <a:schemeClr val="dk1"/>
              </a:solidFill>
              <a:effectLst/>
              <a:latin typeface="+mn-lt"/>
              <a:ea typeface="+mn-ea"/>
              <a:cs typeface="+mn-cs"/>
            </a:rPr>
            <a:t>％減）が減少しているため，経常収支比率は</a:t>
          </a:r>
          <a:r>
            <a:rPr kumimoji="1" lang="en-US" altLang="ja-JP" sz="1300">
              <a:solidFill>
                <a:schemeClr val="dk1"/>
              </a:solidFill>
              <a:effectLst/>
              <a:latin typeface="+mn-lt"/>
              <a:ea typeface="+mn-ea"/>
              <a:cs typeface="+mn-cs"/>
            </a:rPr>
            <a:t>91.8</a:t>
          </a:r>
          <a:r>
            <a:rPr kumimoji="1" lang="ja-JP" altLang="ja-JP" sz="1300">
              <a:solidFill>
                <a:schemeClr val="dk1"/>
              </a:solidFill>
              <a:effectLst/>
              <a:latin typeface="+mn-lt"/>
              <a:ea typeface="+mn-ea"/>
              <a:cs typeface="+mn-cs"/>
            </a:rPr>
            <a:t>％で前年度より</a:t>
          </a:r>
          <a:r>
            <a:rPr kumimoji="1" lang="en-US" altLang="ja-JP" sz="1300">
              <a:solidFill>
                <a:schemeClr val="dk1"/>
              </a:solidFill>
              <a:effectLst/>
              <a:latin typeface="+mn-lt"/>
              <a:ea typeface="+mn-ea"/>
              <a:cs typeface="+mn-cs"/>
            </a:rPr>
            <a:t>0.8</a:t>
          </a:r>
          <a:r>
            <a:rPr kumimoji="1" lang="ja-JP" altLang="ja-JP" sz="1300">
              <a:solidFill>
                <a:schemeClr val="dk1"/>
              </a:solidFill>
              <a:effectLst/>
              <a:latin typeface="+mn-lt"/>
              <a:ea typeface="+mn-ea"/>
              <a:cs typeface="+mn-cs"/>
            </a:rPr>
            <a:t>ポイント悪化し，類似団体・全国平均を上回っている。</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今後も，地方債の積極的な繰上償還の実施により，公債費の縮減を図り，経常収支比率を</a:t>
          </a:r>
          <a:r>
            <a:rPr kumimoji="1" lang="en-US" altLang="ja-JP" sz="1300">
              <a:solidFill>
                <a:schemeClr val="dk1"/>
              </a:solidFill>
              <a:effectLst/>
              <a:latin typeface="+mn-lt"/>
              <a:ea typeface="+mn-ea"/>
              <a:cs typeface="+mn-cs"/>
            </a:rPr>
            <a:t>90</a:t>
          </a:r>
          <a:r>
            <a:rPr kumimoji="1" lang="ja-JP" altLang="ja-JP" sz="1300">
              <a:solidFill>
                <a:schemeClr val="dk1"/>
              </a:solidFill>
              <a:effectLst/>
              <a:latin typeface="+mn-lt"/>
              <a:ea typeface="+mn-ea"/>
              <a:cs typeface="+mn-cs"/>
            </a:rPr>
            <a:t>％未満にすることを目標とする。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63500</xdr:rowOff>
    </xdr:from>
    <xdr:to>
      <xdr:col>7</xdr:col>
      <xdr:colOff>152400</xdr:colOff>
      <xdr:row>64</xdr:row>
      <xdr:rowOff>118654</xdr:rowOff>
    </xdr:to>
    <xdr:cxnSp macro="">
      <xdr:nvCxnSpPr>
        <xdr:cNvPr id="133" name="直線コネクタ 132"/>
        <xdr:cNvCxnSpPr/>
      </xdr:nvCxnSpPr>
      <xdr:spPr>
        <a:xfrm>
          <a:off x="4114800" y="11036300"/>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42108</xdr:rowOff>
    </xdr:from>
    <xdr:ext cx="762000" cy="259045"/>
    <xdr:sp macro="" textlink="">
      <xdr:nvSpPr>
        <xdr:cNvPr id="134" name="財政構造の弾力性平均値テキスト"/>
        <xdr:cNvSpPr txBox="1"/>
      </xdr:nvSpPr>
      <xdr:spPr>
        <a:xfrm>
          <a:off x="5041900" y="10672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22134</xdr:rowOff>
    </xdr:from>
    <xdr:to>
      <xdr:col>6</xdr:col>
      <xdr:colOff>0</xdr:colOff>
      <xdr:row>64</xdr:row>
      <xdr:rowOff>63500</xdr:rowOff>
    </xdr:to>
    <xdr:cxnSp macro="">
      <xdr:nvCxnSpPr>
        <xdr:cNvPr id="136" name="直線コネクタ 135"/>
        <xdr:cNvCxnSpPr/>
      </xdr:nvCxnSpPr>
      <xdr:spPr>
        <a:xfrm>
          <a:off x="3225800" y="1099493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170362</xdr:rowOff>
    </xdr:from>
    <xdr:to>
      <xdr:col>6</xdr:col>
      <xdr:colOff>50800</xdr:colOff>
      <xdr:row>64</xdr:row>
      <xdr:rowOff>100512</xdr:rowOff>
    </xdr:to>
    <xdr:sp macro="" textlink="">
      <xdr:nvSpPr>
        <xdr:cNvPr id="137" name="フローチャート : 判断 136"/>
        <xdr:cNvSpPr/>
      </xdr:nvSpPr>
      <xdr:spPr>
        <a:xfrm>
          <a:off x="4064000" y="1097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110689</xdr:rowOff>
    </xdr:from>
    <xdr:ext cx="736600" cy="259045"/>
    <xdr:sp macro="" textlink="">
      <xdr:nvSpPr>
        <xdr:cNvPr id="138" name="テキスト ボックス 137"/>
        <xdr:cNvSpPr txBox="1"/>
      </xdr:nvSpPr>
      <xdr:spPr>
        <a:xfrm>
          <a:off x="3733800" y="10740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22134</xdr:rowOff>
    </xdr:from>
    <xdr:to>
      <xdr:col>4</xdr:col>
      <xdr:colOff>482600</xdr:colOff>
      <xdr:row>65</xdr:row>
      <xdr:rowOff>43724</xdr:rowOff>
    </xdr:to>
    <xdr:cxnSp macro="">
      <xdr:nvCxnSpPr>
        <xdr:cNvPr id="139" name="直線コネクタ 138"/>
        <xdr:cNvCxnSpPr/>
      </xdr:nvCxnSpPr>
      <xdr:spPr>
        <a:xfrm flipV="1">
          <a:off x="2336800" y="1099493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80735</xdr:rowOff>
    </xdr:from>
    <xdr:to>
      <xdr:col>4</xdr:col>
      <xdr:colOff>533400</xdr:colOff>
      <xdr:row>64</xdr:row>
      <xdr:rowOff>10885</xdr:rowOff>
    </xdr:to>
    <xdr:sp macro="" textlink="">
      <xdr:nvSpPr>
        <xdr:cNvPr id="140" name="フローチャート : 判断 139"/>
        <xdr:cNvSpPr/>
      </xdr:nvSpPr>
      <xdr:spPr>
        <a:xfrm>
          <a:off x="3175000" y="1088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21062</xdr:rowOff>
    </xdr:from>
    <xdr:ext cx="762000" cy="259045"/>
    <xdr:sp macro="" textlink="">
      <xdr:nvSpPr>
        <xdr:cNvPr id="141" name="テキスト ボックス 140"/>
        <xdr:cNvSpPr txBox="1"/>
      </xdr:nvSpPr>
      <xdr:spPr>
        <a:xfrm>
          <a:off x="2844800" y="1065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43724</xdr:rowOff>
    </xdr:from>
    <xdr:to>
      <xdr:col>3</xdr:col>
      <xdr:colOff>279400</xdr:colOff>
      <xdr:row>65</xdr:row>
      <xdr:rowOff>57513</xdr:rowOff>
    </xdr:to>
    <xdr:cxnSp macro="">
      <xdr:nvCxnSpPr>
        <xdr:cNvPr id="142" name="直線コネクタ 141"/>
        <xdr:cNvCxnSpPr/>
      </xdr:nvCxnSpPr>
      <xdr:spPr>
        <a:xfrm flipV="1">
          <a:off x="1447800" y="1118797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135890</xdr:rowOff>
    </xdr:from>
    <xdr:to>
      <xdr:col>3</xdr:col>
      <xdr:colOff>330200</xdr:colOff>
      <xdr:row>64</xdr:row>
      <xdr:rowOff>66040</xdr:rowOff>
    </xdr:to>
    <xdr:sp macro="" textlink="">
      <xdr:nvSpPr>
        <xdr:cNvPr id="143" name="フローチャート : 判断 142"/>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76217</xdr:rowOff>
    </xdr:from>
    <xdr:ext cx="762000" cy="259045"/>
    <xdr:sp macro="" textlink="">
      <xdr:nvSpPr>
        <xdr:cNvPr id="144" name="テキスト ボックス 143"/>
        <xdr:cNvSpPr txBox="1"/>
      </xdr:nvSpPr>
      <xdr:spPr>
        <a:xfrm>
          <a:off x="1955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108313</xdr:rowOff>
    </xdr:from>
    <xdr:to>
      <xdr:col>2</xdr:col>
      <xdr:colOff>127000</xdr:colOff>
      <xdr:row>64</xdr:row>
      <xdr:rowOff>38463</xdr:rowOff>
    </xdr:to>
    <xdr:sp macro="" textlink="">
      <xdr:nvSpPr>
        <xdr:cNvPr id="145" name="フローチャート : 判断 144"/>
        <xdr:cNvSpPr/>
      </xdr:nvSpPr>
      <xdr:spPr>
        <a:xfrm>
          <a:off x="1397000" y="109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48640</xdr:rowOff>
    </xdr:from>
    <xdr:ext cx="762000" cy="259045"/>
    <xdr:sp macro="" textlink="">
      <xdr:nvSpPr>
        <xdr:cNvPr id="146" name="テキスト ボックス 145"/>
        <xdr:cNvSpPr txBox="1"/>
      </xdr:nvSpPr>
      <xdr:spPr>
        <a:xfrm>
          <a:off x="1066800" y="1067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67854</xdr:rowOff>
    </xdr:from>
    <xdr:to>
      <xdr:col>7</xdr:col>
      <xdr:colOff>203200</xdr:colOff>
      <xdr:row>64</xdr:row>
      <xdr:rowOff>169454</xdr:rowOff>
    </xdr:to>
    <xdr:sp macro="" textlink="">
      <xdr:nvSpPr>
        <xdr:cNvPr id="152" name="円/楕円 151"/>
        <xdr:cNvSpPr/>
      </xdr:nvSpPr>
      <xdr:spPr>
        <a:xfrm>
          <a:off x="4902200" y="110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39931</xdr:rowOff>
    </xdr:from>
    <xdr:ext cx="762000" cy="259045"/>
    <xdr:sp macro="" textlink="">
      <xdr:nvSpPr>
        <xdr:cNvPr id="153" name="財政構造の弾力性該当値テキスト"/>
        <xdr:cNvSpPr txBox="1"/>
      </xdr:nvSpPr>
      <xdr:spPr>
        <a:xfrm>
          <a:off x="5041900" y="1101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12700</xdr:rowOff>
    </xdr:from>
    <xdr:to>
      <xdr:col>6</xdr:col>
      <xdr:colOff>50800</xdr:colOff>
      <xdr:row>64</xdr:row>
      <xdr:rowOff>114300</xdr:rowOff>
    </xdr:to>
    <xdr:sp macro="" textlink="">
      <xdr:nvSpPr>
        <xdr:cNvPr id="154" name="円/楕円 153"/>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99077</xdr:rowOff>
    </xdr:from>
    <xdr:ext cx="736600" cy="259045"/>
    <xdr:sp macro="" textlink="">
      <xdr:nvSpPr>
        <xdr:cNvPr id="155" name="テキスト ボックス 154"/>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142784</xdr:rowOff>
    </xdr:from>
    <xdr:to>
      <xdr:col>4</xdr:col>
      <xdr:colOff>533400</xdr:colOff>
      <xdr:row>64</xdr:row>
      <xdr:rowOff>72934</xdr:rowOff>
    </xdr:to>
    <xdr:sp macro="" textlink="">
      <xdr:nvSpPr>
        <xdr:cNvPr id="156" name="円/楕円 155"/>
        <xdr:cNvSpPr/>
      </xdr:nvSpPr>
      <xdr:spPr>
        <a:xfrm>
          <a:off x="3175000" y="109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57711</xdr:rowOff>
    </xdr:from>
    <xdr:ext cx="762000" cy="259045"/>
    <xdr:sp macro="" textlink="">
      <xdr:nvSpPr>
        <xdr:cNvPr id="157" name="テキスト ボックス 156"/>
        <xdr:cNvSpPr txBox="1"/>
      </xdr:nvSpPr>
      <xdr:spPr>
        <a:xfrm>
          <a:off x="2844800" y="1103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164374</xdr:rowOff>
    </xdr:from>
    <xdr:to>
      <xdr:col>3</xdr:col>
      <xdr:colOff>330200</xdr:colOff>
      <xdr:row>65</xdr:row>
      <xdr:rowOff>94524</xdr:rowOff>
    </xdr:to>
    <xdr:sp macro="" textlink="">
      <xdr:nvSpPr>
        <xdr:cNvPr id="158" name="円/楕円 157"/>
        <xdr:cNvSpPr/>
      </xdr:nvSpPr>
      <xdr:spPr>
        <a:xfrm>
          <a:off x="2286000" y="111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79301</xdr:rowOff>
    </xdr:from>
    <xdr:ext cx="762000" cy="259045"/>
    <xdr:sp macro="" textlink="">
      <xdr:nvSpPr>
        <xdr:cNvPr id="159" name="テキスト ボックス 158"/>
        <xdr:cNvSpPr txBox="1"/>
      </xdr:nvSpPr>
      <xdr:spPr>
        <a:xfrm>
          <a:off x="1955800" y="112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6713</xdr:rowOff>
    </xdr:from>
    <xdr:to>
      <xdr:col>2</xdr:col>
      <xdr:colOff>127000</xdr:colOff>
      <xdr:row>65</xdr:row>
      <xdr:rowOff>108313</xdr:rowOff>
    </xdr:to>
    <xdr:sp macro="" textlink="">
      <xdr:nvSpPr>
        <xdr:cNvPr id="160" name="円/楕円 159"/>
        <xdr:cNvSpPr/>
      </xdr:nvSpPr>
      <xdr:spPr>
        <a:xfrm>
          <a:off x="1397000" y="1115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93090</xdr:rowOff>
    </xdr:from>
    <xdr:ext cx="762000" cy="259045"/>
    <xdr:sp macro="" textlink="">
      <xdr:nvSpPr>
        <xdr:cNvPr id="161" name="テキスト ボックス 160"/>
        <xdr:cNvSpPr txBox="1"/>
      </xdr:nvSpPr>
      <xdr:spPr>
        <a:xfrm>
          <a:off x="1066800" y="1123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[130,654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既存事業を継続したままの支出の縮減は限界に近く，</a:t>
          </a:r>
          <a:r>
            <a:rPr lang="ja-JP" altLang="en-US" sz="1300" b="0" i="0" baseline="0">
              <a:solidFill>
                <a:schemeClr val="dk1"/>
              </a:solidFill>
              <a:effectLst/>
              <a:latin typeface="+mn-lt"/>
              <a:ea typeface="+mn-ea"/>
              <a:cs typeface="+mn-cs"/>
            </a:rPr>
            <a:t>物件費（</a:t>
          </a:r>
          <a:r>
            <a:rPr lang="en-US" altLang="ja-JP" sz="1300" b="0" i="0" baseline="0">
              <a:solidFill>
                <a:schemeClr val="dk1"/>
              </a:solidFill>
              <a:effectLst/>
              <a:latin typeface="+mn-lt"/>
              <a:ea typeface="+mn-ea"/>
              <a:cs typeface="+mn-cs"/>
            </a:rPr>
            <a:t>1.7</a:t>
          </a:r>
          <a:r>
            <a:rPr lang="ja-JP" altLang="en-US" sz="1300" b="0" i="0" baseline="0">
              <a:solidFill>
                <a:schemeClr val="dk1"/>
              </a:solidFill>
              <a:effectLst/>
              <a:latin typeface="+mn-lt"/>
              <a:ea typeface="+mn-ea"/>
              <a:cs typeface="+mn-cs"/>
            </a:rPr>
            <a:t>％増）が増加し</a:t>
          </a:r>
          <a:r>
            <a:rPr lang="ja-JP" altLang="ja-JP" sz="1300" b="0" i="0" baseline="0">
              <a:solidFill>
                <a:schemeClr val="dk1"/>
              </a:solidFill>
              <a:effectLst/>
              <a:latin typeface="+mn-lt"/>
              <a:ea typeface="+mn-ea"/>
              <a:cs typeface="+mn-cs"/>
            </a:rPr>
            <a:t>昨年度に比べ増加になった。今後も引き続き，定員管理適正化計画の着実な実施等による人件費の削減や，指定管理者の拡大，民間委託，事業の抜本的見直し等により物件費の削減に努める。</a:t>
          </a:r>
          <a:endParaRPr lang="en-US" altLang="ja-JP" sz="1300" b="0" i="0" baseline="0">
            <a:solidFill>
              <a:schemeClr val="dk1"/>
            </a:solidFill>
            <a:effectLst/>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4070</xdr:rowOff>
    </xdr:from>
    <xdr:to>
      <xdr:col>7</xdr:col>
      <xdr:colOff>152400</xdr:colOff>
      <xdr:row>81</xdr:row>
      <xdr:rowOff>5893</xdr:rowOff>
    </xdr:to>
    <xdr:cxnSp macro="">
      <xdr:nvCxnSpPr>
        <xdr:cNvPr id="197" name="直線コネクタ 196"/>
        <xdr:cNvCxnSpPr/>
      </xdr:nvCxnSpPr>
      <xdr:spPr>
        <a:xfrm>
          <a:off x="4114800" y="13891520"/>
          <a:ext cx="838200" cy="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162119</xdr:rowOff>
    </xdr:from>
    <xdr:ext cx="762000" cy="259045"/>
    <xdr:sp macro="" textlink="">
      <xdr:nvSpPr>
        <xdr:cNvPr id="198" name="人件費・物件費等の状況平均値テキスト"/>
        <xdr:cNvSpPr txBox="1"/>
      </xdr:nvSpPr>
      <xdr:spPr>
        <a:xfrm>
          <a:off x="5041900" y="138781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168801</xdr:rowOff>
    </xdr:from>
    <xdr:to>
      <xdr:col>6</xdr:col>
      <xdr:colOff>0</xdr:colOff>
      <xdr:row>81</xdr:row>
      <xdr:rowOff>4070</xdr:rowOff>
    </xdr:to>
    <xdr:cxnSp macro="">
      <xdr:nvCxnSpPr>
        <xdr:cNvPr id="200" name="直線コネクタ 199"/>
        <xdr:cNvCxnSpPr/>
      </xdr:nvCxnSpPr>
      <xdr:spPr>
        <a:xfrm>
          <a:off x="3225800" y="13884801"/>
          <a:ext cx="889000" cy="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101158</xdr:rowOff>
    </xdr:from>
    <xdr:to>
      <xdr:col>6</xdr:col>
      <xdr:colOff>50800</xdr:colOff>
      <xdr:row>81</xdr:row>
      <xdr:rowOff>31308</xdr:rowOff>
    </xdr:to>
    <xdr:sp macro="" textlink="">
      <xdr:nvSpPr>
        <xdr:cNvPr id="201" name="フローチャート : 判断 200"/>
        <xdr:cNvSpPr/>
      </xdr:nvSpPr>
      <xdr:spPr>
        <a:xfrm>
          <a:off x="4064000" y="1381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41485</xdr:rowOff>
    </xdr:from>
    <xdr:ext cx="736600" cy="259045"/>
    <xdr:sp macro="" textlink="">
      <xdr:nvSpPr>
        <xdr:cNvPr id="202" name="テキスト ボックス 201"/>
        <xdr:cNvSpPr txBox="1"/>
      </xdr:nvSpPr>
      <xdr:spPr>
        <a:xfrm>
          <a:off x="3733800" y="13586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168801</xdr:rowOff>
    </xdr:from>
    <xdr:to>
      <xdr:col>4</xdr:col>
      <xdr:colOff>482600</xdr:colOff>
      <xdr:row>80</xdr:row>
      <xdr:rowOff>169160</xdr:rowOff>
    </xdr:to>
    <xdr:cxnSp macro="">
      <xdr:nvCxnSpPr>
        <xdr:cNvPr id="203" name="直線コネクタ 202"/>
        <xdr:cNvCxnSpPr/>
      </xdr:nvCxnSpPr>
      <xdr:spPr>
        <a:xfrm flipV="1">
          <a:off x="2336800" y="13884801"/>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96408</xdr:rowOff>
    </xdr:from>
    <xdr:to>
      <xdr:col>4</xdr:col>
      <xdr:colOff>533400</xdr:colOff>
      <xdr:row>81</xdr:row>
      <xdr:rowOff>26558</xdr:rowOff>
    </xdr:to>
    <xdr:sp macro="" textlink="">
      <xdr:nvSpPr>
        <xdr:cNvPr id="204" name="フローチャート : 判断 203"/>
        <xdr:cNvSpPr/>
      </xdr:nvSpPr>
      <xdr:spPr>
        <a:xfrm>
          <a:off x="3175000" y="138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36735</xdr:rowOff>
    </xdr:from>
    <xdr:ext cx="762000" cy="259045"/>
    <xdr:sp macro="" textlink="">
      <xdr:nvSpPr>
        <xdr:cNvPr id="205" name="テキスト ボックス 204"/>
        <xdr:cNvSpPr txBox="1"/>
      </xdr:nvSpPr>
      <xdr:spPr>
        <a:xfrm>
          <a:off x="2844800" y="135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169160</xdr:rowOff>
    </xdr:from>
    <xdr:to>
      <xdr:col>3</xdr:col>
      <xdr:colOff>279400</xdr:colOff>
      <xdr:row>81</xdr:row>
      <xdr:rowOff>2572</xdr:rowOff>
    </xdr:to>
    <xdr:cxnSp macro="">
      <xdr:nvCxnSpPr>
        <xdr:cNvPr id="206" name="直線コネクタ 205"/>
        <xdr:cNvCxnSpPr/>
      </xdr:nvCxnSpPr>
      <xdr:spPr>
        <a:xfrm flipV="1">
          <a:off x="1447800" y="13885160"/>
          <a:ext cx="889000" cy="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98244</xdr:rowOff>
    </xdr:from>
    <xdr:to>
      <xdr:col>3</xdr:col>
      <xdr:colOff>330200</xdr:colOff>
      <xdr:row>81</xdr:row>
      <xdr:rowOff>28394</xdr:rowOff>
    </xdr:to>
    <xdr:sp macro="" textlink="">
      <xdr:nvSpPr>
        <xdr:cNvPr id="207" name="フローチャート : 判断 206"/>
        <xdr:cNvSpPr/>
      </xdr:nvSpPr>
      <xdr:spPr>
        <a:xfrm>
          <a:off x="2286000" y="1381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38571</xdr:rowOff>
    </xdr:from>
    <xdr:ext cx="762000" cy="259045"/>
    <xdr:sp macro="" textlink="">
      <xdr:nvSpPr>
        <xdr:cNvPr id="208" name="テキスト ボックス 207"/>
        <xdr:cNvSpPr txBox="1"/>
      </xdr:nvSpPr>
      <xdr:spPr>
        <a:xfrm>
          <a:off x="1955800" y="135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101907</xdr:rowOff>
    </xdr:from>
    <xdr:to>
      <xdr:col>2</xdr:col>
      <xdr:colOff>127000</xdr:colOff>
      <xdr:row>81</xdr:row>
      <xdr:rowOff>32057</xdr:rowOff>
    </xdr:to>
    <xdr:sp macro="" textlink="">
      <xdr:nvSpPr>
        <xdr:cNvPr id="209" name="フローチャート : 判断 208"/>
        <xdr:cNvSpPr/>
      </xdr:nvSpPr>
      <xdr:spPr>
        <a:xfrm>
          <a:off x="1397000" y="1381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42234</xdr:rowOff>
    </xdr:from>
    <xdr:ext cx="762000" cy="259045"/>
    <xdr:sp macro="" textlink="">
      <xdr:nvSpPr>
        <xdr:cNvPr id="210" name="テキスト ボックス 209"/>
        <xdr:cNvSpPr txBox="1"/>
      </xdr:nvSpPr>
      <xdr:spPr>
        <a:xfrm>
          <a:off x="1066800" y="13586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126543</xdr:rowOff>
    </xdr:from>
    <xdr:to>
      <xdr:col>7</xdr:col>
      <xdr:colOff>203200</xdr:colOff>
      <xdr:row>81</xdr:row>
      <xdr:rowOff>56693</xdr:rowOff>
    </xdr:to>
    <xdr:sp macro="" textlink="">
      <xdr:nvSpPr>
        <xdr:cNvPr id="216" name="円/楕円 215"/>
        <xdr:cNvSpPr/>
      </xdr:nvSpPr>
      <xdr:spPr>
        <a:xfrm>
          <a:off x="4902200" y="1384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47820</xdr:rowOff>
    </xdr:from>
    <xdr:ext cx="762000" cy="259045"/>
    <xdr:sp macro="" textlink="">
      <xdr:nvSpPr>
        <xdr:cNvPr id="217" name="人件費・物件費等の状況該当値テキスト"/>
        <xdr:cNvSpPr txBox="1"/>
      </xdr:nvSpPr>
      <xdr:spPr>
        <a:xfrm>
          <a:off x="5041900" y="13763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130,654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124720</xdr:rowOff>
    </xdr:from>
    <xdr:to>
      <xdr:col>6</xdr:col>
      <xdr:colOff>50800</xdr:colOff>
      <xdr:row>81</xdr:row>
      <xdr:rowOff>54870</xdr:rowOff>
    </xdr:to>
    <xdr:sp macro="" textlink="">
      <xdr:nvSpPr>
        <xdr:cNvPr id="218" name="円/楕円 217"/>
        <xdr:cNvSpPr/>
      </xdr:nvSpPr>
      <xdr:spPr>
        <a:xfrm>
          <a:off x="4064000" y="13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39647</xdr:rowOff>
    </xdr:from>
    <xdr:ext cx="736600" cy="259045"/>
    <xdr:sp macro="" textlink="">
      <xdr:nvSpPr>
        <xdr:cNvPr id="219" name="テキスト ボックス 218"/>
        <xdr:cNvSpPr txBox="1"/>
      </xdr:nvSpPr>
      <xdr:spPr>
        <a:xfrm>
          <a:off x="3733800" y="13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129,068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118001</xdr:rowOff>
    </xdr:from>
    <xdr:to>
      <xdr:col>4</xdr:col>
      <xdr:colOff>533400</xdr:colOff>
      <xdr:row>81</xdr:row>
      <xdr:rowOff>48151</xdr:rowOff>
    </xdr:to>
    <xdr:sp macro="" textlink="">
      <xdr:nvSpPr>
        <xdr:cNvPr id="220" name="円/楕円 219"/>
        <xdr:cNvSpPr/>
      </xdr:nvSpPr>
      <xdr:spPr>
        <a:xfrm>
          <a:off x="3175000" y="1383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32928</xdr:rowOff>
    </xdr:from>
    <xdr:ext cx="762000" cy="259045"/>
    <xdr:sp macro="" textlink="">
      <xdr:nvSpPr>
        <xdr:cNvPr id="221" name="テキスト ボックス 220"/>
        <xdr:cNvSpPr txBox="1"/>
      </xdr:nvSpPr>
      <xdr:spPr>
        <a:xfrm>
          <a:off x="2844800" y="13920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123,220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118360</xdr:rowOff>
    </xdr:from>
    <xdr:to>
      <xdr:col>3</xdr:col>
      <xdr:colOff>330200</xdr:colOff>
      <xdr:row>81</xdr:row>
      <xdr:rowOff>48510</xdr:rowOff>
    </xdr:to>
    <xdr:sp macro="" textlink="">
      <xdr:nvSpPr>
        <xdr:cNvPr id="222" name="円/楕円 221"/>
        <xdr:cNvSpPr/>
      </xdr:nvSpPr>
      <xdr:spPr>
        <a:xfrm>
          <a:off x="2286000" y="1383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33287</xdr:rowOff>
    </xdr:from>
    <xdr:ext cx="762000" cy="259045"/>
    <xdr:sp macro="" textlink="">
      <xdr:nvSpPr>
        <xdr:cNvPr id="223" name="テキスト ボックス 222"/>
        <xdr:cNvSpPr txBox="1"/>
      </xdr:nvSpPr>
      <xdr:spPr>
        <a:xfrm>
          <a:off x="1955800" y="1392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123,534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123222</xdr:rowOff>
    </xdr:from>
    <xdr:to>
      <xdr:col>2</xdr:col>
      <xdr:colOff>127000</xdr:colOff>
      <xdr:row>81</xdr:row>
      <xdr:rowOff>53372</xdr:rowOff>
    </xdr:to>
    <xdr:sp macro="" textlink="">
      <xdr:nvSpPr>
        <xdr:cNvPr id="224" name="円/楕円 223"/>
        <xdr:cNvSpPr/>
      </xdr:nvSpPr>
      <xdr:spPr>
        <a:xfrm>
          <a:off x="1397000" y="1383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38149</xdr:rowOff>
    </xdr:from>
    <xdr:ext cx="762000" cy="259045"/>
    <xdr:sp macro="" textlink="">
      <xdr:nvSpPr>
        <xdr:cNvPr id="225" name="テキスト ボックス 224"/>
        <xdr:cNvSpPr txBox="1"/>
      </xdr:nvSpPr>
      <xdr:spPr>
        <a:xfrm>
          <a:off x="1066800" y="1392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127,765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市町村合併を機に国の制度に準拠した給料表の見直しを行ったことや，平成</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月に給与構造改革に基づく給料表を導入したことにより，全国市平均以下となっている。今後も給与水準の適正化に努める。</a:t>
          </a: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なお，</a:t>
          </a:r>
          <a:r>
            <a:rPr kumimoji="1" lang="en-US" altLang="ja-JP" sz="1300">
              <a:solidFill>
                <a:schemeClr val="dk1"/>
              </a:solidFill>
              <a:effectLst/>
              <a:latin typeface="+mn-lt"/>
              <a:ea typeface="+mn-ea"/>
              <a:cs typeface="+mn-cs"/>
            </a:rPr>
            <a:t>H23</a:t>
          </a:r>
          <a:r>
            <a:rPr kumimoji="1" lang="ja-JP" altLang="ja-JP" sz="1300">
              <a:solidFill>
                <a:schemeClr val="dk1"/>
              </a:solidFill>
              <a:effectLst/>
              <a:latin typeface="+mn-lt"/>
              <a:ea typeface="+mn-ea"/>
              <a:cs typeface="+mn-cs"/>
            </a:rPr>
            <a:t>から増加した原因は，国家公務員の時限的な給与改定特例法に伴う措置（</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年間）により，比較する国家公務員の給与が減少したためである。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86</xdr:row>
      <xdr:rowOff>53339</xdr:rowOff>
    </xdr:to>
    <xdr:cxnSp macro="">
      <xdr:nvCxnSpPr>
        <xdr:cNvPr id="254" name="直線コネクタ 253"/>
        <xdr:cNvCxnSpPr/>
      </xdr:nvCxnSpPr>
      <xdr:spPr>
        <a:xfrm flipV="1">
          <a:off x="17018000" y="13945446"/>
          <a:ext cx="0" cy="852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5"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6" name="直線コネクタ 255"/>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7"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8" name="直線コネクタ 257"/>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66463</xdr:rowOff>
    </xdr:from>
    <xdr:to>
      <xdr:col>24</xdr:col>
      <xdr:colOff>558800</xdr:colOff>
      <xdr:row>84</xdr:row>
      <xdr:rowOff>98637</xdr:rowOff>
    </xdr:to>
    <xdr:cxnSp macro="">
      <xdr:nvCxnSpPr>
        <xdr:cNvPr id="259" name="直線コネクタ 258"/>
        <xdr:cNvCxnSpPr/>
      </xdr:nvCxnSpPr>
      <xdr:spPr>
        <a:xfrm>
          <a:off x="16179800" y="14468263"/>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32190</xdr:rowOff>
    </xdr:from>
    <xdr:ext cx="762000" cy="259045"/>
    <xdr:sp macro="" textlink="">
      <xdr:nvSpPr>
        <xdr:cNvPr id="260" name="給与水準   （国との比較）平均値テキスト"/>
        <xdr:cNvSpPr txBox="1"/>
      </xdr:nvSpPr>
      <xdr:spPr>
        <a:xfrm>
          <a:off x="17106900" y="1426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15663</xdr:rowOff>
    </xdr:from>
    <xdr:to>
      <xdr:col>24</xdr:col>
      <xdr:colOff>609600</xdr:colOff>
      <xdr:row>84</xdr:row>
      <xdr:rowOff>117263</xdr:rowOff>
    </xdr:to>
    <xdr:sp macro="" textlink="">
      <xdr:nvSpPr>
        <xdr:cNvPr id="261" name="フローチャート : 判断 260"/>
        <xdr:cNvSpPr/>
      </xdr:nvSpPr>
      <xdr:spPr>
        <a:xfrm>
          <a:off x="16967200" y="14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66463</xdr:rowOff>
    </xdr:from>
    <xdr:to>
      <xdr:col>23</xdr:col>
      <xdr:colOff>406400</xdr:colOff>
      <xdr:row>84</xdr:row>
      <xdr:rowOff>90593</xdr:rowOff>
    </xdr:to>
    <xdr:cxnSp macro="">
      <xdr:nvCxnSpPr>
        <xdr:cNvPr id="262" name="直線コネクタ 261"/>
        <xdr:cNvCxnSpPr/>
      </xdr:nvCxnSpPr>
      <xdr:spPr>
        <a:xfrm flipV="1">
          <a:off x="15290800" y="1446826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88054</xdr:rowOff>
    </xdr:from>
    <xdr:to>
      <xdr:col>23</xdr:col>
      <xdr:colOff>457200</xdr:colOff>
      <xdr:row>85</xdr:row>
      <xdr:rowOff>18204</xdr:rowOff>
    </xdr:to>
    <xdr:sp macro="" textlink="">
      <xdr:nvSpPr>
        <xdr:cNvPr id="263" name="フローチャート : 判断 262"/>
        <xdr:cNvSpPr/>
      </xdr:nvSpPr>
      <xdr:spPr>
        <a:xfrm>
          <a:off x="16129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2981</xdr:rowOff>
    </xdr:from>
    <xdr:ext cx="736600" cy="259045"/>
    <xdr:sp macro="" textlink="">
      <xdr:nvSpPr>
        <xdr:cNvPr id="264" name="テキスト ボックス 263"/>
        <xdr:cNvSpPr txBox="1"/>
      </xdr:nvSpPr>
      <xdr:spPr>
        <a:xfrm>
          <a:off x="15798800" y="1457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90593</xdr:rowOff>
    </xdr:from>
    <xdr:to>
      <xdr:col>22</xdr:col>
      <xdr:colOff>203200</xdr:colOff>
      <xdr:row>88</xdr:row>
      <xdr:rowOff>24130</xdr:rowOff>
    </xdr:to>
    <xdr:cxnSp macro="">
      <xdr:nvCxnSpPr>
        <xdr:cNvPr id="265" name="直線コネクタ 264"/>
        <xdr:cNvCxnSpPr/>
      </xdr:nvCxnSpPr>
      <xdr:spPr>
        <a:xfrm flipV="1">
          <a:off x="14401800" y="14492393"/>
          <a:ext cx="889000" cy="61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63923</xdr:rowOff>
    </xdr:from>
    <xdr:to>
      <xdr:col>22</xdr:col>
      <xdr:colOff>254000</xdr:colOff>
      <xdr:row>84</xdr:row>
      <xdr:rowOff>165523</xdr:rowOff>
    </xdr:to>
    <xdr:sp macro="" textlink="">
      <xdr:nvSpPr>
        <xdr:cNvPr id="266" name="フローチャート : 判断 265"/>
        <xdr:cNvSpPr/>
      </xdr:nvSpPr>
      <xdr:spPr>
        <a:xfrm>
          <a:off x="15240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150300</xdr:rowOff>
    </xdr:from>
    <xdr:ext cx="762000" cy="259045"/>
    <xdr:sp macro="" textlink="">
      <xdr:nvSpPr>
        <xdr:cNvPr id="267" name="テキスト ボックス 266"/>
        <xdr:cNvSpPr txBox="1"/>
      </xdr:nvSpPr>
      <xdr:spPr>
        <a:xfrm>
          <a:off x="149098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24130</xdr:rowOff>
    </xdr:from>
    <xdr:to>
      <xdr:col>21</xdr:col>
      <xdr:colOff>0</xdr:colOff>
      <xdr:row>88</xdr:row>
      <xdr:rowOff>24130</xdr:rowOff>
    </xdr:to>
    <xdr:cxnSp macro="">
      <xdr:nvCxnSpPr>
        <xdr:cNvPr id="268" name="直線コネクタ 267"/>
        <xdr:cNvCxnSpPr/>
      </xdr:nvCxnSpPr>
      <xdr:spPr>
        <a:xfrm>
          <a:off x="13512800" y="15111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9" name="フローチャート : 判断 268"/>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124054</xdr:rowOff>
    </xdr:from>
    <xdr:ext cx="762000" cy="259045"/>
    <xdr:sp macro="" textlink="">
      <xdr:nvSpPr>
        <xdr:cNvPr id="270" name="テキスト ボックス 269"/>
        <xdr:cNvSpPr txBox="1"/>
      </xdr:nvSpPr>
      <xdr:spPr>
        <a:xfrm>
          <a:off x="14020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71" name="フローチャート : 判断 270"/>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72" name="テキスト ボックス 271"/>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78" name="円/楕円 277"/>
        <xdr:cNvSpPr/>
      </xdr:nvSpPr>
      <xdr:spPr>
        <a:xfrm>
          <a:off x="169672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19914</xdr:rowOff>
    </xdr:from>
    <xdr:ext cx="762000" cy="259045"/>
    <xdr:sp macro="" textlink="">
      <xdr:nvSpPr>
        <xdr:cNvPr id="279" name="給与水準   （国との比較）該当値テキスト"/>
        <xdr:cNvSpPr txBox="1"/>
      </xdr:nvSpPr>
      <xdr:spPr>
        <a:xfrm>
          <a:off x="17106900" y="1442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15663</xdr:rowOff>
    </xdr:from>
    <xdr:to>
      <xdr:col>23</xdr:col>
      <xdr:colOff>457200</xdr:colOff>
      <xdr:row>84</xdr:row>
      <xdr:rowOff>117263</xdr:rowOff>
    </xdr:to>
    <xdr:sp macro="" textlink="">
      <xdr:nvSpPr>
        <xdr:cNvPr id="280" name="円/楕円 279"/>
        <xdr:cNvSpPr/>
      </xdr:nvSpPr>
      <xdr:spPr>
        <a:xfrm>
          <a:off x="16129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127440</xdr:rowOff>
    </xdr:from>
    <xdr:ext cx="736600" cy="259045"/>
    <xdr:sp macro="" textlink="">
      <xdr:nvSpPr>
        <xdr:cNvPr id="281" name="テキスト ボックス 280"/>
        <xdr:cNvSpPr txBox="1"/>
      </xdr:nvSpPr>
      <xdr:spPr>
        <a:xfrm>
          <a:off x="15798800" y="1418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39793</xdr:rowOff>
    </xdr:from>
    <xdr:to>
      <xdr:col>22</xdr:col>
      <xdr:colOff>254000</xdr:colOff>
      <xdr:row>84</xdr:row>
      <xdr:rowOff>141393</xdr:rowOff>
    </xdr:to>
    <xdr:sp macro="" textlink="">
      <xdr:nvSpPr>
        <xdr:cNvPr id="282" name="円/楕円 281"/>
        <xdr:cNvSpPr/>
      </xdr:nvSpPr>
      <xdr:spPr>
        <a:xfrm>
          <a:off x="152400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151570</xdr:rowOff>
    </xdr:from>
    <xdr:ext cx="762000" cy="259045"/>
    <xdr:sp macro="" textlink="">
      <xdr:nvSpPr>
        <xdr:cNvPr id="283" name="テキスト ボックス 282"/>
        <xdr:cNvSpPr txBox="1"/>
      </xdr:nvSpPr>
      <xdr:spPr>
        <a:xfrm>
          <a:off x="14909800" y="1421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144780</xdr:rowOff>
    </xdr:from>
    <xdr:to>
      <xdr:col>21</xdr:col>
      <xdr:colOff>50800</xdr:colOff>
      <xdr:row>88</xdr:row>
      <xdr:rowOff>74930</xdr:rowOff>
    </xdr:to>
    <xdr:sp macro="" textlink="">
      <xdr:nvSpPr>
        <xdr:cNvPr id="284" name="円/楕円 283"/>
        <xdr:cNvSpPr/>
      </xdr:nvSpPr>
      <xdr:spPr>
        <a:xfrm>
          <a:off x="14351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85107</xdr:rowOff>
    </xdr:from>
    <xdr:ext cx="762000" cy="259045"/>
    <xdr:sp macro="" textlink="">
      <xdr:nvSpPr>
        <xdr:cNvPr id="285" name="テキスト ボックス 284"/>
        <xdr:cNvSpPr txBox="1"/>
      </xdr:nvSpPr>
      <xdr:spPr>
        <a:xfrm>
          <a:off x="14020800" y="1482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144780</xdr:rowOff>
    </xdr:from>
    <xdr:to>
      <xdr:col>19</xdr:col>
      <xdr:colOff>533400</xdr:colOff>
      <xdr:row>88</xdr:row>
      <xdr:rowOff>74930</xdr:rowOff>
    </xdr:to>
    <xdr:sp macro="" textlink="">
      <xdr:nvSpPr>
        <xdr:cNvPr id="286" name="円/楕円 285"/>
        <xdr:cNvSpPr/>
      </xdr:nvSpPr>
      <xdr:spPr>
        <a:xfrm>
          <a:off x="13462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85107</xdr:rowOff>
    </xdr:from>
    <xdr:ext cx="762000" cy="259045"/>
    <xdr:sp macro="" textlink="">
      <xdr:nvSpPr>
        <xdr:cNvPr id="287" name="テキスト ボックス 286"/>
        <xdr:cNvSpPr txBox="1"/>
      </xdr:nvSpPr>
      <xdr:spPr>
        <a:xfrm>
          <a:off x="13131800" y="1482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広域消防事務について受託していることから，類似団体・全国・県内平均より多い</a:t>
          </a:r>
          <a:r>
            <a:rPr kumimoji="1" lang="en-US" altLang="ja-JP" sz="1300">
              <a:solidFill>
                <a:schemeClr val="dk1"/>
              </a:solidFill>
              <a:effectLst/>
              <a:latin typeface="+mn-lt"/>
              <a:ea typeface="+mn-ea"/>
              <a:cs typeface="+mn-cs"/>
            </a:rPr>
            <a:t>8.60</a:t>
          </a:r>
          <a:r>
            <a:rPr kumimoji="1" lang="ja-JP" altLang="ja-JP" sz="1300">
              <a:solidFill>
                <a:schemeClr val="dk1"/>
              </a:solidFill>
              <a:effectLst/>
              <a:latin typeface="+mn-lt"/>
              <a:ea typeface="+mn-ea"/>
              <a:cs typeface="+mn-cs"/>
            </a:rPr>
            <a:t>人となっている。</a:t>
          </a:r>
          <a:endParaRPr lang="ja-JP" altLang="ja-JP" sz="1300">
            <a:effectLst/>
          </a:endParaRPr>
        </a:p>
        <a:p>
          <a:r>
            <a:rPr kumimoji="1" lang="ja-JP" altLang="ja-JP" sz="1300">
              <a:solidFill>
                <a:schemeClr val="dk1"/>
              </a:solidFill>
              <a:effectLst/>
              <a:latin typeface="+mn-lt"/>
              <a:ea typeface="+mn-ea"/>
              <a:cs typeface="+mn-cs"/>
            </a:rPr>
            <a:t>　今後とも，効率的な行政組織の確立を実現するため，定員管理適正化計画に基づき，事務事業の見直しや民間委託等に積極的に取り組む。</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19" name="直線コネクタ 318"/>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0"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1" name="直線コネクタ 320"/>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2"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3" name="直線コネクタ 322"/>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111337</xdr:rowOff>
    </xdr:from>
    <xdr:to>
      <xdr:col>24</xdr:col>
      <xdr:colOff>558800</xdr:colOff>
      <xdr:row>61</xdr:row>
      <xdr:rowOff>118231</xdr:rowOff>
    </xdr:to>
    <xdr:cxnSp macro="">
      <xdr:nvCxnSpPr>
        <xdr:cNvPr id="324" name="直線コネクタ 323"/>
        <xdr:cNvCxnSpPr/>
      </xdr:nvCxnSpPr>
      <xdr:spPr>
        <a:xfrm>
          <a:off x="16179800" y="10569787"/>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10419</xdr:rowOff>
    </xdr:from>
    <xdr:ext cx="762000" cy="259045"/>
    <xdr:sp macro="" textlink="">
      <xdr:nvSpPr>
        <xdr:cNvPr id="325" name="定員管理の状況平均値テキスト"/>
        <xdr:cNvSpPr txBox="1"/>
      </xdr:nvSpPr>
      <xdr:spPr>
        <a:xfrm>
          <a:off x="17106900" y="10297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26" name="フローチャート : 判断 325"/>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104442</xdr:rowOff>
    </xdr:from>
    <xdr:to>
      <xdr:col>23</xdr:col>
      <xdr:colOff>406400</xdr:colOff>
      <xdr:row>61</xdr:row>
      <xdr:rowOff>111337</xdr:rowOff>
    </xdr:to>
    <xdr:cxnSp macro="">
      <xdr:nvCxnSpPr>
        <xdr:cNvPr id="327" name="直線コネクタ 326"/>
        <xdr:cNvCxnSpPr/>
      </xdr:nvCxnSpPr>
      <xdr:spPr>
        <a:xfrm>
          <a:off x="15290800" y="10562892"/>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155242</xdr:rowOff>
    </xdr:from>
    <xdr:to>
      <xdr:col>23</xdr:col>
      <xdr:colOff>457200</xdr:colOff>
      <xdr:row>60</xdr:row>
      <xdr:rowOff>85392</xdr:rowOff>
    </xdr:to>
    <xdr:sp macro="" textlink="">
      <xdr:nvSpPr>
        <xdr:cNvPr id="328" name="フローチャート : 判断 327"/>
        <xdr:cNvSpPr/>
      </xdr:nvSpPr>
      <xdr:spPr>
        <a:xfrm>
          <a:off x="16129000" y="1027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95569</xdr:rowOff>
    </xdr:from>
    <xdr:ext cx="736600" cy="259045"/>
    <xdr:sp macro="" textlink="">
      <xdr:nvSpPr>
        <xdr:cNvPr id="329" name="テキスト ボックス 328"/>
        <xdr:cNvSpPr txBox="1"/>
      </xdr:nvSpPr>
      <xdr:spPr>
        <a:xfrm>
          <a:off x="15798800" y="10039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104442</xdr:rowOff>
    </xdr:from>
    <xdr:to>
      <xdr:col>22</xdr:col>
      <xdr:colOff>203200</xdr:colOff>
      <xdr:row>61</xdr:row>
      <xdr:rowOff>110188</xdr:rowOff>
    </xdr:to>
    <xdr:cxnSp macro="">
      <xdr:nvCxnSpPr>
        <xdr:cNvPr id="330" name="直線コネクタ 329"/>
        <xdr:cNvCxnSpPr/>
      </xdr:nvCxnSpPr>
      <xdr:spPr>
        <a:xfrm flipV="1">
          <a:off x="14401800" y="10562892"/>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157541</xdr:rowOff>
    </xdr:from>
    <xdr:to>
      <xdr:col>22</xdr:col>
      <xdr:colOff>254000</xdr:colOff>
      <xdr:row>60</xdr:row>
      <xdr:rowOff>87691</xdr:rowOff>
    </xdr:to>
    <xdr:sp macro="" textlink="">
      <xdr:nvSpPr>
        <xdr:cNvPr id="331" name="フローチャート : 判断 330"/>
        <xdr:cNvSpPr/>
      </xdr:nvSpPr>
      <xdr:spPr>
        <a:xfrm>
          <a:off x="15240000" y="1027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97868</xdr:rowOff>
    </xdr:from>
    <xdr:ext cx="762000" cy="259045"/>
    <xdr:sp macro="" textlink="">
      <xdr:nvSpPr>
        <xdr:cNvPr id="332" name="テキスト ボックス 331"/>
        <xdr:cNvSpPr txBox="1"/>
      </xdr:nvSpPr>
      <xdr:spPr>
        <a:xfrm>
          <a:off x="14909800" y="1004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110188</xdr:rowOff>
    </xdr:from>
    <xdr:to>
      <xdr:col>21</xdr:col>
      <xdr:colOff>0</xdr:colOff>
      <xdr:row>61</xdr:row>
      <xdr:rowOff>128572</xdr:rowOff>
    </xdr:to>
    <xdr:cxnSp macro="">
      <xdr:nvCxnSpPr>
        <xdr:cNvPr id="333" name="直線コネクタ 332"/>
        <xdr:cNvCxnSpPr/>
      </xdr:nvCxnSpPr>
      <xdr:spPr>
        <a:xfrm flipV="1">
          <a:off x="13512800" y="10568638"/>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160988</xdr:rowOff>
    </xdr:from>
    <xdr:to>
      <xdr:col>21</xdr:col>
      <xdr:colOff>50800</xdr:colOff>
      <xdr:row>60</xdr:row>
      <xdr:rowOff>91138</xdr:rowOff>
    </xdr:to>
    <xdr:sp macro="" textlink="">
      <xdr:nvSpPr>
        <xdr:cNvPr id="334" name="フローチャート : 判断 333"/>
        <xdr:cNvSpPr/>
      </xdr:nvSpPr>
      <xdr:spPr>
        <a:xfrm>
          <a:off x="14351000" y="1027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101315</xdr:rowOff>
    </xdr:from>
    <xdr:ext cx="762000" cy="259045"/>
    <xdr:sp macro="" textlink="">
      <xdr:nvSpPr>
        <xdr:cNvPr id="335" name="テキスト ボックス 334"/>
        <xdr:cNvSpPr txBox="1"/>
      </xdr:nvSpPr>
      <xdr:spPr>
        <a:xfrm>
          <a:off x="14020800" y="1004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14817</xdr:rowOff>
    </xdr:from>
    <xdr:to>
      <xdr:col>19</xdr:col>
      <xdr:colOff>533400</xdr:colOff>
      <xdr:row>60</xdr:row>
      <xdr:rowOff>116417</xdr:rowOff>
    </xdr:to>
    <xdr:sp macro="" textlink="">
      <xdr:nvSpPr>
        <xdr:cNvPr id="336" name="フローチャート : 判断 335"/>
        <xdr:cNvSpPr/>
      </xdr:nvSpPr>
      <xdr:spPr>
        <a:xfrm>
          <a:off x="13462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126594</xdr:rowOff>
    </xdr:from>
    <xdr:ext cx="762000" cy="259045"/>
    <xdr:sp macro="" textlink="">
      <xdr:nvSpPr>
        <xdr:cNvPr id="337" name="テキスト ボックス 336"/>
        <xdr:cNvSpPr txBox="1"/>
      </xdr:nvSpPr>
      <xdr:spPr>
        <a:xfrm>
          <a:off x="13131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67431</xdr:rowOff>
    </xdr:from>
    <xdr:to>
      <xdr:col>24</xdr:col>
      <xdr:colOff>609600</xdr:colOff>
      <xdr:row>61</xdr:row>
      <xdr:rowOff>169031</xdr:rowOff>
    </xdr:to>
    <xdr:sp macro="" textlink="">
      <xdr:nvSpPr>
        <xdr:cNvPr id="343" name="円/楕円 342"/>
        <xdr:cNvSpPr/>
      </xdr:nvSpPr>
      <xdr:spPr>
        <a:xfrm>
          <a:off x="16967200" y="1052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39508</xdr:rowOff>
    </xdr:from>
    <xdr:ext cx="762000" cy="259045"/>
    <xdr:sp macro="" textlink="">
      <xdr:nvSpPr>
        <xdr:cNvPr id="344" name="定員管理の状況該当値テキスト"/>
        <xdr:cNvSpPr txBox="1"/>
      </xdr:nvSpPr>
      <xdr:spPr>
        <a:xfrm>
          <a:off x="17106900" y="104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60537</xdr:rowOff>
    </xdr:from>
    <xdr:to>
      <xdr:col>23</xdr:col>
      <xdr:colOff>457200</xdr:colOff>
      <xdr:row>61</xdr:row>
      <xdr:rowOff>162137</xdr:rowOff>
    </xdr:to>
    <xdr:sp macro="" textlink="">
      <xdr:nvSpPr>
        <xdr:cNvPr id="345" name="円/楕円 344"/>
        <xdr:cNvSpPr/>
      </xdr:nvSpPr>
      <xdr:spPr>
        <a:xfrm>
          <a:off x="16129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146914</xdr:rowOff>
    </xdr:from>
    <xdr:ext cx="736600" cy="259045"/>
    <xdr:sp macro="" textlink="">
      <xdr:nvSpPr>
        <xdr:cNvPr id="346" name="テキスト ボックス 345"/>
        <xdr:cNvSpPr txBox="1"/>
      </xdr:nvSpPr>
      <xdr:spPr>
        <a:xfrm>
          <a:off x="15798800" y="1060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53642</xdr:rowOff>
    </xdr:from>
    <xdr:to>
      <xdr:col>22</xdr:col>
      <xdr:colOff>254000</xdr:colOff>
      <xdr:row>61</xdr:row>
      <xdr:rowOff>155242</xdr:rowOff>
    </xdr:to>
    <xdr:sp macro="" textlink="">
      <xdr:nvSpPr>
        <xdr:cNvPr id="347" name="円/楕円 346"/>
        <xdr:cNvSpPr/>
      </xdr:nvSpPr>
      <xdr:spPr>
        <a:xfrm>
          <a:off x="15240000" y="1051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140019</xdr:rowOff>
    </xdr:from>
    <xdr:ext cx="762000" cy="259045"/>
    <xdr:sp macro="" textlink="">
      <xdr:nvSpPr>
        <xdr:cNvPr id="348" name="テキスト ボックス 347"/>
        <xdr:cNvSpPr txBox="1"/>
      </xdr:nvSpPr>
      <xdr:spPr>
        <a:xfrm>
          <a:off x="14909800" y="10598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59388</xdr:rowOff>
    </xdr:from>
    <xdr:to>
      <xdr:col>21</xdr:col>
      <xdr:colOff>50800</xdr:colOff>
      <xdr:row>61</xdr:row>
      <xdr:rowOff>160988</xdr:rowOff>
    </xdr:to>
    <xdr:sp macro="" textlink="">
      <xdr:nvSpPr>
        <xdr:cNvPr id="349" name="円/楕円 348"/>
        <xdr:cNvSpPr/>
      </xdr:nvSpPr>
      <xdr:spPr>
        <a:xfrm>
          <a:off x="14351000" y="1051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145765</xdr:rowOff>
    </xdr:from>
    <xdr:ext cx="762000" cy="259045"/>
    <xdr:sp macro="" textlink="">
      <xdr:nvSpPr>
        <xdr:cNvPr id="350" name="テキスト ボックス 349"/>
        <xdr:cNvSpPr txBox="1"/>
      </xdr:nvSpPr>
      <xdr:spPr>
        <a:xfrm>
          <a:off x="14020800" y="1060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77772</xdr:rowOff>
    </xdr:from>
    <xdr:to>
      <xdr:col>19</xdr:col>
      <xdr:colOff>533400</xdr:colOff>
      <xdr:row>62</xdr:row>
      <xdr:rowOff>7922</xdr:rowOff>
    </xdr:to>
    <xdr:sp macro="" textlink="">
      <xdr:nvSpPr>
        <xdr:cNvPr id="351" name="円/楕円 350"/>
        <xdr:cNvSpPr/>
      </xdr:nvSpPr>
      <xdr:spPr>
        <a:xfrm>
          <a:off x="13462000" y="1053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164149</xdr:rowOff>
    </xdr:from>
    <xdr:ext cx="762000" cy="259045"/>
    <xdr:sp macro="" textlink="">
      <xdr:nvSpPr>
        <xdr:cNvPr id="352" name="テキスト ボックス 351"/>
        <xdr:cNvSpPr txBox="1"/>
      </xdr:nvSpPr>
      <xdr:spPr>
        <a:xfrm>
          <a:off x="13131800" y="1062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繰上償還の実施により，前年度と比べ</a:t>
          </a:r>
          <a:r>
            <a:rPr kumimoji="1" lang="en-US" altLang="ja-JP" sz="1300">
              <a:solidFill>
                <a:schemeClr val="dk1"/>
              </a:solidFill>
              <a:effectLst/>
              <a:latin typeface="+mn-lt"/>
              <a:ea typeface="+mn-ea"/>
              <a:cs typeface="+mn-cs"/>
            </a:rPr>
            <a:t>0.8</a:t>
          </a:r>
          <a:r>
            <a:rPr kumimoji="1" lang="ja-JP" altLang="ja-JP" sz="1300">
              <a:solidFill>
                <a:schemeClr val="dk1"/>
              </a:solidFill>
              <a:effectLst/>
              <a:latin typeface="+mn-lt"/>
              <a:ea typeface="+mn-ea"/>
              <a:cs typeface="+mn-cs"/>
            </a:rPr>
            <a:t>ポイント改善しているが，普通建設事業に係る起債の償還により，類似団体平均を</a:t>
          </a:r>
          <a:r>
            <a:rPr kumimoji="1" lang="ja-JP" altLang="en-US" sz="1300">
              <a:solidFill>
                <a:schemeClr val="dk1"/>
              </a:solidFill>
              <a:effectLst/>
              <a:latin typeface="+mn-lt"/>
              <a:ea typeface="+mn-ea"/>
              <a:cs typeface="+mn-cs"/>
            </a:rPr>
            <a:t>下</a:t>
          </a:r>
          <a:r>
            <a:rPr kumimoji="1" lang="ja-JP" altLang="ja-JP" sz="1300">
              <a:solidFill>
                <a:schemeClr val="dk1"/>
              </a:solidFill>
              <a:effectLst/>
              <a:latin typeface="+mn-lt"/>
              <a:ea typeface="+mn-ea"/>
              <a:cs typeface="+mn-cs"/>
            </a:rPr>
            <a:t>回る</a:t>
          </a:r>
          <a:r>
            <a:rPr kumimoji="1" lang="en-US" altLang="ja-JP" sz="1300">
              <a:solidFill>
                <a:schemeClr val="dk1"/>
              </a:solidFill>
              <a:effectLst/>
              <a:latin typeface="+mn-lt"/>
              <a:ea typeface="+mn-ea"/>
              <a:cs typeface="+mn-cs"/>
            </a:rPr>
            <a:t>8.6</a:t>
          </a:r>
          <a:r>
            <a:rPr kumimoji="1" lang="ja-JP" altLang="ja-JP" sz="1300">
              <a:solidFill>
                <a:schemeClr val="dk1"/>
              </a:solidFill>
              <a:effectLst/>
              <a:latin typeface="+mn-lt"/>
              <a:ea typeface="+mn-ea"/>
              <a:cs typeface="+mn-cs"/>
            </a:rPr>
            <a:t>％となっている。新市建設計画に基づく事業については，緊急度，ニーズ把握を的確に行いながら</a:t>
          </a:r>
          <a:r>
            <a:rPr kumimoji="1" lang="ja-JP" altLang="en-US" sz="1300">
              <a:solidFill>
                <a:schemeClr val="dk1"/>
              </a:solidFill>
              <a:effectLst/>
              <a:latin typeface="+mn-lt"/>
              <a:ea typeface="+mn-ea"/>
              <a:cs typeface="+mn-cs"/>
            </a:rPr>
            <a:t>進捗</a:t>
          </a:r>
          <a:r>
            <a:rPr kumimoji="1" lang="ja-JP" altLang="ja-JP" sz="1300">
              <a:solidFill>
                <a:schemeClr val="dk1"/>
              </a:solidFill>
              <a:effectLst/>
              <a:latin typeface="+mn-lt"/>
              <a:ea typeface="+mn-ea"/>
              <a:cs typeface="+mn-cs"/>
            </a:rPr>
            <a:t>を図る。</a:t>
          </a:r>
          <a:endParaRPr lang="ja-JP" altLang="ja-JP" sz="1300">
            <a:effectLst/>
          </a:endParaRPr>
        </a:p>
        <a:p>
          <a:r>
            <a:rPr kumimoji="1" lang="ja-JP" altLang="ja-JP" sz="1300">
              <a:solidFill>
                <a:schemeClr val="dk1"/>
              </a:solidFill>
              <a:effectLst/>
              <a:latin typeface="+mn-lt"/>
              <a:ea typeface="+mn-ea"/>
              <a:cs typeface="+mn-cs"/>
            </a:rPr>
            <a:t>　また，地方債については，借入額と償還額のバランスをとりながら，財政的に有利な地方債を借入れ，繰上償還については，財政状況を考慮しつつ積極的に実施し，実質公債費比率の低下に努める。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2" name="直線コネクタ 381"/>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3"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4" name="直線コネクタ 383"/>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5"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86" name="直線コネクタ 385"/>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31387</xdr:rowOff>
    </xdr:from>
    <xdr:to>
      <xdr:col>24</xdr:col>
      <xdr:colOff>558800</xdr:colOff>
      <xdr:row>41</xdr:row>
      <xdr:rowOff>86541</xdr:rowOff>
    </xdr:to>
    <xdr:cxnSp macro="">
      <xdr:nvCxnSpPr>
        <xdr:cNvPr id="387" name="直線コネクタ 386"/>
        <xdr:cNvCxnSpPr/>
      </xdr:nvCxnSpPr>
      <xdr:spPr>
        <a:xfrm flipV="1">
          <a:off x="16179800" y="7060837"/>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151692</xdr:rowOff>
    </xdr:from>
    <xdr:ext cx="762000" cy="259045"/>
    <xdr:sp macro="" textlink="">
      <xdr:nvSpPr>
        <xdr:cNvPr id="388" name="公債費負担の状況平均値テキスト"/>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89" name="フローチャート : 判断 388"/>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86541</xdr:rowOff>
    </xdr:from>
    <xdr:to>
      <xdr:col>23</xdr:col>
      <xdr:colOff>406400</xdr:colOff>
      <xdr:row>41</xdr:row>
      <xdr:rowOff>121013</xdr:rowOff>
    </xdr:to>
    <xdr:cxnSp macro="">
      <xdr:nvCxnSpPr>
        <xdr:cNvPr id="390" name="直線コネクタ 389"/>
        <xdr:cNvCxnSpPr/>
      </xdr:nvCxnSpPr>
      <xdr:spPr>
        <a:xfrm flipV="1">
          <a:off x="15290800" y="711599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48623</xdr:rowOff>
    </xdr:from>
    <xdr:to>
      <xdr:col>23</xdr:col>
      <xdr:colOff>457200</xdr:colOff>
      <xdr:row>40</xdr:row>
      <xdr:rowOff>150223</xdr:rowOff>
    </xdr:to>
    <xdr:sp macro="" textlink="">
      <xdr:nvSpPr>
        <xdr:cNvPr id="391" name="フローチャート : 判断 390"/>
        <xdr:cNvSpPr/>
      </xdr:nvSpPr>
      <xdr:spPr>
        <a:xfrm>
          <a:off x="16129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160400</xdr:rowOff>
    </xdr:from>
    <xdr:ext cx="736600" cy="259045"/>
    <xdr:sp macro="" textlink="">
      <xdr:nvSpPr>
        <xdr:cNvPr id="392" name="テキスト ボックス 391"/>
        <xdr:cNvSpPr txBox="1"/>
      </xdr:nvSpPr>
      <xdr:spPr>
        <a:xfrm>
          <a:off x="15798800" y="6675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121013</xdr:rowOff>
    </xdr:from>
    <xdr:to>
      <xdr:col>22</xdr:col>
      <xdr:colOff>203200</xdr:colOff>
      <xdr:row>41</xdr:row>
      <xdr:rowOff>162378</xdr:rowOff>
    </xdr:to>
    <xdr:cxnSp macro="">
      <xdr:nvCxnSpPr>
        <xdr:cNvPr id="393" name="直線コネクタ 392"/>
        <xdr:cNvCxnSpPr/>
      </xdr:nvCxnSpPr>
      <xdr:spPr>
        <a:xfrm flipV="1">
          <a:off x="14401800" y="7150463"/>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103777</xdr:rowOff>
    </xdr:from>
    <xdr:to>
      <xdr:col>22</xdr:col>
      <xdr:colOff>254000</xdr:colOff>
      <xdr:row>41</xdr:row>
      <xdr:rowOff>33927</xdr:rowOff>
    </xdr:to>
    <xdr:sp macro="" textlink="">
      <xdr:nvSpPr>
        <xdr:cNvPr id="394" name="フローチャート : 判断 393"/>
        <xdr:cNvSpPr/>
      </xdr:nvSpPr>
      <xdr:spPr>
        <a:xfrm>
          <a:off x="15240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44104</xdr:rowOff>
    </xdr:from>
    <xdr:ext cx="762000" cy="259045"/>
    <xdr:sp macro="" textlink="">
      <xdr:nvSpPr>
        <xdr:cNvPr id="395" name="テキスト ボックス 394"/>
        <xdr:cNvSpPr txBox="1"/>
      </xdr:nvSpPr>
      <xdr:spPr>
        <a:xfrm>
          <a:off x="14909800" y="673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155484</xdr:rowOff>
    </xdr:from>
    <xdr:to>
      <xdr:col>21</xdr:col>
      <xdr:colOff>0</xdr:colOff>
      <xdr:row>41</xdr:row>
      <xdr:rowOff>162378</xdr:rowOff>
    </xdr:to>
    <xdr:cxnSp macro="">
      <xdr:nvCxnSpPr>
        <xdr:cNvPr id="396" name="直線コネクタ 395"/>
        <xdr:cNvCxnSpPr/>
      </xdr:nvCxnSpPr>
      <xdr:spPr>
        <a:xfrm>
          <a:off x="13512800" y="718493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145143</xdr:rowOff>
    </xdr:from>
    <xdr:to>
      <xdr:col>21</xdr:col>
      <xdr:colOff>50800</xdr:colOff>
      <xdr:row>41</xdr:row>
      <xdr:rowOff>75293</xdr:rowOff>
    </xdr:to>
    <xdr:sp macro="" textlink="">
      <xdr:nvSpPr>
        <xdr:cNvPr id="397" name="フローチャート : 判断 396"/>
        <xdr:cNvSpPr/>
      </xdr:nvSpPr>
      <xdr:spPr>
        <a:xfrm>
          <a:off x="14351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85470</xdr:rowOff>
    </xdr:from>
    <xdr:ext cx="762000" cy="259045"/>
    <xdr:sp macro="" textlink="">
      <xdr:nvSpPr>
        <xdr:cNvPr id="398" name="テキスト ボックス 397"/>
        <xdr:cNvSpPr txBox="1"/>
      </xdr:nvSpPr>
      <xdr:spPr>
        <a:xfrm>
          <a:off x="14020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28847</xdr:rowOff>
    </xdr:from>
    <xdr:to>
      <xdr:col>19</xdr:col>
      <xdr:colOff>533400</xdr:colOff>
      <xdr:row>41</xdr:row>
      <xdr:rowOff>130447</xdr:rowOff>
    </xdr:to>
    <xdr:sp macro="" textlink="">
      <xdr:nvSpPr>
        <xdr:cNvPr id="399" name="フローチャート : 判断 398"/>
        <xdr:cNvSpPr/>
      </xdr:nvSpPr>
      <xdr:spPr>
        <a:xfrm>
          <a:off x="13462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140624</xdr:rowOff>
    </xdr:from>
    <xdr:ext cx="762000" cy="259045"/>
    <xdr:sp macro="" textlink="">
      <xdr:nvSpPr>
        <xdr:cNvPr id="400" name="テキスト ボックス 399"/>
        <xdr:cNvSpPr txBox="1"/>
      </xdr:nvSpPr>
      <xdr:spPr>
        <a:xfrm>
          <a:off x="13131800" y="682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152037</xdr:rowOff>
    </xdr:from>
    <xdr:to>
      <xdr:col>24</xdr:col>
      <xdr:colOff>609600</xdr:colOff>
      <xdr:row>41</xdr:row>
      <xdr:rowOff>82187</xdr:rowOff>
    </xdr:to>
    <xdr:sp macro="" textlink="">
      <xdr:nvSpPr>
        <xdr:cNvPr id="406" name="円/楕円 405"/>
        <xdr:cNvSpPr/>
      </xdr:nvSpPr>
      <xdr:spPr>
        <a:xfrm>
          <a:off x="16967200" y="701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168564</xdr:rowOff>
    </xdr:from>
    <xdr:ext cx="762000" cy="259045"/>
    <xdr:sp macro="" textlink="">
      <xdr:nvSpPr>
        <xdr:cNvPr id="407" name="公債費負担の状況該当値テキスト"/>
        <xdr:cNvSpPr txBox="1"/>
      </xdr:nvSpPr>
      <xdr:spPr>
        <a:xfrm>
          <a:off x="17106900" y="685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35741</xdr:rowOff>
    </xdr:from>
    <xdr:to>
      <xdr:col>23</xdr:col>
      <xdr:colOff>457200</xdr:colOff>
      <xdr:row>41</xdr:row>
      <xdr:rowOff>137341</xdr:rowOff>
    </xdr:to>
    <xdr:sp macro="" textlink="">
      <xdr:nvSpPr>
        <xdr:cNvPr id="408" name="円/楕円 407"/>
        <xdr:cNvSpPr/>
      </xdr:nvSpPr>
      <xdr:spPr>
        <a:xfrm>
          <a:off x="16129000" y="706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122118</xdr:rowOff>
    </xdr:from>
    <xdr:ext cx="736600" cy="259045"/>
    <xdr:sp macro="" textlink="">
      <xdr:nvSpPr>
        <xdr:cNvPr id="409" name="テキスト ボックス 408"/>
        <xdr:cNvSpPr txBox="1"/>
      </xdr:nvSpPr>
      <xdr:spPr>
        <a:xfrm>
          <a:off x="15798800" y="7151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70213</xdr:rowOff>
    </xdr:from>
    <xdr:to>
      <xdr:col>22</xdr:col>
      <xdr:colOff>254000</xdr:colOff>
      <xdr:row>42</xdr:row>
      <xdr:rowOff>363</xdr:rowOff>
    </xdr:to>
    <xdr:sp macro="" textlink="">
      <xdr:nvSpPr>
        <xdr:cNvPr id="410" name="円/楕円 409"/>
        <xdr:cNvSpPr/>
      </xdr:nvSpPr>
      <xdr:spPr>
        <a:xfrm>
          <a:off x="15240000" y="70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156590</xdr:rowOff>
    </xdr:from>
    <xdr:ext cx="762000" cy="259045"/>
    <xdr:sp macro="" textlink="">
      <xdr:nvSpPr>
        <xdr:cNvPr id="411" name="テキスト ボックス 410"/>
        <xdr:cNvSpPr txBox="1"/>
      </xdr:nvSpPr>
      <xdr:spPr>
        <a:xfrm>
          <a:off x="14909800" y="718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111578</xdr:rowOff>
    </xdr:from>
    <xdr:to>
      <xdr:col>21</xdr:col>
      <xdr:colOff>50800</xdr:colOff>
      <xdr:row>42</xdr:row>
      <xdr:rowOff>41728</xdr:rowOff>
    </xdr:to>
    <xdr:sp macro="" textlink="">
      <xdr:nvSpPr>
        <xdr:cNvPr id="412" name="円/楕円 411"/>
        <xdr:cNvSpPr/>
      </xdr:nvSpPr>
      <xdr:spPr>
        <a:xfrm>
          <a:off x="14351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26505</xdr:rowOff>
    </xdr:from>
    <xdr:ext cx="762000" cy="259045"/>
    <xdr:sp macro="" textlink="">
      <xdr:nvSpPr>
        <xdr:cNvPr id="413" name="テキスト ボックス 412"/>
        <xdr:cNvSpPr txBox="1"/>
      </xdr:nvSpPr>
      <xdr:spPr>
        <a:xfrm>
          <a:off x="14020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104684</xdr:rowOff>
    </xdr:from>
    <xdr:to>
      <xdr:col>19</xdr:col>
      <xdr:colOff>533400</xdr:colOff>
      <xdr:row>42</xdr:row>
      <xdr:rowOff>34834</xdr:rowOff>
    </xdr:to>
    <xdr:sp macro="" textlink="">
      <xdr:nvSpPr>
        <xdr:cNvPr id="414" name="円/楕円 413"/>
        <xdr:cNvSpPr/>
      </xdr:nvSpPr>
      <xdr:spPr>
        <a:xfrm>
          <a:off x="13462000" y="713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19611</xdr:rowOff>
    </xdr:from>
    <xdr:ext cx="762000" cy="259045"/>
    <xdr:sp macro="" textlink="">
      <xdr:nvSpPr>
        <xdr:cNvPr id="415" name="テキスト ボックス 414"/>
        <xdr:cNvSpPr txBox="1"/>
      </xdr:nvSpPr>
      <xdr:spPr>
        <a:xfrm>
          <a:off x="13131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en-US" altLang="ja-JP" sz="1300">
              <a:solidFill>
                <a:schemeClr val="dk1"/>
              </a:solidFill>
              <a:effectLst/>
              <a:latin typeface="+mn-lt"/>
              <a:ea typeface="+mn-ea"/>
              <a:cs typeface="+mn-cs"/>
            </a:rPr>
            <a:t>48.7</a:t>
          </a:r>
          <a:r>
            <a:rPr kumimoji="1" lang="ja-JP" altLang="ja-JP" sz="1300">
              <a:solidFill>
                <a:schemeClr val="dk1"/>
              </a:solidFill>
              <a:effectLst/>
              <a:latin typeface="+mn-lt"/>
              <a:ea typeface="+mn-ea"/>
              <a:cs typeface="+mn-cs"/>
            </a:rPr>
            <a:t>％と類似団体・全国平均を上回っているものの，前年度に比べ</a:t>
          </a:r>
          <a:r>
            <a:rPr kumimoji="1" lang="en-US" altLang="ja-JP" sz="1300">
              <a:solidFill>
                <a:schemeClr val="dk1"/>
              </a:solidFill>
              <a:effectLst/>
              <a:latin typeface="+mn-lt"/>
              <a:ea typeface="+mn-ea"/>
              <a:cs typeface="+mn-cs"/>
            </a:rPr>
            <a:t>7.1</a:t>
          </a:r>
          <a:r>
            <a:rPr kumimoji="1" lang="ja-JP" altLang="ja-JP" sz="1300">
              <a:solidFill>
                <a:schemeClr val="dk1"/>
              </a:solidFill>
              <a:effectLst/>
              <a:latin typeface="+mn-lt"/>
              <a:ea typeface="+mn-ea"/>
              <a:cs typeface="+mn-cs"/>
            </a:rPr>
            <a:t>ポイント改善している。これは積極的な繰上償還の実施に伴い，地方債現在高が減少したことによるが，今後も</a:t>
          </a:r>
          <a:r>
            <a:rPr kumimoji="1" lang="ja-JP" altLang="en-US" sz="1300">
              <a:solidFill>
                <a:schemeClr val="dk1"/>
              </a:solidFill>
              <a:effectLst/>
              <a:latin typeface="+mn-lt"/>
              <a:ea typeface="+mn-ea"/>
              <a:cs typeface="+mn-cs"/>
            </a:rPr>
            <a:t>新庁舎建設</a:t>
          </a:r>
          <a:r>
            <a:rPr kumimoji="1" lang="ja-JP" altLang="ja-JP" sz="1300">
              <a:solidFill>
                <a:schemeClr val="dk1"/>
              </a:solidFill>
              <a:effectLst/>
              <a:latin typeface="+mn-lt"/>
              <a:ea typeface="+mn-ea"/>
              <a:cs typeface="+mn-cs"/>
            </a:rPr>
            <a:t>など大規模事業が予定されているため，さらなる行財政改革を進め，財政の健全化に努める。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4" name="直線コネクタ 443"/>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5"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46" name="直線コネクタ 445"/>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19177</xdr:rowOff>
    </xdr:from>
    <xdr:to>
      <xdr:col>24</xdr:col>
      <xdr:colOff>558800</xdr:colOff>
      <xdr:row>16</xdr:row>
      <xdr:rowOff>76285</xdr:rowOff>
    </xdr:to>
    <xdr:cxnSp macro="">
      <xdr:nvCxnSpPr>
        <xdr:cNvPr id="449" name="直線コネクタ 448"/>
        <xdr:cNvCxnSpPr/>
      </xdr:nvCxnSpPr>
      <xdr:spPr>
        <a:xfrm flipV="1">
          <a:off x="16179800" y="2762377"/>
          <a:ext cx="8382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78334</xdr:rowOff>
    </xdr:from>
    <xdr:ext cx="762000" cy="259045"/>
    <xdr:sp macro="" textlink="">
      <xdr:nvSpPr>
        <xdr:cNvPr id="450" name="将来負担の状況平均値テキスト"/>
        <xdr:cNvSpPr txBox="1"/>
      </xdr:nvSpPr>
      <xdr:spPr>
        <a:xfrm>
          <a:off x="17106900" y="24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1" name="フローチャート : 判断 450"/>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76285</xdr:rowOff>
    </xdr:from>
    <xdr:to>
      <xdr:col>23</xdr:col>
      <xdr:colOff>406400</xdr:colOff>
      <xdr:row>16</xdr:row>
      <xdr:rowOff>107654</xdr:rowOff>
    </xdr:to>
    <xdr:cxnSp macro="">
      <xdr:nvCxnSpPr>
        <xdr:cNvPr id="452" name="直線コネクタ 451"/>
        <xdr:cNvCxnSpPr/>
      </xdr:nvCxnSpPr>
      <xdr:spPr>
        <a:xfrm flipV="1">
          <a:off x="15290800" y="2819485"/>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19981</xdr:rowOff>
    </xdr:from>
    <xdr:to>
      <xdr:col>23</xdr:col>
      <xdr:colOff>457200</xdr:colOff>
      <xdr:row>15</xdr:row>
      <xdr:rowOff>121581</xdr:rowOff>
    </xdr:to>
    <xdr:sp macro="" textlink="">
      <xdr:nvSpPr>
        <xdr:cNvPr id="453" name="フローチャート : 判断 452"/>
        <xdr:cNvSpPr/>
      </xdr:nvSpPr>
      <xdr:spPr>
        <a:xfrm>
          <a:off x="16129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131758</xdr:rowOff>
    </xdr:from>
    <xdr:ext cx="736600" cy="259045"/>
    <xdr:sp macro="" textlink="">
      <xdr:nvSpPr>
        <xdr:cNvPr id="454" name="テキスト ボックス 453"/>
        <xdr:cNvSpPr txBox="1"/>
      </xdr:nvSpPr>
      <xdr:spPr>
        <a:xfrm>
          <a:off x="15798800" y="2360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107654</xdr:rowOff>
    </xdr:from>
    <xdr:to>
      <xdr:col>22</xdr:col>
      <xdr:colOff>203200</xdr:colOff>
      <xdr:row>17</xdr:row>
      <xdr:rowOff>80179</xdr:rowOff>
    </xdr:to>
    <xdr:cxnSp macro="">
      <xdr:nvCxnSpPr>
        <xdr:cNvPr id="455" name="直線コネクタ 454"/>
        <xdr:cNvCxnSpPr/>
      </xdr:nvCxnSpPr>
      <xdr:spPr>
        <a:xfrm flipV="1">
          <a:off x="14401800" y="2850854"/>
          <a:ext cx="889000" cy="14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50546</xdr:rowOff>
    </xdr:from>
    <xdr:to>
      <xdr:col>22</xdr:col>
      <xdr:colOff>254000</xdr:colOff>
      <xdr:row>15</xdr:row>
      <xdr:rowOff>152146</xdr:rowOff>
    </xdr:to>
    <xdr:sp macro="" textlink="">
      <xdr:nvSpPr>
        <xdr:cNvPr id="456" name="フローチャート : 判断 455"/>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162323</xdr:rowOff>
    </xdr:from>
    <xdr:ext cx="762000" cy="259045"/>
    <xdr:sp macro="" textlink="">
      <xdr:nvSpPr>
        <xdr:cNvPr id="457" name="テキスト ボックス 456"/>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80179</xdr:rowOff>
    </xdr:from>
    <xdr:to>
      <xdr:col>21</xdr:col>
      <xdr:colOff>0</xdr:colOff>
      <xdr:row>17</xdr:row>
      <xdr:rowOff>128439</xdr:rowOff>
    </xdr:to>
    <xdr:cxnSp macro="">
      <xdr:nvCxnSpPr>
        <xdr:cNvPr id="458" name="直線コネクタ 457"/>
        <xdr:cNvCxnSpPr/>
      </xdr:nvCxnSpPr>
      <xdr:spPr>
        <a:xfrm flipV="1">
          <a:off x="13512800" y="299482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118914</xdr:rowOff>
    </xdr:from>
    <xdr:to>
      <xdr:col>21</xdr:col>
      <xdr:colOff>50800</xdr:colOff>
      <xdr:row>16</xdr:row>
      <xdr:rowOff>49064</xdr:rowOff>
    </xdr:to>
    <xdr:sp macro="" textlink="">
      <xdr:nvSpPr>
        <xdr:cNvPr id="459" name="フローチャート : 判断 458"/>
        <xdr:cNvSpPr/>
      </xdr:nvSpPr>
      <xdr:spPr>
        <a:xfrm>
          <a:off x="14351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59241</xdr:rowOff>
    </xdr:from>
    <xdr:ext cx="762000" cy="259045"/>
    <xdr:sp macro="" textlink="">
      <xdr:nvSpPr>
        <xdr:cNvPr id="460" name="テキスト ボックス 459"/>
        <xdr:cNvSpPr txBox="1"/>
      </xdr:nvSpPr>
      <xdr:spPr>
        <a:xfrm>
          <a:off x="14020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23072</xdr:rowOff>
    </xdr:from>
    <xdr:to>
      <xdr:col>19</xdr:col>
      <xdr:colOff>533400</xdr:colOff>
      <xdr:row>16</xdr:row>
      <xdr:rowOff>124672</xdr:rowOff>
    </xdr:to>
    <xdr:sp macro="" textlink="">
      <xdr:nvSpPr>
        <xdr:cNvPr id="461" name="フローチャート : 判断 460"/>
        <xdr:cNvSpPr/>
      </xdr:nvSpPr>
      <xdr:spPr>
        <a:xfrm>
          <a:off x="13462000" y="27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134849</xdr:rowOff>
    </xdr:from>
    <xdr:ext cx="762000" cy="259045"/>
    <xdr:sp macro="" textlink="">
      <xdr:nvSpPr>
        <xdr:cNvPr id="462" name="テキスト ボックス 461"/>
        <xdr:cNvSpPr txBox="1"/>
      </xdr:nvSpPr>
      <xdr:spPr>
        <a:xfrm>
          <a:off x="13131800" y="25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139827</xdr:rowOff>
    </xdr:from>
    <xdr:to>
      <xdr:col>24</xdr:col>
      <xdr:colOff>609600</xdr:colOff>
      <xdr:row>16</xdr:row>
      <xdr:rowOff>69977</xdr:rowOff>
    </xdr:to>
    <xdr:sp macro="" textlink="">
      <xdr:nvSpPr>
        <xdr:cNvPr id="468" name="円/楕円 467"/>
        <xdr:cNvSpPr/>
      </xdr:nvSpPr>
      <xdr:spPr>
        <a:xfrm>
          <a:off x="16967200" y="27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111904</xdr:rowOff>
    </xdr:from>
    <xdr:ext cx="762000" cy="259045"/>
    <xdr:sp macro="" textlink="">
      <xdr:nvSpPr>
        <xdr:cNvPr id="469" name="将来負担の状況該当値テキスト"/>
        <xdr:cNvSpPr txBox="1"/>
      </xdr:nvSpPr>
      <xdr:spPr>
        <a:xfrm>
          <a:off x="17106900" y="2683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25485</xdr:rowOff>
    </xdr:from>
    <xdr:to>
      <xdr:col>23</xdr:col>
      <xdr:colOff>457200</xdr:colOff>
      <xdr:row>16</xdr:row>
      <xdr:rowOff>127085</xdr:rowOff>
    </xdr:to>
    <xdr:sp macro="" textlink="">
      <xdr:nvSpPr>
        <xdr:cNvPr id="470" name="円/楕円 469"/>
        <xdr:cNvSpPr/>
      </xdr:nvSpPr>
      <xdr:spPr>
        <a:xfrm>
          <a:off x="16129000" y="276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111862</xdr:rowOff>
    </xdr:from>
    <xdr:ext cx="736600" cy="259045"/>
    <xdr:sp macro="" textlink="">
      <xdr:nvSpPr>
        <xdr:cNvPr id="471" name="テキスト ボックス 470"/>
        <xdr:cNvSpPr txBox="1"/>
      </xdr:nvSpPr>
      <xdr:spPr>
        <a:xfrm>
          <a:off x="15798800" y="2855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56854</xdr:rowOff>
    </xdr:from>
    <xdr:to>
      <xdr:col>22</xdr:col>
      <xdr:colOff>254000</xdr:colOff>
      <xdr:row>16</xdr:row>
      <xdr:rowOff>158454</xdr:rowOff>
    </xdr:to>
    <xdr:sp macro="" textlink="">
      <xdr:nvSpPr>
        <xdr:cNvPr id="472" name="円/楕円 471"/>
        <xdr:cNvSpPr/>
      </xdr:nvSpPr>
      <xdr:spPr>
        <a:xfrm>
          <a:off x="15240000" y="280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143231</xdr:rowOff>
    </xdr:from>
    <xdr:ext cx="762000" cy="259045"/>
    <xdr:sp macro="" textlink="">
      <xdr:nvSpPr>
        <xdr:cNvPr id="473" name="テキスト ボックス 472"/>
        <xdr:cNvSpPr txBox="1"/>
      </xdr:nvSpPr>
      <xdr:spPr>
        <a:xfrm>
          <a:off x="14909800" y="288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29379</xdr:rowOff>
    </xdr:from>
    <xdr:to>
      <xdr:col>21</xdr:col>
      <xdr:colOff>50800</xdr:colOff>
      <xdr:row>17</xdr:row>
      <xdr:rowOff>130979</xdr:rowOff>
    </xdr:to>
    <xdr:sp macro="" textlink="">
      <xdr:nvSpPr>
        <xdr:cNvPr id="474" name="円/楕円 473"/>
        <xdr:cNvSpPr/>
      </xdr:nvSpPr>
      <xdr:spPr>
        <a:xfrm>
          <a:off x="14351000" y="29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115756</xdr:rowOff>
    </xdr:from>
    <xdr:ext cx="762000" cy="259045"/>
    <xdr:sp macro="" textlink="">
      <xdr:nvSpPr>
        <xdr:cNvPr id="475" name="テキスト ボックス 474"/>
        <xdr:cNvSpPr txBox="1"/>
      </xdr:nvSpPr>
      <xdr:spPr>
        <a:xfrm>
          <a:off x="14020800" y="303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77639</xdr:rowOff>
    </xdr:from>
    <xdr:to>
      <xdr:col>19</xdr:col>
      <xdr:colOff>533400</xdr:colOff>
      <xdr:row>18</xdr:row>
      <xdr:rowOff>7789</xdr:rowOff>
    </xdr:to>
    <xdr:sp macro="" textlink="">
      <xdr:nvSpPr>
        <xdr:cNvPr id="476" name="円/楕円 475"/>
        <xdr:cNvSpPr/>
      </xdr:nvSpPr>
      <xdr:spPr>
        <a:xfrm>
          <a:off x="13462000" y="299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164016</xdr:rowOff>
    </xdr:from>
    <xdr:ext cx="762000" cy="259045"/>
    <xdr:sp macro="" textlink="">
      <xdr:nvSpPr>
        <xdr:cNvPr id="477" name="テキスト ボックス 476"/>
        <xdr:cNvSpPr txBox="1"/>
      </xdr:nvSpPr>
      <xdr:spPr>
        <a:xfrm>
          <a:off x="13131800" y="307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広島県三原市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97,872
96,102
471.55
47,737,568
46,488,333
897,259
27,024,010
60,544,811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48.7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類似団体・全国・県内平均より高い</a:t>
          </a:r>
          <a:r>
            <a:rPr kumimoji="1" lang="en-US" altLang="ja-JP" sz="1300">
              <a:solidFill>
                <a:schemeClr val="dk1"/>
              </a:solidFill>
              <a:effectLst/>
              <a:latin typeface="+mn-lt"/>
              <a:ea typeface="+mn-ea"/>
              <a:cs typeface="+mn-cs"/>
            </a:rPr>
            <a:t>24.9</a:t>
          </a:r>
          <a:r>
            <a:rPr kumimoji="1" lang="ja-JP" altLang="ja-JP" sz="1300">
              <a:solidFill>
                <a:schemeClr val="dk1"/>
              </a:solidFill>
              <a:effectLst/>
              <a:latin typeface="+mn-lt"/>
              <a:ea typeface="+mn-ea"/>
              <a:cs typeface="+mn-cs"/>
            </a:rPr>
            <a:t>％となっているのは，広域消防の事務委託を受けていることによるものである。　</a:t>
          </a:r>
          <a:endParaRPr lang="ja-JP" altLang="ja-JP" sz="1300">
            <a:effectLst/>
          </a:endParaRPr>
        </a:p>
        <a:p>
          <a:r>
            <a:rPr kumimoji="1" lang="ja-JP" altLang="ja-JP" sz="1300">
              <a:solidFill>
                <a:schemeClr val="dk1"/>
              </a:solidFill>
              <a:effectLst/>
              <a:latin typeface="+mn-lt"/>
              <a:ea typeface="+mn-ea"/>
              <a:cs typeface="+mn-cs"/>
            </a:rPr>
            <a:t>　今後は定員管理適正化計画の着実な実施及び民間委託等により，人件費の削減に努める。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165100</xdr:rowOff>
    </xdr:from>
    <xdr:to>
      <xdr:col>7</xdr:col>
      <xdr:colOff>15875</xdr:colOff>
      <xdr:row>37</xdr:row>
      <xdr:rowOff>62230</xdr:rowOff>
    </xdr:to>
    <xdr:cxnSp macro="">
      <xdr:nvCxnSpPr>
        <xdr:cNvPr id="66" name="直線コネクタ 65"/>
        <xdr:cNvCxnSpPr/>
      </xdr:nvCxnSpPr>
      <xdr:spPr>
        <a:xfrm>
          <a:off x="3987800" y="63373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165100</xdr:rowOff>
    </xdr:from>
    <xdr:to>
      <xdr:col>5</xdr:col>
      <xdr:colOff>549275</xdr:colOff>
      <xdr:row>37</xdr:row>
      <xdr:rowOff>8890</xdr:rowOff>
    </xdr:to>
    <xdr:cxnSp macro="">
      <xdr:nvCxnSpPr>
        <xdr:cNvPr id="69" name="直線コネクタ 68"/>
        <xdr:cNvCxnSpPr/>
      </xdr:nvCxnSpPr>
      <xdr:spPr>
        <a:xfrm flipV="1">
          <a:off x="3098800" y="6337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70" name="フローチャート : 判断 69"/>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47007</xdr:rowOff>
    </xdr:from>
    <xdr:ext cx="736600" cy="259045"/>
    <xdr:sp macro="" textlink="">
      <xdr:nvSpPr>
        <xdr:cNvPr id="71" name="テキスト ボックス 70"/>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8890</xdr:rowOff>
    </xdr:from>
    <xdr:to>
      <xdr:col>4</xdr:col>
      <xdr:colOff>346075</xdr:colOff>
      <xdr:row>37</xdr:row>
      <xdr:rowOff>130810</xdr:rowOff>
    </xdr:to>
    <xdr:cxnSp macro="">
      <xdr:nvCxnSpPr>
        <xdr:cNvPr id="72" name="直線コネクタ 71"/>
        <xdr:cNvCxnSpPr/>
      </xdr:nvCxnSpPr>
      <xdr:spPr>
        <a:xfrm flipV="1">
          <a:off x="2209800" y="63525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74" name="テキスト ボックス 73"/>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130810</xdr:rowOff>
    </xdr:from>
    <xdr:to>
      <xdr:col>3</xdr:col>
      <xdr:colOff>142875</xdr:colOff>
      <xdr:row>38</xdr:row>
      <xdr:rowOff>50800</xdr:rowOff>
    </xdr:to>
    <xdr:cxnSp macro="">
      <xdr:nvCxnSpPr>
        <xdr:cNvPr id="75" name="直線コネクタ 74"/>
        <xdr:cNvCxnSpPr/>
      </xdr:nvCxnSpPr>
      <xdr:spPr>
        <a:xfrm flipV="1">
          <a:off x="1320800" y="64744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41910</xdr:rowOff>
    </xdr:from>
    <xdr:to>
      <xdr:col>3</xdr:col>
      <xdr:colOff>193675</xdr:colOff>
      <xdr:row>37</xdr:row>
      <xdr:rowOff>143510</xdr:rowOff>
    </xdr:to>
    <xdr:sp macro="" textlink="">
      <xdr:nvSpPr>
        <xdr:cNvPr id="76" name="フローチャート : 判断 75"/>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153687</xdr:rowOff>
    </xdr:from>
    <xdr:ext cx="762000" cy="259045"/>
    <xdr:sp macro="" textlink="">
      <xdr:nvSpPr>
        <xdr:cNvPr id="77" name="テキスト ボックス 76"/>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8" name="フローチャート :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35577</xdr:rowOff>
    </xdr:from>
    <xdr:ext cx="762000" cy="259045"/>
    <xdr:sp macro="" textlink="">
      <xdr:nvSpPr>
        <xdr:cNvPr id="79" name="テキスト ボックス 78"/>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11430</xdr:rowOff>
    </xdr:from>
    <xdr:to>
      <xdr:col>7</xdr:col>
      <xdr:colOff>66675</xdr:colOff>
      <xdr:row>37</xdr:row>
      <xdr:rowOff>113030</xdr:rowOff>
    </xdr:to>
    <xdr:sp macro="" textlink="">
      <xdr:nvSpPr>
        <xdr:cNvPr id="85" name="円/楕円 84"/>
        <xdr:cNvSpPr/>
      </xdr:nvSpPr>
      <xdr:spPr>
        <a:xfrm>
          <a:off x="4775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154957</xdr:rowOff>
    </xdr:from>
    <xdr:ext cx="762000" cy="259045"/>
    <xdr:sp macro="" textlink="">
      <xdr:nvSpPr>
        <xdr:cNvPr id="86" name="人件費該当値テキスト"/>
        <xdr:cNvSpPr txBox="1"/>
      </xdr:nvSpPr>
      <xdr:spPr>
        <a:xfrm>
          <a:off x="49149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114300</xdr:rowOff>
    </xdr:from>
    <xdr:to>
      <xdr:col>5</xdr:col>
      <xdr:colOff>600075</xdr:colOff>
      <xdr:row>37</xdr:row>
      <xdr:rowOff>44450</xdr:rowOff>
    </xdr:to>
    <xdr:sp macro="" textlink="">
      <xdr:nvSpPr>
        <xdr:cNvPr id="87" name="円/楕円 86"/>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88" name="テキスト ボックス 87"/>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129540</xdr:rowOff>
    </xdr:from>
    <xdr:to>
      <xdr:col>4</xdr:col>
      <xdr:colOff>396875</xdr:colOff>
      <xdr:row>37</xdr:row>
      <xdr:rowOff>59690</xdr:rowOff>
    </xdr:to>
    <xdr:sp macro="" textlink="">
      <xdr:nvSpPr>
        <xdr:cNvPr id="89" name="円/楕円 88"/>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90" name="テキスト ボックス 89"/>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80010</xdr:rowOff>
    </xdr:from>
    <xdr:to>
      <xdr:col>3</xdr:col>
      <xdr:colOff>193675</xdr:colOff>
      <xdr:row>38</xdr:row>
      <xdr:rowOff>10160</xdr:rowOff>
    </xdr:to>
    <xdr:sp macro="" textlink="">
      <xdr:nvSpPr>
        <xdr:cNvPr id="91" name="円/楕円 90"/>
        <xdr:cNvSpPr/>
      </xdr:nvSpPr>
      <xdr:spPr>
        <a:xfrm>
          <a:off x="2159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166387</xdr:rowOff>
    </xdr:from>
    <xdr:ext cx="762000" cy="259045"/>
    <xdr:sp macro="" textlink="">
      <xdr:nvSpPr>
        <xdr:cNvPr id="92" name="テキスト ボックス 91"/>
        <xdr:cNvSpPr txBox="1"/>
      </xdr:nvSpPr>
      <xdr:spPr>
        <a:xfrm>
          <a:off x="1828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93" name="円/楕円 92"/>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86377</xdr:rowOff>
    </xdr:from>
    <xdr:ext cx="762000" cy="259045"/>
    <xdr:sp macro="" textlink="">
      <xdr:nvSpPr>
        <xdr:cNvPr id="94" name="テキスト ボックス 93"/>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全国・県内平均以下の</a:t>
          </a:r>
          <a:r>
            <a:rPr kumimoji="1" lang="en-US" altLang="ja-JP" sz="1300">
              <a:solidFill>
                <a:schemeClr val="dk1"/>
              </a:solidFill>
              <a:effectLst/>
              <a:latin typeface="+mn-lt"/>
              <a:ea typeface="+mn-ea"/>
              <a:cs typeface="+mn-cs"/>
            </a:rPr>
            <a:t>14.0</a:t>
          </a:r>
          <a:r>
            <a:rPr kumimoji="1" lang="ja-JP" altLang="ja-JP" sz="1300">
              <a:solidFill>
                <a:schemeClr val="dk1"/>
              </a:solidFill>
              <a:effectLst/>
              <a:latin typeface="+mn-lt"/>
              <a:ea typeface="+mn-ea"/>
              <a:cs typeface="+mn-cs"/>
            </a:rPr>
            <a:t>％となっているが，前年度比</a:t>
          </a:r>
          <a:r>
            <a:rPr kumimoji="1" lang="en-US" altLang="ja-JP" sz="1300">
              <a:solidFill>
                <a:schemeClr val="dk1"/>
              </a:solidFill>
              <a:effectLst/>
              <a:latin typeface="+mn-lt"/>
              <a:ea typeface="+mn-ea"/>
              <a:cs typeface="+mn-cs"/>
            </a:rPr>
            <a:t>0.3</a:t>
          </a:r>
          <a:r>
            <a:rPr kumimoji="1" lang="ja-JP" altLang="ja-JP" sz="1300">
              <a:solidFill>
                <a:schemeClr val="dk1"/>
              </a:solidFill>
              <a:effectLst/>
              <a:latin typeface="+mn-lt"/>
              <a:ea typeface="+mn-ea"/>
              <a:cs typeface="+mn-cs"/>
            </a:rPr>
            <a:t>ポイント増となっている。今後も事務事業</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見直し，公共施設等総合管理計画</a:t>
          </a:r>
          <a:r>
            <a:rPr kumimoji="1" lang="ja-JP" altLang="en-US" sz="1300">
              <a:solidFill>
                <a:schemeClr val="dk1"/>
              </a:solidFill>
              <a:effectLst/>
              <a:latin typeface="+mn-lt"/>
              <a:ea typeface="+mn-ea"/>
              <a:cs typeface="+mn-cs"/>
            </a:rPr>
            <a:t>に基づき</a:t>
          </a:r>
          <a:r>
            <a:rPr kumimoji="1" lang="ja-JP" altLang="ja-JP" sz="1300">
              <a:solidFill>
                <a:schemeClr val="dk1"/>
              </a:solidFill>
              <a:effectLst/>
              <a:latin typeface="+mn-lt"/>
              <a:ea typeface="+mn-ea"/>
              <a:cs typeface="+mn-cs"/>
            </a:rPr>
            <a:t>施設規模の</a:t>
          </a:r>
          <a:r>
            <a:rPr kumimoji="1" lang="ja-JP" altLang="en-US" sz="1300">
              <a:solidFill>
                <a:schemeClr val="dk1"/>
              </a:solidFill>
              <a:effectLst/>
              <a:latin typeface="+mn-lt"/>
              <a:ea typeface="+mn-ea"/>
              <a:cs typeface="+mn-cs"/>
            </a:rPr>
            <a:t>適正化を図るとともに</a:t>
          </a:r>
          <a:r>
            <a:rPr kumimoji="1" lang="ja-JP" altLang="ja-JP" sz="1300">
              <a:solidFill>
                <a:schemeClr val="dk1"/>
              </a:solidFill>
              <a:effectLst/>
              <a:latin typeface="+mn-lt"/>
              <a:ea typeface="+mn-ea"/>
              <a:cs typeface="+mn-cs"/>
            </a:rPr>
            <a:t>，指定管理者の</a:t>
          </a:r>
          <a:r>
            <a:rPr kumimoji="1" lang="ja-JP" altLang="en-US" sz="1300">
              <a:solidFill>
                <a:schemeClr val="dk1"/>
              </a:solidFill>
              <a:effectLst/>
              <a:latin typeface="+mn-lt"/>
              <a:ea typeface="+mn-ea"/>
              <a:cs typeface="+mn-cs"/>
            </a:rPr>
            <a:t>導入施設の</a:t>
          </a:r>
          <a:r>
            <a:rPr kumimoji="1" lang="ja-JP" altLang="ja-JP" sz="1300">
              <a:solidFill>
                <a:schemeClr val="dk1"/>
              </a:solidFill>
              <a:effectLst/>
              <a:latin typeface="+mn-lt"/>
              <a:ea typeface="+mn-ea"/>
              <a:cs typeface="+mn-cs"/>
            </a:rPr>
            <a:t>拡大や民間委託等積極的に行い，物件費の抑制を図る。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76200</xdr:rowOff>
    </xdr:from>
    <xdr:to>
      <xdr:col>24</xdr:col>
      <xdr:colOff>31750</xdr:colOff>
      <xdr:row>16</xdr:row>
      <xdr:rowOff>114300</xdr:rowOff>
    </xdr:to>
    <xdr:cxnSp macro="">
      <xdr:nvCxnSpPr>
        <xdr:cNvPr id="127" name="直線コネクタ 126"/>
        <xdr:cNvCxnSpPr/>
      </xdr:nvCxnSpPr>
      <xdr:spPr>
        <a:xfrm>
          <a:off x="15671800" y="2819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16527</xdr:rowOff>
    </xdr:from>
    <xdr:ext cx="762000" cy="259045"/>
    <xdr:sp macro="" textlink="">
      <xdr:nvSpPr>
        <xdr:cNvPr id="128" name="物件費平均値テキスト"/>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25400</xdr:rowOff>
    </xdr:from>
    <xdr:to>
      <xdr:col>22</xdr:col>
      <xdr:colOff>565150</xdr:colOff>
      <xdr:row>16</xdr:row>
      <xdr:rowOff>76200</xdr:rowOff>
    </xdr:to>
    <xdr:cxnSp macro="">
      <xdr:nvCxnSpPr>
        <xdr:cNvPr id="130" name="直線コネクタ 129"/>
        <xdr:cNvCxnSpPr/>
      </xdr:nvCxnSpPr>
      <xdr:spPr>
        <a:xfrm>
          <a:off x="14782800" y="2768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107950</xdr:rowOff>
    </xdr:from>
    <xdr:to>
      <xdr:col>22</xdr:col>
      <xdr:colOff>615950</xdr:colOff>
      <xdr:row>18</xdr:row>
      <xdr:rowOff>38100</xdr:rowOff>
    </xdr:to>
    <xdr:sp macro="" textlink="">
      <xdr:nvSpPr>
        <xdr:cNvPr id="131" name="フローチャート : 判断 130"/>
        <xdr:cNvSpPr/>
      </xdr:nvSpPr>
      <xdr:spPr>
        <a:xfrm>
          <a:off x="15621000" y="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22877</xdr:rowOff>
    </xdr:from>
    <xdr:ext cx="736600" cy="259045"/>
    <xdr:sp macro="" textlink="">
      <xdr:nvSpPr>
        <xdr:cNvPr id="132" name="テキスト ボックス 131"/>
        <xdr:cNvSpPr txBox="1"/>
      </xdr:nvSpPr>
      <xdr:spPr>
        <a:xfrm>
          <a:off x="15290800" y="310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25400</xdr:rowOff>
    </xdr:from>
    <xdr:to>
      <xdr:col>21</xdr:col>
      <xdr:colOff>361950</xdr:colOff>
      <xdr:row>16</xdr:row>
      <xdr:rowOff>25400</xdr:rowOff>
    </xdr:to>
    <xdr:cxnSp macro="">
      <xdr:nvCxnSpPr>
        <xdr:cNvPr id="133" name="直線コネクタ 132"/>
        <xdr:cNvCxnSpPr/>
      </xdr:nvCxnSpPr>
      <xdr:spPr>
        <a:xfrm>
          <a:off x="13893800" y="276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19050</xdr:rowOff>
    </xdr:from>
    <xdr:to>
      <xdr:col>21</xdr:col>
      <xdr:colOff>412750</xdr:colOff>
      <xdr:row>17</xdr:row>
      <xdr:rowOff>120650</xdr:rowOff>
    </xdr:to>
    <xdr:sp macro="" textlink="">
      <xdr:nvSpPr>
        <xdr:cNvPr id="134" name="フローチャート : 判断 133"/>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105427</xdr:rowOff>
    </xdr:from>
    <xdr:ext cx="762000" cy="259045"/>
    <xdr:sp macro="" textlink="">
      <xdr:nvSpPr>
        <xdr:cNvPr id="135" name="テキスト ボックス 134"/>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158750</xdr:rowOff>
    </xdr:from>
    <xdr:to>
      <xdr:col>20</xdr:col>
      <xdr:colOff>158750</xdr:colOff>
      <xdr:row>16</xdr:row>
      <xdr:rowOff>25400</xdr:rowOff>
    </xdr:to>
    <xdr:cxnSp macro="">
      <xdr:nvCxnSpPr>
        <xdr:cNvPr id="136" name="直線コネクタ 135"/>
        <xdr:cNvCxnSpPr/>
      </xdr:nvCxnSpPr>
      <xdr:spPr>
        <a:xfrm>
          <a:off x="13004800" y="2730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139700</xdr:rowOff>
    </xdr:from>
    <xdr:to>
      <xdr:col>20</xdr:col>
      <xdr:colOff>209550</xdr:colOff>
      <xdr:row>17</xdr:row>
      <xdr:rowOff>69850</xdr:rowOff>
    </xdr:to>
    <xdr:sp macro="" textlink="">
      <xdr:nvSpPr>
        <xdr:cNvPr id="137" name="フローチャート : 判断 136"/>
        <xdr:cNvSpPr/>
      </xdr:nvSpPr>
      <xdr:spPr>
        <a:xfrm>
          <a:off x="13843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54627</xdr:rowOff>
    </xdr:from>
    <xdr:ext cx="762000" cy="259045"/>
    <xdr:sp macro="" textlink="">
      <xdr:nvSpPr>
        <xdr:cNvPr id="138" name="テキスト ボックス 137"/>
        <xdr:cNvSpPr txBox="1"/>
      </xdr:nvSpPr>
      <xdr:spPr>
        <a:xfrm>
          <a:off x="13512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16527</xdr:rowOff>
    </xdr:from>
    <xdr:ext cx="762000" cy="259045"/>
    <xdr:sp macro="" textlink="">
      <xdr:nvSpPr>
        <xdr:cNvPr id="140" name="テキスト ボックス 139"/>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63500</xdr:rowOff>
    </xdr:from>
    <xdr:to>
      <xdr:col>24</xdr:col>
      <xdr:colOff>82550</xdr:colOff>
      <xdr:row>16</xdr:row>
      <xdr:rowOff>165100</xdr:rowOff>
    </xdr:to>
    <xdr:sp macro="" textlink="">
      <xdr:nvSpPr>
        <xdr:cNvPr id="146" name="円/楕円 145"/>
        <xdr:cNvSpPr/>
      </xdr:nvSpPr>
      <xdr:spPr>
        <a:xfrm>
          <a:off x="164592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35577</xdr:rowOff>
    </xdr:from>
    <xdr:ext cx="762000" cy="259045"/>
    <xdr:sp macro="" textlink="">
      <xdr:nvSpPr>
        <xdr:cNvPr id="147" name="物件費該当値テキスト"/>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25400</xdr:rowOff>
    </xdr:from>
    <xdr:to>
      <xdr:col>22</xdr:col>
      <xdr:colOff>615950</xdr:colOff>
      <xdr:row>16</xdr:row>
      <xdr:rowOff>127000</xdr:rowOff>
    </xdr:to>
    <xdr:sp macro="" textlink="">
      <xdr:nvSpPr>
        <xdr:cNvPr id="148" name="円/楕円 147"/>
        <xdr:cNvSpPr/>
      </xdr:nvSpPr>
      <xdr:spPr>
        <a:xfrm>
          <a:off x="15621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137177</xdr:rowOff>
    </xdr:from>
    <xdr:ext cx="736600" cy="259045"/>
    <xdr:sp macro="" textlink="">
      <xdr:nvSpPr>
        <xdr:cNvPr id="149" name="テキスト ボックス 148"/>
        <xdr:cNvSpPr txBox="1"/>
      </xdr:nvSpPr>
      <xdr:spPr>
        <a:xfrm>
          <a:off x="15290800" y="253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146050</xdr:rowOff>
    </xdr:from>
    <xdr:to>
      <xdr:col>21</xdr:col>
      <xdr:colOff>412750</xdr:colOff>
      <xdr:row>16</xdr:row>
      <xdr:rowOff>76200</xdr:rowOff>
    </xdr:to>
    <xdr:sp macro="" textlink="">
      <xdr:nvSpPr>
        <xdr:cNvPr id="150" name="円/楕円 149"/>
        <xdr:cNvSpPr/>
      </xdr:nvSpPr>
      <xdr:spPr>
        <a:xfrm>
          <a:off x="14732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86377</xdr:rowOff>
    </xdr:from>
    <xdr:ext cx="762000" cy="259045"/>
    <xdr:sp macro="" textlink="">
      <xdr:nvSpPr>
        <xdr:cNvPr id="151" name="テキスト ボックス 150"/>
        <xdr:cNvSpPr txBox="1"/>
      </xdr:nvSpPr>
      <xdr:spPr>
        <a:xfrm>
          <a:off x="14401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146050</xdr:rowOff>
    </xdr:from>
    <xdr:to>
      <xdr:col>20</xdr:col>
      <xdr:colOff>209550</xdr:colOff>
      <xdr:row>16</xdr:row>
      <xdr:rowOff>76200</xdr:rowOff>
    </xdr:to>
    <xdr:sp macro="" textlink="">
      <xdr:nvSpPr>
        <xdr:cNvPr id="152" name="円/楕円 151"/>
        <xdr:cNvSpPr/>
      </xdr:nvSpPr>
      <xdr:spPr>
        <a:xfrm>
          <a:off x="13843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86377</xdr:rowOff>
    </xdr:from>
    <xdr:ext cx="762000" cy="259045"/>
    <xdr:sp macro="" textlink="">
      <xdr:nvSpPr>
        <xdr:cNvPr id="153" name="テキスト ボックス 152"/>
        <xdr:cNvSpPr txBox="1"/>
      </xdr:nvSpPr>
      <xdr:spPr>
        <a:xfrm>
          <a:off x="13512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107950</xdr:rowOff>
    </xdr:from>
    <xdr:to>
      <xdr:col>19</xdr:col>
      <xdr:colOff>6350</xdr:colOff>
      <xdr:row>16</xdr:row>
      <xdr:rowOff>38100</xdr:rowOff>
    </xdr:to>
    <xdr:sp macro="" textlink="">
      <xdr:nvSpPr>
        <xdr:cNvPr id="154" name="円/楕円 153"/>
        <xdr:cNvSpPr/>
      </xdr:nvSpPr>
      <xdr:spPr>
        <a:xfrm>
          <a:off x="12954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48277</xdr:rowOff>
    </xdr:from>
    <xdr:ext cx="762000" cy="259045"/>
    <xdr:sp macro="" textlink="">
      <xdr:nvSpPr>
        <xdr:cNvPr id="155" name="テキスト ボックス 154"/>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類似団体・全国・県内平均より低い</a:t>
          </a:r>
          <a:r>
            <a:rPr kumimoji="1" lang="en-US" altLang="ja-JP" sz="1300">
              <a:solidFill>
                <a:schemeClr val="dk1"/>
              </a:solidFill>
              <a:effectLst/>
              <a:latin typeface="+mn-lt"/>
              <a:ea typeface="+mn-ea"/>
              <a:cs typeface="+mn-cs"/>
            </a:rPr>
            <a:t>9.2</a:t>
          </a:r>
          <a:r>
            <a:rPr kumimoji="1" lang="ja-JP" altLang="ja-JP" sz="1300">
              <a:solidFill>
                <a:schemeClr val="dk1"/>
              </a:solidFill>
              <a:effectLst/>
              <a:latin typeface="+mn-lt"/>
              <a:ea typeface="+mn-ea"/>
              <a:cs typeface="+mn-cs"/>
            </a:rPr>
            <a:t>％となって</a:t>
          </a:r>
          <a:r>
            <a:rPr kumimoji="1" lang="ja-JP" altLang="en-US" sz="1300">
              <a:solidFill>
                <a:schemeClr val="dk1"/>
              </a:solidFill>
              <a:effectLst/>
              <a:latin typeface="+mn-lt"/>
              <a:ea typeface="+mn-ea"/>
              <a:cs typeface="+mn-cs"/>
            </a:rPr>
            <a:t>おり前年度同ポイントであるが</a:t>
          </a:r>
          <a:r>
            <a:rPr kumimoji="1" lang="ja-JP" altLang="ja-JP" sz="1300">
              <a:solidFill>
                <a:schemeClr val="dk1"/>
              </a:solidFill>
              <a:effectLst/>
              <a:latin typeface="+mn-lt"/>
              <a:ea typeface="+mn-ea"/>
              <a:cs typeface="+mn-cs"/>
            </a:rPr>
            <a:t>，過去</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年を比較</a:t>
          </a:r>
          <a:r>
            <a:rPr kumimoji="1" lang="ja-JP" altLang="en-US" sz="1300">
              <a:solidFill>
                <a:schemeClr val="dk1"/>
              </a:solidFill>
              <a:effectLst/>
              <a:latin typeface="+mn-lt"/>
              <a:ea typeface="+mn-ea"/>
              <a:cs typeface="+mn-cs"/>
            </a:rPr>
            <a:t>すると</a:t>
          </a:r>
          <a:r>
            <a:rPr kumimoji="1" lang="ja-JP" altLang="ja-JP" sz="1300">
              <a:solidFill>
                <a:schemeClr val="dk1"/>
              </a:solidFill>
              <a:effectLst/>
              <a:latin typeface="+mn-lt"/>
              <a:ea typeface="+mn-ea"/>
              <a:cs typeface="+mn-cs"/>
            </a:rPr>
            <a:t>上昇傾向にある。扶助費に対する資格審査等の適正化を推進し，上昇傾向に歯止めをかけるよう努める。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5" name="直線コネクタ 184"/>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8"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9" name="直線コネクタ 188"/>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116115</xdr:rowOff>
    </xdr:from>
    <xdr:to>
      <xdr:col>7</xdr:col>
      <xdr:colOff>15875</xdr:colOff>
      <xdr:row>54</xdr:row>
      <xdr:rowOff>116115</xdr:rowOff>
    </xdr:to>
    <xdr:cxnSp macro="">
      <xdr:nvCxnSpPr>
        <xdr:cNvPr id="190" name="直線コネクタ 189"/>
        <xdr:cNvCxnSpPr/>
      </xdr:nvCxnSpPr>
      <xdr:spPr>
        <a:xfrm>
          <a:off x="3987800" y="93744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91820</xdr:rowOff>
    </xdr:from>
    <xdr:ext cx="762000" cy="259045"/>
    <xdr:sp macro="" textlink="">
      <xdr:nvSpPr>
        <xdr:cNvPr id="191" name="扶助費平均値テキスト"/>
        <xdr:cNvSpPr txBox="1"/>
      </xdr:nvSpPr>
      <xdr:spPr>
        <a:xfrm>
          <a:off x="4914900" y="935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2" name="フローチャート : 判断 191"/>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94343</xdr:rowOff>
    </xdr:from>
    <xdr:to>
      <xdr:col>5</xdr:col>
      <xdr:colOff>549275</xdr:colOff>
      <xdr:row>54</xdr:row>
      <xdr:rowOff>116115</xdr:rowOff>
    </xdr:to>
    <xdr:cxnSp macro="">
      <xdr:nvCxnSpPr>
        <xdr:cNvPr id="193" name="直線コネクタ 192"/>
        <xdr:cNvCxnSpPr/>
      </xdr:nvCxnSpPr>
      <xdr:spPr>
        <a:xfrm>
          <a:off x="3098800" y="93526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144235</xdr:rowOff>
    </xdr:from>
    <xdr:to>
      <xdr:col>5</xdr:col>
      <xdr:colOff>600075</xdr:colOff>
      <xdr:row>56</xdr:row>
      <xdr:rowOff>74385</xdr:rowOff>
    </xdr:to>
    <xdr:sp macro="" textlink="">
      <xdr:nvSpPr>
        <xdr:cNvPr id="194" name="フローチャート : 判断 193"/>
        <xdr:cNvSpPr/>
      </xdr:nvSpPr>
      <xdr:spPr>
        <a:xfrm>
          <a:off x="3937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59162</xdr:rowOff>
    </xdr:from>
    <xdr:ext cx="736600" cy="259045"/>
    <xdr:sp macro="" textlink="">
      <xdr:nvSpPr>
        <xdr:cNvPr id="195" name="テキスト ボックス 194"/>
        <xdr:cNvSpPr txBox="1"/>
      </xdr:nvSpPr>
      <xdr:spPr>
        <a:xfrm>
          <a:off x="3606800" y="966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94343</xdr:rowOff>
    </xdr:to>
    <xdr:cxnSp macro="">
      <xdr:nvCxnSpPr>
        <xdr:cNvPr id="196" name="直線コネクタ 195"/>
        <xdr:cNvCxnSpPr/>
      </xdr:nvCxnSpPr>
      <xdr:spPr>
        <a:xfrm>
          <a:off x="2209800" y="9309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7" name="フローチャート : 判断 196"/>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8" name="テキスト ボックス 197"/>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18143</xdr:rowOff>
    </xdr:from>
    <xdr:to>
      <xdr:col>3</xdr:col>
      <xdr:colOff>142875</xdr:colOff>
      <xdr:row>54</xdr:row>
      <xdr:rowOff>50800</xdr:rowOff>
    </xdr:to>
    <xdr:cxnSp macro="">
      <xdr:nvCxnSpPr>
        <xdr:cNvPr id="199" name="直線コネクタ 198"/>
        <xdr:cNvCxnSpPr/>
      </xdr:nvCxnSpPr>
      <xdr:spPr>
        <a:xfrm>
          <a:off x="1320800" y="9276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89807</xdr:rowOff>
    </xdr:from>
    <xdr:to>
      <xdr:col>3</xdr:col>
      <xdr:colOff>193675</xdr:colOff>
      <xdr:row>56</xdr:row>
      <xdr:rowOff>19957</xdr:rowOff>
    </xdr:to>
    <xdr:sp macro="" textlink="">
      <xdr:nvSpPr>
        <xdr:cNvPr id="200" name="フローチャート : 判断 199"/>
        <xdr:cNvSpPr/>
      </xdr:nvSpPr>
      <xdr:spPr>
        <a:xfrm>
          <a:off x="2159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4734</xdr:rowOff>
    </xdr:from>
    <xdr:ext cx="762000" cy="259045"/>
    <xdr:sp macro="" textlink="">
      <xdr:nvSpPr>
        <xdr:cNvPr id="201" name="テキスト ボックス 200"/>
        <xdr:cNvSpPr txBox="1"/>
      </xdr:nvSpPr>
      <xdr:spPr>
        <a:xfrm>
          <a:off x="1828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02" name="フローチャート : 判断 201"/>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99984</xdr:rowOff>
    </xdr:from>
    <xdr:ext cx="762000" cy="259045"/>
    <xdr:sp macro="" textlink="">
      <xdr:nvSpPr>
        <xdr:cNvPr id="203" name="テキスト ボックス 202"/>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65315</xdr:rowOff>
    </xdr:from>
    <xdr:to>
      <xdr:col>7</xdr:col>
      <xdr:colOff>66675</xdr:colOff>
      <xdr:row>54</xdr:row>
      <xdr:rowOff>166915</xdr:rowOff>
    </xdr:to>
    <xdr:sp macro="" textlink="">
      <xdr:nvSpPr>
        <xdr:cNvPr id="209" name="円/楕円 208"/>
        <xdr:cNvSpPr/>
      </xdr:nvSpPr>
      <xdr:spPr>
        <a:xfrm>
          <a:off x="47752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81842</xdr:rowOff>
    </xdr:from>
    <xdr:ext cx="762000" cy="259045"/>
    <xdr:sp macro="" textlink="">
      <xdr:nvSpPr>
        <xdr:cNvPr id="210" name="扶助費該当値テキスト"/>
        <xdr:cNvSpPr txBox="1"/>
      </xdr:nvSpPr>
      <xdr:spPr>
        <a:xfrm>
          <a:off x="49149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65315</xdr:rowOff>
    </xdr:from>
    <xdr:to>
      <xdr:col>5</xdr:col>
      <xdr:colOff>600075</xdr:colOff>
      <xdr:row>54</xdr:row>
      <xdr:rowOff>166915</xdr:rowOff>
    </xdr:to>
    <xdr:sp macro="" textlink="">
      <xdr:nvSpPr>
        <xdr:cNvPr id="211" name="円/楕円 210"/>
        <xdr:cNvSpPr/>
      </xdr:nvSpPr>
      <xdr:spPr>
        <a:xfrm>
          <a:off x="3937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5642</xdr:rowOff>
    </xdr:from>
    <xdr:ext cx="736600" cy="259045"/>
    <xdr:sp macro="" textlink="">
      <xdr:nvSpPr>
        <xdr:cNvPr id="212" name="テキスト ボックス 211"/>
        <xdr:cNvSpPr txBox="1"/>
      </xdr:nvSpPr>
      <xdr:spPr>
        <a:xfrm>
          <a:off x="3606800" y="9092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43543</xdr:rowOff>
    </xdr:from>
    <xdr:to>
      <xdr:col>4</xdr:col>
      <xdr:colOff>396875</xdr:colOff>
      <xdr:row>54</xdr:row>
      <xdr:rowOff>145143</xdr:rowOff>
    </xdr:to>
    <xdr:sp macro="" textlink="">
      <xdr:nvSpPr>
        <xdr:cNvPr id="213" name="円/楕円 212"/>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155320</xdr:rowOff>
    </xdr:from>
    <xdr:ext cx="762000" cy="259045"/>
    <xdr:sp macro="" textlink="">
      <xdr:nvSpPr>
        <xdr:cNvPr id="214" name="テキスト ボックス 213"/>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5" name="円/楕円 214"/>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6" name="テキスト ボックス 215"/>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138793</xdr:rowOff>
    </xdr:from>
    <xdr:to>
      <xdr:col>1</xdr:col>
      <xdr:colOff>676275</xdr:colOff>
      <xdr:row>54</xdr:row>
      <xdr:rowOff>68943</xdr:rowOff>
    </xdr:to>
    <xdr:sp macro="" textlink="">
      <xdr:nvSpPr>
        <xdr:cNvPr id="217" name="円/楕円 216"/>
        <xdr:cNvSpPr/>
      </xdr:nvSpPr>
      <xdr:spPr>
        <a:xfrm>
          <a:off x="1270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79120</xdr:rowOff>
    </xdr:from>
    <xdr:ext cx="762000" cy="259045"/>
    <xdr:sp macro="" textlink="">
      <xdr:nvSpPr>
        <xdr:cNvPr id="218" name="テキスト ボックス 217"/>
        <xdr:cNvSpPr txBox="1"/>
      </xdr:nvSpPr>
      <xdr:spPr>
        <a:xfrm>
          <a:off x="939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類似団体・全国・県内平均より高い</a:t>
          </a:r>
          <a:r>
            <a:rPr kumimoji="1" lang="en-US" altLang="ja-JP" sz="1300">
              <a:solidFill>
                <a:schemeClr val="dk1"/>
              </a:solidFill>
              <a:effectLst/>
              <a:latin typeface="+mn-lt"/>
              <a:ea typeface="+mn-ea"/>
              <a:cs typeface="+mn-cs"/>
            </a:rPr>
            <a:t>17.9</a:t>
          </a:r>
          <a:r>
            <a:rPr kumimoji="1" lang="ja-JP" altLang="ja-JP" sz="1300">
              <a:solidFill>
                <a:schemeClr val="dk1"/>
              </a:solidFill>
              <a:effectLst/>
              <a:latin typeface="+mn-lt"/>
              <a:ea typeface="+mn-ea"/>
              <a:cs typeface="+mn-cs"/>
            </a:rPr>
            <a:t>％となっているのは繰出金が主な原因である。これまで整備してきた下水道施設等の維持管理経費として，公営企業会計への繰出金が必要となっているためである。普通会計の負担額が減るよう，</a:t>
          </a:r>
          <a:r>
            <a:rPr kumimoji="1" lang="ja-JP" altLang="en-US" sz="1300">
              <a:solidFill>
                <a:schemeClr val="dk1"/>
              </a:solidFill>
              <a:effectLst/>
              <a:latin typeface="+mn-lt"/>
              <a:ea typeface="+mn-ea"/>
              <a:cs typeface="+mn-cs"/>
            </a:rPr>
            <a:t>経費の節減等により各</a:t>
          </a:r>
          <a:r>
            <a:rPr kumimoji="1" lang="ja-JP" altLang="ja-JP" sz="1300">
              <a:solidFill>
                <a:schemeClr val="dk1"/>
              </a:solidFill>
              <a:effectLst/>
              <a:latin typeface="+mn-lt"/>
              <a:ea typeface="+mn-ea"/>
              <a:cs typeface="+mn-cs"/>
            </a:rPr>
            <a:t>公営企業会計の</a:t>
          </a:r>
          <a:r>
            <a:rPr kumimoji="1" lang="ja-JP" altLang="en-US" sz="1300">
              <a:solidFill>
                <a:schemeClr val="dk1"/>
              </a:solidFill>
              <a:effectLst/>
              <a:latin typeface="+mn-lt"/>
              <a:ea typeface="+mn-ea"/>
              <a:cs typeface="+mn-cs"/>
            </a:rPr>
            <a:t>健</a:t>
          </a:r>
          <a:r>
            <a:rPr kumimoji="1" lang="ja-JP" altLang="ja-JP" sz="1300">
              <a:solidFill>
                <a:schemeClr val="dk1"/>
              </a:solidFill>
              <a:effectLst/>
              <a:latin typeface="+mn-lt"/>
              <a:ea typeface="+mn-ea"/>
              <a:cs typeface="+mn-cs"/>
            </a:rPr>
            <a:t>全化を図っていく。</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119380</xdr:rowOff>
    </xdr:from>
    <xdr:to>
      <xdr:col>24</xdr:col>
      <xdr:colOff>31750</xdr:colOff>
      <xdr:row>58</xdr:row>
      <xdr:rowOff>119380</xdr:rowOff>
    </xdr:to>
    <xdr:cxnSp macro="">
      <xdr:nvCxnSpPr>
        <xdr:cNvPr id="251" name="直線コネクタ 250"/>
        <xdr:cNvCxnSpPr/>
      </xdr:nvCxnSpPr>
      <xdr:spPr>
        <a:xfrm>
          <a:off x="15671800" y="10063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52"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27940</xdr:rowOff>
    </xdr:from>
    <xdr:to>
      <xdr:col>22</xdr:col>
      <xdr:colOff>565150</xdr:colOff>
      <xdr:row>58</xdr:row>
      <xdr:rowOff>119380</xdr:rowOff>
    </xdr:to>
    <xdr:cxnSp macro="">
      <xdr:nvCxnSpPr>
        <xdr:cNvPr id="254" name="直線コネクタ 253"/>
        <xdr:cNvCxnSpPr/>
      </xdr:nvCxnSpPr>
      <xdr:spPr>
        <a:xfrm>
          <a:off x="14782800" y="99720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121920</xdr:rowOff>
    </xdr:from>
    <xdr:to>
      <xdr:col>22</xdr:col>
      <xdr:colOff>615950</xdr:colOff>
      <xdr:row>57</xdr:row>
      <xdr:rowOff>52070</xdr:rowOff>
    </xdr:to>
    <xdr:sp macro="" textlink="">
      <xdr:nvSpPr>
        <xdr:cNvPr id="255" name="フローチャート : 判断 254"/>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62247</xdr:rowOff>
    </xdr:from>
    <xdr:ext cx="736600" cy="259045"/>
    <xdr:sp macro="" textlink="">
      <xdr:nvSpPr>
        <xdr:cNvPr id="256" name="テキスト ボックス 255"/>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27940</xdr:rowOff>
    </xdr:from>
    <xdr:to>
      <xdr:col>21</xdr:col>
      <xdr:colOff>361950</xdr:colOff>
      <xdr:row>58</xdr:row>
      <xdr:rowOff>27940</xdr:rowOff>
    </xdr:to>
    <xdr:cxnSp macro="">
      <xdr:nvCxnSpPr>
        <xdr:cNvPr id="257" name="直線コネクタ 256"/>
        <xdr:cNvCxnSpPr/>
      </xdr:nvCxnSpPr>
      <xdr:spPr>
        <a:xfrm>
          <a:off x="13893800" y="9972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91440</xdr:rowOff>
    </xdr:from>
    <xdr:to>
      <xdr:col>21</xdr:col>
      <xdr:colOff>412750</xdr:colOff>
      <xdr:row>57</xdr:row>
      <xdr:rowOff>21590</xdr:rowOff>
    </xdr:to>
    <xdr:sp macro="" textlink="">
      <xdr:nvSpPr>
        <xdr:cNvPr id="258" name="フローチャート : 判断 257"/>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31767</xdr:rowOff>
    </xdr:from>
    <xdr:ext cx="762000" cy="259045"/>
    <xdr:sp macro="" textlink="">
      <xdr:nvSpPr>
        <xdr:cNvPr id="259" name="テキスト ボックス 258"/>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130810</xdr:rowOff>
    </xdr:from>
    <xdr:to>
      <xdr:col>20</xdr:col>
      <xdr:colOff>158750</xdr:colOff>
      <xdr:row>58</xdr:row>
      <xdr:rowOff>27940</xdr:rowOff>
    </xdr:to>
    <xdr:cxnSp macro="">
      <xdr:nvCxnSpPr>
        <xdr:cNvPr id="260" name="直線コネクタ 259"/>
        <xdr:cNvCxnSpPr/>
      </xdr:nvCxnSpPr>
      <xdr:spPr>
        <a:xfrm>
          <a:off x="13004800" y="99034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83820</xdr:rowOff>
    </xdr:from>
    <xdr:to>
      <xdr:col>20</xdr:col>
      <xdr:colOff>209550</xdr:colOff>
      <xdr:row>57</xdr:row>
      <xdr:rowOff>13970</xdr:rowOff>
    </xdr:to>
    <xdr:sp macro="" textlink="">
      <xdr:nvSpPr>
        <xdr:cNvPr id="261" name="フローチャート : 判断 260"/>
        <xdr:cNvSpPr/>
      </xdr:nvSpPr>
      <xdr:spPr>
        <a:xfrm>
          <a:off x="13843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24147</xdr:rowOff>
    </xdr:from>
    <xdr:ext cx="762000" cy="259045"/>
    <xdr:sp macro="" textlink="">
      <xdr:nvSpPr>
        <xdr:cNvPr id="262" name="テキスト ボックス 261"/>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3" name="フローチャート : 判断 262"/>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1287</xdr:rowOff>
    </xdr:from>
    <xdr:ext cx="762000" cy="259045"/>
    <xdr:sp macro="" textlink="">
      <xdr:nvSpPr>
        <xdr:cNvPr id="264" name="テキスト ボックス 263"/>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68580</xdr:rowOff>
    </xdr:from>
    <xdr:to>
      <xdr:col>24</xdr:col>
      <xdr:colOff>82550</xdr:colOff>
      <xdr:row>58</xdr:row>
      <xdr:rowOff>170180</xdr:rowOff>
    </xdr:to>
    <xdr:sp macro="" textlink="">
      <xdr:nvSpPr>
        <xdr:cNvPr id="270" name="円/楕円 269"/>
        <xdr:cNvSpPr/>
      </xdr:nvSpPr>
      <xdr:spPr>
        <a:xfrm>
          <a:off x="164592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40657</xdr:rowOff>
    </xdr:from>
    <xdr:ext cx="762000" cy="259045"/>
    <xdr:sp macro="" textlink="">
      <xdr:nvSpPr>
        <xdr:cNvPr id="271" name="その他該当値テキスト"/>
        <xdr:cNvSpPr txBox="1"/>
      </xdr:nvSpPr>
      <xdr:spPr>
        <a:xfrm>
          <a:off x="165989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68580</xdr:rowOff>
    </xdr:from>
    <xdr:to>
      <xdr:col>22</xdr:col>
      <xdr:colOff>615950</xdr:colOff>
      <xdr:row>58</xdr:row>
      <xdr:rowOff>170180</xdr:rowOff>
    </xdr:to>
    <xdr:sp macro="" textlink="">
      <xdr:nvSpPr>
        <xdr:cNvPr id="272" name="円/楕円 271"/>
        <xdr:cNvSpPr/>
      </xdr:nvSpPr>
      <xdr:spPr>
        <a:xfrm>
          <a:off x="15621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154957</xdr:rowOff>
    </xdr:from>
    <xdr:ext cx="736600" cy="259045"/>
    <xdr:sp macro="" textlink="">
      <xdr:nvSpPr>
        <xdr:cNvPr id="273" name="テキスト ボックス 272"/>
        <xdr:cNvSpPr txBox="1"/>
      </xdr:nvSpPr>
      <xdr:spPr>
        <a:xfrm>
          <a:off x="15290800" y="1009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148590</xdr:rowOff>
    </xdr:from>
    <xdr:to>
      <xdr:col>21</xdr:col>
      <xdr:colOff>412750</xdr:colOff>
      <xdr:row>58</xdr:row>
      <xdr:rowOff>78740</xdr:rowOff>
    </xdr:to>
    <xdr:sp macro="" textlink="">
      <xdr:nvSpPr>
        <xdr:cNvPr id="274" name="円/楕円 273"/>
        <xdr:cNvSpPr/>
      </xdr:nvSpPr>
      <xdr:spPr>
        <a:xfrm>
          <a:off x="14732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63517</xdr:rowOff>
    </xdr:from>
    <xdr:ext cx="762000" cy="259045"/>
    <xdr:sp macro="" textlink="">
      <xdr:nvSpPr>
        <xdr:cNvPr id="275" name="テキスト ボックス 274"/>
        <xdr:cNvSpPr txBox="1"/>
      </xdr:nvSpPr>
      <xdr:spPr>
        <a:xfrm>
          <a:off x="14401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148590</xdr:rowOff>
    </xdr:from>
    <xdr:to>
      <xdr:col>20</xdr:col>
      <xdr:colOff>209550</xdr:colOff>
      <xdr:row>58</xdr:row>
      <xdr:rowOff>78740</xdr:rowOff>
    </xdr:to>
    <xdr:sp macro="" textlink="">
      <xdr:nvSpPr>
        <xdr:cNvPr id="276" name="円/楕円 275"/>
        <xdr:cNvSpPr/>
      </xdr:nvSpPr>
      <xdr:spPr>
        <a:xfrm>
          <a:off x="13843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63517</xdr:rowOff>
    </xdr:from>
    <xdr:ext cx="762000" cy="259045"/>
    <xdr:sp macro="" textlink="">
      <xdr:nvSpPr>
        <xdr:cNvPr id="277" name="テキスト ボックス 276"/>
        <xdr:cNvSpPr txBox="1"/>
      </xdr:nvSpPr>
      <xdr:spPr>
        <a:xfrm>
          <a:off x="13512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80010</xdr:rowOff>
    </xdr:from>
    <xdr:to>
      <xdr:col>19</xdr:col>
      <xdr:colOff>6350</xdr:colOff>
      <xdr:row>58</xdr:row>
      <xdr:rowOff>10160</xdr:rowOff>
    </xdr:to>
    <xdr:sp macro="" textlink="">
      <xdr:nvSpPr>
        <xdr:cNvPr id="278" name="円/楕円 277"/>
        <xdr:cNvSpPr/>
      </xdr:nvSpPr>
      <xdr:spPr>
        <a:xfrm>
          <a:off x="12954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166387</xdr:rowOff>
    </xdr:from>
    <xdr:ext cx="762000" cy="259045"/>
    <xdr:sp macro="" textlink="">
      <xdr:nvSpPr>
        <xdr:cNvPr id="279" name="テキスト ボックス 278"/>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類似団体・全国・県内平均より低い</a:t>
          </a:r>
          <a:r>
            <a:rPr kumimoji="1" lang="en-US" altLang="ja-JP" sz="1300">
              <a:solidFill>
                <a:schemeClr val="dk1"/>
              </a:solidFill>
              <a:effectLst/>
              <a:latin typeface="+mn-lt"/>
              <a:ea typeface="+mn-ea"/>
              <a:cs typeface="+mn-cs"/>
            </a:rPr>
            <a:t>4.5</a:t>
          </a:r>
          <a:r>
            <a:rPr kumimoji="1" lang="ja-JP" altLang="ja-JP" sz="1300">
              <a:solidFill>
                <a:schemeClr val="dk1"/>
              </a:solidFill>
              <a:effectLst/>
              <a:latin typeface="+mn-lt"/>
              <a:ea typeface="+mn-ea"/>
              <a:cs typeface="+mn-cs"/>
            </a:rPr>
            <a:t>％となっている。</a:t>
          </a:r>
          <a:endParaRPr lang="ja-JP" altLang="ja-JP" sz="1300">
            <a:effectLst/>
          </a:endParaRPr>
        </a:p>
        <a:p>
          <a:r>
            <a:rPr kumimoji="1" lang="ja-JP" altLang="ja-JP" sz="1300">
              <a:solidFill>
                <a:schemeClr val="dk1"/>
              </a:solidFill>
              <a:effectLst/>
              <a:latin typeface="+mn-lt"/>
              <a:ea typeface="+mn-ea"/>
              <a:cs typeface="+mn-cs"/>
            </a:rPr>
            <a:t>　今後も関係団体等への負担金及び補助金については，適切に執行するとともに，事務事業の見直しを進めていく。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94996</xdr:rowOff>
    </xdr:from>
    <xdr:to>
      <xdr:col>24</xdr:col>
      <xdr:colOff>31750</xdr:colOff>
      <xdr:row>34</xdr:row>
      <xdr:rowOff>104140</xdr:rowOff>
    </xdr:to>
    <xdr:cxnSp macro="">
      <xdr:nvCxnSpPr>
        <xdr:cNvPr id="309" name="直線コネクタ 308"/>
        <xdr:cNvCxnSpPr/>
      </xdr:nvCxnSpPr>
      <xdr:spPr>
        <a:xfrm>
          <a:off x="15671800" y="59242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73423</xdr:rowOff>
    </xdr:from>
    <xdr:ext cx="762000" cy="259045"/>
    <xdr:sp macro="" textlink="">
      <xdr:nvSpPr>
        <xdr:cNvPr id="310" name="補助費等平均値テキスト"/>
        <xdr:cNvSpPr txBox="1"/>
      </xdr:nvSpPr>
      <xdr:spPr>
        <a:xfrm>
          <a:off x="16598900" y="6074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94996</xdr:rowOff>
    </xdr:from>
    <xdr:to>
      <xdr:col>22</xdr:col>
      <xdr:colOff>565150</xdr:colOff>
      <xdr:row>34</xdr:row>
      <xdr:rowOff>99568</xdr:rowOff>
    </xdr:to>
    <xdr:cxnSp macro="">
      <xdr:nvCxnSpPr>
        <xdr:cNvPr id="312" name="直線コネクタ 311"/>
        <xdr:cNvCxnSpPr/>
      </xdr:nvCxnSpPr>
      <xdr:spPr>
        <a:xfrm flipV="1">
          <a:off x="14782800" y="59242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87630</xdr:rowOff>
    </xdr:from>
    <xdr:to>
      <xdr:col>22</xdr:col>
      <xdr:colOff>615950</xdr:colOff>
      <xdr:row>36</xdr:row>
      <xdr:rowOff>17780</xdr:rowOff>
    </xdr:to>
    <xdr:sp macro="" textlink="">
      <xdr:nvSpPr>
        <xdr:cNvPr id="313" name="フローチャート : 判断 312"/>
        <xdr:cNvSpPr/>
      </xdr:nvSpPr>
      <xdr:spPr>
        <a:xfrm>
          <a:off x="15621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2557</xdr:rowOff>
    </xdr:from>
    <xdr:ext cx="736600" cy="259045"/>
    <xdr:sp macro="" textlink="">
      <xdr:nvSpPr>
        <xdr:cNvPr id="314" name="テキスト ボックス 313"/>
        <xdr:cNvSpPr txBox="1"/>
      </xdr:nvSpPr>
      <xdr:spPr>
        <a:xfrm>
          <a:off x="15290800" y="617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90424</xdr:rowOff>
    </xdr:from>
    <xdr:to>
      <xdr:col>21</xdr:col>
      <xdr:colOff>361950</xdr:colOff>
      <xdr:row>34</xdr:row>
      <xdr:rowOff>99568</xdr:rowOff>
    </xdr:to>
    <xdr:cxnSp macro="">
      <xdr:nvCxnSpPr>
        <xdr:cNvPr id="315" name="直線コネクタ 314"/>
        <xdr:cNvCxnSpPr/>
      </xdr:nvCxnSpPr>
      <xdr:spPr>
        <a:xfrm>
          <a:off x="13893800" y="59197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83058</xdr:rowOff>
    </xdr:from>
    <xdr:to>
      <xdr:col>21</xdr:col>
      <xdr:colOff>412750</xdr:colOff>
      <xdr:row>36</xdr:row>
      <xdr:rowOff>13208</xdr:rowOff>
    </xdr:to>
    <xdr:sp macro="" textlink="">
      <xdr:nvSpPr>
        <xdr:cNvPr id="316" name="フローチャート : 判断 315"/>
        <xdr:cNvSpPr/>
      </xdr:nvSpPr>
      <xdr:spPr>
        <a:xfrm>
          <a:off x="14732000" y="608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169435</xdr:rowOff>
    </xdr:from>
    <xdr:ext cx="762000" cy="259045"/>
    <xdr:sp macro="" textlink="">
      <xdr:nvSpPr>
        <xdr:cNvPr id="317" name="テキスト ボックス 316"/>
        <xdr:cNvSpPr txBox="1"/>
      </xdr:nvSpPr>
      <xdr:spPr>
        <a:xfrm>
          <a:off x="14401800" y="61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90424</xdr:rowOff>
    </xdr:from>
    <xdr:to>
      <xdr:col>20</xdr:col>
      <xdr:colOff>158750</xdr:colOff>
      <xdr:row>34</xdr:row>
      <xdr:rowOff>99568</xdr:rowOff>
    </xdr:to>
    <xdr:cxnSp macro="">
      <xdr:nvCxnSpPr>
        <xdr:cNvPr id="318" name="直線コネクタ 317"/>
        <xdr:cNvCxnSpPr/>
      </xdr:nvCxnSpPr>
      <xdr:spPr>
        <a:xfrm flipV="1">
          <a:off x="13004800" y="59197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78486</xdr:rowOff>
    </xdr:from>
    <xdr:to>
      <xdr:col>20</xdr:col>
      <xdr:colOff>209550</xdr:colOff>
      <xdr:row>36</xdr:row>
      <xdr:rowOff>8636</xdr:rowOff>
    </xdr:to>
    <xdr:sp macro="" textlink="">
      <xdr:nvSpPr>
        <xdr:cNvPr id="319" name="フローチャート : 判断 318"/>
        <xdr:cNvSpPr/>
      </xdr:nvSpPr>
      <xdr:spPr>
        <a:xfrm>
          <a:off x="13843000" y="607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164863</xdr:rowOff>
    </xdr:from>
    <xdr:ext cx="762000" cy="259045"/>
    <xdr:sp macro="" textlink="">
      <xdr:nvSpPr>
        <xdr:cNvPr id="320" name="テキスト ボックス 319"/>
        <xdr:cNvSpPr txBox="1"/>
      </xdr:nvSpPr>
      <xdr:spPr>
        <a:xfrm>
          <a:off x="13512800" y="616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78486</xdr:rowOff>
    </xdr:from>
    <xdr:to>
      <xdr:col>19</xdr:col>
      <xdr:colOff>6350</xdr:colOff>
      <xdr:row>36</xdr:row>
      <xdr:rowOff>8636</xdr:rowOff>
    </xdr:to>
    <xdr:sp macro="" textlink="">
      <xdr:nvSpPr>
        <xdr:cNvPr id="321" name="フローチャート : 判断 320"/>
        <xdr:cNvSpPr/>
      </xdr:nvSpPr>
      <xdr:spPr>
        <a:xfrm>
          <a:off x="12954000" y="607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164863</xdr:rowOff>
    </xdr:from>
    <xdr:ext cx="762000" cy="259045"/>
    <xdr:sp macro="" textlink="">
      <xdr:nvSpPr>
        <xdr:cNvPr id="322" name="テキスト ボックス 321"/>
        <xdr:cNvSpPr txBox="1"/>
      </xdr:nvSpPr>
      <xdr:spPr>
        <a:xfrm>
          <a:off x="12623800" y="616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53340</xdr:rowOff>
    </xdr:from>
    <xdr:to>
      <xdr:col>24</xdr:col>
      <xdr:colOff>82550</xdr:colOff>
      <xdr:row>34</xdr:row>
      <xdr:rowOff>154940</xdr:rowOff>
    </xdr:to>
    <xdr:sp macro="" textlink="">
      <xdr:nvSpPr>
        <xdr:cNvPr id="328" name="円/楕円 327"/>
        <xdr:cNvSpPr/>
      </xdr:nvSpPr>
      <xdr:spPr>
        <a:xfrm>
          <a:off x="16459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69867</xdr:rowOff>
    </xdr:from>
    <xdr:ext cx="762000" cy="259045"/>
    <xdr:sp macro="" textlink="">
      <xdr:nvSpPr>
        <xdr:cNvPr id="329" name="補助費等該当値テキスト"/>
        <xdr:cNvSpPr txBox="1"/>
      </xdr:nvSpPr>
      <xdr:spPr>
        <a:xfrm>
          <a:off x="165989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44196</xdr:rowOff>
    </xdr:from>
    <xdr:to>
      <xdr:col>22</xdr:col>
      <xdr:colOff>615950</xdr:colOff>
      <xdr:row>34</xdr:row>
      <xdr:rowOff>145796</xdr:rowOff>
    </xdr:to>
    <xdr:sp macro="" textlink="">
      <xdr:nvSpPr>
        <xdr:cNvPr id="330" name="円/楕円 329"/>
        <xdr:cNvSpPr/>
      </xdr:nvSpPr>
      <xdr:spPr>
        <a:xfrm>
          <a:off x="15621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155973</xdr:rowOff>
    </xdr:from>
    <xdr:ext cx="736600" cy="259045"/>
    <xdr:sp macro="" textlink="">
      <xdr:nvSpPr>
        <xdr:cNvPr id="331" name="テキスト ボックス 330"/>
        <xdr:cNvSpPr txBox="1"/>
      </xdr:nvSpPr>
      <xdr:spPr>
        <a:xfrm>
          <a:off x="15290800" y="56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48768</xdr:rowOff>
    </xdr:from>
    <xdr:to>
      <xdr:col>21</xdr:col>
      <xdr:colOff>412750</xdr:colOff>
      <xdr:row>34</xdr:row>
      <xdr:rowOff>150368</xdr:rowOff>
    </xdr:to>
    <xdr:sp macro="" textlink="">
      <xdr:nvSpPr>
        <xdr:cNvPr id="332" name="円/楕円 331"/>
        <xdr:cNvSpPr/>
      </xdr:nvSpPr>
      <xdr:spPr>
        <a:xfrm>
          <a:off x="14732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160545</xdr:rowOff>
    </xdr:from>
    <xdr:ext cx="762000" cy="259045"/>
    <xdr:sp macro="" textlink="">
      <xdr:nvSpPr>
        <xdr:cNvPr id="333" name="テキスト ボックス 332"/>
        <xdr:cNvSpPr txBox="1"/>
      </xdr:nvSpPr>
      <xdr:spPr>
        <a:xfrm>
          <a:off x="14401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39624</xdr:rowOff>
    </xdr:from>
    <xdr:to>
      <xdr:col>20</xdr:col>
      <xdr:colOff>209550</xdr:colOff>
      <xdr:row>34</xdr:row>
      <xdr:rowOff>141224</xdr:rowOff>
    </xdr:to>
    <xdr:sp macro="" textlink="">
      <xdr:nvSpPr>
        <xdr:cNvPr id="334" name="円/楕円 333"/>
        <xdr:cNvSpPr/>
      </xdr:nvSpPr>
      <xdr:spPr>
        <a:xfrm>
          <a:off x="13843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151401</xdr:rowOff>
    </xdr:from>
    <xdr:ext cx="762000" cy="259045"/>
    <xdr:sp macro="" textlink="">
      <xdr:nvSpPr>
        <xdr:cNvPr id="335" name="テキスト ボックス 334"/>
        <xdr:cNvSpPr txBox="1"/>
      </xdr:nvSpPr>
      <xdr:spPr>
        <a:xfrm>
          <a:off x="13512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48768</xdr:rowOff>
    </xdr:from>
    <xdr:to>
      <xdr:col>19</xdr:col>
      <xdr:colOff>6350</xdr:colOff>
      <xdr:row>34</xdr:row>
      <xdr:rowOff>150368</xdr:rowOff>
    </xdr:to>
    <xdr:sp macro="" textlink="">
      <xdr:nvSpPr>
        <xdr:cNvPr id="336" name="円/楕円 335"/>
        <xdr:cNvSpPr/>
      </xdr:nvSpPr>
      <xdr:spPr>
        <a:xfrm>
          <a:off x="12954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160545</xdr:rowOff>
    </xdr:from>
    <xdr:ext cx="762000" cy="259045"/>
    <xdr:sp macro="" textlink="">
      <xdr:nvSpPr>
        <xdr:cNvPr id="337" name="テキスト ボックス 336"/>
        <xdr:cNvSpPr txBox="1"/>
      </xdr:nvSpPr>
      <xdr:spPr>
        <a:xfrm>
          <a:off x="12623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類似団体・全国・県内平均より高い</a:t>
          </a:r>
          <a:r>
            <a:rPr kumimoji="1" lang="en-US" altLang="ja-JP" sz="1300">
              <a:solidFill>
                <a:schemeClr val="dk1"/>
              </a:solidFill>
              <a:effectLst/>
              <a:latin typeface="+mn-lt"/>
              <a:ea typeface="+mn-ea"/>
              <a:cs typeface="+mn-cs"/>
            </a:rPr>
            <a:t>21.3</a:t>
          </a:r>
          <a:r>
            <a:rPr kumimoji="1" lang="ja-JP" altLang="ja-JP" sz="1300">
              <a:solidFill>
                <a:schemeClr val="dk1"/>
              </a:solidFill>
              <a:effectLst/>
              <a:latin typeface="+mn-lt"/>
              <a:ea typeface="+mn-ea"/>
              <a:cs typeface="+mn-cs"/>
            </a:rPr>
            <a:t>％となっているのは，市町村合併に伴う新市建設計画</a:t>
          </a:r>
          <a:r>
            <a:rPr kumimoji="1" lang="ja-JP" altLang="en-US" sz="1300">
              <a:solidFill>
                <a:schemeClr val="dk1"/>
              </a:solidFill>
              <a:effectLst/>
              <a:latin typeface="+mn-lt"/>
              <a:ea typeface="+mn-ea"/>
              <a:cs typeface="+mn-cs"/>
            </a:rPr>
            <a:t>に基づく事業</a:t>
          </a:r>
          <a:r>
            <a:rPr kumimoji="1" lang="ja-JP" altLang="ja-JP" sz="1300">
              <a:solidFill>
                <a:schemeClr val="dk1"/>
              </a:solidFill>
              <a:effectLst/>
              <a:latin typeface="+mn-lt"/>
              <a:ea typeface="+mn-ea"/>
              <a:cs typeface="+mn-cs"/>
            </a:rPr>
            <a:t>実施によるものである。今後も新市建設計画の進捗により，地方債現在高の増加が見込まれるが，事業の選択と集中により，借入額と償還額のバランスを考慮しながら，積極的な繰上償還を実施することにより，将来負担の軽減を図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3" name="直線コネクタ 362"/>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4"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5" name="直線コネクタ 364"/>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6"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7" name="直線コネクタ 366"/>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74422</xdr:rowOff>
    </xdr:from>
    <xdr:to>
      <xdr:col>7</xdr:col>
      <xdr:colOff>15875</xdr:colOff>
      <xdr:row>79</xdr:row>
      <xdr:rowOff>129287</xdr:rowOff>
    </xdr:to>
    <xdr:cxnSp macro="">
      <xdr:nvCxnSpPr>
        <xdr:cNvPr id="368" name="直線コネクタ 367"/>
        <xdr:cNvCxnSpPr/>
      </xdr:nvCxnSpPr>
      <xdr:spPr>
        <a:xfrm flipV="1">
          <a:off x="3987800" y="13618972"/>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69"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0" name="フローチャート : 判断 369"/>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129287</xdr:rowOff>
    </xdr:from>
    <xdr:to>
      <xdr:col>5</xdr:col>
      <xdr:colOff>549275</xdr:colOff>
      <xdr:row>80</xdr:row>
      <xdr:rowOff>40132</xdr:rowOff>
    </xdr:to>
    <xdr:cxnSp macro="">
      <xdr:nvCxnSpPr>
        <xdr:cNvPr id="371" name="直線コネクタ 370"/>
        <xdr:cNvCxnSpPr/>
      </xdr:nvCxnSpPr>
      <xdr:spPr>
        <a:xfrm flipV="1">
          <a:off x="3098800" y="13673837"/>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108204</xdr:rowOff>
    </xdr:from>
    <xdr:to>
      <xdr:col>5</xdr:col>
      <xdr:colOff>600075</xdr:colOff>
      <xdr:row>77</xdr:row>
      <xdr:rowOff>38354</xdr:rowOff>
    </xdr:to>
    <xdr:sp macro="" textlink="">
      <xdr:nvSpPr>
        <xdr:cNvPr id="372" name="フローチャート : 判断 371"/>
        <xdr:cNvSpPr/>
      </xdr:nvSpPr>
      <xdr:spPr>
        <a:xfrm>
          <a:off x="3937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48531</xdr:rowOff>
    </xdr:from>
    <xdr:ext cx="736600" cy="259045"/>
    <xdr:sp macro="" textlink="">
      <xdr:nvSpPr>
        <xdr:cNvPr id="373" name="テキスト ボックス 372"/>
        <xdr:cNvSpPr txBox="1"/>
      </xdr:nvSpPr>
      <xdr:spPr>
        <a:xfrm>
          <a:off x="3606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40132</xdr:rowOff>
    </xdr:from>
    <xdr:to>
      <xdr:col>4</xdr:col>
      <xdr:colOff>346075</xdr:colOff>
      <xdr:row>81</xdr:row>
      <xdr:rowOff>33274</xdr:rowOff>
    </xdr:to>
    <xdr:cxnSp macro="">
      <xdr:nvCxnSpPr>
        <xdr:cNvPr id="374" name="直線コネクタ 373"/>
        <xdr:cNvCxnSpPr/>
      </xdr:nvCxnSpPr>
      <xdr:spPr>
        <a:xfrm flipV="1">
          <a:off x="2209800" y="1375613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135637</xdr:rowOff>
    </xdr:from>
    <xdr:to>
      <xdr:col>4</xdr:col>
      <xdr:colOff>396875</xdr:colOff>
      <xdr:row>77</xdr:row>
      <xdr:rowOff>65787</xdr:rowOff>
    </xdr:to>
    <xdr:sp macro="" textlink="">
      <xdr:nvSpPr>
        <xdr:cNvPr id="375" name="フローチャート : 判断 374"/>
        <xdr:cNvSpPr/>
      </xdr:nvSpPr>
      <xdr:spPr>
        <a:xfrm>
          <a:off x="3048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75963</xdr:rowOff>
    </xdr:from>
    <xdr:ext cx="762000" cy="259045"/>
    <xdr:sp macro="" textlink="">
      <xdr:nvSpPr>
        <xdr:cNvPr id="376" name="テキスト ボックス 375"/>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33274</xdr:rowOff>
    </xdr:from>
    <xdr:to>
      <xdr:col>3</xdr:col>
      <xdr:colOff>142875</xdr:colOff>
      <xdr:row>81</xdr:row>
      <xdr:rowOff>60706</xdr:rowOff>
    </xdr:to>
    <xdr:cxnSp macro="">
      <xdr:nvCxnSpPr>
        <xdr:cNvPr id="377" name="直線コネクタ 376"/>
        <xdr:cNvCxnSpPr/>
      </xdr:nvCxnSpPr>
      <xdr:spPr>
        <a:xfrm flipV="1">
          <a:off x="1320800" y="139207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144780</xdr:rowOff>
    </xdr:from>
    <xdr:to>
      <xdr:col>3</xdr:col>
      <xdr:colOff>193675</xdr:colOff>
      <xdr:row>77</xdr:row>
      <xdr:rowOff>74930</xdr:rowOff>
    </xdr:to>
    <xdr:sp macro="" textlink="">
      <xdr:nvSpPr>
        <xdr:cNvPr id="378" name="フローチャート :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85107</xdr:rowOff>
    </xdr:from>
    <xdr:ext cx="762000" cy="259045"/>
    <xdr:sp macro="" textlink="">
      <xdr:nvSpPr>
        <xdr:cNvPr id="379" name="テキスト ボックス 378"/>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163068</xdr:rowOff>
    </xdr:from>
    <xdr:to>
      <xdr:col>1</xdr:col>
      <xdr:colOff>676275</xdr:colOff>
      <xdr:row>77</xdr:row>
      <xdr:rowOff>93218</xdr:rowOff>
    </xdr:to>
    <xdr:sp macro="" textlink="">
      <xdr:nvSpPr>
        <xdr:cNvPr id="380" name="フローチャート : 判断 379"/>
        <xdr:cNvSpPr/>
      </xdr:nvSpPr>
      <xdr:spPr>
        <a:xfrm>
          <a:off x="1270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103395</xdr:rowOff>
    </xdr:from>
    <xdr:ext cx="762000" cy="259045"/>
    <xdr:sp macro="" textlink="">
      <xdr:nvSpPr>
        <xdr:cNvPr id="381" name="テキスト ボックス 380"/>
        <xdr:cNvSpPr txBox="1"/>
      </xdr:nvSpPr>
      <xdr:spPr>
        <a:xfrm>
          <a:off x="939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23622</xdr:rowOff>
    </xdr:from>
    <xdr:to>
      <xdr:col>7</xdr:col>
      <xdr:colOff>66675</xdr:colOff>
      <xdr:row>79</xdr:row>
      <xdr:rowOff>125222</xdr:rowOff>
    </xdr:to>
    <xdr:sp macro="" textlink="">
      <xdr:nvSpPr>
        <xdr:cNvPr id="387" name="円/楕円 386"/>
        <xdr:cNvSpPr/>
      </xdr:nvSpPr>
      <xdr:spPr>
        <a:xfrm>
          <a:off x="47752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167149</xdr:rowOff>
    </xdr:from>
    <xdr:ext cx="762000" cy="259045"/>
    <xdr:sp macro="" textlink="">
      <xdr:nvSpPr>
        <xdr:cNvPr id="388" name="公債費該当値テキスト"/>
        <xdr:cNvSpPr txBox="1"/>
      </xdr:nvSpPr>
      <xdr:spPr>
        <a:xfrm>
          <a:off x="49149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78487</xdr:rowOff>
    </xdr:from>
    <xdr:to>
      <xdr:col>5</xdr:col>
      <xdr:colOff>600075</xdr:colOff>
      <xdr:row>80</xdr:row>
      <xdr:rowOff>8637</xdr:rowOff>
    </xdr:to>
    <xdr:sp macro="" textlink="">
      <xdr:nvSpPr>
        <xdr:cNvPr id="389" name="円/楕円 388"/>
        <xdr:cNvSpPr/>
      </xdr:nvSpPr>
      <xdr:spPr>
        <a:xfrm>
          <a:off x="3937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164864</xdr:rowOff>
    </xdr:from>
    <xdr:ext cx="736600" cy="259045"/>
    <xdr:sp macro="" textlink="">
      <xdr:nvSpPr>
        <xdr:cNvPr id="390" name="テキスト ボックス 389"/>
        <xdr:cNvSpPr txBox="1"/>
      </xdr:nvSpPr>
      <xdr:spPr>
        <a:xfrm>
          <a:off x="3606800" y="13709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160782</xdr:rowOff>
    </xdr:from>
    <xdr:to>
      <xdr:col>4</xdr:col>
      <xdr:colOff>396875</xdr:colOff>
      <xdr:row>80</xdr:row>
      <xdr:rowOff>90932</xdr:rowOff>
    </xdr:to>
    <xdr:sp macro="" textlink="">
      <xdr:nvSpPr>
        <xdr:cNvPr id="391" name="円/楕円 390"/>
        <xdr:cNvSpPr/>
      </xdr:nvSpPr>
      <xdr:spPr>
        <a:xfrm>
          <a:off x="3048000" y="137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75709</xdr:rowOff>
    </xdr:from>
    <xdr:ext cx="762000" cy="259045"/>
    <xdr:sp macro="" textlink="">
      <xdr:nvSpPr>
        <xdr:cNvPr id="392" name="テキスト ボックス 391"/>
        <xdr:cNvSpPr txBox="1"/>
      </xdr:nvSpPr>
      <xdr:spPr>
        <a:xfrm>
          <a:off x="2717800" y="1379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153924</xdr:rowOff>
    </xdr:from>
    <xdr:to>
      <xdr:col>3</xdr:col>
      <xdr:colOff>193675</xdr:colOff>
      <xdr:row>81</xdr:row>
      <xdr:rowOff>84074</xdr:rowOff>
    </xdr:to>
    <xdr:sp macro="" textlink="">
      <xdr:nvSpPr>
        <xdr:cNvPr id="393" name="円/楕円 392"/>
        <xdr:cNvSpPr/>
      </xdr:nvSpPr>
      <xdr:spPr>
        <a:xfrm>
          <a:off x="2159000" y="1386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68851</xdr:rowOff>
    </xdr:from>
    <xdr:ext cx="762000" cy="259045"/>
    <xdr:sp macro="" textlink="">
      <xdr:nvSpPr>
        <xdr:cNvPr id="394" name="テキスト ボックス 393"/>
        <xdr:cNvSpPr txBox="1"/>
      </xdr:nvSpPr>
      <xdr:spPr>
        <a:xfrm>
          <a:off x="1828800" y="1395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9906</xdr:rowOff>
    </xdr:from>
    <xdr:to>
      <xdr:col>1</xdr:col>
      <xdr:colOff>676275</xdr:colOff>
      <xdr:row>81</xdr:row>
      <xdr:rowOff>111506</xdr:rowOff>
    </xdr:to>
    <xdr:sp macro="" textlink="">
      <xdr:nvSpPr>
        <xdr:cNvPr id="395" name="円/楕円 394"/>
        <xdr:cNvSpPr/>
      </xdr:nvSpPr>
      <xdr:spPr>
        <a:xfrm>
          <a:off x="1270000" y="1389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96283</xdr:rowOff>
    </xdr:from>
    <xdr:ext cx="762000" cy="259045"/>
    <xdr:sp macro="" textlink="">
      <xdr:nvSpPr>
        <xdr:cNvPr id="396" name="テキスト ボックス 395"/>
        <xdr:cNvSpPr txBox="1"/>
      </xdr:nvSpPr>
      <xdr:spPr>
        <a:xfrm>
          <a:off x="939800" y="1398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類似団体・全国・県内平均より低い</a:t>
          </a:r>
          <a:r>
            <a:rPr kumimoji="1" lang="en-US" altLang="ja-JP" sz="1300">
              <a:solidFill>
                <a:schemeClr val="dk1"/>
              </a:solidFill>
              <a:effectLst/>
              <a:latin typeface="+mn-lt"/>
              <a:ea typeface="+mn-ea"/>
              <a:cs typeface="+mn-cs"/>
            </a:rPr>
            <a:t>70.5</a:t>
          </a:r>
          <a:r>
            <a:rPr kumimoji="1" lang="ja-JP" altLang="ja-JP" sz="1300">
              <a:solidFill>
                <a:schemeClr val="dk1"/>
              </a:solidFill>
              <a:effectLst/>
              <a:latin typeface="+mn-lt"/>
              <a:ea typeface="+mn-ea"/>
              <a:cs typeface="+mn-cs"/>
            </a:rPr>
            <a:t>％となって</a:t>
          </a:r>
          <a:r>
            <a:rPr kumimoji="1" lang="ja-JP" altLang="en-US" sz="1300">
              <a:solidFill>
                <a:schemeClr val="dk1"/>
              </a:solidFill>
              <a:effectLst/>
              <a:latin typeface="+mn-lt"/>
              <a:ea typeface="+mn-ea"/>
              <a:cs typeface="+mn-cs"/>
            </a:rPr>
            <a:t>いるが</a:t>
          </a:r>
          <a:r>
            <a:rPr kumimoji="1" lang="ja-JP" altLang="ja-JP" sz="1300">
              <a:solidFill>
                <a:schemeClr val="dk1"/>
              </a:solidFill>
              <a:effectLst/>
              <a:latin typeface="+mn-lt"/>
              <a:ea typeface="+mn-ea"/>
              <a:cs typeface="+mn-cs"/>
            </a:rPr>
            <a:t>，前年度に比べて</a:t>
          </a:r>
          <a:r>
            <a:rPr kumimoji="1" lang="en-US" altLang="ja-JP" sz="1300">
              <a:solidFill>
                <a:schemeClr val="dk1"/>
              </a:solidFill>
              <a:effectLst/>
              <a:latin typeface="+mn-lt"/>
              <a:ea typeface="+mn-ea"/>
              <a:cs typeface="+mn-cs"/>
            </a:rPr>
            <a:t>1.4</a:t>
          </a:r>
          <a:r>
            <a:rPr kumimoji="1" lang="ja-JP" altLang="ja-JP" sz="1300">
              <a:solidFill>
                <a:schemeClr val="dk1"/>
              </a:solidFill>
              <a:effectLst/>
              <a:latin typeface="+mn-lt"/>
              <a:ea typeface="+mn-ea"/>
              <a:cs typeface="+mn-cs"/>
            </a:rPr>
            <a:t>ポイント増となっている。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1" name="直線コネクタ 410"/>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2" name="テキスト ボックス 411"/>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5" name="直線コネクタ 41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6" name="テキスト ボックス 41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0" name="直線コネクタ 419"/>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1"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2" name="直線コネクタ 421"/>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3"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4" name="直線コネクタ 423"/>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18414</xdr:rowOff>
    </xdr:from>
    <xdr:to>
      <xdr:col>24</xdr:col>
      <xdr:colOff>31750</xdr:colOff>
      <xdr:row>77</xdr:row>
      <xdr:rowOff>98425</xdr:rowOff>
    </xdr:to>
    <xdr:cxnSp macro="">
      <xdr:nvCxnSpPr>
        <xdr:cNvPr id="425" name="直線コネクタ 424"/>
        <xdr:cNvCxnSpPr/>
      </xdr:nvCxnSpPr>
      <xdr:spPr>
        <a:xfrm>
          <a:off x="15671800" y="13220064"/>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26"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7" name="フローチャート : 判断 426"/>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104139</xdr:rowOff>
    </xdr:from>
    <xdr:to>
      <xdr:col>22</xdr:col>
      <xdr:colOff>565150</xdr:colOff>
      <xdr:row>77</xdr:row>
      <xdr:rowOff>18414</xdr:rowOff>
    </xdr:to>
    <xdr:cxnSp macro="">
      <xdr:nvCxnSpPr>
        <xdr:cNvPr id="428" name="直線コネクタ 427"/>
        <xdr:cNvCxnSpPr/>
      </xdr:nvCxnSpPr>
      <xdr:spPr>
        <a:xfrm>
          <a:off x="14782800" y="13134339"/>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87630</xdr:rowOff>
    </xdr:from>
    <xdr:to>
      <xdr:col>22</xdr:col>
      <xdr:colOff>615950</xdr:colOff>
      <xdr:row>79</xdr:row>
      <xdr:rowOff>17780</xdr:rowOff>
    </xdr:to>
    <xdr:sp macro="" textlink="">
      <xdr:nvSpPr>
        <xdr:cNvPr id="429" name="フローチャート : 判断 428"/>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2557</xdr:rowOff>
    </xdr:from>
    <xdr:ext cx="736600" cy="259045"/>
    <xdr:sp macro="" textlink="">
      <xdr:nvSpPr>
        <xdr:cNvPr id="430" name="テキスト ボックス 429"/>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104139</xdr:rowOff>
    </xdr:from>
    <xdr:to>
      <xdr:col>21</xdr:col>
      <xdr:colOff>361950</xdr:colOff>
      <xdr:row>76</xdr:row>
      <xdr:rowOff>161289</xdr:rowOff>
    </xdr:to>
    <xdr:cxnSp macro="">
      <xdr:nvCxnSpPr>
        <xdr:cNvPr id="431" name="直線コネクタ 430"/>
        <xdr:cNvCxnSpPr/>
      </xdr:nvCxnSpPr>
      <xdr:spPr>
        <a:xfrm flipV="1">
          <a:off x="13893800" y="131343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167639</xdr:rowOff>
    </xdr:from>
    <xdr:to>
      <xdr:col>21</xdr:col>
      <xdr:colOff>412750</xdr:colOff>
      <xdr:row>78</xdr:row>
      <xdr:rowOff>97789</xdr:rowOff>
    </xdr:to>
    <xdr:sp macro="" textlink="">
      <xdr:nvSpPr>
        <xdr:cNvPr id="432" name="フローチャート : 判断 431"/>
        <xdr:cNvSpPr/>
      </xdr:nvSpPr>
      <xdr:spPr>
        <a:xfrm>
          <a:off x="14732000" y="133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82566</xdr:rowOff>
    </xdr:from>
    <xdr:ext cx="762000" cy="259045"/>
    <xdr:sp macro="" textlink="">
      <xdr:nvSpPr>
        <xdr:cNvPr id="433" name="テキスト ボックス 432"/>
        <xdr:cNvSpPr txBox="1"/>
      </xdr:nvSpPr>
      <xdr:spPr>
        <a:xfrm>
          <a:off x="14401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155575</xdr:rowOff>
    </xdr:from>
    <xdr:to>
      <xdr:col>20</xdr:col>
      <xdr:colOff>158750</xdr:colOff>
      <xdr:row>76</xdr:row>
      <xdr:rowOff>161289</xdr:rowOff>
    </xdr:to>
    <xdr:cxnSp macro="">
      <xdr:nvCxnSpPr>
        <xdr:cNvPr id="434" name="直線コネクタ 433"/>
        <xdr:cNvCxnSpPr/>
      </xdr:nvCxnSpPr>
      <xdr:spPr>
        <a:xfrm>
          <a:off x="13004800" y="1318577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36195</xdr:rowOff>
    </xdr:from>
    <xdr:to>
      <xdr:col>20</xdr:col>
      <xdr:colOff>209550</xdr:colOff>
      <xdr:row>78</xdr:row>
      <xdr:rowOff>137795</xdr:rowOff>
    </xdr:to>
    <xdr:sp macro="" textlink="">
      <xdr:nvSpPr>
        <xdr:cNvPr id="435" name="フローチャート : 判断 434"/>
        <xdr:cNvSpPr/>
      </xdr:nvSpPr>
      <xdr:spPr>
        <a:xfrm>
          <a:off x="13843000" y="1340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122572</xdr:rowOff>
    </xdr:from>
    <xdr:ext cx="762000" cy="259045"/>
    <xdr:sp macro="" textlink="">
      <xdr:nvSpPr>
        <xdr:cNvPr id="436" name="テキスト ボックス 435"/>
        <xdr:cNvSpPr txBox="1"/>
      </xdr:nvSpPr>
      <xdr:spPr>
        <a:xfrm>
          <a:off x="13512800" y="1349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1905</xdr:rowOff>
    </xdr:from>
    <xdr:to>
      <xdr:col>19</xdr:col>
      <xdr:colOff>6350</xdr:colOff>
      <xdr:row>78</xdr:row>
      <xdr:rowOff>103505</xdr:rowOff>
    </xdr:to>
    <xdr:sp macro="" textlink="">
      <xdr:nvSpPr>
        <xdr:cNvPr id="437" name="フローチャート : 判断 436"/>
        <xdr:cNvSpPr/>
      </xdr:nvSpPr>
      <xdr:spPr>
        <a:xfrm>
          <a:off x="12954000" y="1337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88282</xdr:rowOff>
    </xdr:from>
    <xdr:ext cx="762000" cy="259045"/>
    <xdr:sp macro="" textlink="">
      <xdr:nvSpPr>
        <xdr:cNvPr id="438" name="テキスト ボックス 437"/>
        <xdr:cNvSpPr txBox="1"/>
      </xdr:nvSpPr>
      <xdr:spPr>
        <a:xfrm>
          <a:off x="12623800" y="1346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47625</xdr:rowOff>
    </xdr:from>
    <xdr:to>
      <xdr:col>24</xdr:col>
      <xdr:colOff>82550</xdr:colOff>
      <xdr:row>77</xdr:row>
      <xdr:rowOff>149225</xdr:rowOff>
    </xdr:to>
    <xdr:sp macro="" textlink="">
      <xdr:nvSpPr>
        <xdr:cNvPr id="444" name="円/楕円 443"/>
        <xdr:cNvSpPr/>
      </xdr:nvSpPr>
      <xdr:spPr>
        <a:xfrm>
          <a:off x="1645920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64152</xdr:rowOff>
    </xdr:from>
    <xdr:ext cx="762000" cy="259045"/>
    <xdr:sp macro="" textlink="">
      <xdr:nvSpPr>
        <xdr:cNvPr id="445" name="公債費以外該当値テキスト"/>
        <xdr:cNvSpPr txBox="1"/>
      </xdr:nvSpPr>
      <xdr:spPr>
        <a:xfrm>
          <a:off x="16598900" y="1309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139064</xdr:rowOff>
    </xdr:from>
    <xdr:to>
      <xdr:col>22</xdr:col>
      <xdr:colOff>615950</xdr:colOff>
      <xdr:row>77</xdr:row>
      <xdr:rowOff>69214</xdr:rowOff>
    </xdr:to>
    <xdr:sp macro="" textlink="">
      <xdr:nvSpPr>
        <xdr:cNvPr id="446" name="円/楕円 445"/>
        <xdr:cNvSpPr/>
      </xdr:nvSpPr>
      <xdr:spPr>
        <a:xfrm>
          <a:off x="15621000" y="131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79392</xdr:rowOff>
    </xdr:from>
    <xdr:ext cx="736600" cy="259045"/>
    <xdr:sp macro="" textlink="">
      <xdr:nvSpPr>
        <xdr:cNvPr id="447" name="テキスト ボックス 446"/>
        <xdr:cNvSpPr txBox="1"/>
      </xdr:nvSpPr>
      <xdr:spPr>
        <a:xfrm>
          <a:off x="15290800" y="12938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53339</xdr:rowOff>
    </xdr:from>
    <xdr:to>
      <xdr:col>21</xdr:col>
      <xdr:colOff>412750</xdr:colOff>
      <xdr:row>76</xdr:row>
      <xdr:rowOff>154939</xdr:rowOff>
    </xdr:to>
    <xdr:sp macro="" textlink="">
      <xdr:nvSpPr>
        <xdr:cNvPr id="448" name="円/楕円 447"/>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49" name="テキスト ボックス 448"/>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110489</xdr:rowOff>
    </xdr:from>
    <xdr:to>
      <xdr:col>20</xdr:col>
      <xdr:colOff>209550</xdr:colOff>
      <xdr:row>77</xdr:row>
      <xdr:rowOff>40639</xdr:rowOff>
    </xdr:to>
    <xdr:sp macro="" textlink="">
      <xdr:nvSpPr>
        <xdr:cNvPr id="450" name="円/楕円 449"/>
        <xdr:cNvSpPr/>
      </xdr:nvSpPr>
      <xdr:spPr>
        <a:xfrm>
          <a:off x="13843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50817</xdr:rowOff>
    </xdr:from>
    <xdr:ext cx="762000" cy="259045"/>
    <xdr:sp macro="" textlink="">
      <xdr:nvSpPr>
        <xdr:cNvPr id="451" name="テキスト ボックス 450"/>
        <xdr:cNvSpPr txBox="1"/>
      </xdr:nvSpPr>
      <xdr:spPr>
        <a:xfrm>
          <a:off x="13512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104775</xdr:rowOff>
    </xdr:from>
    <xdr:to>
      <xdr:col>19</xdr:col>
      <xdr:colOff>6350</xdr:colOff>
      <xdr:row>77</xdr:row>
      <xdr:rowOff>34925</xdr:rowOff>
    </xdr:to>
    <xdr:sp macro="" textlink="">
      <xdr:nvSpPr>
        <xdr:cNvPr id="452" name="円/楕円 451"/>
        <xdr:cNvSpPr/>
      </xdr:nvSpPr>
      <xdr:spPr>
        <a:xfrm>
          <a:off x="12954000" y="131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45102</xdr:rowOff>
    </xdr:from>
    <xdr:ext cx="762000" cy="259045"/>
    <xdr:sp macro="" textlink="">
      <xdr:nvSpPr>
        <xdr:cNvPr id="453" name="テキスト ボックス 452"/>
        <xdr:cNvSpPr txBox="1"/>
      </xdr:nvSpPr>
      <xdr:spPr>
        <a:xfrm>
          <a:off x="12623800" y="1290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広島県三原市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3632</xdr:rowOff>
    </xdr:from>
    <xdr:to>
      <xdr:col>4</xdr:col>
      <xdr:colOff>1117600</xdr:colOff>
      <xdr:row>17</xdr:row>
      <xdr:rowOff>29970</xdr:rowOff>
    </xdr:to>
    <xdr:cxnSp macro="">
      <xdr:nvCxnSpPr>
        <xdr:cNvPr id="52" name="直線コネクタ 51"/>
        <xdr:cNvCxnSpPr/>
      </xdr:nvCxnSpPr>
      <xdr:spPr bwMode="auto">
        <a:xfrm flipV="1">
          <a:off x="5003800" y="2965907"/>
          <a:ext cx="647700" cy="26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106013</xdr:rowOff>
    </xdr:from>
    <xdr:ext cx="762000" cy="259045"/>
    <xdr:sp macro="" textlink="">
      <xdr:nvSpPr>
        <xdr:cNvPr id="53" name="人口1人当たり決算額の推移平均値テキスト130"/>
        <xdr:cNvSpPr txBox="1"/>
      </xdr:nvSpPr>
      <xdr:spPr>
        <a:xfrm>
          <a:off x="5740400" y="2725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29970</xdr:rowOff>
    </xdr:from>
    <xdr:to>
      <xdr:col>4</xdr:col>
      <xdr:colOff>469900</xdr:colOff>
      <xdr:row>17</xdr:row>
      <xdr:rowOff>77454</xdr:rowOff>
    </xdr:to>
    <xdr:cxnSp macro="">
      <xdr:nvCxnSpPr>
        <xdr:cNvPr id="55" name="直線コネクタ 54"/>
        <xdr:cNvCxnSpPr/>
      </xdr:nvCxnSpPr>
      <xdr:spPr bwMode="auto">
        <a:xfrm flipV="1">
          <a:off x="4305300" y="2992245"/>
          <a:ext cx="698500" cy="47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15126</xdr:rowOff>
    </xdr:from>
    <xdr:to>
      <xdr:col>4</xdr:col>
      <xdr:colOff>520700</xdr:colOff>
      <xdr:row>18</xdr:row>
      <xdr:rowOff>116726</xdr:rowOff>
    </xdr:to>
    <xdr:sp macro="" textlink="">
      <xdr:nvSpPr>
        <xdr:cNvPr id="56" name="フローチャート : 判断 55"/>
        <xdr:cNvSpPr/>
      </xdr:nvSpPr>
      <xdr:spPr bwMode="auto">
        <a:xfrm>
          <a:off x="4953000" y="3148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101503</xdr:rowOff>
    </xdr:from>
    <xdr:ext cx="736600" cy="259045"/>
    <xdr:sp macro="" textlink="">
      <xdr:nvSpPr>
        <xdr:cNvPr id="57" name="テキスト ボックス 56"/>
        <xdr:cNvSpPr txBox="1"/>
      </xdr:nvSpPr>
      <xdr:spPr>
        <a:xfrm>
          <a:off x="4622800" y="3235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33236</xdr:rowOff>
    </xdr:from>
    <xdr:to>
      <xdr:col>3</xdr:col>
      <xdr:colOff>904875</xdr:colOff>
      <xdr:row>17</xdr:row>
      <xdr:rowOff>77454</xdr:rowOff>
    </xdr:to>
    <xdr:cxnSp macro="">
      <xdr:nvCxnSpPr>
        <xdr:cNvPr id="58" name="直線コネクタ 57"/>
        <xdr:cNvCxnSpPr/>
      </xdr:nvCxnSpPr>
      <xdr:spPr bwMode="auto">
        <a:xfrm>
          <a:off x="3606800" y="2995511"/>
          <a:ext cx="698500" cy="44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37055</xdr:rowOff>
    </xdr:from>
    <xdr:to>
      <xdr:col>3</xdr:col>
      <xdr:colOff>955675</xdr:colOff>
      <xdr:row>18</xdr:row>
      <xdr:rowOff>138655</xdr:rowOff>
    </xdr:to>
    <xdr:sp macro="" textlink="">
      <xdr:nvSpPr>
        <xdr:cNvPr id="59" name="フローチャート : 判断 58"/>
        <xdr:cNvSpPr/>
      </xdr:nvSpPr>
      <xdr:spPr bwMode="auto">
        <a:xfrm>
          <a:off x="4254500" y="3170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123432</xdr:rowOff>
    </xdr:from>
    <xdr:ext cx="762000" cy="259045"/>
    <xdr:sp macro="" textlink="">
      <xdr:nvSpPr>
        <xdr:cNvPr id="60" name="テキスト ボックス 59"/>
        <xdr:cNvSpPr txBox="1"/>
      </xdr:nvSpPr>
      <xdr:spPr>
        <a:xfrm>
          <a:off x="3924300" y="325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136171</xdr:rowOff>
    </xdr:from>
    <xdr:to>
      <xdr:col>3</xdr:col>
      <xdr:colOff>206375</xdr:colOff>
      <xdr:row>17</xdr:row>
      <xdr:rowOff>33236</xdr:rowOff>
    </xdr:to>
    <xdr:cxnSp macro="">
      <xdr:nvCxnSpPr>
        <xdr:cNvPr id="61" name="直線コネクタ 60"/>
        <xdr:cNvCxnSpPr/>
      </xdr:nvCxnSpPr>
      <xdr:spPr bwMode="auto">
        <a:xfrm>
          <a:off x="2908300" y="2926996"/>
          <a:ext cx="698500" cy="68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2455</xdr:rowOff>
    </xdr:from>
    <xdr:to>
      <xdr:col>3</xdr:col>
      <xdr:colOff>257175</xdr:colOff>
      <xdr:row>18</xdr:row>
      <xdr:rowOff>104055</xdr:rowOff>
    </xdr:to>
    <xdr:sp macro="" textlink="">
      <xdr:nvSpPr>
        <xdr:cNvPr id="62" name="フローチャート : 判断 61"/>
        <xdr:cNvSpPr/>
      </xdr:nvSpPr>
      <xdr:spPr bwMode="auto">
        <a:xfrm>
          <a:off x="3556000" y="313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88832</xdr:rowOff>
    </xdr:from>
    <xdr:ext cx="762000" cy="259045"/>
    <xdr:sp macro="" textlink="">
      <xdr:nvSpPr>
        <xdr:cNvPr id="63" name="テキスト ボックス 62"/>
        <xdr:cNvSpPr txBox="1"/>
      </xdr:nvSpPr>
      <xdr:spPr>
        <a:xfrm>
          <a:off x="3225800" y="322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133867</xdr:rowOff>
    </xdr:from>
    <xdr:to>
      <xdr:col>2</xdr:col>
      <xdr:colOff>692150</xdr:colOff>
      <xdr:row>18</xdr:row>
      <xdr:rowOff>64017</xdr:rowOff>
    </xdr:to>
    <xdr:sp macro="" textlink="">
      <xdr:nvSpPr>
        <xdr:cNvPr id="64" name="フローチャート : 判断 63"/>
        <xdr:cNvSpPr/>
      </xdr:nvSpPr>
      <xdr:spPr bwMode="auto">
        <a:xfrm>
          <a:off x="2857500" y="3096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48794</xdr:rowOff>
    </xdr:from>
    <xdr:ext cx="762000" cy="259045"/>
    <xdr:sp macro="" textlink="">
      <xdr:nvSpPr>
        <xdr:cNvPr id="65" name="テキスト ボックス 64"/>
        <xdr:cNvSpPr txBox="1"/>
      </xdr:nvSpPr>
      <xdr:spPr>
        <a:xfrm>
          <a:off x="2527300" y="318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124282</xdr:rowOff>
    </xdr:from>
    <xdr:to>
      <xdr:col>5</xdr:col>
      <xdr:colOff>34925</xdr:colOff>
      <xdr:row>17</xdr:row>
      <xdr:rowOff>54432</xdr:rowOff>
    </xdr:to>
    <xdr:sp macro="" textlink="">
      <xdr:nvSpPr>
        <xdr:cNvPr id="71" name="円/楕円 70"/>
        <xdr:cNvSpPr/>
      </xdr:nvSpPr>
      <xdr:spPr bwMode="auto">
        <a:xfrm>
          <a:off x="5600700" y="2915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96359</xdr:rowOff>
    </xdr:from>
    <xdr:ext cx="762000" cy="259045"/>
    <xdr:sp macro="" textlink="">
      <xdr:nvSpPr>
        <xdr:cNvPr id="72" name="人口1人当たり決算額の推移該当値テキスト130"/>
        <xdr:cNvSpPr txBox="1"/>
      </xdr:nvSpPr>
      <xdr:spPr>
        <a:xfrm>
          <a:off x="5740400" y="288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79,472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150620</xdr:rowOff>
    </xdr:from>
    <xdr:to>
      <xdr:col>4</xdr:col>
      <xdr:colOff>520700</xdr:colOff>
      <xdr:row>17</xdr:row>
      <xdr:rowOff>80770</xdr:rowOff>
    </xdr:to>
    <xdr:sp macro="" textlink="">
      <xdr:nvSpPr>
        <xdr:cNvPr id="73" name="円/楕円 72"/>
        <xdr:cNvSpPr/>
      </xdr:nvSpPr>
      <xdr:spPr bwMode="auto">
        <a:xfrm>
          <a:off x="4953000" y="2941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90947</xdr:rowOff>
    </xdr:from>
    <xdr:ext cx="736600" cy="259045"/>
    <xdr:sp macro="" textlink="">
      <xdr:nvSpPr>
        <xdr:cNvPr id="74" name="テキスト ボックス 73"/>
        <xdr:cNvSpPr txBox="1"/>
      </xdr:nvSpPr>
      <xdr:spPr>
        <a:xfrm>
          <a:off x="4622800" y="27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77,859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26654</xdr:rowOff>
    </xdr:from>
    <xdr:to>
      <xdr:col>3</xdr:col>
      <xdr:colOff>955675</xdr:colOff>
      <xdr:row>17</xdr:row>
      <xdr:rowOff>128254</xdr:rowOff>
    </xdr:to>
    <xdr:sp macro="" textlink="">
      <xdr:nvSpPr>
        <xdr:cNvPr id="75" name="円/楕円 74"/>
        <xdr:cNvSpPr/>
      </xdr:nvSpPr>
      <xdr:spPr bwMode="auto">
        <a:xfrm>
          <a:off x="4254500" y="2988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138431</xdr:rowOff>
    </xdr:from>
    <xdr:ext cx="762000" cy="259045"/>
    <xdr:sp macro="" textlink="">
      <xdr:nvSpPr>
        <xdr:cNvPr id="76" name="テキスト ボックス 75"/>
        <xdr:cNvSpPr txBox="1"/>
      </xdr:nvSpPr>
      <xdr:spPr>
        <a:xfrm>
          <a:off x="3924300" y="275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74,951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153886</xdr:rowOff>
    </xdr:from>
    <xdr:to>
      <xdr:col>3</xdr:col>
      <xdr:colOff>257175</xdr:colOff>
      <xdr:row>17</xdr:row>
      <xdr:rowOff>84036</xdr:rowOff>
    </xdr:to>
    <xdr:sp macro="" textlink="">
      <xdr:nvSpPr>
        <xdr:cNvPr id="77" name="円/楕円 76"/>
        <xdr:cNvSpPr/>
      </xdr:nvSpPr>
      <xdr:spPr bwMode="auto">
        <a:xfrm>
          <a:off x="3556000" y="2944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94213</xdr:rowOff>
    </xdr:from>
    <xdr:ext cx="762000" cy="259045"/>
    <xdr:sp macro="" textlink="">
      <xdr:nvSpPr>
        <xdr:cNvPr id="78" name="テキスト ボックス 77"/>
        <xdr:cNvSpPr txBox="1"/>
      </xdr:nvSpPr>
      <xdr:spPr>
        <a:xfrm>
          <a:off x="3225800" y="271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77,659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85371</xdr:rowOff>
    </xdr:from>
    <xdr:to>
      <xdr:col>2</xdr:col>
      <xdr:colOff>692150</xdr:colOff>
      <xdr:row>17</xdr:row>
      <xdr:rowOff>15521</xdr:rowOff>
    </xdr:to>
    <xdr:sp macro="" textlink="">
      <xdr:nvSpPr>
        <xdr:cNvPr id="79" name="円/楕円 78"/>
        <xdr:cNvSpPr/>
      </xdr:nvSpPr>
      <xdr:spPr bwMode="auto">
        <a:xfrm>
          <a:off x="2857500" y="2876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25698</xdr:rowOff>
    </xdr:from>
    <xdr:ext cx="762000" cy="259045"/>
    <xdr:sp macro="" textlink="">
      <xdr:nvSpPr>
        <xdr:cNvPr id="80" name="テキスト ボックス 79"/>
        <xdr:cNvSpPr txBox="1"/>
      </xdr:nvSpPr>
      <xdr:spPr>
        <a:xfrm>
          <a:off x="2527300" y="264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81,855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88184</xdr:rowOff>
    </xdr:from>
    <xdr:to>
      <xdr:col>4</xdr:col>
      <xdr:colOff>1117600</xdr:colOff>
      <xdr:row>36</xdr:row>
      <xdr:rowOff>126932</xdr:rowOff>
    </xdr:to>
    <xdr:cxnSp macro="">
      <xdr:nvCxnSpPr>
        <xdr:cNvPr id="112" name="直線コネクタ 111"/>
        <xdr:cNvCxnSpPr/>
      </xdr:nvCxnSpPr>
      <xdr:spPr bwMode="auto">
        <a:xfrm>
          <a:off x="5003800" y="7041434"/>
          <a:ext cx="647700" cy="38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222960</xdr:rowOff>
    </xdr:from>
    <xdr:ext cx="762000" cy="259045"/>
    <xdr:sp macro="" textlink="">
      <xdr:nvSpPr>
        <xdr:cNvPr id="113" name="人口1人当たり決算額の推移平均値テキスト445"/>
        <xdr:cNvSpPr txBox="1"/>
      </xdr:nvSpPr>
      <xdr:spPr>
        <a:xfrm>
          <a:off x="5740400" y="6833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38120</xdr:rowOff>
    </xdr:from>
    <xdr:to>
      <xdr:col>4</xdr:col>
      <xdr:colOff>469900</xdr:colOff>
      <xdr:row>36</xdr:row>
      <xdr:rowOff>88184</xdr:rowOff>
    </xdr:to>
    <xdr:cxnSp macro="">
      <xdr:nvCxnSpPr>
        <xdr:cNvPr id="115" name="直線コネクタ 114"/>
        <xdr:cNvCxnSpPr/>
      </xdr:nvCxnSpPr>
      <xdr:spPr bwMode="auto">
        <a:xfrm>
          <a:off x="4305300" y="6991370"/>
          <a:ext cx="698500" cy="50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37658</xdr:rowOff>
    </xdr:from>
    <xdr:to>
      <xdr:col>4</xdr:col>
      <xdr:colOff>520700</xdr:colOff>
      <xdr:row>37</xdr:row>
      <xdr:rowOff>139258</xdr:rowOff>
    </xdr:to>
    <xdr:sp macro="" textlink="">
      <xdr:nvSpPr>
        <xdr:cNvPr id="116" name="フローチャート : 判断 115"/>
        <xdr:cNvSpPr/>
      </xdr:nvSpPr>
      <xdr:spPr bwMode="auto">
        <a:xfrm>
          <a:off x="4953000" y="7162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124035</xdr:rowOff>
    </xdr:from>
    <xdr:ext cx="736600" cy="259045"/>
    <xdr:sp macro="" textlink="">
      <xdr:nvSpPr>
        <xdr:cNvPr id="117" name="テキスト ボックス 116"/>
        <xdr:cNvSpPr txBox="1"/>
      </xdr:nvSpPr>
      <xdr:spPr>
        <a:xfrm>
          <a:off x="4622800" y="7248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16518</xdr:rowOff>
    </xdr:from>
    <xdr:to>
      <xdr:col>3</xdr:col>
      <xdr:colOff>904875</xdr:colOff>
      <xdr:row>36</xdr:row>
      <xdr:rowOff>38120</xdr:rowOff>
    </xdr:to>
    <xdr:cxnSp macro="">
      <xdr:nvCxnSpPr>
        <xdr:cNvPr id="118" name="直線コネクタ 117"/>
        <xdr:cNvCxnSpPr/>
      </xdr:nvCxnSpPr>
      <xdr:spPr bwMode="auto">
        <a:xfrm>
          <a:off x="3606800" y="6969768"/>
          <a:ext cx="698500" cy="21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164943</xdr:rowOff>
    </xdr:from>
    <xdr:to>
      <xdr:col>3</xdr:col>
      <xdr:colOff>955675</xdr:colOff>
      <xdr:row>37</xdr:row>
      <xdr:rowOff>95093</xdr:rowOff>
    </xdr:to>
    <xdr:sp macro="" textlink="">
      <xdr:nvSpPr>
        <xdr:cNvPr id="119" name="フローチャート : 判断 118"/>
        <xdr:cNvSpPr/>
      </xdr:nvSpPr>
      <xdr:spPr bwMode="auto">
        <a:xfrm>
          <a:off x="4254500" y="71181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79870</xdr:rowOff>
    </xdr:from>
    <xdr:ext cx="762000" cy="259045"/>
    <xdr:sp macro="" textlink="">
      <xdr:nvSpPr>
        <xdr:cNvPr id="120" name="テキスト ボックス 119"/>
        <xdr:cNvSpPr txBox="1"/>
      </xdr:nvSpPr>
      <xdr:spPr>
        <a:xfrm>
          <a:off x="3924300" y="7204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9203</xdr:rowOff>
    </xdr:from>
    <xdr:to>
      <xdr:col>3</xdr:col>
      <xdr:colOff>206375</xdr:colOff>
      <xdr:row>36</xdr:row>
      <xdr:rowOff>16518</xdr:rowOff>
    </xdr:to>
    <xdr:cxnSp macro="">
      <xdr:nvCxnSpPr>
        <xdr:cNvPr id="121" name="直線コネクタ 120"/>
        <xdr:cNvCxnSpPr/>
      </xdr:nvCxnSpPr>
      <xdr:spPr bwMode="auto">
        <a:xfrm>
          <a:off x="2908300" y="6962453"/>
          <a:ext cx="698500" cy="7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144025</xdr:rowOff>
    </xdr:from>
    <xdr:to>
      <xdr:col>3</xdr:col>
      <xdr:colOff>257175</xdr:colOff>
      <xdr:row>37</xdr:row>
      <xdr:rowOff>74175</xdr:rowOff>
    </xdr:to>
    <xdr:sp macro="" textlink="">
      <xdr:nvSpPr>
        <xdr:cNvPr id="122" name="フローチャート : 判断 121"/>
        <xdr:cNvSpPr/>
      </xdr:nvSpPr>
      <xdr:spPr bwMode="auto">
        <a:xfrm>
          <a:off x="3556000" y="709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58952</xdr:rowOff>
    </xdr:from>
    <xdr:ext cx="762000" cy="259045"/>
    <xdr:sp macro="" textlink="">
      <xdr:nvSpPr>
        <xdr:cNvPr id="123" name="テキスト ボックス 122"/>
        <xdr:cNvSpPr txBox="1"/>
      </xdr:nvSpPr>
      <xdr:spPr>
        <a:xfrm>
          <a:off x="3225800" y="718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112273</xdr:rowOff>
    </xdr:from>
    <xdr:to>
      <xdr:col>2</xdr:col>
      <xdr:colOff>692150</xdr:colOff>
      <xdr:row>37</xdr:row>
      <xdr:rowOff>42423</xdr:rowOff>
    </xdr:to>
    <xdr:sp macro="" textlink="">
      <xdr:nvSpPr>
        <xdr:cNvPr id="124" name="フローチャート : 判断 123"/>
        <xdr:cNvSpPr/>
      </xdr:nvSpPr>
      <xdr:spPr bwMode="auto">
        <a:xfrm>
          <a:off x="2857500" y="7065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27200</xdr:rowOff>
    </xdr:from>
    <xdr:ext cx="762000" cy="259045"/>
    <xdr:sp macro="" textlink="">
      <xdr:nvSpPr>
        <xdr:cNvPr id="125" name="テキスト ボックス 124"/>
        <xdr:cNvSpPr txBox="1"/>
      </xdr:nvSpPr>
      <xdr:spPr>
        <a:xfrm>
          <a:off x="2527300" y="715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76132</xdr:rowOff>
    </xdr:from>
    <xdr:to>
      <xdr:col>5</xdr:col>
      <xdr:colOff>34925</xdr:colOff>
      <xdr:row>37</xdr:row>
      <xdr:rowOff>6282</xdr:rowOff>
    </xdr:to>
    <xdr:sp macro="" textlink="">
      <xdr:nvSpPr>
        <xdr:cNvPr id="131" name="円/楕円 130"/>
        <xdr:cNvSpPr/>
      </xdr:nvSpPr>
      <xdr:spPr bwMode="auto">
        <a:xfrm>
          <a:off x="5600700" y="7029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48209</xdr:rowOff>
    </xdr:from>
    <xdr:ext cx="762000" cy="259045"/>
    <xdr:sp macro="" textlink="">
      <xdr:nvSpPr>
        <xdr:cNvPr id="132" name="人口1人当たり決算額の推移該当値テキスト445"/>
        <xdr:cNvSpPr txBox="1"/>
      </xdr:nvSpPr>
      <xdr:spPr>
        <a:xfrm>
          <a:off x="5740400" y="7001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17,503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37384</xdr:rowOff>
    </xdr:from>
    <xdr:to>
      <xdr:col>4</xdr:col>
      <xdr:colOff>520700</xdr:colOff>
      <xdr:row>36</xdr:row>
      <xdr:rowOff>138984</xdr:rowOff>
    </xdr:to>
    <xdr:sp macro="" textlink="">
      <xdr:nvSpPr>
        <xdr:cNvPr id="133" name="円/楕円 132"/>
        <xdr:cNvSpPr/>
      </xdr:nvSpPr>
      <xdr:spPr bwMode="auto">
        <a:xfrm>
          <a:off x="4953000" y="6990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149161</xdr:rowOff>
    </xdr:from>
    <xdr:ext cx="736600" cy="259045"/>
    <xdr:sp macro="" textlink="">
      <xdr:nvSpPr>
        <xdr:cNvPr id="134" name="テキスト ボックス 133"/>
        <xdr:cNvSpPr txBox="1"/>
      </xdr:nvSpPr>
      <xdr:spPr>
        <a:xfrm>
          <a:off x="4622800" y="6759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19,198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330220</xdr:rowOff>
    </xdr:from>
    <xdr:to>
      <xdr:col>3</xdr:col>
      <xdr:colOff>955675</xdr:colOff>
      <xdr:row>36</xdr:row>
      <xdr:rowOff>88920</xdr:rowOff>
    </xdr:to>
    <xdr:sp macro="" textlink="">
      <xdr:nvSpPr>
        <xdr:cNvPr id="135" name="円/楕円 134"/>
        <xdr:cNvSpPr/>
      </xdr:nvSpPr>
      <xdr:spPr bwMode="auto">
        <a:xfrm>
          <a:off x="4254500" y="6940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99097</xdr:rowOff>
    </xdr:from>
    <xdr:ext cx="762000" cy="259045"/>
    <xdr:sp macro="" textlink="">
      <xdr:nvSpPr>
        <xdr:cNvPr id="136" name="テキスト ボックス 135"/>
        <xdr:cNvSpPr txBox="1"/>
      </xdr:nvSpPr>
      <xdr:spPr>
        <a:xfrm>
          <a:off x="3924300" y="670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21,388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308618</xdr:rowOff>
    </xdr:from>
    <xdr:to>
      <xdr:col>3</xdr:col>
      <xdr:colOff>257175</xdr:colOff>
      <xdr:row>36</xdr:row>
      <xdr:rowOff>67318</xdr:rowOff>
    </xdr:to>
    <xdr:sp macro="" textlink="">
      <xdr:nvSpPr>
        <xdr:cNvPr id="137" name="円/楕円 136"/>
        <xdr:cNvSpPr/>
      </xdr:nvSpPr>
      <xdr:spPr bwMode="auto">
        <a:xfrm>
          <a:off x="3556000" y="6918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77495</xdr:rowOff>
    </xdr:from>
    <xdr:ext cx="762000" cy="259045"/>
    <xdr:sp macro="" textlink="">
      <xdr:nvSpPr>
        <xdr:cNvPr id="138" name="テキスト ボックス 137"/>
        <xdr:cNvSpPr txBox="1"/>
      </xdr:nvSpPr>
      <xdr:spPr>
        <a:xfrm>
          <a:off x="3225800" y="668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22,333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301303</xdr:rowOff>
    </xdr:from>
    <xdr:to>
      <xdr:col>2</xdr:col>
      <xdr:colOff>692150</xdr:colOff>
      <xdr:row>36</xdr:row>
      <xdr:rowOff>60003</xdr:rowOff>
    </xdr:to>
    <xdr:sp macro="" textlink="">
      <xdr:nvSpPr>
        <xdr:cNvPr id="139" name="円/楕円 138"/>
        <xdr:cNvSpPr/>
      </xdr:nvSpPr>
      <xdr:spPr bwMode="auto">
        <a:xfrm>
          <a:off x="2857500" y="6911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70180</xdr:rowOff>
    </xdr:from>
    <xdr:ext cx="762000" cy="259045"/>
    <xdr:sp macro="" textlink="">
      <xdr:nvSpPr>
        <xdr:cNvPr id="140" name="テキスト ボックス 139"/>
        <xdr:cNvSpPr txBox="1"/>
      </xdr:nvSpPr>
      <xdr:spPr>
        <a:xfrm>
          <a:off x="2527300" y="66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広島県三原市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97,872
96,102
47,155.00
47,737,568
46,488,333
897,259
27,024,010
60,544,811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48.7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72,823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170428</xdr:rowOff>
    </xdr:from>
    <xdr:to>
      <xdr:col>6</xdr:col>
      <xdr:colOff>511175</xdr:colOff>
      <xdr:row>35</xdr:row>
      <xdr:rowOff>20752</xdr:rowOff>
    </xdr:to>
    <xdr:cxnSp macro="">
      <xdr:nvCxnSpPr>
        <xdr:cNvPr id="61" name="直線コネクタ 60"/>
        <xdr:cNvCxnSpPr/>
      </xdr:nvCxnSpPr>
      <xdr:spPr>
        <a:xfrm flipV="1">
          <a:off x="3797300" y="5999728"/>
          <a:ext cx="838200" cy="2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42581</xdr:rowOff>
    </xdr:from>
    <xdr:ext cx="534377" cy="259045"/>
    <xdr:sp macro="" textlink="">
      <xdr:nvSpPr>
        <xdr:cNvPr id="62" name="人件費平均値テキスト"/>
        <xdr:cNvSpPr txBox="1"/>
      </xdr:nvSpPr>
      <xdr:spPr>
        <a:xfrm>
          <a:off x="4686300" y="6043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20752</xdr:rowOff>
    </xdr:from>
    <xdr:to>
      <xdr:col>5</xdr:col>
      <xdr:colOff>358775</xdr:colOff>
      <xdr:row>35</xdr:row>
      <xdr:rowOff>45231</xdr:rowOff>
    </xdr:to>
    <xdr:cxnSp macro="">
      <xdr:nvCxnSpPr>
        <xdr:cNvPr id="64" name="直線コネクタ 63"/>
        <xdr:cNvCxnSpPr/>
      </xdr:nvCxnSpPr>
      <xdr:spPr>
        <a:xfrm flipV="1">
          <a:off x="2908300" y="6021502"/>
          <a:ext cx="889000" cy="2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146793</xdr:rowOff>
    </xdr:from>
    <xdr:to>
      <xdr:col>5</xdr:col>
      <xdr:colOff>409575</xdr:colOff>
      <xdr:row>37</xdr:row>
      <xdr:rowOff>76943</xdr:rowOff>
    </xdr:to>
    <xdr:sp macro="" textlink="">
      <xdr:nvSpPr>
        <xdr:cNvPr id="65" name="フローチャート : 判断 64"/>
        <xdr:cNvSpPr/>
      </xdr:nvSpPr>
      <xdr:spPr>
        <a:xfrm>
          <a:off x="3746500" y="631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68070</xdr:rowOff>
    </xdr:from>
    <xdr:ext cx="534377" cy="259045"/>
    <xdr:sp macro="" textlink="">
      <xdr:nvSpPr>
        <xdr:cNvPr id="66" name="テキスト ボックス 65"/>
        <xdr:cNvSpPr txBox="1"/>
      </xdr:nvSpPr>
      <xdr:spPr>
        <a:xfrm>
          <a:off x="3530111" y="641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108134</xdr:rowOff>
    </xdr:from>
    <xdr:to>
      <xdr:col>4</xdr:col>
      <xdr:colOff>155575</xdr:colOff>
      <xdr:row>35</xdr:row>
      <xdr:rowOff>45231</xdr:rowOff>
    </xdr:to>
    <xdr:cxnSp macro="">
      <xdr:nvCxnSpPr>
        <xdr:cNvPr id="67" name="直線コネクタ 66"/>
        <xdr:cNvCxnSpPr/>
      </xdr:nvCxnSpPr>
      <xdr:spPr>
        <a:xfrm>
          <a:off x="2019300" y="5937434"/>
          <a:ext cx="889000" cy="10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157442</xdr:rowOff>
    </xdr:from>
    <xdr:to>
      <xdr:col>4</xdr:col>
      <xdr:colOff>206375</xdr:colOff>
      <xdr:row>37</xdr:row>
      <xdr:rowOff>87592</xdr:rowOff>
    </xdr:to>
    <xdr:sp macro="" textlink="">
      <xdr:nvSpPr>
        <xdr:cNvPr id="68" name="フローチャート : 判断 67"/>
        <xdr:cNvSpPr/>
      </xdr:nvSpPr>
      <xdr:spPr>
        <a:xfrm>
          <a:off x="2857500" y="63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78719</xdr:rowOff>
    </xdr:from>
    <xdr:ext cx="534377" cy="259045"/>
    <xdr:sp macro="" textlink="">
      <xdr:nvSpPr>
        <xdr:cNvPr id="69" name="テキスト ボックス 68"/>
        <xdr:cNvSpPr txBox="1"/>
      </xdr:nvSpPr>
      <xdr:spPr>
        <a:xfrm>
          <a:off x="2641111" y="64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40926</xdr:rowOff>
    </xdr:from>
    <xdr:to>
      <xdr:col>2</xdr:col>
      <xdr:colOff>638175</xdr:colOff>
      <xdr:row>34</xdr:row>
      <xdr:rowOff>108134</xdr:rowOff>
    </xdr:to>
    <xdr:cxnSp macro="">
      <xdr:nvCxnSpPr>
        <xdr:cNvPr id="70" name="直線コネクタ 69"/>
        <xdr:cNvCxnSpPr/>
      </xdr:nvCxnSpPr>
      <xdr:spPr>
        <a:xfrm>
          <a:off x="1130300" y="5870226"/>
          <a:ext cx="8890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101606</xdr:rowOff>
    </xdr:from>
    <xdr:to>
      <xdr:col>3</xdr:col>
      <xdr:colOff>3175</xdr:colOff>
      <xdr:row>37</xdr:row>
      <xdr:rowOff>31756</xdr:rowOff>
    </xdr:to>
    <xdr:sp macro="" textlink="">
      <xdr:nvSpPr>
        <xdr:cNvPr id="71" name="フローチャート : 判断 70"/>
        <xdr:cNvSpPr/>
      </xdr:nvSpPr>
      <xdr:spPr>
        <a:xfrm>
          <a:off x="1968500" y="62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22883</xdr:rowOff>
    </xdr:from>
    <xdr:ext cx="534377" cy="259045"/>
    <xdr:sp macro="" textlink="">
      <xdr:nvSpPr>
        <xdr:cNvPr id="72" name="テキスト ボックス 71"/>
        <xdr:cNvSpPr txBox="1"/>
      </xdr:nvSpPr>
      <xdr:spPr>
        <a:xfrm>
          <a:off x="1752111" y="636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51905</xdr:rowOff>
    </xdr:from>
    <xdr:to>
      <xdr:col>1</xdr:col>
      <xdr:colOff>485775</xdr:colOff>
      <xdr:row>36</xdr:row>
      <xdr:rowOff>153505</xdr:rowOff>
    </xdr:to>
    <xdr:sp macro="" textlink="">
      <xdr:nvSpPr>
        <xdr:cNvPr id="73" name="フローチャート : 判断 72"/>
        <xdr:cNvSpPr/>
      </xdr:nvSpPr>
      <xdr:spPr>
        <a:xfrm>
          <a:off x="1079500" y="622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144632</xdr:rowOff>
    </xdr:from>
    <xdr:ext cx="534377" cy="259045"/>
    <xdr:sp macro="" textlink="">
      <xdr:nvSpPr>
        <xdr:cNvPr id="74" name="テキスト ボックス 73"/>
        <xdr:cNvSpPr txBox="1"/>
      </xdr:nvSpPr>
      <xdr:spPr>
        <a:xfrm>
          <a:off x="863111" y="631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119628</xdr:rowOff>
    </xdr:from>
    <xdr:to>
      <xdr:col>6</xdr:col>
      <xdr:colOff>561975</xdr:colOff>
      <xdr:row>35</xdr:row>
      <xdr:rowOff>49778</xdr:rowOff>
    </xdr:to>
    <xdr:sp macro="" textlink="">
      <xdr:nvSpPr>
        <xdr:cNvPr id="80" name="円/楕円 79"/>
        <xdr:cNvSpPr/>
      </xdr:nvSpPr>
      <xdr:spPr>
        <a:xfrm>
          <a:off x="4584700" y="594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142505</xdr:rowOff>
    </xdr:from>
    <xdr:ext cx="534377" cy="259045"/>
    <xdr:sp macro="" textlink="">
      <xdr:nvSpPr>
        <xdr:cNvPr id="81" name="人件費該当値テキスト"/>
        <xdr:cNvSpPr txBox="1"/>
      </xdr:nvSpPr>
      <xdr:spPr>
        <a:xfrm>
          <a:off x="4686300" y="580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78,387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141402</xdr:rowOff>
    </xdr:from>
    <xdr:to>
      <xdr:col>5</xdr:col>
      <xdr:colOff>409575</xdr:colOff>
      <xdr:row>35</xdr:row>
      <xdr:rowOff>71552</xdr:rowOff>
    </xdr:to>
    <xdr:sp macro="" textlink="">
      <xdr:nvSpPr>
        <xdr:cNvPr id="82" name="円/楕円 81"/>
        <xdr:cNvSpPr/>
      </xdr:nvSpPr>
      <xdr:spPr>
        <a:xfrm>
          <a:off x="3746500" y="597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88079</xdr:rowOff>
    </xdr:from>
    <xdr:ext cx="534377" cy="259045"/>
    <xdr:sp macro="" textlink="">
      <xdr:nvSpPr>
        <xdr:cNvPr id="83" name="テキスト ボックス 82"/>
        <xdr:cNvSpPr txBox="1"/>
      </xdr:nvSpPr>
      <xdr:spPr>
        <a:xfrm>
          <a:off x="3530111" y="574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77,244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165881</xdr:rowOff>
    </xdr:from>
    <xdr:to>
      <xdr:col>4</xdr:col>
      <xdr:colOff>206375</xdr:colOff>
      <xdr:row>35</xdr:row>
      <xdr:rowOff>96031</xdr:rowOff>
    </xdr:to>
    <xdr:sp macro="" textlink="">
      <xdr:nvSpPr>
        <xdr:cNvPr id="84" name="円/楕円 83"/>
        <xdr:cNvSpPr/>
      </xdr:nvSpPr>
      <xdr:spPr>
        <a:xfrm>
          <a:off x="2857500" y="599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112558</xdr:rowOff>
    </xdr:from>
    <xdr:ext cx="534377" cy="259045"/>
    <xdr:sp macro="" textlink="">
      <xdr:nvSpPr>
        <xdr:cNvPr id="85" name="テキスト ボックス 84"/>
        <xdr:cNvSpPr txBox="1"/>
      </xdr:nvSpPr>
      <xdr:spPr>
        <a:xfrm>
          <a:off x="2641111" y="577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75,959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57334</xdr:rowOff>
    </xdr:from>
    <xdr:to>
      <xdr:col>3</xdr:col>
      <xdr:colOff>3175</xdr:colOff>
      <xdr:row>34</xdr:row>
      <xdr:rowOff>158934</xdr:rowOff>
    </xdr:to>
    <xdr:sp macro="" textlink="">
      <xdr:nvSpPr>
        <xdr:cNvPr id="86" name="円/楕円 85"/>
        <xdr:cNvSpPr/>
      </xdr:nvSpPr>
      <xdr:spPr>
        <a:xfrm>
          <a:off x="1968500" y="588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4011</xdr:rowOff>
    </xdr:from>
    <xdr:ext cx="534377" cy="259045"/>
    <xdr:sp macro="" textlink="">
      <xdr:nvSpPr>
        <xdr:cNvPr id="87" name="テキスト ボックス 86"/>
        <xdr:cNvSpPr txBox="1"/>
      </xdr:nvSpPr>
      <xdr:spPr>
        <a:xfrm>
          <a:off x="1752111" y="566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81,657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161576</xdr:rowOff>
    </xdr:from>
    <xdr:to>
      <xdr:col>1</xdr:col>
      <xdr:colOff>485775</xdr:colOff>
      <xdr:row>34</xdr:row>
      <xdr:rowOff>91726</xdr:rowOff>
    </xdr:to>
    <xdr:sp macro="" textlink="">
      <xdr:nvSpPr>
        <xdr:cNvPr id="88" name="円/楕円 87"/>
        <xdr:cNvSpPr/>
      </xdr:nvSpPr>
      <xdr:spPr>
        <a:xfrm>
          <a:off x="1079500" y="581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108253</xdr:rowOff>
    </xdr:from>
    <xdr:ext cx="534377" cy="259045"/>
    <xdr:sp macro="" textlink="">
      <xdr:nvSpPr>
        <xdr:cNvPr id="89" name="テキスト ボックス 88"/>
        <xdr:cNvSpPr txBox="1"/>
      </xdr:nvSpPr>
      <xdr:spPr>
        <a:xfrm>
          <a:off x="863111" y="559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85,185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147917</xdr:rowOff>
    </xdr:from>
    <xdr:to>
      <xdr:col>6</xdr:col>
      <xdr:colOff>511175</xdr:colOff>
      <xdr:row>58</xdr:row>
      <xdr:rowOff>149651</xdr:rowOff>
    </xdr:to>
    <xdr:cxnSp macro="">
      <xdr:nvCxnSpPr>
        <xdr:cNvPr id="118" name="直線コネクタ 117"/>
        <xdr:cNvCxnSpPr/>
      </xdr:nvCxnSpPr>
      <xdr:spPr>
        <a:xfrm flipV="1">
          <a:off x="3797300" y="10092017"/>
          <a:ext cx="838200" cy="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95313</xdr:rowOff>
    </xdr:from>
    <xdr:ext cx="534377" cy="259045"/>
    <xdr:sp macro="" textlink="">
      <xdr:nvSpPr>
        <xdr:cNvPr id="119" name="物件費平均値テキスト"/>
        <xdr:cNvSpPr txBox="1"/>
      </xdr:nvSpPr>
      <xdr:spPr>
        <a:xfrm>
          <a:off x="4686300" y="986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149651</xdr:rowOff>
    </xdr:from>
    <xdr:to>
      <xdr:col>5</xdr:col>
      <xdr:colOff>358775</xdr:colOff>
      <xdr:row>58</xdr:row>
      <xdr:rowOff>152830</xdr:rowOff>
    </xdr:to>
    <xdr:cxnSp macro="">
      <xdr:nvCxnSpPr>
        <xdr:cNvPr id="121" name="直線コネクタ 120"/>
        <xdr:cNvCxnSpPr/>
      </xdr:nvCxnSpPr>
      <xdr:spPr>
        <a:xfrm flipV="1">
          <a:off x="2908300" y="10093751"/>
          <a:ext cx="889000" cy="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101298</xdr:rowOff>
    </xdr:from>
    <xdr:to>
      <xdr:col>5</xdr:col>
      <xdr:colOff>409575</xdr:colOff>
      <xdr:row>59</xdr:row>
      <xdr:rowOff>31448</xdr:rowOff>
    </xdr:to>
    <xdr:sp macro="" textlink="">
      <xdr:nvSpPr>
        <xdr:cNvPr id="122" name="フローチャート : 判断 121"/>
        <xdr:cNvSpPr/>
      </xdr:nvSpPr>
      <xdr:spPr>
        <a:xfrm>
          <a:off x="3746500" y="1004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22575</xdr:rowOff>
    </xdr:from>
    <xdr:ext cx="534377" cy="259045"/>
    <xdr:sp macro="" textlink="">
      <xdr:nvSpPr>
        <xdr:cNvPr id="123" name="テキスト ボックス 122"/>
        <xdr:cNvSpPr txBox="1"/>
      </xdr:nvSpPr>
      <xdr:spPr>
        <a:xfrm>
          <a:off x="3530111" y="1013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152830</xdr:rowOff>
    </xdr:from>
    <xdr:to>
      <xdr:col>4</xdr:col>
      <xdr:colOff>155575</xdr:colOff>
      <xdr:row>58</xdr:row>
      <xdr:rowOff>156090</xdr:rowOff>
    </xdr:to>
    <xdr:cxnSp macro="">
      <xdr:nvCxnSpPr>
        <xdr:cNvPr id="124" name="直線コネクタ 123"/>
        <xdr:cNvCxnSpPr/>
      </xdr:nvCxnSpPr>
      <xdr:spPr>
        <a:xfrm flipV="1">
          <a:off x="2019300" y="10096930"/>
          <a:ext cx="889000" cy="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104600</xdr:rowOff>
    </xdr:from>
    <xdr:to>
      <xdr:col>4</xdr:col>
      <xdr:colOff>206375</xdr:colOff>
      <xdr:row>59</xdr:row>
      <xdr:rowOff>34750</xdr:rowOff>
    </xdr:to>
    <xdr:sp macro="" textlink="">
      <xdr:nvSpPr>
        <xdr:cNvPr id="125" name="フローチャート : 判断 124"/>
        <xdr:cNvSpPr/>
      </xdr:nvSpPr>
      <xdr:spPr>
        <a:xfrm>
          <a:off x="2857500" y="1004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25877</xdr:rowOff>
    </xdr:from>
    <xdr:ext cx="534377" cy="259045"/>
    <xdr:sp macro="" textlink="">
      <xdr:nvSpPr>
        <xdr:cNvPr id="126" name="テキスト ボックス 125"/>
        <xdr:cNvSpPr txBox="1"/>
      </xdr:nvSpPr>
      <xdr:spPr>
        <a:xfrm>
          <a:off x="2641111" y="1014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155804</xdr:rowOff>
    </xdr:from>
    <xdr:to>
      <xdr:col>2</xdr:col>
      <xdr:colOff>638175</xdr:colOff>
      <xdr:row>58</xdr:row>
      <xdr:rowOff>156090</xdr:rowOff>
    </xdr:to>
    <xdr:cxnSp macro="">
      <xdr:nvCxnSpPr>
        <xdr:cNvPr id="127" name="直線コネクタ 126"/>
        <xdr:cNvCxnSpPr/>
      </xdr:nvCxnSpPr>
      <xdr:spPr>
        <a:xfrm>
          <a:off x="1130300" y="10099904"/>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105469</xdr:rowOff>
    </xdr:from>
    <xdr:to>
      <xdr:col>3</xdr:col>
      <xdr:colOff>3175</xdr:colOff>
      <xdr:row>59</xdr:row>
      <xdr:rowOff>35619</xdr:rowOff>
    </xdr:to>
    <xdr:sp macro="" textlink="">
      <xdr:nvSpPr>
        <xdr:cNvPr id="128" name="フローチャート : 判断 127"/>
        <xdr:cNvSpPr/>
      </xdr:nvSpPr>
      <xdr:spPr>
        <a:xfrm>
          <a:off x="1968500" y="1004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26746</xdr:rowOff>
    </xdr:from>
    <xdr:ext cx="534377" cy="259045"/>
    <xdr:sp macro="" textlink="">
      <xdr:nvSpPr>
        <xdr:cNvPr id="129" name="テキスト ボックス 128"/>
        <xdr:cNvSpPr txBox="1"/>
      </xdr:nvSpPr>
      <xdr:spPr>
        <a:xfrm>
          <a:off x="1752111" y="1014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104170</xdr:rowOff>
    </xdr:from>
    <xdr:to>
      <xdr:col>1</xdr:col>
      <xdr:colOff>485775</xdr:colOff>
      <xdr:row>59</xdr:row>
      <xdr:rowOff>34320</xdr:rowOff>
    </xdr:to>
    <xdr:sp macro="" textlink="">
      <xdr:nvSpPr>
        <xdr:cNvPr id="130" name="フローチャート : 判断 129"/>
        <xdr:cNvSpPr/>
      </xdr:nvSpPr>
      <xdr:spPr>
        <a:xfrm>
          <a:off x="1079500" y="1004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50847</xdr:rowOff>
    </xdr:from>
    <xdr:ext cx="534377" cy="259045"/>
    <xdr:sp macro="" textlink="">
      <xdr:nvSpPr>
        <xdr:cNvPr id="131" name="テキスト ボックス 130"/>
        <xdr:cNvSpPr txBox="1"/>
      </xdr:nvSpPr>
      <xdr:spPr>
        <a:xfrm>
          <a:off x="863111" y="982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97117</xdr:rowOff>
    </xdr:from>
    <xdr:to>
      <xdr:col>6</xdr:col>
      <xdr:colOff>561975</xdr:colOff>
      <xdr:row>59</xdr:row>
      <xdr:rowOff>27267</xdr:rowOff>
    </xdr:to>
    <xdr:sp macro="" textlink="">
      <xdr:nvSpPr>
        <xdr:cNvPr id="137" name="円/楕円 136"/>
        <xdr:cNvSpPr/>
      </xdr:nvSpPr>
      <xdr:spPr>
        <a:xfrm>
          <a:off x="4584700" y="1004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50863</xdr:rowOff>
    </xdr:from>
    <xdr:ext cx="534377" cy="259045"/>
    <xdr:sp macro="" textlink="">
      <xdr:nvSpPr>
        <xdr:cNvPr id="138" name="物件費該当値テキスト"/>
        <xdr:cNvSpPr txBox="1"/>
      </xdr:nvSpPr>
      <xdr:spPr>
        <a:xfrm>
          <a:off x="4686300" y="99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53,530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98851</xdr:rowOff>
    </xdr:from>
    <xdr:to>
      <xdr:col>5</xdr:col>
      <xdr:colOff>409575</xdr:colOff>
      <xdr:row>59</xdr:row>
      <xdr:rowOff>29001</xdr:rowOff>
    </xdr:to>
    <xdr:sp macro="" textlink="">
      <xdr:nvSpPr>
        <xdr:cNvPr id="139" name="円/楕円 138"/>
        <xdr:cNvSpPr/>
      </xdr:nvSpPr>
      <xdr:spPr>
        <a:xfrm>
          <a:off x="3746500" y="1004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45528</xdr:rowOff>
    </xdr:from>
    <xdr:ext cx="534377" cy="259045"/>
    <xdr:sp macro="" textlink="">
      <xdr:nvSpPr>
        <xdr:cNvPr id="140" name="テキスト ボックス 139"/>
        <xdr:cNvSpPr txBox="1"/>
      </xdr:nvSpPr>
      <xdr:spPr>
        <a:xfrm>
          <a:off x="3530111" y="981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52,165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102030</xdr:rowOff>
    </xdr:from>
    <xdr:to>
      <xdr:col>4</xdr:col>
      <xdr:colOff>206375</xdr:colOff>
      <xdr:row>59</xdr:row>
      <xdr:rowOff>32180</xdr:rowOff>
    </xdr:to>
    <xdr:sp macro="" textlink="">
      <xdr:nvSpPr>
        <xdr:cNvPr id="141" name="円/楕円 140"/>
        <xdr:cNvSpPr/>
      </xdr:nvSpPr>
      <xdr:spPr>
        <a:xfrm>
          <a:off x="2857500" y="1004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48707</xdr:rowOff>
    </xdr:from>
    <xdr:ext cx="534377" cy="259045"/>
    <xdr:sp macro="" textlink="">
      <xdr:nvSpPr>
        <xdr:cNvPr id="142" name="テキスト ボックス 141"/>
        <xdr:cNvSpPr txBox="1"/>
      </xdr:nvSpPr>
      <xdr:spPr>
        <a:xfrm>
          <a:off x="2641111" y="982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49,661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105290</xdr:rowOff>
    </xdr:from>
    <xdr:to>
      <xdr:col>3</xdr:col>
      <xdr:colOff>3175</xdr:colOff>
      <xdr:row>59</xdr:row>
      <xdr:rowOff>35440</xdr:rowOff>
    </xdr:to>
    <xdr:sp macro="" textlink="">
      <xdr:nvSpPr>
        <xdr:cNvPr id="143" name="円/楕円 142"/>
        <xdr:cNvSpPr/>
      </xdr:nvSpPr>
      <xdr:spPr>
        <a:xfrm>
          <a:off x="1968500" y="100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51967</xdr:rowOff>
    </xdr:from>
    <xdr:ext cx="534377" cy="259045"/>
    <xdr:sp macro="" textlink="">
      <xdr:nvSpPr>
        <xdr:cNvPr id="144" name="テキスト ボックス 143"/>
        <xdr:cNvSpPr txBox="1"/>
      </xdr:nvSpPr>
      <xdr:spPr>
        <a:xfrm>
          <a:off x="1752111" y="982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47,095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105004</xdr:rowOff>
    </xdr:from>
    <xdr:to>
      <xdr:col>1</xdr:col>
      <xdr:colOff>485775</xdr:colOff>
      <xdr:row>59</xdr:row>
      <xdr:rowOff>35154</xdr:rowOff>
    </xdr:to>
    <xdr:sp macro="" textlink="">
      <xdr:nvSpPr>
        <xdr:cNvPr id="145" name="円/楕円 144"/>
        <xdr:cNvSpPr/>
      </xdr:nvSpPr>
      <xdr:spPr>
        <a:xfrm>
          <a:off x="1079500" y="1004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26281</xdr:rowOff>
    </xdr:from>
    <xdr:ext cx="534377" cy="259045"/>
    <xdr:sp macro="" textlink="">
      <xdr:nvSpPr>
        <xdr:cNvPr id="146" name="テキスト ボックス 145"/>
        <xdr:cNvSpPr txBox="1"/>
      </xdr:nvSpPr>
      <xdr:spPr>
        <a:xfrm>
          <a:off x="863111" y="1014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4049</xdr:rowOff>
    </xdr:from>
    <xdr:to>
      <xdr:col>6</xdr:col>
      <xdr:colOff>511175</xdr:colOff>
      <xdr:row>77</xdr:row>
      <xdr:rowOff>39390</xdr:rowOff>
    </xdr:to>
    <xdr:cxnSp macro="">
      <xdr:nvCxnSpPr>
        <xdr:cNvPr id="173" name="直線コネクタ 172"/>
        <xdr:cNvCxnSpPr/>
      </xdr:nvCxnSpPr>
      <xdr:spPr>
        <a:xfrm>
          <a:off x="3797300" y="13205699"/>
          <a:ext cx="838200" cy="3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154103</xdr:rowOff>
    </xdr:from>
    <xdr:ext cx="469744" cy="259045"/>
    <xdr:sp macro="" textlink="">
      <xdr:nvSpPr>
        <xdr:cNvPr id="174" name="維持補修費平均値テキスト"/>
        <xdr:cNvSpPr txBox="1"/>
      </xdr:nvSpPr>
      <xdr:spPr>
        <a:xfrm>
          <a:off x="4686300" y="13184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4049</xdr:rowOff>
    </xdr:from>
    <xdr:to>
      <xdr:col>5</xdr:col>
      <xdr:colOff>358775</xdr:colOff>
      <xdr:row>77</xdr:row>
      <xdr:rowOff>33493</xdr:rowOff>
    </xdr:to>
    <xdr:cxnSp macro="">
      <xdr:nvCxnSpPr>
        <xdr:cNvPr id="176" name="直線コネクタ 175"/>
        <xdr:cNvCxnSpPr/>
      </xdr:nvCxnSpPr>
      <xdr:spPr>
        <a:xfrm flipV="1">
          <a:off x="2908300" y="13205699"/>
          <a:ext cx="889000" cy="2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78842</xdr:rowOff>
    </xdr:from>
    <xdr:to>
      <xdr:col>5</xdr:col>
      <xdr:colOff>409575</xdr:colOff>
      <xdr:row>78</xdr:row>
      <xdr:rowOff>8992</xdr:rowOff>
    </xdr:to>
    <xdr:sp macro="" textlink="">
      <xdr:nvSpPr>
        <xdr:cNvPr id="177" name="フローチャート : 判断 176"/>
        <xdr:cNvSpPr/>
      </xdr:nvSpPr>
      <xdr:spPr>
        <a:xfrm>
          <a:off x="3746500" y="1328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119</xdr:rowOff>
    </xdr:from>
    <xdr:ext cx="469744" cy="259045"/>
    <xdr:sp macro="" textlink="">
      <xdr:nvSpPr>
        <xdr:cNvPr id="178" name="テキスト ボックス 177"/>
        <xdr:cNvSpPr txBox="1"/>
      </xdr:nvSpPr>
      <xdr:spPr>
        <a:xfrm>
          <a:off x="3562427" y="1337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19045</xdr:rowOff>
    </xdr:from>
    <xdr:to>
      <xdr:col>4</xdr:col>
      <xdr:colOff>155575</xdr:colOff>
      <xdr:row>77</xdr:row>
      <xdr:rowOff>33493</xdr:rowOff>
    </xdr:to>
    <xdr:cxnSp macro="">
      <xdr:nvCxnSpPr>
        <xdr:cNvPr id="179" name="直線コネクタ 178"/>
        <xdr:cNvCxnSpPr/>
      </xdr:nvCxnSpPr>
      <xdr:spPr>
        <a:xfrm>
          <a:off x="2019300" y="13220695"/>
          <a:ext cx="889000" cy="1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89083</xdr:rowOff>
    </xdr:from>
    <xdr:to>
      <xdr:col>4</xdr:col>
      <xdr:colOff>206375</xdr:colOff>
      <xdr:row>78</xdr:row>
      <xdr:rowOff>19233</xdr:rowOff>
    </xdr:to>
    <xdr:sp macro="" textlink="">
      <xdr:nvSpPr>
        <xdr:cNvPr id="180" name="フローチャート : 判断 179"/>
        <xdr:cNvSpPr/>
      </xdr:nvSpPr>
      <xdr:spPr>
        <a:xfrm>
          <a:off x="2857500" y="1329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10360</xdr:rowOff>
    </xdr:from>
    <xdr:ext cx="469744" cy="259045"/>
    <xdr:sp macro="" textlink="">
      <xdr:nvSpPr>
        <xdr:cNvPr id="181" name="テキスト ボックス 180"/>
        <xdr:cNvSpPr txBox="1"/>
      </xdr:nvSpPr>
      <xdr:spPr>
        <a:xfrm>
          <a:off x="2673427" y="1338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170926</xdr:rowOff>
    </xdr:from>
    <xdr:to>
      <xdr:col>2</xdr:col>
      <xdr:colOff>638175</xdr:colOff>
      <xdr:row>77</xdr:row>
      <xdr:rowOff>19045</xdr:rowOff>
    </xdr:to>
    <xdr:cxnSp macro="">
      <xdr:nvCxnSpPr>
        <xdr:cNvPr id="182" name="直線コネクタ 181"/>
        <xdr:cNvCxnSpPr/>
      </xdr:nvCxnSpPr>
      <xdr:spPr>
        <a:xfrm>
          <a:off x="1130300" y="13201126"/>
          <a:ext cx="889000" cy="1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86888</xdr:rowOff>
    </xdr:from>
    <xdr:to>
      <xdr:col>3</xdr:col>
      <xdr:colOff>3175</xdr:colOff>
      <xdr:row>78</xdr:row>
      <xdr:rowOff>17038</xdr:rowOff>
    </xdr:to>
    <xdr:sp macro="" textlink="">
      <xdr:nvSpPr>
        <xdr:cNvPr id="183" name="フローチャート : 判断 182"/>
        <xdr:cNvSpPr/>
      </xdr:nvSpPr>
      <xdr:spPr>
        <a:xfrm>
          <a:off x="1968500" y="1328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8165</xdr:rowOff>
    </xdr:from>
    <xdr:ext cx="469744" cy="259045"/>
    <xdr:sp macro="" textlink="">
      <xdr:nvSpPr>
        <xdr:cNvPr id="184" name="テキスト ボックス 183"/>
        <xdr:cNvSpPr txBox="1"/>
      </xdr:nvSpPr>
      <xdr:spPr>
        <a:xfrm>
          <a:off x="1784427" y="13381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86339</xdr:rowOff>
    </xdr:from>
    <xdr:to>
      <xdr:col>1</xdr:col>
      <xdr:colOff>485775</xdr:colOff>
      <xdr:row>78</xdr:row>
      <xdr:rowOff>16489</xdr:rowOff>
    </xdr:to>
    <xdr:sp macro="" textlink="">
      <xdr:nvSpPr>
        <xdr:cNvPr id="185" name="フローチャート : 判断 184"/>
        <xdr:cNvSpPr/>
      </xdr:nvSpPr>
      <xdr:spPr>
        <a:xfrm>
          <a:off x="1079500" y="132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7616</xdr:rowOff>
    </xdr:from>
    <xdr:ext cx="469744" cy="259045"/>
    <xdr:sp macro="" textlink="">
      <xdr:nvSpPr>
        <xdr:cNvPr id="186" name="テキスト ボックス 185"/>
        <xdr:cNvSpPr txBox="1"/>
      </xdr:nvSpPr>
      <xdr:spPr>
        <a:xfrm>
          <a:off x="895427" y="1338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160040</xdr:rowOff>
    </xdr:from>
    <xdr:to>
      <xdr:col>6</xdr:col>
      <xdr:colOff>561975</xdr:colOff>
      <xdr:row>77</xdr:row>
      <xdr:rowOff>90190</xdr:rowOff>
    </xdr:to>
    <xdr:sp macro="" textlink="">
      <xdr:nvSpPr>
        <xdr:cNvPr id="192" name="円/楕円 191"/>
        <xdr:cNvSpPr/>
      </xdr:nvSpPr>
      <xdr:spPr>
        <a:xfrm>
          <a:off x="4584700" y="1319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11467</xdr:rowOff>
    </xdr:from>
    <xdr:ext cx="469744" cy="259045"/>
    <xdr:sp macro="" textlink="">
      <xdr:nvSpPr>
        <xdr:cNvPr id="193" name="維持補修費該当値テキスト"/>
        <xdr:cNvSpPr txBox="1"/>
      </xdr:nvSpPr>
      <xdr:spPr>
        <a:xfrm>
          <a:off x="4686300" y="1304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124699</xdr:rowOff>
    </xdr:from>
    <xdr:to>
      <xdr:col>5</xdr:col>
      <xdr:colOff>409575</xdr:colOff>
      <xdr:row>77</xdr:row>
      <xdr:rowOff>54849</xdr:rowOff>
    </xdr:to>
    <xdr:sp macro="" textlink="">
      <xdr:nvSpPr>
        <xdr:cNvPr id="194" name="円/楕円 193"/>
        <xdr:cNvSpPr/>
      </xdr:nvSpPr>
      <xdr:spPr>
        <a:xfrm>
          <a:off x="3746500" y="1315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71376</xdr:rowOff>
    </xdr:from>
    <xdr:ext cx="469744" cy="259045"/>
    <xdr:sp macro="" textlink="">
      <xdr:nvSpPr>
        <xdr:cNvPr id="195" name="テキスト ボックス 194"/>
        <xdr:cNvSpPr txBox="1"/>
      </xdr:nvSpPr>
      <xdr:spPr>
        <a:xfrm>
          <a:off x="3562427" y="1293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154143</xdr:rowOff>
    </xdr:from>
    <xdr:to>
      <xdr:col>4</xdr:col>
      <xdr:colOff>206375</xdr:colOff>
      <xdr:row>77</xdr:row>
      <xdr:rowOff>84293</xdr:rowOff>
    </xdr:to>
    <xdr:sp macro="" textlink="">
      <xdr:nvSpPr>
        <xdr:cNvPr id="196" name="円/楕円 195"/>
        <xdr:cNvSpPr/>
      </xdr:nvSpPr>
      <xdr:spPr>
        <a:xfrm>
          <a:off x="2857500" y="1318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100820</xdr:rowOff>
    </xdr:from>
    <xdr:ext cx="469744" cy="259045"/>
    <xdr:sp macro="" textlink="">
      <xdr:nvSpPr>
        <xdr:cNvPr id="197" name="テキスト ボックス 196"/>
        <xdr:cNvSpPr txBox="1"/>
      </xdr:nvSpPr>
      <xdr:spPr>
        <a:xfrm>
          <a:off x="2673427" y="12959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139695</xdr:rowOff>
    </xdr:from>
    <xdr:to>
      <xdr:col>3</xdr:col>
      <xdr:colOff>3175</xdr:colOff>
      <xdr:row>77</xdr:row>
      <xdr:rowOff>69845</xdr:rowOff>
    </xdr:to>
    <xdr:sp macro="" textlink="">
      <xdr:nvSpPr>
        <xdr:cNvPr id="198" name="円/楕円 197"/>
        <xdr:cNvSpPr/>
      </xdr:nvSpPr>
      <xdr:spPr>
        <a:xfrm>
          <a:off x="1968500" y="1316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86372</xdr:rowOff>
    </xdr:from>
    <xdr:ext cx="469744" cy="259045"/>
    <xdr:sp macro="" textlink="">
      <xdr:nvSpPr>
        <xdr:cNvPr id="199" name="テキスト ボックス 198"/>
        <xdr:cNvSpPr txBox="1"/>
      </xdr:nvSpPr>
      <xdr:spPr>
        <a:xfrm>
          <a:off x="1784427" y="1294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120126</xdr:rowOff>
    </xdr:from>
    <xdr:to>
      <xdr:col>1</xdr:col>
      <xdr:colOff>485775</xdr:colOff>
      <xdr:row>77</xdr:row>
      <xdr:rowOff>50276</xdr:rowOff>
    </xdr:to>
    <xdr:sp macro="" textlink="">
      <xdr:nvSpPr>
        <xdr:cNvPr id="200" name="円/楕円 199"/>
        <xdr:cNvSpPr/>
      </xdr:nvSpPr>
      <xdr:spPr>
        <a:xfrm>
          <a:off x="1079500" y="1315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66804</xdr:rowOff>
    </xdr:from>
    <xdr:ext cx="469744" cy="259045"/>
    <xdr:sp macro="" textlink="">
      <xdr:nvSpPr>
        <xdr:cNvPr id="201" name="テキスト ボックス 200"/>
        <xdr:cNvSpPr txBox="1"/>
      </xdr:nvSpPr>
      <xdr:spPr>
        <a:xfrm>
          <a:off x="895427" y="1292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105,024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113019</xdr:rowOff>
    </xdr:from>
    <xdr:to>
      <xdr:col>6</xdr:col>
      <xdr:colOff>510540</xdr:colOff>
      <xdr:row>99</xdr:row>
      <xdr:rowOff>158217</xdr:rowOff>
    </xdr:to>
    <xdr:cxnSp macro="">
      <xdr:nvCxnSpPr>
        <xdr:cNvPr id="228" name="直線コネクタ 227"/>
        <xdr:cNvCxnSpPr/>
      </xdr:nvCxnSpPr>
      <xdr:spPr>
        <a:xfrm flipV="1">
          <a:off x="4633595" y="15543519"/>
          <a:ext cx="1270" cy="158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162044</xdr:rowOff>
    </xdr:from>
    <xdr:ext cx="534377" cy="259045"/>
    <xdr:sp macro="" textlink="">
      <xdr:nvSpPr>
        <xdr:cNvPr id="229" name="扶助費最小値テキスト"/>
        <xdr:cNvSpPr txBox="1"/>
      </xdr:nvSpPr>
      <xdr:spPr>
        <a:xfrm>
          <a:off x="4686300" y="171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99</xdr:row>
      <xdr:rowOff>158217</xdr:rowOff>
    </xdr:from>
    <xdr:to>
      <xdr:col>6</xdr:col>
      <xdr:colOff>600075</xdr:colOff>
      <xdr:row>99</xdr:row>
      <xdr:rowOff>158217</xdr:rowOff>
    </xdr:to>
    <xdr:cxnSp macro="">
      <xdr:nvCxnSpPr>
        <xdr:cNvPr id="230" name="直線コネクタ 229"/>
        <xdr:cNvCxnSpPr/>
      </xdr:nvCxnSpPr>
      <xdr:spPr>
        <a:xfrm>
          <a:off x="4546600" y="1713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59696</xdr:rowOff>
    </xdr:from>
    <xdr:ext cx="599010" cy="259045"/>
    <xdr:sp macro="" textlink="">
      <xdr:nvSpPr>
        <xdr:cNvPr id="231" name="扶助費最大値テキスト"/>
        <xdr:cNvSpPr txBox="1"/>
      </xdr:nvSpPr>
      <xdr:spPr>
        <a:xfrm>
          <a:off x="4686300" y="153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113019</xdr:rowOff>
    </xdr:from>
    <xdr:to>
      <xdr:col>6</xdr:col>
      <xdr:colOff>600075</xdr:colOff>
      <xdr:row>90</xdr:row>
      <xdr:rowOff>113019</xdr:rowOff>
    </xdr:to>
    <xdr:cxnSp macro="">
      <xdr:nvCxnSpPr>
        <xdr:cNvPr id="232" name="直線コネクタ 231"/>
        <xdr:cNvCxnSpPr/>
      </xdr:nvCxnSpPr>
      <xdr:spPr>
        <a:xfrm>
          <a:off x="4546600" y="1554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168013</xdr:rowOff>
    </xdr:from>
    <xdr:to>
      <xdr:col>6</xdr:col>
      <xdr:colOff>511175</xdr:colOff>
      <xdr:row>97</xdr:row>
      <xdr:rowOff>6066</xdr:rowOff>
    </xdr:to>
    <xdr:cxnSp macro="">
      <xdr:nvCxnSpPr>
        <xdr:cNvPr id="233" name="直線コネクタ 232"/>
        <xdr:cNvCxnSpPr/>
      </xdr:nvCxnSpPr>
      <xdr:spPr>
        <a:xfrm flipV="1">
          <a:off x="3797300" y="16627213"/>
          <a:ext cx="838200" cy="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133853</xdr:rowOff>
    </xdr:from>
    <xdr:ext cx="534377" cy="259045"/>
    <xdr:sp macro="" textlink="">
      <xdr:nvSpPr>
        <xdr:cNvPr id="234" name="扶助費平均値テキスト"/>
        <xdr:cNvSpPr txBox="1"/>
      </xdr:nvSpPr>
      <xdr:spPr>
        <a:xfrm>
          <a:off x="4686300" y="16421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110976</xdr:rowOff>
    </xdr:from>
    <xdr:to>
      <xdr:col>6</xdr:col>
      <xdr:colOff>561975</xdr:colOff>
      <xdr:row>97</xdr:row>
      <xdr:rowOff>41126</xdr:rowOff>
    </xdr:to>
    <xdr:sp macro="" textlink="">
      <xdr:nvSpPr>
        <xdr:cNvPr id="235" name="フローチャート : 判断 234"/>
        <xdr:cNvSpPr/>
      </xdr:nvSpPr>
      <xdr:spPr>
        <a:xfrm>
          <a:off x="45847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6066</xdr:rowOff>
    </xdr:from>
    <xdr:to>
      <xdr:col>5</xdr:col>
      <xdr:colOff>358775</xdr:colOff>
      <xdr:row>97</xdr:row>
      <xdr:rowOff>116416</xdr:rowOff>
    </xdr:to>
    <xdr:cxnSp macro="">
      <xdr:nvCxnSpPr>
        <xdr:cNvPr id="236" name="直線コネクタ 235"/>
        <xdr:cNvCxnSpPr/>
      </xdr:nvCxnSpPr>
      <xdr:spPr>
        <a:xfrm flipV="1">
          <a:off x="2908300" y="16636716"/>
          <a:ext cx="889000" cy="11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137086</xdr:rowOff>
    </xdr:from>
    <xdr:to>
      <xdr:col>5</xdr:col>
      <xdr:colOff>409575</xdr:colOff>
      <xdr:row>97</xdr:row>
      <xdr:rowOff>67236</xdr:rowOff>
    </xdr:to>
    <xdr:sp macro="" textlink="">
      <xdr:nvSpPr>
        <xdr:cNvPr id="237" name="フローチャート : 判断 236"/>
        <xdr:cNvSpPr/>
      </xdr:nvSpPr>
      <xdr:spPr>
        <a:xfrm>
          <a:off x="3746500" y="1659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58363</xdr:rowOff>
    </xdr:from>
    <xdr:ext cx="534377" cy="259045"/>
    <xdr:sp macro="" textlink="">
      <xdr:nvSpPr>
        <xdr:cNvPr id="238" name="テキスト ボックス 237"/>
        <xdr:cNvSpPr txBox="1"/>
      </xdr:nvSpPr>
      <xdr:spPr>
        <a:xfrm>
          <a:off x="3530111" y="1668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116416</xdr:rowOff>
    </xdr:from>
    <xdr:to>
      <xdr:col>4</xdr:col>
      <xdr:colOff>155575</xdr:colOff>
      <xdr:row>97</xdr:row>
      <xdr:rowOff>147129</xdr:rowOff>
    </xdr:to>
    <xdr:cxnSp macro="">
      <xdr:nvCxnSpPr>
        <xdr:cNvPr id="239" name="直線コネクタ 238"/>
        <xdr:cNvCxnSpPr/>
      </xdr:nvCxnSpPr>
      <xdr:spPr>
        <a:xfrm flipV="1">
          <a:off x="2019300" y="16747066"/>
          <a:ext cx="889000" cy="3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63264</xdr:rowOff>
    </xdr:from>
    <xdr:to>
      <xdr:col>4</xdr:col>
      <xdr:colOff>206375</xdr:colOff>
      <xdr:row>97</xdr:row>
      <xdr:rowOff>164864</xdr:rowOff>
    </xdr:to>
    <xdr:sp macro="" textlink="">
      <xdr:nvSpPr>
        <xdr:cNvPr id="240" name="フローチャート : 判断 239"/>
        <xdr:cNvSpPr/>
      </xdr:nvSpPr>
      <xdr:spPr>
        <a:xfrm>
          <a:off x="2857500" y="1669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9941</xdr:rowOff>
    </xdr:from>
    <xdr:ext cx="534377" cy="259045"/>
    <xdr:sp macro="" textlink="">
      <xdr:nvSpPr>
        <xdr:cNvPr id="241" name="テキスト ボックス 240"/>
        <xdr:cNvSpPr txBox="1"/>
      </xdr:nvSpPr>
      <xdr:spPr>
        <a:xfrm>
          <a:off x="2641111" y="1646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147129</xdr:rowOff>
    </xdr:from>
    <xdr:to>
      <xdr:col>2</xdr:col>
      <xdr:colOff>638175</xdr:colOff>
      <xdr:row>97</xdr:row>
      <xdr:rowOff>169728</xdr:rowOff>
    </xdr:to>
    <xdr:cxnSp macro="">
      <xdr:nvCxnSpPr>
        <xdr:cNvPr id="242" name="直線コネクタ 241"/>
        <xdr:cNvCxnSpPr/>
      </xdr:nvCxnSpPr>
      <xdr:spPr>
        <a:xfrm flipV="1">
          <a:off x="1130300" y="16777779"/>
          <a:ext cx="889000" cy="2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75527</xdr:rowOff>
    </xdr:from>
    <xdr:to>
      <xdr:col>3</xdr:col>
      <xdr:colOff>3175</xdr:colOff>
      <xdr:row>98</xdr:row>
      <xdr:rowOff>5677</xdr:rowOff>
    </xdr:to>
    <xdr:sp macro="" textlink="">
      <xdr:nvSpPr>
        <xdr:cNvPr id="243" name="フローチャート : 判断 242"/>
        <xdr:cNvSpPr/>
      </xdr:nvSpPr>
      <xdr:spPr>
        <a:xfrm>
          <a:off x="1968500" y="1670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22204</xdr:rowOff>
    </xdr:from>
    <xdr:ext cx="534377" cy="259045"/>
    <xdr:sp macro="" textlink="">
      <xdr:nvSpPr>
        <xdr:cNvPr id="244" name="テキスト ボックス 243"/>
        <xdr:cNvSpPr txBox="1"/>
      </xdr:nvSpPr>
      <xdr:spPr>
        <a:xfrm>
          <a:off x="1752111" y="1648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105440</xdr:rowOff>
    </xdr:from>
    <xdr:to>
      <xdr:col>1</xdr:col>
      <xdr:colOff>485775</xdr:colOff>
      <xdr:row>98</xdr:row>
      <xdr:rowOff>35590</xdr:rowOff>
    </xdr:to>
    <xdr:sp macro="" textlink="">
      <xdr:nvSpPr>
        <xdr:cNvPr id="245" name="フローチャート : 判断 244"/>
        <xdr:cNvSpPr/>
      </xdr:nvSpPr>
      <xdr:spPr>
        <a:xfrm>
          <a:off x="1079500" y="1673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52117</xdr:rowOff>
    </xdr:from>
    <xdr:ext cx="534377" cy="259045"/>
    <xdr:sp macro="" textlink="">
      <xdr:nvSpPr>
        <xdr:cNvPr id="246" name="テキスト ボックス 245"/>
        <xdr:cNvSpPr txBox="1"/>
      </xdr:nvSpPr>
      <xdr:spPr>
        <a:xfrm>
          <a:off x="863111" y="1651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117213</xdr:rowOff>
    </xdr:from>
    <xdr:to>
      <xdr:col>6</xdr:col>
      <xdr:colOff>561975</xdr:colOff>
      <xdr:row>97</xdr:row>
      <xdr:rowOff>47363</xdr:rowOff>
    </xdr:to>
    <xdr:sp macro="" textlink="">
      <xdr:nvSpPr>
        <xdr:cNvPr id="252" name="円/楕円 251"/>
        <xdr:cNvSpPr/>
      </xdr:nvSpPr>
      <xdr:spPr>
        <a:xfrm>
          <a:off x="4584700" y="1657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95640</xdr:rowOff>
    </xdr:from>
    <xdr:ext cx="534377" cy="259045"/>
    <xdr:sp macro="" textlink="">
      <xdr:nvSpPr>
        <xdr:cNvPr id="253" name="扶助費該当値テキスト"/>
        <xdr:cNvSpPr txBox="1"/>
      </xdr:nvSpPr>
      <xdr:spPr>
        <a:xfrm>
          <a:off x="4686300" y="1655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87,266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126716</xdr:rowOff>
    </xdr:from>
    <xdr:to>
      <xdr:col>5</xdr:col>
      <xdr:colOff>409575</xdr:colOff>
      <xdr:row>97</xdr:row>
      <xdr:rowOff>56866</xdr:rowOff>
    </xdr:to>
    <xdr:sp macro="" textlink="">
      <xdr:nvSpPr>
        <xdr:cNvPr id="254" name="円/楕円 253"/>
        <xdr:cNvSpPr/>
      </xdr:nvSpPr>
      <xdr:spPr>
        <a:xfrm>
          <a:off x="3746500" y="1658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73393</xdr:rowOff>
    </xdr:from>
    <xdr:ext cx="534377" cy="259045"/>
    <xdr:sp macro="" textlink="">
      <xdr:nvSpPr>
        <xdr:cNvPr id="255" name="テキスト ボックス 254"/>
        <xdr:cNvSpPr txBox="1"/>
      </xdr:nvSpPr>
      <xdr:spPr>
        <a:xfrm>
          <a:off x="3530111" y="1636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86,684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65616</xdr:rowOff>
    </xdr:from>
    <xdr:to>
      <xdr:col>4</xdr:col>
      <xdr:colOff>206375</xdr:colOff>
      <xdr:row>97</xdr:row>
      <xdr:rowOff>167216</xdr:rowOff>
    </xdr:to>
    <xdr:sp macro="" textlink="">
      <xdr:nvSpPr>
        <xdr:cNvPr id="256" name="円/楕円 255"/>
        <xdr:cNvSpPr/>
      </xdr:nvSpPr>
      <xdr:spPr>
        <a:xfrm>
          <a:off x="2857500" y="1669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158343</xdr:rowOff>
    </xdr:from>
    <xdr:ext cx="534377" cy="259045"/>
    <xdr:sp macro="" textlink="">
      <xdr:nvSpPr>
        <xdr:cNvPr id="257" name="テキスト ボックス 256"/>
        <xdr:cNvSpPr txBox="1"/>
      </xdr:nvSpPr>
      <xdr:spPr>
        <a:xfrm>
          <a:off x="2641111" y="167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79,926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96329</xdr:rowOff>
    </xdr:from>
    <xdr:to>
      <xdr:col>3</xdr:col>
      <xdr:colOff>3175</xdr:colOff>
      <xdr:row>98</xdr:row>
      <xdr:rowOff>26479</xdr:rowOff>
    </xdr:to>
    <xdr:sp macro="" textlink="">
      <xdr:nvSpPr>
        <xdr:cNvPr id="258" name="円/楕円 257"/>
        <xdr:cNvSpPr/>
      </xdr:nvSpPr>
      <xdr:spPr>
        <a:xfrm>
          <a:off x="1968500" y="1672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17606</xdr:rowOff>
    </xdr:from>
    <xdr:ext cx="534377" cy="259045"/>
    <xdr:sp macro="" textlink="">
      <xdr:nvSpPr>
        <xdr:cNvPr id="259" name="テキスト ボックス 258"/>
        <xdr:cNvSpPr txBox="1"/>
      </xdr:nvSpPr>
      <xdr:spPr>
        <a:xfrm>
          <a:off x="1752111" y="1681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78,045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118928</xdr:rowOff>
    </xdr:from>
    <xdr:to>
      <xdr:col>1</xdr:col>
      <xdr:colOff>485775</xdr:colOff>
      <xdr:row>98</xdr:row>
      <xdr:rowOff>49078</xdr:rowOff>
    </xdr:to>
    <xdr:sp macro="" textlink="">
      <xdr:nvSpPr>
        <xdr:cNvPr id="260" name="円/楕円 259"/>
        <xdr:cNvSpPr/>
      </xdr:nvSpPr>
      <xdr:spPr>
        <a:xfrm>
          <a:off x="1079500" y="1674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40205</xdr:rowOff>
    </xdr:from>
    <xdr:ext cx="534377" cy="259045"/>
    <xdr:sp macro="" textlink="">
      <xdr:nvSpPr>
        <xdr:cNvPr id="261" name="テキスト ボックス 260"/>
        <xdr:cNvSpPr txBox="1"/>
      </xdr:nvSpPr>
      <xdr:spPr>
        <a:xfrm>
          <a:off x="863111" y="1684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37,435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6" name="直線コネクタ 285"/>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7"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8" name="直線コネクタ 287"/>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9"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0" name="直線コネクタ 289"/>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40678</xdr:rowOff>
    </xdr:from>
    <xdr:to>
      <xdr:col>15</xdr:col>
      <xdr:colOff>180975</xdr:colOff>
      <xdr:row>38</xdr:row>
      <xdr:rowOff>144824</xdr:rowOff>
    </xdr:to>
    <xdr:cxnSp macro="">
      <xdr:nvCxnSpPr>
        <xdr:cNvPr id="291" name="直線コネクタ 290"/>
        <xdr:cNvCxnSpPr/>
      </xdr:nvCxnSpPr>
      <xdr:spPr>
        <a:xfrm flipV="1">
          <a:off x="9639300" y="6555778"/>
          <a:ext cx="838200" cy="10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134218</xdr:rowOff>
    </xdr:from>
    <xdr:ext cx="534377" cy="259045"/>
    <xdr:sp macro="" textlink="">
      <xdr:nvSpPr>
        <xdr:cNvPr id="292" name="補助費等平均値テキスト"/>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3" name="フローチャート : 判断 292"/>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121888</xdr:rowOff>
    </xdr:from>
    <xdr:to>
      <xdr:col>14</xdr:col>
      <xdr:colOff>28575</xdr:colOff>
      <xdr:row>38</xdr:row>
      <xdr:rowOff>144824</xdr:rowOff>
    </xdr:to>
    <xdr:cxnSp macro="">
      <xdr:nvCxnSpPr>
        <xdr:cNvPr id="294" name="直線コネクタ 293"/>
        <xdr:cNvCxnSpPr/>
      </xdr:nvCxnSpPr>
      <xdr:spPr>
        <a:xfrm>
          <a:off x="8750300" y="6636988"/>
          <a:ext cx="889000" cy="2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106235</xdr:rowOff>
    </xdr:from>
    <xdr:to>
      <xdr:col>14</xdr:col>
      <xdr:colOff>79375</xdr:colOff>
      <xdr:row>38</xdr:row>
      <xdr:rowOff>36385</xdr:rowOff>
    </xdr:to>
    <xdr:sp macro="" textlink="">
      <xdr:nvSpPr>
        <xdr:cNvPr id="295" name="フローチャート : 判断 294"/>
        <xdr:cNvSpPr/>
      </xdr:nvSpPr>
      <xdr:spPr>
        <a:xfrm>
          <a:off x="9588500" y="64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52912</xdr:rowOff>
    </xdr:from>
    <xdr:ext cx="534377" cy="259045"/>
    <xdr:sp macro="" textlink="">
      <xdr:nvSpPr>
        <xdr:cNvPr id="296" name="テキスト ボックス 295"/>
        <xdr:cNvSpPr txBox="1"/>
      </xdr:nvSpPr>
      <xdr:spPr>
        <a:xfrm>
          <a:off x="9372111" y="622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121888</xdr:rowOff>
    </xdr:from>
    <xdr:to>
      <xdr:col>12</xdr:col>
      <xdr:colOff>511175</xdr:colOff>
      <xdr:row>39</xdr:row>
      <xdr:rowOff>7817</xdr:rowOff>
    </xdr:to>
    <xdr:cxnSp macro="">
      <xdr:nvCxnSpPr>
        <xdr:cNvPr id="297" name="直線コネクタ 296"/>
        <xdr:cNvCxnSpPr/>
      </xdr:nvCxnSpPr>
      <xdr:spPr>
        <a:xfrm flipV="1">
          <a:off x="7861300" y="6636988"/>
          <a:ext cx="889000" cy="5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104216</xdr:rowOff>
    </xdr:from>
    <xdr:to>
      <xdr:col>12</xdr:col>
      <xdr:colOff>561975</xdr:colOff>
      <xdr:row>38</xdr:row>
      <xdr:rowOff>34366</xdr:rowOff>
    </xdr:to>
    <xdr:sp macro="" textlink="">
      <xdr:nvSpPr>
        <xdr:cNvPr id="298" name="フローチャート : 判断 297"/>
        <xdr:cNvSpPr/>
      </xdr:nvSpPr>
      <xdr:spPr>
        <a:xfrm>
          <a:off x="8699500" y="6447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50893</xdr:rowOff>
    </xdr:from>
    <xdr:ext cx="534377" cy="259045"/>
    <xdr:sp macro="" textlink="">
      <xdr:nvSpPr>
        <xdr:cNvPr id="299" name="テキスト ボックス 298"/>
        <xdr:cNvSpPr txBox="1"/>
      </xdr:nvSpPr>
      <xdr:spPr>
        <a:xfrm>
          <a:off x="8483111" y="622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166103</xdr:rowOff>
    </xdr:from>
    <xdr:to>
      <xdr:col>11</xdr:col>
      <xdr:colOff>307975</xdr:colOff>
      <xdr:row>39</xdr:row>
      <xdr:rowOff>7817</xdr:rowOff>
    </xdr:to>
    <xdr:cxnSp macro="">
      <xdr:nvCxnSpPr>
        <xdr:cNvPr id="300" name="直線コネクタ 299"/>
        <xdr:cNvCxnSpPr/>
      </xdr:nvCxnSpPr>
      <xdr:spPr>
        <a:xfrm>
          <a:off x="6972300" y="6681203"/>
          <a:ext cx="889000" cy="1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152374</xdr:rowOff>
    </xdr:from>
    <xdr:to>
      <xdr:col>11</xdr:col>
      <xdr:colOff>358775</xdr:colOff>
      <xdr:row>38</xdr:row>
      <xdr:rowOff>82524</xdr:rowOff>
    </xdr:to>
    <xdr:sp macro="" textlink="">
      <xdr:nvSpPr>
        <xdr:cNvPr id="301" name="フローチャート : 判断 300"/>
        <xdr:cNvSpPr/>
      </xdr:nvSpPr>
      <xdr:spPr>
        <a:xfrm>
          <a:off x="7810500" y="649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99051</xdr:rowOff>
    </xdr:from>
    <xdr:ext cx="534377" cy="259045"/>
    <xdr:sp macro="" textlink="">
      <xdr:nvSpPr>
        <xdr:cNvPr id="302" name="テキスト ボックス 301"/>
        <xdr:cNvSpPr txBox="1"/>
      </xdr:nvSpPr>
      <xdr:spPr>
        <a:xfrm>
          <a:off x="7594111" y="627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160509</xdr:rowOff>
    </xdr:from>
    <xdr:to>
      <xdr:col>10</xdr:col>
      <xdr:colOff>155575</xdr:colOff>
      <xdr:row>38</xdr:row>
      <xdr:rowOff>90659</xdr:rowOff>
    </xdr:to>
    <xdr:sp macro="" textlink="">
      <xdr:nvSpPr>
        <xdr:cNvPr id="303" name="フローチャート : 判断 302"/>
        <xdr:cNvSpPr/>
      </xdr:nvSpPr>
      <xdr:spPr>
        <a:xfrm>
          <a:off x="6921500" y="650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107186</xdr:rowOff>
    </xdr:from>
    <xdr:ext cx="534377" cy="259045"/>
    <xdr:sp macro="" textlink="">
      <xdr:nvSpPr>
        <xdr:cNvPr id="304" name="テキスト ボックス 303"/>
        <xdr:cNvSpPr txBox="1"/>
      </xdr:nvSpPr>
      <xdr:spPr>
        <a:xfrm>
          <a:off x="6705111" y="627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161328</xdr:rowOff>
    </xdr:from>
    <xdr:to>
      <xdr:col>15</xdr:col>
      <xdr:colOff>231775</xdr:colOff>
      <xdr:row>38</xdr:row>
      <xdr:rowOff>91478</xdr:rowOff>
    </xdr:to>
    <xdr:sp macro="" textlink="">
      <xdr:nvSpPr>
        <xdr:cNvPr id="310" name="円/楕円 309"/>
        <xdr:cNvSpPr/>
      </xdr:nvSpPr>
      <xdr:spPr>
        <a:xfrm>
          <a:off x="10426700" y="650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139755</xdr:rowOff>
    </xdr:from>
    <xdr:ext cx="534377" cy="259045"/>
    <xdr:sp macro="" textlink="">
      <xdr:nvSpPr>
        <xdr:cNvPr id="311" name="補助費等該当値テキスト"/>
        <xdr:cNvSpPr txBox="1"/>
      </xdr:nvSpPr>
      <xdr:spPr>
        <a:xfrm>
          <a:off x="10528300" y="648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29,198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94024</xdr:rowOff>
    </xdr:from>
    <xdr:to>
      <xdr:col>14</xdr:col>
      <xdr:colOff>79375</xdr:colOff>
      <xdr:row>39</xdr:row>
      <xdr:rowOff>24174</xdr:rowOff>
    </xdr:to>
    <xdr:sp macro="" textlink="">
      <xdr:nvSpPr>
        <xdr:cNvPr id="312" name="円/楕円 311"/>
        <xdr:cNvSpPr/>
      </xdr:nvSpPr>
      <xdr:spPr>
        <a:xfrm>
          <a:off x="9588500" y="66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15301</xdr:rowOff>
    </xdr:from>
    <xdr:ext cx="534377" cy="259045"/>
    <xdr:sp macro="" textlink="">
      <xdr:nvSpPr>
        <xdr:cNvPr id="313" name="テキスト ボックス 312"/>
        <xdr:cNvSpPr txBox="1"/>
      </xdr:nvSpPr>
      <xdr:spPr>
        <a:xfrm>
          <a:off x="9372111" y="670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23,731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71088</xdr:rowOff>
    </xdr:from>
    <xdr:to>
      <xdr:col>12</xdr:col>
      <xdr:colOff>561975</xdr:colOff>
      <xdr:row>39</xdr:row>
      <xdr:rowOff>1238</xdr:rowOff>
    </xdr:to>
    <xdr:sp macro="" textlink="">
      <xdr:nvSpPr>
        <xdr:cNvPr id="314" name="円/楕円 313"/>
        <xdr:cNvSpPr/>
      </xdr:nvSpPr>
      <xdr:spPr>
        <a:xfrm>
          <a:off x="8699500" y="658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163815</xdr:rowOff>
    </xdr:from>
    <xdr:ext cx="534377" cy="259045"/>
    <xdr:sp macro="" textlink="">
      <xdr:nvSpPr>
        <xdr:cNvPr id="315" name="テキスト ボックス 314"/>
        <xdr:cNvSpPr txBox="1"/>
      </xdr:nvSpPr>
      <xdr:spPr>
        <a:xfrm>
          <a:off x="8483111" y="667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24,935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128467</xdr:rowOff>
    </xdr:from>
    <xdr:to>
      <xdr:col>11</xdr:col>
      <xdr:colOff>358775</xdr:colOff>
      <xdr:row>39</xdr:row>
      <xdr:rowOff>58617</xdr:rowOff>
    </xdr:to>
    <xdr:sp macro="" textlink="">
      <xdr:nvSpPr>
        <xdr:cNvPr id="316" name="円/楕円 315"/>
        <xdr:cNvSpPr/>
      </xdr:nvSpPr>
      <xdr:spPr>
        <a:xfrm>
          <a:off x="7810500" y="664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49744</xdr:rowOff>
    </xdr:from>
    <xdr:ext cx="534377" cy="259045"/>
    <xdr:sp macro="" textlink="">
      <xdr:nvSpPr>
        <xdr:cNvPr id="317" name="テキスト ボックス 316"/>
        <xdr:cNvSpPr txBox="1"/>
      </xdr:nvSpPr>
      <xdr:spPr>
        <a:xfrm>
          <a:off x="7594111" y="673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21,923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115303</xdr:rowOff>
    </xdr:from>
    <xdr:to>
      <xdr:col>10</xdr:col>
      <xdr:colOff>155575</xdr:colOff>
      <xdr:row>39</xdr:row>
      <xdr:rowOff>45453</xdr:rowOff>
    </xdr:to>
    <xdr:sp macro="" textlink="">
      <xdr:nvSpPr>
        <xdr:cNvPr id="318" name="円/楕円 317"/>
        <xdr:cNvSpPr/>
      </xdr:nvSpPr>
      <xdr:spPr>
        <a:xfrm>
          <a:off x="6921500" y="663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36580</xdr:rowOff>
    </xdr:from>
    <xdr:ext cx="534377" cy="259045"/>
    <xdr:sp macro="" textlink="">
      <xdr:nvSpPr>
        <xdr:cNvPr id="319" name="テキスト ボックス 318"/>
        <xdr:cNvSpPr txBox="1"/>
      </xdr:nvSpPr>
      <xdr:spPr>
        <a:xfrm>
          <a:off x="6705111" y="672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22,614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3" name="直線コネクタ 342"/>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4"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5" name="直線コネクタ 344"/>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6"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7" name="直線コネクタ 346"/>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115398</xdr:rowOff>
    </xdr:from>
    <xdr:to>
      <xdr:col>15</xdr:col>
      <xdr:colOff>180975</xdr:colOff>
      <xdr:row>58</xdr:row>
      <xdr:rowOff>127080</xdr:rowOff>
    </xdr:to>
    <xdr:cxnSp macro="">
      <xdr:nvCxnSpPr>
        <xdr:cNvPr id="348" name="直線コネクタ 347"/>
        <xdr:cNvCxnSpPr/>
      </xdr:nvCxnSpPr>
      <xdr:spPr>
        <a:xfrm flipV="1">
          <a:off x="9639300" y="10059498"/>
          <a:ext cx="838200" cy="1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70824</xdr:rowOff>
    </xdr:from>
    <xdr:ext cx="534377" cy="259045"/>
    <xdr:sp macro="" textlink="">
      <xdr:nvSpPr>
        <xdr:cNvPr id="349" name="普通建設事業費平均値テキスト"/>
        <xdr:cNvSpPr txBox="1"/>
      </xdr:nvSpPr>
      <xdr:spPr>
        <a:xfrm>
          <a:off x="10528300" y="9843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0" name="フローチャート : 判断 349"/>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119972</xdr:rowOff>
    </xdr:from>
    <xdr:to>
      <xdr:col>14</xdr:col>
      <xdr:colOff>28575</xdr:colOff>
      <xdr:row>58</xdr:row>
      <xdr:rowOff>127080</xdr:rowOff>
    </xdr:to>
    <xdr:cxnSp macro="">
      <xdr:nvCxnSpPr>
        <xdr:cNvPr id="351" name="直線コネクタ 350"/>
        <xdr:cNvCxnSpPr/>
      </xdr:nvCxnSpPr>
      <xdr:spPr>
        <a:xfrm>
          <a:off x="8750300" y="10064072"/>
          <a:ext cx="889000" cy="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97022</xdr:rowOff>
    </xdr:from>
    <xdr:to>
      <xdr:col>14</xdr:col>
      <xdr:colOff>79375</xdr:colOff>
      <xdr:row>59</xdr:row>
      <xdr:rowOff>27172</xdr:rowOff>
    </xdr:to>
    <xdr:sp macro="" textlink="">
      <xdr:nvSpPr>
        <xdr:cNvPr id="352" name="フローチャート : 判断 351"/>
        <xdr:cNvSpPr/>
      </xdr:nvSpPr>
      <xdr:spPr>
        <a:xfrm>
          <a:off x="9588500" y="1004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18299</xdr:rowOff>
    </xdr:from>
    <xdr:ext cx="534377" cy="259045"/>
    <xdr:sp macro="" textlink="">
      <xdr:nvSpPr>
        <xdr:cNvPr id="353" name="テキスト ボックス 352"/>
        <xdr:cNvSpPr txBox="1"/>
      </xdr:nvSpPr>
      <xdr:spPr>
        <a:xfrm>
          <a:off x="9372111" y="1013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102088</xdr:rowOff>
    </xdr:from>
    <xdr:to>
      <xdr:col>12</xdr:col>
      <xdr:colOff>511175</xdr:colOff>
      <xdr:row>58</xdr:row>
      <xdr:rowOff>119972</xdr:rowOff>
    </xdr:to>
    <xdr:cxnSp macro="">
      <xdr:nvCxnSpPr>
        <xdr:cNvPr id="354" name="直線コネクタ 353"/>
        <xdr:cNvCxnSpPr/>
      </xdr:nvCxnSpPr>
      <xdr:spPr>
        <a:xfrm>
          <a:off x="7861300" y="10046188"/>
          <a:ext cx="889000" cy="1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100533</xdr:rowOff>
    </xdr:from>
    <xdr:to>
      <xdr:col>12</xdr:col>
      <xdr:colOff>561975</xdr:colOff>
      <xdr:row>59</xdr:row>
      <xdr:rowOff>30683</xdr:rowOff>
    </xdr:to>
    <xdr:sp macro="" textlink="">
      <xdr:nvSpPr>
        <xdr:cNvPr id="355" name="フローチャート : 判断 354"/>
        <xdr:cNvSpPr/>
      </xdr:nvSpPr>
      <xdr:spPr>
        <a:xfrm>
          <a:off x="8699500" y="1004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21810</xdr:rowOff>
    </xdr:from>
    <xdr:ext cx="534377" cy="259045"/>
    <xdr:sp macro="" textlink="">
      <xdr:nvSpPr>
        <xdr:cNvPr id="356" name="テキスト ボックス 355"/>
        <xdr:cNvSpPr txBox="1"/>
      </xdr:nvSpPr>
      <xdr:spPr>
        <a:xfrm>
          <a:off x="8483111" y="101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102088</xdr:rowOff>
    </xdr:from>
    <xdr:to>
      <xdr:col>11</xdr:col>
      <xdr:colOff>307975</xdr:colOff>
      <xdr:row>58</xdr:row>
      <xdr:rowOff>145417</xdr:rowOff>
    </xdr:to>
    <xdr:cxnSp macro="">
      <xdr:nvCxnSpPr>
        <xdr:cNvPr id="357" name="直線コネクタ 356"/>
        <xdr:cNvCxnSpPr/>
      </xdr:nvCxnSpPr>
      <xdr:spPr>
        <a:xfrm flipV="1">
          <a:off x="6972300" y="10046188"/>
          <a:ext cx="889000" cy="4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109864</xdr:rowOff>
    </xdr:from>
    <xdr:to>
      <xdr:col>11</xdr:col>
      <xdr:colOff>358775</xdr:colOff>
      <xdr:row>59</xdr:row>
      <xdr:rowOff>40014</xdr:rowOff>
    </xdr:to>
    <xdr:sp macro="" textlink="">
      <xdr:nvSpPr>
        <xdr:cNvPr id="358" name="フローチャート : 判断 357"/>
        <xdr:cNvSpPr/>
      </xdr:nvSpPr>
      <xdr:spPr>
        <a:xfrm>
          <a:off x="7810500" y="1005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31141</xdr:rowOff>
    </xdr:from>
    <xdr:ext cx="534377" cy="259045"/>
    <xdr:sp macro="" textlink="">
      <xdr:nvSpPr>
        <xdr:cNvPr id="359" name="テキスト ボックス 358"/>
        <xdr:cNvSpPr txBox="1"/>
      </xdr:nvSpPr>
      <xdr:spPr>
        <a:xfrm>
          <a:off x="7594111" y="1014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112480</xdr:rowOff>
    </xdr:from>
    <xdr:to>
      <xdr:col>10</xdr:col>
      <xdr:colOff>155575</xdr:colOff>
      <xdr:row>59</xdr:row>
      <xdr:rowOff>42630</xdr:rowOff>
    </xdr:to>
    <xdr:sp macro="" textlink="">
      <xdr:nvSpPr>
        <xdr:cNvPr id="360" name="フローチャート : 判断 359"/>
        <xdr:cNvSpPr/>
      </xdr:nvSpPr>
      <xdr:spPr>
        <a:xfrm>
          <a:off x="6921500" y="1005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33757</xdr:rowOff>
    </xdr:from>
    <xdr:ext cx="534377" cy="259045"/>
    <xdr:sp macro="" textlink="">
      <xdr:nvSpPr>
        <xdr:cNvPr id="361" name="テキスト ボックス 360"/>
        <xdr:cNvSpPr txBox="1"/>
      </xdr:nvSpPr>
      <xdr:spPr>
        <a:xfrm>
          <a:off x="6705111" y="1014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64598</xdr:rowOff>
    </xdr:from>
    <xdr:to>
      <xdr:col>15</xdr:col>
      <xdr:colOff>231775</xdr:colOff>
      <xdr:row>58</xdr:row>
      <xdr:rowOff>166198</xdr:rowOff>
    </xdr:to>
    <xdr:sp macro="" textlink="">
      <xdr:nvSpPr>
        <xdr:cNvPr id="367" name="円/楕円 366"/>
        <xdr:cNvSpPr/>
      </xdr:nvSpPr>
      <xdr:spPr>
        <a:xfrm>
          <a:off x="10426700" y="1000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26373</xdr:rowOff>
    </xdr:from>
    <xdr:ext cx="534377" cy="259045"/>
    <xdr:sp macro="" textlink="">
      <xdr:nvSpPr>
        <xdr:cNvPr id="368" name="普通建設事業費該当値テキスト"/>
        <xdr:cNvSpPr txBox="1"/>
      </xdr:nvSpPr>
      <xdr:spPr>
        <a:xfrm>
          <a:off x="10528300" y="997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79,135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76280</xdr:rowOff>
    </xdr:from>
    <xdr:to>
      <xdr:col>14</xdr:col>
      <xdr:colOff>79375</xdr:colOff>
      <xdr:row>59</xdr:row>
      <xdr:rowOff>6430</xdr:rowOff>
    </xdr:to>
    <xdr:sp macro="" textlink="">
      <xdr:nvSpPr>
        <xdr:cNvPr id="369" name="円/楕円 368"/>
        <xdr:cNvSpPr/>
      </xdr:nvSpPr>
      <xdr:spPr>
        <a:xfrm>
          <a:off x="9588500" y="1002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22957</xdr:rowOff>
    </xdr:from>
    <xdr:ext cx="534377" cy="259045"/>
    <xdr:sp macro="" textlink="">
      <xdr:nvSpPr>
        <xdr:cNvPr id="370" name="テキスト ボックス 369"/>
        <xdr:cNvSpPr txBox="1"/>
      </xdr:nvSpPr>
      <xdr:spPr>
        <a:xfrm>
          <a:off x="9372111" y="979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69,937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69172</xdr:rowOff>
    </xdr:from>
    <xdr:to>
      <xdr:col>12</xdr:col>
      <xdr:colOff>561975</xdr:colOff>
      <xdr:row>58</xdr:row>
      <xdr:rowOff>170772</xdr:rowOff>
    </xdr:to>
    <xdr:sp macro="" textlink="">
      <xdr:nvSpPr>
        <xdr:cNvPr id="371" name="円/楕円 370"/>
        <xdr:cNvSpPr/>
      </xdr:nvSpPr>
      <xdr:spPr>
        <a:xfrm>
          <a:off x="8699500" y="1001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15849</xdr:rowOff>
    </xdr:from>
    <xdr:ext cx="534377" cy="259045"/>
    <xdr:sp macro="" textlink="">
      <xdr:nvSpPr>
        <xdr:cNvPr id="372" name="テキスト ボックス 371"/>
        <xdr:cNvSpPr txBox="1"/>
      </xdr:nvSpPr>
      <xdr:spPr>
        <a:xfrm>
          <a:off x="8483111" y="978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75,534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51288</xdr:rowOff>
    </xdr:from>
    <xdr:to>
      <xdr:col>11</xdr:col>
      <xdr:colOff>358775</xdr:colOff>
      <xdr:row>58</xdr:row>
      <xdr:rowOff>152888</xdr:rowOff>
    </xdr:to>
    <xdr:sp macro="" textlink="">
      <xdr:nvSpPr>
        <xdr:cNvPr id="373" name="円/楕円 372"/>
        <xdr:cNvSpPr/>
      </xdr:nvSpPr>
      <xdr:spPr>
        <a:xfrm>
          <a:off x="7810500" y="99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169415</xdr:rowOff>
    </xdr:from>
    <xdr:ext cx="534377" cy="259045"/>
    <xdr:sp macro="" textlink="">
      <xdr:nvSpPr>
        <xdr:cNvPr id="374" name="テキスト ボックス 373"/>
        <xdr:cNvSpPr txBox="1"/>
      </xdr:nvSpPr>
      <xdr:spPr>
        <a:xfrm>
          <a:off x="7594111" y="977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89,616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94617</xdr:rowOff>
    </xdr:from>
    <xdr:to>
      <xdr:col>10</xdr:col>
      <xdr:colOff>155575</xdr:colOff>
      <xdr:row>59</xdr:row>
      <xdr:rowOff>24767</xdr:rowOff>
    </xdr:to>
    <xdr:sp macro="" textlink="">
      <xdr:nvSpPr>
        <xdr:cNvPr id="375" name="円/楕円 374"/>
        <xdr:cNvSpPr/>
      </xdr:nvSpPr>
      <xdr:spPr>
        <a:xfrm>
          <a:off x="6921500" y="1003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41294</xdr:rowOff>
    </xdr:from>
    <xdr:ext cx="534377" cy="259045"/>
    <xdr:sp macro="" textlink="">
      <xdr:nvSpPr>
        <xdr:cNvPr id="376" name="テキスト ボックス 375"/>
        <xdr:cNvSpPr txBox="1"/>
      </xdr:nvSpPr>
      <xdr:spPr>
        <a:xfrm>
          <a:off x="6705111" y="981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55,498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0" name="直線コネクタ 399"/>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3"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4" name="直線コネクタ 403"/>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124244</xdr:rowOff>
    </xdr:from>
    <xdr:to>
      <xdr:col>15</xdr:col>
      <xdr:colOff>180975</xdr:colOff>
      <xdr:row>78</xdr:row>
      <xdr:rowOff>137469</xdr:rowOff>
    </xdr:to>
    <xdr:cxnSp macro="">
      <xdr:nvCxnSpPr>
        <xdr:cNvPr id="405" name="直線コネクタ 404"/>
        <xdr:cNvCxnSpPr/>
      </xdr:nvCxnSpPr>
      <xdr:spPr>
        <a:xfrm flipV="1">
          <a:off x="9639300" y="13497344"/>
          <a:ext cx="838200" cy="1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54720</xdr:rowOff>
    </xdr:from>
    <xdr:ext cx="534377" cy="259045"/>
    <xdr:sp macro="" textlink="">
      <xdr:nvSpPr>
        <xdr:cNvPr id="406" name="普通建設事業費 （ うち新規整備　）平均値テキスト"/>
        <xdr:cNvSpPr txBox="1"/>
      </xdr:nvSpPr>
      <xdr:spPr>
        <a:xfrm>
          <a:off x="10528300" y="13427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7" name="フローチャート : 判断 406"/>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124600</xdr:rowOff>
    </xdr:from>
    <xdr:to>
      <xdr:col>14</xdr:col>
      <xdr:colOff>79375</xdr:colOff>
      <xdr:row>79</xdr:row>
      <xdr:rowOff>54750</xdr:rowOff>
    </xdr:to>
    <xdr:sp macro="" textlink="">
      <xdr:nvSpPr>
        <xdr:cNvPr id="408" name="フローチャート : 判断 407"/>
        <xdr:cNvSpPr/>
      </xdr:nvSpPr>
      <xdr:spPr>
        <a:xfrm>
          <a:off x="9588500" y="134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45877</xdr:rowOff>
    </xdr:from>
    <xdr:ext cx="534377" cy="259045"/>
    <xdr:sp macro="" textlink="">
      <xdr:nvSpPr>
        <xdr:cNvPr id="409" name="テキスト ボックス 408"/>
        <xdr:cNvSpPr txBox="1"/>
      </xdr:nvSpPr>
      <xdr:spPr>
        <a:xfrm>
          <a:off x="9372111" y="1359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73444</xdr:rowOff>
    </xdr:from>
    <xdr:to>
      <xdr:col>15</xdr:col>
      <xdr:colOff>231775</xdr:colOff>
      <xdr:row>79</xdr:row>
      <xdr:rowOff>3594</xdr:rowOff>
    </xdr:to>
    <xdr:sp macro="" textlink="">
      <xdr:nvSpPr>
        <xdr:cNvPr id="415" name="円/楕円 414"/>
        <xdr:cNvSpPr/>
      </xdr:nvSpPr>
      <xdr:spPr>
        <a:xfrm>
          <a:off x="10426700" y="134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32821</xdr:rowOff>
    </xdr:from>
    <xdr:ext cx="534377" cy="259045"/>
    <xdr:sp macro="" textlink="">
      <xdr:nvSpPr>
        <xdr:cNvPr id="416" name="普通建設事業費 （ うち新規整備　）該当値テキスト"/>
        <xdr:cNvSpPr txBox="1"/>
      </xdr:nvSpPr>
      <xdr:spPr>
        <a:xfrm>
          <a:off x="10528300" y="1323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48,114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86669</xdr:rowOff>
    </xdr:from>
    <xdr:to>
      <xdr:col>14</xdr:col>
      <xdr:colOff>79375</xdr:colOff>
      <xdr:row>79</xdr:row>
      <xdr:rowOff>16819</xdr:rowOff>
    </xdr:to>
    <xdr:sp macro="" textlink="">
      <xdr:nvSpPr>
        <xdr:cNvPr id="417" name="円/楕円 416"/>
        <xdr:cNvSpPr/>
      </xdr:nvSpPr>
      <xdr:spPr>
        <a:xfrm>
          <a:off x="9588500" y="1345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33346</xdr:rowOff>
    </xdr:from>
    <xdr:ext cx="534377" cy="259045"/>
    <xdr:sp macro="" textlink="">
      <xdr:nvSpPr>
        <xdr:cNvPr id="418" name="テキスト ボックス 417"/>
        <xdr:cNvSpPr txBox="1"/>
      </xdr:nvSpPr>
      <xdr:spPr>
        <a:xfrm>
          <a:off x="9372111" y="1323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41,171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4" name="テキスト ボックス 43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2" name="直線コネクタ 441"/>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3"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4" name="直線コネクタ 443"/>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5"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6" name="直線コネクタ 445"/>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88615</xdr:rowOff>
    </xdr:from>
    <xdr:to>
      <xdr:col>15</xdr:col>
      <xdr:colOff>180975</xdr:colOff>
      <xdr:row>98</xdr:row>
      <xdr:rowOff>98651</xdr:rowOff>
    </xdr:to>
    <xdr:cxnSp macro="">
      <xdr:nvCxnSpPr>
        <xdr:cNvPr id="447" name="直線コネクタ 446"/>
        <xdr:cNvCxnSpPr/>
      </xdr:nvCxnSpPr>
      <xdr:spPr>
        <a:xfrm flipV="1">
          <a:off x="9639300" y="16890715"/>
          <a:ext cx="838200" cy="1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152193</xdr:rowOff>
    </xdr:from>
    <xdr:ext cx="534377" cy="259045"/>
    <xdr:sp macro="" textlink="">
      <xdr:nvSpPr>
        <xdr:cNvPr id="448" name="普通建設事業費 （ うち更新整備　）平均値テキスト"/>
        <xdr:cNvSpPr txBox="1"/>
      </xdr:nvSpPr>
      <xdr:spPr>
        <a:xfrm>
          <a:off x="10528300" y="16611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9" name="フローチャート : 判断 448"/>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2276</xdr:rowOff>
    </xdr:from>
    <xdr:to>
      <xdr:col>14</xdr:col>
      <xdr:colOff>79375</xdr:colOff>
      <xdr:row>98</xdr:row>
      <xdr:rowOff>103876</xdr:rowOff>
    </xdr:to>
    <xdr:sp macro="" textlink="">
      <xdr:nvSpPr>
        <xdr:cNvPr id="450" name="フローチャート : 判断 449"/>
        <xdr:cNvSpPr/>
      </xdr:nvSpPr>
      <xdr:spPr>
        <a:xfrm>
          <a:off x="9588500" y="1680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120403</xdr:rowOff>
    </xdr:from>
    <xdr:ext cx="534377" cy="259045"/>
    <xdr:sp macro="" textlink="">
      <xdr:nvSpPr>
        <xdr:cNvPr id="451" name="テキスト ボックス 450"/>
        <xdr:cNvSpPr txBox="1"/>
      </xdr:nvSpPr>
      <xdr:spPr>
        <a:xfrm>
          <a:off x="9372111" y="1657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37815</xdr:rowOff>
    </xdr:from>
    <xdr:to>
      <xdr:col>15</xdr:col>
      <xdr:colOff>231775</xdr:colOff>
      <xdr:row>98</xdr:row>
      <xdr:rowOff>139415</xdr:rowOff>
    </xdr:to>
    <xdr:sp macro="" textlink="">
      <xdr:nvSpPr>
        <xdr:cNvPr id="457" name="円/楕円 456"/>
        <xdr:cNvSpPr/>
      </xdr:nvSpPr>
      <xdr:spPr>
        <a:xfrm>
          <a:off x="10426700" y="1683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16242</xdr:rowOff>
    </xdr:from>
    <xdr:ext cx="534377" cy="259045"/>
    <xdr:sp macro="" textlink="">
      <xdr:nvSpPr>
        <xdr:cNvPr id="458" name="普通建設事業費 （ うち更新整備　）該当値テキスト"/>
        <xdr:cNvSpPr txBox="1"/>
      </xdr:nvSpPr>
      <xdr:spPr>
        <a:xfrm>
          <a:off x="10528300" y="1681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16,704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47851</xdr:rowOff>
    </xdr:from>
    <xdr:to>
      <xdr:col>14</xdr:col>
      <xdr:colOff>79375</xdr:colOff>
      <xdr:row>98</xdr:row>
      <xdr:rowOff>149451</xdr:rowOff>
    </xdr:to>
    <xdr:sp macro="" textlink="">
      <xdr:nvSpPr>
        <xdr:cNvPr id="459" name="円/楕円 458"/>
        <xdr:cNvSpPr/>
      </xdr:nvSpPr>
      <xdr:spPr>
        <a:xfrm>
          <a:off x="9588500" y="168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140578</xdr:rowOff>
    </xdr:from>
    <xdr:ext cx="534377" cy="259045"/>
    <xdr:sp macro="" textlink="">
      <xdr:nvSpPr>
        <xdr:cNvPr id="460" name="テキスト ボックス 459"/>
        <xdr:cNvSpPr txBox="1"/>
      </xdr:nvSpPr>
      <xdr:spPr>
        <a:xfrm>
          <a:off x="9372111" y="1694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15,387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1" name="直線コネクタ 47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2" name="テキスト ボックス 47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3" name="直線コネクタ 47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4" name="テキスト ボックス 47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5" name="直線コネクタ 47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6" name="テキスト ボックス 47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7" name="直線コネクタ 47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8" name="テキスト ボックス 47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2" name="直線コネクタ 481"/>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4" name="直線コネクタ 48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5"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6" name="直線コネクタ 485"/>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130446</xdr:rowOff>
    </xdr:from>
    <xdr:to>
      <xdr:col>23</xdr:col>
      <xdr:colOff>517525</xdr:colOff>
      <xdr:row>38</xdr:row>
      <xdr:rowOff>134972</xdr:rowOff>
    </xdr:to>
    <xdr:cxnSp macro="">
      <xdr:nvCxnSpPr>
        <xdr:cNvPr id="487" name="直線コネクタ 486"/>
        <xdr:cNvCxnSpPr/>
      </xdr:nvCxnSpPr>
      <xdr:spPr>
        <a:xfrm>
          <a:off x="15481300" y="6645546"/>
          <a:ext cx="8382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55487</xdr:rowOff>
    </xdr:from>
    <xdr:ext cx="469744" cy="259045"/>
    <xdr:sp macro="" textlink="">
      <xdr:nvSpPr>
        <xdr:cNvPr id="488" name="災害復旧事業費平均値テキスト"/>
        <xdr:cNvSpPr txBox="1"/>
      </xdr:nvSpPr>
      <xdr:spPr>
        <a:xfrm>
          <a:off x="16370300" y="6399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9" name="フローチャート : 判断 488"/>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130446</xdr:rowOff>
    </xdr:from>
    <xdr:to>
      <xdr:col>22</xdr:col>
      <xdr:colOff>365125</xdr:colOff>
      <xdr:row>38</xdr:row>
      <xdr:rowOff>133199</xdr:rowOff>
    </xdr:to>
    <xdr:cxnSp macro="">
      <xdr:nvCxnSpPr>
        <xdr:cNvPr id="490" name="直線コネクタ 489"/>
        <xdr:cNvCxnSpPr/>
      </xdr:nvCxnSpPr>
      <xdr:spPr>
        <a:xfrm flipV="1">
          <a:off x="14592300" y="6645546"/>
          <a:ext cx="889000" cy="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82618</xdr:rowOff>
    </xdr:from>
    <xdr:to>
      <xdr:col>22</xdr:col>
      <xdr:colOff>415925</xdr:colOff>
      <xdr:row>39</xdr:row>
      <xdr:rowOff>12768</xdr:rowOff>
    </xdr:to>
    <xdr:sp macro="" textlink="">
      <xdr:nvSpPr>
        <xdr:cNvPr id="491" name="フローチャート : 判断 490"/>
        <xdr:cNvSpPr/>
      </xdr:nvSpPr>
      <xdr:spPr>
        <a:xfrm>
          <a:off x="15430500" y="65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3895</xdr:rowOff>
    </xdr:from>
    <xdr:ext cx="378565" cy="259045"/>
    <xdr:sp macro="" textlink="">
      <xdr:nvSpPr>
        <xdr:cNvPr id="492" name="テキスト ボックス 491"/>
        <xdr:cNvSpPr txBox="1"/>
      </xdr:nvSpPr>
      <xdr:spPr>
        <a:xfrm>
          <a:off x="15292017" y="6690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133199</xdr:rowOff>
    </xdr:from>
    <xdr:to>
      <xdr:col>21</xdr:col>
      <xdr:colOff>161925</xdr:colOff>
      <xdr:row>38</xdr:row>
      <xdr:rowOff>139700</xdr:rowOff>
    </xdr:to>
    <xdr:cxnSp macro="">
      <xdr:nvCxnSpPr>
        <xdr:cNvPr id="493" name="直線コネクタ 492"/>
        <xdr:cNvCxnSpPr/>
      </xdr:nvCxnSpPr>
      <xdr:spPr>
        <a:xfrm flipV="1">
          <a:off x="13703300" y="6648299"/>
          <a:ext cx="889000" cy="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82445</xdr:rowOff>
    </xdr:from>
    <xdr:to>
      <xdr:col>21</xdr:col>
      <xdr:colOff>212725</xdr:colOff>
      <xdr:row>39</xdr:row>
      <xdr:rowOff>12595</xdr:rowOff>
    </xdr:to>
    <xdr:sp macro="" textlink="">
      <xdr:nvSpPr>
        <xdr:cNvPr id="494" name="フローチャート : 判断 493"/>
        <xdr:cNvSpPr/>
      </xdr:nvSpPr>
      <xdr:spPr>
        <a:xfrm>
          <a:off x="14541500" y="659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3722</xdr:rowOff>
    </xdr:from>
    <xdr:ext cx="378565" cy="259045"/>
    <xdr:sp macro="" textlink="">
      <xdr:nvSpPr>
        <xdr:cNvPr id="495" name="テキスト ボックス 494"/>
        <xdr:cNvSpPr txBox="1"/>
      </xdr:nvSpPr>
      <xdr:spPr>
        <a:xfrm>
          <a:off x="14403017" y="6690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139096</xdr:rowOff>
    </xdr:from>
    <xdr:to>
      <xdr:col>19</xdr:col>
      <xdr:colOff>644525</xdr:colOff>
      <xdr:row>38</xdr:row>
      <xdr:rowOff>139700</xdr:rowOff>
    </xdr:to>
    <xdr:cxnSp macro="">
      <xdr:nvCxnSpPr>
        <xdr:cNvPr id="496" name="直線コネクタ 495"/>
        <xdr:cNvCxnSpPr/>
      </xdr:nvCxnSpPr>
      <xdr:spPr>
        <a:xfrm>
          <a:off x="12814300" y="6654196"/>
          <a:ext cx="8890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77872</xdr:rowOff>
    </xdr:from>
    <xdr:to>
      <xdr:col>20</xdr:col>
      <xdr:colOff>9525</xdr:colOff>
      <xdr:row>39</xdr:row>
      <xdr:rowOff>8022</xdr:rowOff>
    </xdr:to>
    <xdr:sp macro="" textlink="">
      <xdr:nvSpPr>
        <xdr:cNvPr id="497" name="フローチャート : 判断 496"/>
        <xdr:cNvSpPr/>
      </xdr:nvSpPr>
      <xdr:spPr>
        <a:xfrm>
          <a:off x="13652500" y="659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24549</xdr:rowOff>
    </xdr:from>
    <xdr:ext cx="469744" cy="259045"/>
    <xdr:sp macro="" textlink="">
      <xdr:nvSpPr>
        <xdr:cNvPr id="498" name="テキスト ボックス 497"/>
        <xdr:cNvSpPr txBox="1"/>
      </xdr:nvSpPr>
      <xdr:spPr>
        <a:xfrm>
          <a:off x="13468427" y="636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77305</xdr:rowOff>
    </xdr:from>
    <xdr:to>
      <xdr:col>18</xdr:col>
      <xdr:colOff>492125</xdr:colOff>
      <xdr:row>39</xdr:row>
      <xdr:rowOff>7455</xdr:rowOff>
    </xdr:to>
    <xdr:sp macro="" textlink="">
      <xdr:nvSpPr>
        <xdr:cNvPr id="499" name="フローチャート : 判断 498"/>
        <xdr:cNvSpPr/>
      </xdr:nvSpPr>
      <xdr:spPr>
        <a:xfrm>
          <a:off x="12763500" y="659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23982</xdr:rowOff>
    </xdr:from>
    <xdr:ext cx="469744" cy="259045"/>
    <xdr:sp macro="" textlink="">
      <xdr:nvSpPr>
        <xdr:cNvPr id="500" name="テキスト ボックス 499"/>
        <xdr:cNvSpPr txBox="1"/>
      </xdr:nvSpPr>
      <xdr:spPr>
        <a:xfrm>
          <a:off x="12579427" y="636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84172</xdr:rowOff>
    </xdr:from>
    <xdr:to>
      <xdr:col>23</xdr:col>
      <xdr:colOff>568325</xdr:colOff>
      <xdr:row>39</xdr:row>
      <xdr:rowOff>14322</xdr:rowOff>
    </xdr:to>
    <xdr:sp macro="" textlink="">
      <xdr:nvSpPr>
        <xdr:cNvPr id="506" name="円/楕円 505"/>
        <xdr:cNvSpPr/>
      </xdr:nvSpPr>
      <xdr:spPr>
        <a:xfrm>
          <a:off x="16268700" y="659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11036</xdr:rowOff>
    </xdr:from>
    <xdr:ext cx="378565" cy="259045"/>
    <xdr:sp macro="" textlink="">
      <xdr:nvSpPr>
        <xdr:cNvPr id="507" name="災害復旧事業費該当値テキスト"/>
        <xdr:cNvSpPr txBox="1"/>
      </xdr:nvSpPr>
      <xdr:spPr>
        <a:xfrm>
          <a:off x="16370300" y="6526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79646</xdr:rowOff>
    </xdr:from>
    <xdr:to>
      <xdr:col>22</xdr:col>
      <xdr:colOff>415925</xdr:colOff>
      <xdr:row>39</xdr:row>
      <xdr:rowOff>9796</xdr:rowOff>
    </xdr:to>
    <xdr:sp macro="" textlink="">
      <xdr:nvSpPr>
        <xdr:cNvPr id="508" name="円/楕円 507"/>
        <xdr:cNvSpPr/>
      </xdr:nvSpPr>
      <xdr:spPr>
        <a:xfrm>
          <a:off x="15430500" y="659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26323</xdr:rowOff>
    </xdr:from>
    <xdr:ext cx="469744" cy="259045"/>
    <xdr:sp macro="" textlink="">
      <xdr:nvSpPr>
        <xdr:cNvPr id="509" name="テキスト ボックス 508"/>
        <xdr:cNvSpPr txBox="1"/>
      </xdr:nvSpPr>
      <xdr:spPr>
        <a:xfrm>
          <a:off x="15246427" y="636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82399</xdr:rowOff>
    </xdr:from>
    <xdr:to>
      <xdr:col>21</xdr:col>
      <xdr:colOff>212725</xdr:colOff>
      <xdr:row>39</xdr:row>
      <xdr:rowOff>12549</xdr:rowOff>
    </xdr:to>
    <xdr:sp macro="" textlink="">
      <xdr:nvSpPr>
        <xdr:cNvPr id="510" name="円/楕円 509"/>
        <xdr:cNvSpPr/>
      </xdr:nvSpPr>
      <xdr:spPr>
        <a:xfrm>
          <a:off x="14541500" y="659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29075</xdr:rowOff>
    </xdr:from>
    <xdr:ext cx="378565" cy="259045"/>
    <xdr:sp macro="" textlink="">
      <xdr:nvSpPr>
        <xdr:cNvPr id="511" name="テキスト ボックス 510"/>
        <xdr:cNvSpPr txBox="1"/>
      </xdr:nvSpPr>
      <xdr:spPr>
        <a:xfrm>
          <a:off x="14403017" y="6372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2" name="円/楕円 511"/>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3" name="テキスト ボックス 512"/>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88296</xdr:rowOff>
    </xdr:from>
    <xdr:to>
      <xdr:col>18</xdr:col>
      <xdr:colOff>492125</xdr:colOff>
      <xdr:row>39</xdr:row>
      <xdr:rowOff>18446</xdr:rowOff>
    </xdr:to>
    <xdr:sp macro="" textlink="">
      <xdr:nvSpPr>
        <xdr:cNvPr id="514" name="円/楕円 513"/>
        <xdr:cNvSpPr/>
      </xdr:nvSpPr>
      <xdr:spPr>
        <a:xfrm>
          <a:off x="12763500" y="660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9573</xdr:rowOff>
    </xdr:from>
    <xdr:ext cx="313932" cy="259045"/>
    <xdr:sp macro="" textlink="">
      <xdr:nvSpPr>
        <xdr:cNvPr id="515" name="テキスト ボックス 514"/>
        <xdr:cNvSpPr txBox="1"/>
      </xdr:nvSpPr>
      <xdr:spPr>
        <a:xfrm>
          <a:off x="12657333" y="66961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8" name="直線コネクタ 587"/>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9"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90" name="直線コネクタ 589"/>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1"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2" name="直線コネクタ 591"/>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71171</xdr:rowOff>
    </xdr:from>
    <xdr:to>
      <xdr:col>23</xdr:col>
      <xdr:colOff>517525</xdr:colOff>
      <xdr:row>73</xdr:row>
      <xdr:rowOff>171361</xdr:rowOff>
    </xdr:to>
    <xdr:cxnSp macro="">
      <xdr:nvCxnSpPr>
        <xdr:cNvPr id="593" name="直線コネクタ 592"/>
        <xdr:cNvCxnSpPr/>
      </xdr:nvCxnSpPr>
      <xdr:spPr>
        <a:xfrm>
          <a:off x="15481300" y="12587021"/>
          <a:ext cx="838200" cy="10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164254</xdr:rowOff>
    </xdr:from>
    <xdr:ext cx="534377" cy="259045"/>
    <xdr:sp macro="" textlink="">
      <xdr:nvSpPr>
        <xdr:cNvPr id="594" name="公債費平均値テキスト"/>
        <xdr:cNvSpPr txBox="1"/>
      </xdr:nvSpPr>
      <xdr:spPr>
        <a:xfrm>
          <a:off x="16370300" y="1285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5" name="フローチャート : 判断 594"/>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71171</xdr:rowOff>
    </xdr:from>
    <xdr:to>
      <xdr:col>22</xdr:col>
      <xdr:colOff>365125</xdr:colOff>
      <xdr:row>73</xdr:row>
      <xdr:rowOff>92849</xdr:rowOff>
    </xdr:to>
    <xdr:cxnSp macro="">
      <xdr:nvCxnSpPr>
        <xdr:cNvPr id="596" name="直線コネクタ 595"/>
        <xdr:cNvCxnSpPr/>
      </xdr:nvCxnSpPr>
      <xdr:spPr>
        <a:xfrm flipV="1">
          <a:off x="14592300" y="12587021"/>
          <a:ext cx="889000" cy="2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18580</xdr:rowOff>
    </xdr:from>
    <xdr:to>
      <xdr:col>22</xdr:col>
      <xdr:colOff>415925</xdr:colOff>
      <xdr:row>76</xdr:row>
      <xdr:rowOff>120180</xdr:rowOff>
    </xdr:to>
    <xdr:sp macro="" textlink="">
      <xdr:nvSpPr>
        <xdr:cNvPr id="597" name="フローチャート : 判断 596"/>
        <xdr:cNvSpPr/>
      </xdr:nvSpPr>
      <xdr:spPr>
        <a:xfrm>
          <a:off x="15430500" y="1304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111307</xdr:rowOff>
    </xdr:from>
    <xdr:ext cx="534377" cy="259045"/>
    <xdr:sp macro="" textlink="">
      <xdr:nvSpPr>
        <xdr:cNvPr id="598" name="テキスト ボックス 597"/>
        <xdr:cNvSpPr txBox="1"/>
      </xdr:nvSpPr>
      <xdr:spPr>
        <a:xfrm>
          <a:off x="15214111" y="1314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72911</xdr:rowOff>
    </xdr:from>
    <xdr:to>
      <xdr:col>21</xdr:col>
      <xdr:colOff>161925</xdr:colOff>
      <xdr:row>73</xdr:row>
      <xdr:rowOff>92849</xdr:rowOff>
    </xdr:to>
    <xdr:cxnSp macro="">
      <xdr:nvCxnSpPr>
        <xdr:cNvPr id="599" name="直線コネクタ 598"/>
        <xdr:cNvCxnSpPr/>
      </xdr:nvCxnSpPr>
      <xdr:spPr>
        <a:xfrm>
          <a:off x="13703300" y="12588761"/>
          <a:ext cx="889000" cy="1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11570</xdr:rowOff>
    </xdr:from>
    <xdr:to>
      <xdr:col>21</xdr:col>
      <xdr:colOff>212725</xdr:colOff>
      <xdr:row>76</xdr:row>
      <xdr:rowOff>113170</xdr:rowOff>
    </xdr:to>
    <xdr:sp macro="" textlink="">
      <xdr:nvSpPr>
        <xdr:cNvPr id="600" name="フローチャート : 判断 599"/>
        <xdr:cNvSpPr/>
      </xdr:nvSpPr>
      <xdr:spPr>
        <a:xfrm>
          <a:off x="14541500" y="1304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104297</xdr:rowOff>
    </xdr:from>
    <xdr:ext cx="534377" cy="259045"/>
    <xdr:sp macro="" textlink="">
      <xdr:nvSpPr>
        <xdr:cNvPr id="601" name="テキスト ボックス 600"/>
        <xdr:cNvSpPr txBox="1"/>
      </xdr:nvSpPr>
      <xdr:spPr>
        <a:xfrm>
          <a:off x="14325111" y="1313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67945</xdr:rowOff>
    </xdr:from>
    <xdr:to>
      <xdr:col>19</xdr:col>
      <xdr:colOff>644525</xdr:colOff>
      <xdr:row>73</xdr:row>
      <xdr:rowOff>72911</xdr:rowOff>
    </xdr:to>
    <xdr:cxnSp macro="">
      <xdr:nvCxnSpPr>
        <xdr:cNvPr id="602" name="直線コネクタ 601"/>
        <xdr:cNvCxnSpPr/>
      </xdr:nvCxnSpPr>
      <xdr:spPr>
        <a:xfrm>
          <a:off x="12814300" y="12583795"/>
          <a:ext cx="889000" cy="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14300</xdr:rowOff>
    </xdr:from>
    <xdr:to>
      <xdr:col>20</xdr:col>
      <xdr:colOff>9525</xdr:colOff>
      <xdr:row>76</xdr:row>
      <xdr:rowOff>115900</xdr:rowOff>
    </xdr:to>
    <xdr:sp macro="" textlink="">
      <xdr:nvSpPr>
        <xdr:cNvPr id="603" name="フローチャート : 判断 602"/>
        <xdr:cNvSpPr/>
      </xdr:nvSpPr>
      <xdr:spPr>
        <a:xfrm>
          <a:off x="13652500" y="130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107027</xdr:rowOff>
    </xdr:from>
    <xdr:ext cx="534377" cy="259045"/>
    <xdr:sp macro="" textlink="">
      <xdr:nvSpPr>
        <xdr:cNvPr id="604" name="テキスト ボックス 603"/>
        <xdr:cNvSpPr txBox="1"/>
      </xdr:nvSpPr>
      <xdr:spPr>
        <a:xfrm>
          <a:off x="13436111" y="1313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558</xdr:rowOff>
    </xdr:from>
    <xdr:to>
      <xdr:col>18</xdr:col>
      <xdr:colOff>492125</xdr:colOff>
      <xdr:row>76</xdr:row>
      <xdr:rowOff>102158</xdr:rowOff>
    </xdr:to>
    <xdr:sp macro="" textlink="">
      <xdr:nvSpPr>
        <xdr:cNvPr id="605" name="フローチャート : 判断 604"/>
        <xdr:cNvSpPr/>
      </xdr:nvSpPr>
      <xdr:spPr>
        <a:xfrm>
          <a:off x="12763500" y="1303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93285</xdr:rowOff>
    </xdr:from>
    <xdr:ext cx="534377" cy="259045"/>
    <xdr:sp macro="" textlink="">
      <xdr:nvSpPr>
        <xdr:cNvPr id="606" name="テキスト ボックス 605"/>
        <xdr:cNvSpPr txBox="1"/>
      </xdr:nvSpPr>
      <xdr:spPr>
        <a:xfrm>
          <a:off x="12547111" y="1312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120561</xdr:rowOff>
    </xdr:from>
    <xdr:to>
      <xdr:col>23</xdr:col>
      <xdr:colOff>568325</xdr:colOff>
      <xdr:row>74</xdr:row>
      <xdr:rowOff>50711</xdr:rowOff>
    </xdr:to>
    <xdr:sp macro="" textlink="">
      <xdr:nvSpPr>
        <xdr:cNvPr id="612" name="円/楕円 611"/>
        <xdr:cNvSpPr/>
      </xdr:nvSpPr>
      <xdr:spPr>
        <a:xfrm>
          <a:off x="16268700" y="1263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143438</xdr:rowOff>
    </xdr:from>
    <xdr:ext cx="534377" cy="259045"/>
    <xdr:sp macro="" textlink="">
      <xdr:nvSpPr>
        <xdr:cNvPr id="613" name="公債費該当値テキスト"/>
        <xdr:cNvSpPr txBox="1"/>
      </xdr:nvSpPr>
      <xdr:spPr>
        <a:xfrm>
          <a:off x="16370300" y="1248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71,007</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20371</xdr:rowOff>
    </xdr:from>
    <xdr:to>
      <xdr:col>22</xdr:col>
      <xdr:colOff>415925</xdr:colOff>
      <xdr:row>73</xdr:row>
      <xdr:rowOff>121971</xdr:rowOff>
    </xdr:to>
    <xdr:sp macro="" textlink="">
      <xdr:nvSpPr>
        <xdr:cNvPr id="614" name="円/楕円 613"/>
        <xdr:cNvSpPr/>
      </xdr:nvSpPr>
      <xdr:spPr>
        <a:xfrm>
          <a:off x="15430500" y="1253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138498</xdr:rowOff>
    </xdr:from>
    <xdr:ext cx="534377" cy="259045"/>
    <xdr:sp macro="" textlink="">
      <xdr:nvSpPr>
        <xdr:cNvPr id="615" name="テキスト ボックス 614"/>
        <xdr:cNvSpPr txBox="1"/>
      </xdr:nvSpPr>
      <xdr:spPr>
        <a:xfrm>
          <a:off x="15214111" y="1231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78,896</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42049</xdr:rowOff>
    </xdr:from>
    <xdr:to>
      <xdr:col>21</xdr:col>
      <xdr:colOff>212725</xdr:colOff>
      <xdr:row>73</xdr:row>
      <xdr:rowOff>143649</xdr:rowOff>
    </xdr:to>
    <xdr:sp macro="" textlink="">
      <xdr:nvSpPr>
        <xdr:cNvPr id="616" name="円/楕円 615"/>
        <xdr:cNvSpPr/>
      </xdr:nvSpPr>
      <xdr:spPr>
        <a:xfrm>
          <a:off x="14541500" y="1255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160176</xdr:rowOff>
    </xdr:from>
    <xdr:ext cx="534377" cy="259045"/>
    <xdr:sp macro="" textlink="">
      <xdr:nvSpPr>
        <xdr:cNvPr id="617" name="テキスト ボックス 616"/>
        <xdr:cNvSpPr txBox="1"/>
      </xdr:nvSpPr>
      <xdr:spPr>
        <a:xfrm>
          <a:off x="14325111" y="1233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77,189</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22111</xdr:rowOff>
    </xdr:from>
    <xdr:to>
      <xdr:col>20</xdr:col>
      <xdr:colOff>9525</xdr:colOff>
      <xdr:row>73</xdr:row>
      <xdr:rowOff>123711</xdr:rowOff>
    </xdr:to>
    <xdr:sp macro="" textlink="">
      <xdr:nvSpPr>
        <xdr:cNvPr id="618" name="円/楕円 617"/>
        <xdr:cNvSpPr/>
      </xdr:nvSpPr>
      <xdr:spPr>
        <a:xfrm>
          <a:off x="13652500" y="1253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140238</xdr:rowOff>
    </xdr:from>
    <xdr:ext cx="534377" cy="259045"/>
    <xdr:sp macro="" textlink="">
      <xdr:nvSpPr>
        <xdr:cNvPr id="619" name="テキスト ボックス 618"/>
        <xdr:cNvSpPr txBox="1"/>
      </xdr:nvSpPr>
      <xdr:spPr>
        <a:xfrm>
          <a:off x="13436111" y="1231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78,759</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17145</xdr:rowOff>
    </xdr:from>
    <xdr:to>
      <xdr:col>18</xdr:col>
      <xdr:colOff>492125</xdr:colOff>
      <xdr:row>73</xdr:row>
      <xdr:rowOff>118745</xdr:rowOff>
    </xdr:to>
    <xdr:sp macro="" textlink="">
      <xdr:nvSpPr>
        <xdr:cNvPr id="620" name="円/楕円 619"/>
        <xdr:cNvSpPr/>
      </xdr:nvSpPr>
      <xdr:spPr>
        <a:xfrm>
          <a:off x="12763500" y="1253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135272</xdr:rowOff>
    </xdr:from>
    <xdr:ext cx="534377" cy="259045"/>
    <xdr:sp macro="" textlink="">
      <xdr:nvSpPr>
        <xdr:cNvPr id="621" name="テキスト ボックス 620"/>
        <xdr:cNvSpPr txBox="1"/>
      </xdr:nvSpPr>
      <xdr:spPr>
        <a:xfrm>
          <a:off x="12547111" y="1230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79,150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2" name="直線コネクタ 63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3" name="テキスト ボックス 63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4" name="直線コネクタ 63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5" name="テキスト ボックス 63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8" name="直線コネクタ 63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9" name="テキスト ボックス 63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0" name="直線コネクタ 63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1" name="テキスト ボックス 64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5" name="直線コネクタ 644"/>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6"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7" name="直線コネクタ 646"/>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8"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9" name="直線コネクタ 648"/>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165860</xdr:rowOff>
    </xdr:from>
    <xdr:to>
      <xdr:col>23</xdr:col>
      <xdr:colOff>517525</xdr:colOff>
      <xdr:row>99</xdr:row>
      <xdr:rowOff>41504</xdr:rowOff>
    </xdr:to>
    <xdr:cxnSp macro="">
      <xdr:nvCxnSpPr>
        <xdr:cNvPr id="650" name="直線コネクタ 649"/>
        <xdr:cNvCxnSpPr/>
      </xdr:nvCxnSpPr>
      <xdr:spPr>
        <a:xfrm>
          <a:off x="15481300" y="16967960"/>
          <a:ext cx="838200" cy="4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102268</xdr:rowOff>
    </xdr:from>
    <xdr:ext cx="534377" cy="259045"/>
    <xdr:sp macro="" textlink="">
      <xdr:nvSpPr>
        <xdr:cNvPr id="651" name="積立金平均値テキスト"/>
        <xdr:cNvSpPr txBox="1"/>
      </xdr:nvSpPr>
      <xdr:spPr>
        <a:xfrm>
          <a:off x="16370300" y="1673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2" name="フローチャート : 判断 651"/>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165860</xdr:rowOff>
    </xdr:from>
    <xdr:to>
      <xdr:col>22</xdr:col>
      <xdr:colOff>365125</xdr:colOff>
      <xdr:row>99</xdr:row>
      <xdr:rowOff>10057</xdr:rowOff>
    </xdr:to>
    <xdr:cxnSp macro="">
      <xdr:nvCxnSpPr>
        <xdr:cNvPr id="653" name="直線コネクタ 652"/>
        <xdr:cNvCxnSpPr/>
      </xdr:nvCxnSpPr>
      <xdr:spPr>
        <a:xfrm flipV="1">
          <a:off x="14592300" y="16967960"/>
          <a:ext cx="889000" cy="1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126414</xdr:rowOff>
    </xdr:from>
    <xdr:to>
      <xdr:col>22</xdr:col>
      <xdr:colOff>415925</xdr:colOff>
      <xdr:row>99</xdr:row>
      <xdr:rowOff>56564</xdr:rowOff>
    </xdr:to>
    <xdr:sp macro="" textlink="">
      <xdr:nvSpPr>
        <xdr:cNvPr id="654" name="フローチャート : 判断 653"/>
        <xdr:cNvSpPr/>
      </xdr:nvSpPr>
      <xdr:spPr>
        <a:xfrm>
          <a:off x="15430500" y="1692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47691</xdr:rowOff>
    </xdr:from>
    <xdr:ext cx="534377" cy="259045"/>
    <xdr:sp macro="" textlink="">
      <xdr:nvSpPr>
        <xdr:cNvPr id="655" name="テキスト ボックス 654"/>
        <xdr:cNvSpPr txBox="1"/>
      </xdr:nvSpPr>
      <xdr:spPr>
        <a:xfrm>
          <a:off x="15214111" y="1702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10057</xdr:rowOff>
    </xdr:from>
    <xdr:to>
      <xdr:col>21</xdr:col>
      <xdr:colOff>161925</xdr:colOff>
      <xdr:row>99</xdr:row>
      <xdr:rowOff>30304</xdr:rowOff>
    </xdr:to>
    <xdr:cxnSp macro="">
      <xdr:nvCxnSpPr>
        <xdr:cNvPr id="656" name="直線コネクタ 655"/>
        <xdr:cNvCxnSpPr/>
      </xdr:nvCxnSpPr>
      <xdr:spPr>
        <a:xfrm flipV="1">
          <a:off x="13703300" y="16983607"/>
          <a:ext cx="8890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117745</xdr:rowOff>
    </xdr:from>
    <xdr:to>
      <xdr:col>21</xdr:col>
      <xdr:colOff>212725</xdr:colOff>
      <xdr:row>99</xdr:row>
      <xdr:rowOff>47895</xdr:rowOff>
    </xdr:to>
    <xdr:sp macro="" textlink="">
      <xdr:nvSpPr>
        <xdr:cNvPr id="657" name="フローチャート : 判断 656"/>
        <xdr:cNvSpPr/>
      </xdr:nvSpPr>
      <xdr:spPr>
        <a:xfrm>
          <a:off x="14541500" y="1691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64422</xdr:rowOff>
    </xdr:from>
    <xdr:ext cx="534377" cy="259045"/>
    <xdr:sp macro="" textlink="">
      <xdr:nvSpPr>
        <xdr:cNvPr id="658" name="テキスト ボックス 657"/>
        <xdr:cNvSpPr txBox="1"/>
      </xdr:nvSpPr>
      <xdr:spPr>
        <a:xfrm>
          <a:off x="14325111" y="1669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13967</xdr:rowOff>
    </xdr:from>
    <xdr:to>
      <xdr:col>19</xdr:col>
      <xdr:colOff>644525</xdr:colOff>
      <xdr:row>99</xdr:row>
      <xdr:rowOff>30304</xdr:rowOff>
    </xdr:to>
    <xdr:cxnSp macro="">
      <xdr:nvCxnSpPr>
        <xdr:cNvPr id="659" name="直線コネクタ 658"/>
        <xdr:cNvCxnSpPr/>
      </xdr:nvCxnSpPr>
      <xdr:spPr>
        <a:xfrm>
          <a:off x="12814300" y="16987517"/>
          <a:ext cx="889000" cy="1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129622</xdr:rowOff>
    </xdr:from>
    <xdr:to>
      <xdr:col>20</xdr:col>
      <xdr:colOff>9525</xdr:colOff>
      <xdr:row>99</xdr:row>
      <xdr:rowOff>59772</xdr:rowOff>
    </xdr:to>
    <xdr:sp macro="" textlink="">
      <xdr:nvSpPr>
        <xdr:cNvPr id="660" name="フローチャート : 判断 659"/>
        <xdr:cNvSpPr/>
      </xdr:nvSpPr>
      <xdr:spPr>
        <a:xfrm>
          <a:off x="13652500" y="169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76299</xdr:rowOff>
    </xdr:from>
    <xdr:ext cx="469744" cy="259045"/>
    <xdr:sp macro="" textlink="">
      <xdr:nvSpPr>
        <xdr:cNvPr id="661" name="テキスト ボックス 660"/>
        <xdr:cNvSpPr txBox="1"/>
      </xdr:nvSpPr>
      <xdr:spPr>
        <a:xfrm>
          <a:off x="13468427" y="1670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125213</xdr:rowOff>
    </xdr:from>
    <xdr:to>
      <xdr:col>18</xdr:col>
      <xdr:colOff>492125</xdr:colOff>
      <xdr:row>99</xdr:row>
      <xdr:rowOff>55363</xdr:rowOff>
    </xdr:to>
    <xdr:sp macro="" textlink="">
      <xdr:nvSpPr>
        <xdr:cNvPr id="662" name="フローチャート : 判断 661"/>
        <xdr:cNvSpPr/>
      </xdr:nvSpPr>
      <xdr:spPr>
        <a:xfrm>
          <a:off x="12763500" y="1692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71890</xdr:rowOff>
    </xdr:from>
    <xdr:ext cx="534377" cy="259045"/>
    <xdr:sp macro="" textlink="">
      <xdr:nvSpPr>
        <xdr:cNvPr id="663" name="テキスト ボックス 662"/>
        <xdr:cNvSpPr txBox="1"/>
      </xdr:nvSpPr>
      <xdr:spPr>
        <a:xfrm>
          <a:off x="12547111" y="1670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162154</xdr:rowOff>
    </xdr:from>
    <xdr:to>
      <xdr:col>23</xdr:col>
      <xdr:colOff>568325</xdr:colOff>
      <xdr:row>99</xdr:row>
      <xdr:rowOff>92304</xdr:rowOff>
    </xdr:to>
    <xdr:sp macro="" textlink="">
      <xdr:nvSpPr>
        <xdr:cNvPr id="669" name="円/楕円 668"/>
        <xdr:cNvSpPr/>
      </xdr:nvSpPr>
      <xdr:spPr>
        <a:xfrm>
          <a:off x="16268700" y="169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77081</xdr:rowOff>
    </xdr:from>
    <xdr:ext cx="378565" cy="259045"/>
    <xdr:sp macro="" textlink="">
      <xdr:nvSpPr>
        <xdr:cNvPr id="670" name="積立金該当値テキスト"/>
        <xdr:cNvSpPr txBox="1"/>
      </xdr:nvSpPr>
      <xdr:spPr>
        <a:xfrm>
          <a:off x="16370300" y="16879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115060</xdr:rowOff>
    </xdr:from>
    <xdr:to>
      <xdr:col>22</xdr:col>
      <xdr:colOff>415925</xdr:colOff>
      <xdr:row>99</xdr:row>
      <xdr:rowOff>45210</xdr:rowOff>
    </xdr:to>
    <xdr:sp macro="" textlink="">
      <xdr:nvSpPr>
        <xdr:cNvPr id="671" name="円/楕円 670"/>
        <xdr:cNvSpPr/>
      </xdr:nvSpPr>
      <xdr:spPr>
        <a:xfrm>
          <a:off x="15430500" y="1691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61737</xdr:rowOff>
    </xdr:from>
    <xdr:ext cx="534377" cy="259045"/>
    <xdr:sp macro="" textlink="">
      <xdr:nvSpPr>
        <xdr:cNvPr id="672" name="テキスト ボックス 671"/>
        <xdr:cNvSpPr txBox="1"/>
      </xdr:nvSpPr>
      <xdr:spPr>
        <a:xfrm>
          <a:off x="15214111" y="1669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130707</xdr:rowOff>
    </xdr:from>
    <xdr:to>
      <xdr:col>21</xdr:col>
      <xdr:colOff>212725</xdr:colOff>
      <xdr:row>99</xdr:row>
      <xdr:rowOff>60857</xdr:rowOff>
    </xdr:to>
    <xdr:sp macro="" textlink="">
      <xdr:nvSpPr>
        <xdr:cNvPr id="673" name="円/楕円 672"/>
        <xdr:cNvSpPr/>
      </xdr:nvSpPr>
      <xdr:spPr>
        <a:xfrm>
          <a:off x="14541500" y="1693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51984</xdr:rowOff>
    </xdr:from>
    <xdr:ext cx="469744" cy="259045"/>
    <xdr:sp macro="" textlink="">
      <xdr:nvSpPr>
        <xdr:cNvPr id="674" name="テキスト ボックス 673"/>
        <xdr:cNvSpPr txBox="1"/>
      </xdr:nvSpPr>
      <xdr:spPr>
        <a:xfrm>
          <a:off x="14357427" y="1702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150954</xdr:rowOff>
    </xdr:from>
    <xdr:to>
      <xdr:col>20</xdr:col>
      <xdr:colOff>9525</xdr:colOff>
      <xdr:row>99</xdr:row>
      <xdr:rowOff>81104</xdr:rowOff>
    </xdr:to>
    <xdr:sp macro="" textlink="">
      <xdr:nvSpPr>
        <xdr:cNvPr id="675" name="円/楕円 674"/>
        <xdr:cNvSpPr/>
      </xdr:nvSpPr>
      <xdr:spPr>
        <a:xfrm>
          <a:off x="13652500" y="1695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72231</xdr:rowOff>
    </xdr:from>
    <xdr:ext cx="469744" cy="259045"/>
    <xdr:sp macro="" textlink="">
      <xdr:nvSpPr>
        <xdr:cNvPr id="676" name="テキスト ボックス 675"/>
        <xdr:cNvSpPr txBox="1"/>
      </xdr:nvSpPr>
      <xdr:spPr>
        <a:xfrm>
          <a:off x="13468427" y="1704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134617</xdr:rowOff>
    </xdr:from>
    <xdr:to>
      <xdr:col>18</xdr:col>
      <xdr:colOff>492125</xdr:colOff>
      <xdr:row>99</xdr:row>
      <xdr:rowOff>64767</xdr:rowOff>
    </xdr:to>
    <xdr:sp macro="" textlink="">
      <xdr:nvSpPr>
        <xdr:cNvPr id="677" name="円/楕円 676"/>
        <xdr:cNvSpPr/>
      </xdr:nvSpPr>
      <xdr:spPr>
        <a:xfrm>
          <a:off x="12763500" y="1693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55894</xdr:rowOff>
    </xdr:from>
    <xdr:ext cx="469744" cy="259045"/>
    <xdr:sp macro="" textlink="">
      <xdr:nvSpPr>
        <xdr:cNvPr id="678" name="テキスト ボックス 677"/>
        <xdr:cNvSpPr txBox="1"/>
      </xdr:nvSpPr>
      <xdr:spPr>
        <a:xfrm>
          <a:off x="12579427" y="170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9" name="直線コネクタ 68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90" name="テキスト ボックス 68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3" name="直線コネクタ 69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4" name="テキスト ボックス 69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6" name="テキスト ボックス 69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8" name="直線コネクタ 697"/>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00" name="直線コネクタ 69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701"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2" name="直線コネクタ 701"/>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03" name="直線コネクタ 702"/>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63942</xdr:rowOff>
    </xdr:from>
    <xdr:ext cx="469744" cy="259045"/>
    <xdr:sp macro="" textlink="">
      <xdr:nvSpPr>
        <xdr:cNvPr id="704" name="投資及び出資金平均値テキスト"/>
        <xdr:cNvSpPr txBox="1"/>
      </xdr:nvSpPr>
      <xdr:spPr>
        <a:xfrm>
          <a:off x="22212300" y="6236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5" name="フローチャート : 判断 704"/>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06" name="直線コネクタ 705"/>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86728</xdr:rowOff>
    </xdr:from>
    <xdr:to>
      <xdr:col>31</xdr:col>
      <xdr:colOff>85725</xdr:colOff>
      <xdr:row>38</xdr:row>
      <xdr:rowOff>16878</xdr:rowOff>
    </xdr:to>
    <xdr:sp macro="" textlink="">
      <xdr:nvSpPr>
        <xdr:cNvPr id="707" name="フローチャート : 判断 706"/>
        <xdr:cNvSpPr/>
      </xdr:nvSpPr>
      <xdr:spPr>
        <a:xfrm>
          <a:off x="21272500" y="643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33405</xdr:rowOff>
    </xdr:from>
    <xdr:ext cx="469744" cy="259045"/>
    <xdr:sp macro="" textlink="">
      <xdr:nvSpPr>
        <xdr:cNvPr id="708" name="テキスト ボックス 707"/>
        <xdr:cNvSpPr txBox="1"/>
      </xdr:nvSpPr>
      <xdr:spPr>
        <a:xfrm>
          <a:off x="21088427" y="620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09" name="直線コネクタ 708"/>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60554</xdr:rowOff>
    </xdr:from>
    <xdr:to>
      <xdr:col>29</xdr:col>
      <xdr:colOff>568325</xdr:colOff>
      <xdr:row>37</xdr:row>
      <xdr:rowOff>162154</xdr:rowOff>
    </xdr:to>
    <xdr:sp macro="" textlink="">
      <xdr:nvSpPr>
        <xdr:cNvPr id="710" name="フローチャート : 判断 709"/>
        <xdr:cNvSpPr/>
      </xdr:nvSpPr>
      <xdr:spPr>
        <a:xfrm>
          <a:off x="20383500" y="640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7231</xdr:rowOff>
    </xdr:from>
    <xdr:ext cx="469744" cy="259045"/>
    <xdr:sp macro="" textlink="">
      <xdr:nvSpPr>
        <xdr:cNvPr id="711" name="テキスト ボックス 710"/>
        <xdr:cNvSpPr txBox="1"/>
      </xdr:nvSpPr>
      <xdr:spPr>
        <a:xfrm>
          <a:off x="20199427" y="617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12" name="直線コネクタ 711"/>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75070</xdr:rowOff>
    </xdr:from>
    <xdr:to>
      <xdr:col>28</xdr:col>
      <xdr:colOff>365125</xdr:colOff>
      <xdr:row>38</xdr:row>
      <xdr:rowOff>5220</xdr:rowOff>
    </xdr:to>
    <xdr:sp macro="" textlink="">
      <xdr:nvSpPr>
        <xdr:cNvPr id="713" name="フローチャート : 判断 712"/>
        <xdr:cNvSpPr/>
      </xdr:nvSpPr>
      <xdr:spPr>
        <a:xfrm>
          <a:off x="19494500" y="641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21747</xdr:rowOff>
    </xdr:from>
    <xdr:ext cx="469744" cy="259045"/>
    <xdr:sp macro="" textlink="">
      <xdr:nvSpPr>
        <xdr:cNvPr id="714" name="テキスト ボックス 713"/>
        <xdr:cNvSpPr txBox="1"/>
      </xdr:nvSpPr>
      <xdr:spPr>
        <a:xfrm>
          <a:off x="19310427" y="619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89300</xdr:rowOff>
    </xdr:from>
    <xdr:to>
      <xdr:col>27</xdr:col>
      <xdr:colOff>161925</xdr:colOff>
      <xdr:row>38</xdr:row>
      <xdr:rowOff>19450</xdr:rowOff>
    </xdr:to>
    <xdr:sp macro="" textlink="">
      <xdr:nvSpPr>
        <xdr:cNvPr id="715" name="フローチャート : 判断 714"/>
        <xdr:cNvSpPr/>
      </xdr:nvSpPr>
      <xdr:spPr>
        <a:xfrm>
          <a:off x="18605500" y="64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35977</xdr:rowOff>
    </xdr:from>
    <xdr:ext cx="378565" cy="259045"/>
    <xdr:sp macro="" textlink="">
      <xdr:nvSpPr>
        <xdr:cNvPr id="716" name="テキスト ボックス 715"/>
        <xdr:cNvSpPr txBox="1"/>
      </xdr:nvSpPr>
      <xdr:spPr>
        <a:xfrm>
          <a:off x="18467017" y="6208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22" name="円/楕円 721"/>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23"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24" name="円/楕円 723"/>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25" name="テキスト ボックス 724"/>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26" name="円/楕円 725"/>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27" name="テキスト ボックス 726"/>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28" name="円/楕円 727"/>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29" name="テキスト ボックス 728"/>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30" name="円/楕円 729"/>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31" name="テキスト ボックス 730"/>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3" name="正方形/長方形 73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4" name="正方形/長方形 73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5" name="正方形/長方形 73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6" name="正方形/長方形 73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7" name="正方形/長方形 73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8" name="正方形/長方形 73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2" name="直線コネクタ 74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3" name="テキスト ボックス 74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4" name="直線コネクタ 74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5" name="テキスト ボックス 74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6" name="直線コネクタ 74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7" name="テキスト ボックス 74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8" name="直線コネクタ 74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9" name="テキスト ボックス 74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0" name="直線コネクタ 74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1" name="テキスト ボックス 75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5" name="直線コネクタ 754"/>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7" name="直線コネクタ 75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58"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59" name="直線コネクタ 758"/>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4445</xdr:rowOff>
    </xdr:from>
    <xdr:to>
      <xdr:col>32</xdr:col>
      <xdr:colOff>187325</xdr:colOff>
      <xdr:row>56</xdr:row>
      <xdr:rowOff>8751</xdr:rowOff>
    </xdr:to>
    <xdr:cxnSp macro="">
      <xdr:nvCxnSpPr>
        <xdr:cNvPr id="760" name="直線コネクタ 759"/>
        <xdr:cNvCxnSpPr/>
      </xdr:nvCxnSpPr>
      <xdr:spPr>
        <a:xfrm flipV="1">
          <a:off x="21323300" y="9605645"/>
          <a:ext cx="838200" cy="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65917</xdr:rowOff>
    </xdr:from>
    <xdr:ext cx="469744" cy="259045"/>
    <xdr:sp macro="" textlink="">
      <xdr:nvSpPr>
        <xdr:cNvPr id="761" name="貸付金平均値テキスト"/>
        <xdr:cNvSpPr txBox="1"/>
      </xdr:nvSpPr>
      <xdr:spPr>
        <a:xfrm>
          <a:off x="22212300" y="9838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2" name="フローチャート : 判断 761"/>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8751</xdr:rowOff>
    </xdr:from>
    <xdr:to>
      <xdr:col>31</xdr:col>
      <xdr:colOff>34925</xdr:colOff>
      <xdr:row>56</xdr:row>
      <xdr:rowOff>11761</xdr:rowOff>
    </xdr:to>
    <xdr:cxnSp macro="">
      <xdr:nvCxnSpPr>
        <xdr:cNvPr id="763" name="直線コネクタ 762"/>
        <xdr:cNvCxnSpPr/>
      </xdr:nvCxnSpPr>
      <xdr:spPr>
        <a:xfrm flipV="1">
          <a:off x="20434300" y="9609951"/>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110045</xdr:rowOff>
    </xdr:from>
    <xdr:to>
      <xdr:col>31</xdr:col>
      <xdr:colOff>85725</xdr:colOff>
      <xdr:row>58</xdr:row>
      <xdr:rowOff>40195</xdr:rowOff>
    </xdr:to>
    <xdr:sp macro="" textlink="">
      <xdr:nvSpPr>
        <xdr:cNvPr id="764" name="フローチャート : 判断 763"/>
        <xdr:cNvSpPr/>
      </xdr:nvSpPr>
      <xdr:spPr>
        <a:xfrm>
          <a:off x="21272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31322</xdr:rowOff>
    </xdr:from>
    <xdr:ext cx="469744" cy="259045"/>
    <xdr:sp macro="" textlink="">
      <xdr:nvSpPr>
        <xdr:cNvPr id="765" name="テキスト ボックス 764"/>
        <xdr:cNvSpPr txBox="1"/>
      </xdr:nvSpPr>
      <xdr:spPr>
        <a:xfrm>
          <a:off x="21088427" y="997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11761</xdr:rowOff>
    </xdr:from>
    <xdr:to>
      <xdr:col>29</xdr:col>
      <xdr:colOff>517525</xdr:colOff>
      <xdr:row>56</xdr:row>
      <xdr:rowOff>14160</xdr:rowOff>
    </xdr:to>
    <xdr:cxnSp macro="">
      <xdr:nvCxnSpPr>
        <xdr:cNvPr id="766" name="直線コネクタ 765"/>
        <xdr:cNvCxnSpPr/>
      </xdr:nvCxnSpPr>
      <xdr:spPr>
        <a:xfrm flipV="1">
          <a:off x="19545300" y="9612961"/>
          <a:ext cx="889000" cy="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94691</xdr:rowOff>
    </xdr:from>
    <xdr:to>
      <xdr:col>29</xdr:col>
      <xdr:colOff>568325</xdr:colOff>
      <xdr:row>58</xdr:row>
      <xdr:rowOff>24841</xdr:rowOff>
    </xdr:to>
    <xdr:sp macro="" textlink="">
      <xdr:nvSpPr>
        <xdr:cNvPr id="767" name="フローチャート : 判断 766"/>
        <xdr:cNvSpPr/>
      </xdr:nvSpPr>
      <xdr:spPr>
        <a:xfrm>
          <a:off x="20383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15968</xdr:rowOff>
    </xdr:from>
    <xdr:ext cx="469744" cy="259045"/>
    <xdr:sp macro="" textlink="">
      <xdr:nvSpPr>
        <xdr:cNvPr id="768" name="テキスト ボックス 767"/>
        <xdr:cNvSpPr txBox="1"/>
      </xdr:nvSpPr>
      <xdr:spPr>
        <a:xfrm>
          <a:off x="20199427" y="996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11836</xdr:rowOff>
    </xdr:from>
    <xdr:to>
      <xdr:col>28</xdr:col>
      <xdr:colOff>314325</xdr:colOff>
      <xdr:row>56</xdr:row>
      <xdr:rowOff>14160</xdr:rowOff>
    </xdr:to>
    <xdr:cxnSp macro="">
      <xdr:nvCxnSpPr>
        <xdr:cNvPr id="769" name="直線コネクタ 768"/>
        <xdr:cNvCxnSpPr/>
      </xdr:nvCxnSpPr>
      <xdr:spPr>
        <a:xfrm>
          <a:off x="18656300" y="9613036"/>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70726</xdr:rowOff>
    </xdr:from>
    <xdr:to>
      <xdr:col>28</xdr:col>
      <xdr:colOff>365125</xdr:colOff>
      <xdr:row>58</xdr:row>
      <xdr:rowOff>876</xdr:rowOff>
    </xdr:to>
    <xdr:sp macro="" textlink="">
      <xdr:nvSpPr>
        <xdr:cNvPr id="770" name="フローチャート : 判断 769"/>
        <xdr:cNvSpPr/>
      </xdr:nvSpPr>
      <xdr:spPr>
        <a:xfrm>
          <a:off x="19494500" y="984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163453</xdr:rowOff>
    </xdr:from>
    <xdr:ext cx="469744" cy="259045"/>
    <xdr:sp macro="" textlink="">
      <xdr:nvSpPr>
        <xdr:cNvPr id="771" name="テキスト ボックス 770"/>
        <xdr:cNvSpPr txBox="1"/>
      </xdr:nvSpPr>
      <xdr:spPr>
        <a:xfrm>
          <a:off x="19310427" y="993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58610</xdr:rowOff>
    </xdr:from>
    <xdr:to>
      <xdr:col>27</xdr:col>
      <xdr:colOff>161925</xdr:colOff>
      <xdr:row>57</xdr:row>
      <xdr:rowOff>160210</xdr:rowOff>
    </xdr:to>
    <xdr:sp macro="" textlink="">
      <xdr:nvSpPr>
        <xdr:cNvPr id="772" name="フローチャート : 判断 771"/>
        <xdr:cNvSpPr/>
      </xdr:nvSpPr>
      <xdr:spPr>
        <a:xfrm>
          <a:off x="18605500" y="983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151337</xdr:rowOff>
    </xdr:from>
    <xdr:ext cx="469744" cy="259045"/>
    <xdr:sp macro="" textlink="">
      <xdr:nvSpPr>
        <xdr:cNvPr id="773" name="テキスト ボックス 772"/>
        <xdr:cNvSpPr txBox="1"/>
      </xdr:nvSpPr>
      <xdr:spPr>
        <a:xfrm>
          <a:off x="18421427" y="9923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125095</xdr:rowOff>
    </xdr:from>
    <xdr:to>
      <xdr:col>32</xdr:col>
      <xdr:colOff>238125</xdr:colOff>
      <xdr:row>56</xdr:row>
      <xdr:rowOff>55245</xdr:rowOff>
    </xdr:to>
    <xdr:sp macro="" textlink="">
      <xdr:nvSpPr>
        <xdr:cNvPr id="779" name="円/楕円 778"/>
        <xdr:cNvSpPr/>
      </xdr:nvSpPr>
      <xdr:spPr>
        <a:xfrm>
          <a:off x="22110700" y="955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147972</xdr:rowOff>
    </xdr:from>
    <xdr:ext cx="534377" cy="259045"/>
    <xdr:sp macro="" textlink="">
      <xdr:nvSpPr>
        <xdr:cNvPr id="780" name="貸付金該当値テキスト"/>
        <xdr:cNvSpPr txBox="1"/>
      </xdr:nvSpPr>
      <xdr:spPr>
        <a:xfrm>
          <a:off x="22212300" y="940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14,550</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129401</xdr:rowOff>
    </xdr:from>
    <xdr:to>
      <xdr:col>31</xdr:col>
      <xdr:colOff>85725</xdr:colOff>
      <xdr:row>56</xdr:row>
      <xdr:rowOff>59551</xdr:rowOff>
    </xdr:to>
    <xdr:sp macro="" textlink="">
      <xdr:nvSpPr>
        <xdr:cNvPr id="781" name="円/楕円 780"/>
        <xdr:cNvSpPr/>
      </xdr:nvSpPr>
      <xdr:spPr>
        <a:xfrm>
          <a:off x="21272500" y="955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76078</xdr:rowOff>
    </xdr:from>
    <xdr:ext cx="534377" cy="259045"/>
    <xdr:sp macro="" textlink="">
      <xdr:nvSpPr>
        <xdr:cNvPr id="782" name="テキスト ボックス 781"/>
        <xdr:cNvSpPr txBox="1"/>
      </xdr:nvSpPr>
      <xdr:spPr>
        <a:xfrm>
          <a:off x="21056111" y="933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14,437</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132411</xdr:rowOff>
    </xdr:from>
    <xdr:to>
      <xdr:col>29</xdr:col>
      <xdr:colOff>568325</xdr:colOff>
      <xdr:row>56</xdr:row>
      <xdr:rowOff>62561</xdr:rowOff>
    </xdr:to>
    <xdr:sp macro="" textlink="">
      <xdr:nvSpPr>
        <xdr:cNvPr id="783" name="円/楕円 782"/>
        <xdr:cNvSpPr/>
      </xdr:nvSpPr>
      <xdr:spPr>
        <a:xfrm>
          <a:off x="20383500" y="956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79088</xdr:rowOff>
    </xdr:from>
    <xdr:ext cx="534377" cy="259045"/>
    <xdr:sp macro="" textlink="">
      <xdr:nvSpPr>
        <xdr:cNvPr id="784" name="テキスト ボックス 783"/>
        <xdr:cNvSpPr txBox="1"/>
      </xdr:nvSpPr>
      <xdr:spPr>
        <a:xfrm>
          <a:off x="20167111" y="933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14,358</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134810</xdr:rowOff>
    </xdr:from>
    <xdr:to>
      <xdr:col>28</xdr:col>
      <xdr:colOff>365125</xdr:colOff>
      <xdr:row>56</xdr:row>
      <xdr:rowOff>64960</xdr:rowOff>
    </xdr:to>
    <xdr:sp macro="" textlink="">
      <xdr:nvSpPr>
        <xdr:cNvPr id="785" name="円/楕円 784"/>
        <xdr:cNvSpPr/>
      </xdr:nvSpPr>
      <xdr:spPr>
        <a:xfrm>
          <a:off x="19494500" y="956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81487</xdr:rowOff>
    </xdr:from>
    <xdr:ext cx="534377" cy="259045"/>
    <xdr:sp macro="" textlink="">
      <xdr:nvSpPr>
        <xdr:cNvPr id="786" name="テキスト ボックス 785"/>
        <xdr:cNvSpPr txBox="1"/>
      </xdr:nvSpPr>
      <xdr:spPr>
        <a:xfrm>
          <a:off x="19278111" y="933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14,295</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132486</xdr:rowOff>
    </xdr:from>
    <xdr:to>
      <xdr:col>27</xdr:col>
      <xdr:colOff>161925</xdr:colOff>
      <xdr:row>56</xdr:row>
      <xdr:rowOff>62636</xdr:rowOff>
    </xdr:to>
    <xdr:sp macro="" textlink="">
      <xdr:nvSpPr>
        <xdr:cNvPr id="787" name="円/楕円 786"/>
        <xdr:cNvSpPr/>
      </xdr:nvSpPr>
      <xdr:spPr>
        <a:xfrm>
          <a:off x="18605500" y="956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79163</xdr:rowOff>
    </xdr:from>
    <xdr:ext cx="534377" cy="259045"/>
    <xdr:sp macro="" textlink="">
      <xdr:nvSpPr>
        <xdr:cNvPr id="788" name="テキスト ボックス 787"/>
        <xdr:cNvSpPr txBox="1"/>
      </xdr:nvSpPr>
      <xdr:spPr>
        <a:xfrm>
          <a:off x="18389111" y="933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14,356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41,245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9" name="テキスト ボックス 79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1" name="テキスト ボックス 80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3" name="テキスト ボックス 80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5" name="テキスト ボックス 80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7" name="テキスト ボックス 80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3" name="直線コネクタ 812"/>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4"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5" name="直線コネクタ 814"/>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6"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7" name="直線コネクタ 816"/>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69520</xdr:rowOff>
    </xdr:from>
    <xdr:to>
      <xdr:col>32</xdr:col>
      <xdr:colOff>187325</xdr:colOff>
      <xdr:row>75</xdr:row>
      <xdr:rowOff>77426</xdr:rowOff>
    </xdr:to>
    <xdr:cxnSp macro="">
      <xdr:nvCxnSpPr>
        <xdr:cNvPr id="818" name="直線コネクタ 817"/>
        <xdr:cNvCxnSpPr/>
      </xdr:nvCxnSpPr>
      <xdr:spPr>
        <a:xfrm flipV="1">
          <a:off x="21323300" y="12928270"/>
          <a:ext cx="838200" cy="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56716</xdr:rowOff>
    </xdr:from>
    <xdr:ext cx="534377" cy="259045"/>
    <xdr:sp macro="" textlink="">
      <xdr:nvSpPr>
        <xdr:cNvPr id="819" name="繰出金平均値テキスト"/>
        <xdr:cNvSpPr txBox="1"/>
      </xdr:nvSpPr>
      <xdr:spPr>
        <a:xfrm>
          <a:off x="22212300" y="12915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20" name="フローチャート : 判断 819"/>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77426</xdr:rowOff>
    </xdr:from>
    <xdr:to>
      <xdr:col>31</xdr:col>
      <xdr:colOff>34925</xdr:colOff>
      <xdr:row>75</xdr:row>
      <xdr:rowOff>155417</xdr:rowOff>
    </xdr:to>
    <xdr:cxnSp macro="">
      <xdr:nvCxnSpPr>
        <xdr:cNvPr id="821" name="直線コネクタ 820"/>
        <xdr:cNvCxnSpPr/>
      </xdr:nvCxnSpPr>
      <xdr:spPr>
        <a:xfrm flipV="1">
          <a:off x="20434300" y="12936176"/>
          <a:ext cx="889000" cy="7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132886</xdr:rowOff>
    </xdr:from>
    <xdr:to>
      <xdr:col>31</xdr:col>
      <xdr:colOff>85725</xdr:colOff>
      <xdr:row>77</xdr:row>
      <xdr:rowOff>63036</xdr:rowOff>
    </xdr:to>
    <xdr:sp macro="" textlink="">
      <xdr:nvSpPr>
        <xdr:cNvPr id="822" name="フローチャート : 判断 821"/>
        <xdr:cNvSpPr/>
      </xdr:nvSpPr>
      <xdr:spPr>
        <a:xfrm>
          <a:off x="21272500" y="1316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54163</xdr:rowOff>
    </xdr:from>
    <xdr:ext cx="534377" cy="259045"/>
    <xdr:sp macro="" textlink="">
      <xdr:nvSpPr>
        <xdr:cNvPr id="823" name="テキスト ボックス 822"/>
        <xdr:cNvSpPr txBox="1"/>
      </xdr:nvSpPr>
      <xdr:spPr>
        <a:xfrm>
          <a:off x="21056111" y="1325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155417</xdr:rowOff>
    </xdr:from>
    <xdr:to>
      <xdr:col>29</xdr:col>
      <xdr:colOff>517525</xdr:colOff>
      <xdr:row>76</xdr:row>
      <xdr:rowOff>15951</xdr:rowOff>
    </xdr:to>
    <xdr:cxnSp macro="">
      <xdr:nvCxnSpPr>
        <xdr:cNvPr id="824" name="直線コネクタ 823"/>
        <xdr:cNvCxnSpPr/>
      </xdr:nvCxnSpPr>
      <xdr:spPr>
        <a:xfrm flipV="1">
          <a:off x="19545300" y="13014167"/>
          <a:ext cx="889000" cy="3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149937</xdr:rowOff>
    </xdr:from>
    <xdr:to>
      <xdr:col>29</xdr:col>
      <xdr:colOff>568325</xdr:colOff>
      <xdr:row>77</xdr:row>
      <xdr:rowOff>80087</xdr:rowOff>
    </xdr:to>
    <xdr:sp macro="" textlink="">
      <xdr:nvSpPr>
        <xdr:cNvPr id="825" name="フローチャート : 判断 824"/>
        <xdr:cNvSpPr/>
      </xdr:nvSpPr>
      <xdr:spPr>
        <a:xfrm>
          <a:off x="203835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71214</xdr:rowOff>
    </xdr:from>
    <xdr:ext cx="534377" cy="259045"/>
    <xdr:sp macro="" textlink="">
      <xdr:nvSpPr>
        <xdr:cNvPr id="826" name="テキスト ボックス 825"/>
        <xdr:cNvSpPr txBox="1"/>
      </xdr:nvSpPr>
      <xdr:spPr>
        <a:xfrm>
          <a:off x="20167111" y="1327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15951</xdr:rowOff>
    </xdr:from>
    <xdr:to>
      <xdr:col>28</xdr:col>
      <xdr:colOff>314325</xdr:colOff>
      <xdr:row>76</xdr:row>
      <xdr:rowOff>69101</xdr:rowOff>
    </xdr:to>
    <xdr:cxnSp macro="">
      <xdr:nvCxnSpPr>
        <xdr:cNvPr id="827" name="直線コネクタ 826"/>
        <xdr:cNvCxnSpPr/>
      </xdr:nvCxnSpPr>
      <xdr:spPr>
        <a:xfrm flipV="1">
          <a:off x="18656300" y="13046151"/>
          <a:ext cx="889000" cy="5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166529</xdr:rowOff>
    </xdr:from>
    <xdr:to>
      <xdr:col>28</xdr:col>
      <xdr:colOff>365125</xdr:colOff>
      <xdr:row>77</xdr:row>
      <xdr:rowOff>96679</xdr:rowOff>
    </xdr:to>
    <xdr:sp macro="" textlink="">
      <xdr:nvSpPr>
        <xdr:cNvPr id="828" name="フローチャート : 判断 827"/>
        <xdr:cNvSpPr/>
      </xdr:nvSpPr>
      <xdr:spPr>
        <a:xfrm>
          <a:off x="19494500" y="1319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87806</xdr:rowOff>
    </xdr:from>
    <xdr:ext cx="534377" cy="259045"/>
    <xdr:sp macro="" textlink="">
      <xdr:nvSpPr>
        <xdr:cNvPr id="829" name="テキスト ボックス 828"/>
        <xdr:cNvSpPr txBox="1"/>
      </xdr:nvSpPr>
      <xdr:spPr>
        <a:xfrm>
          <a:off x="19278111" y="1328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3480</xdr:rowOff>
    </xdr:from>
    <xdr:to>
      <xdr:col>27</xdr:col>
      <xdr:colOff>161925</xdr:colOff>
      <xdr:row>77</xdr:row>
      <xdr:rowOff>105080</xdr:rowOff>
    </xdr:to>
    <xdr:sp macro="" textlink="">
      <xdr:nvSpPr>
        <xdr:cNvPr id="830" name="フローチャート : 判断 829"/>
        <xdr:cNvSpPr/>
      </xdr:nvSpPr>
      <xdr:spPr>
        <a:xfrm>
          <a:off x="18605500" y="132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96207</xdr:rowOff>
    </xdr:from>
    <xdr:ext cx="534377" cy="259045"/>
    <xdr:sp macro="" textlink="">
      <xdr:nvSpPr>
        <xdr:cNvPr id="831" name="テキスト ボックス 830"/>
        <xdr:cNvSpPr txBox="1"/>
      </xdr:nvSpPr>
      <xdr:spPr>
        <a:xfrm>
          <a:off x="18389111" y="1329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18720</xdr:rowOff>
    </xdr:from>
    <xdr:to>
      <xdr:col>32</xdr:col>
      <xdr:colOff>238125</xdr:colOff>
      <xdr:row>75</xdr:row>
      <xdr:rowOff>120320</xdr:rowOff>
    </xdr:to>
    <xdr:sp macro="" textlink="">
      <xdr:nvSpPr>
        <xdr:cNvPr id="837" name="円/楕円 836"/>
        <xdr:cNvSpPr/>
      </xdr:nvSpPr>
      <xdr:spPr>
        <a:xfrm>
          <a:off x="22110700" y="1287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41597</xdr:rowOff>
    </xdr:from>
    <xdr:ext cx="534377" cy="259045"/>
    <xdr:sp macro="" textlink="">
      <xdr:nvSpPr>
        <xdr:cNvPr id="838" name="繰出金該当値テキスト"/>
        <xdr:cNvSpPr txBox="1"/>
      </xdr:nvSpPr>
      <xdr:spPr>
        <a:xfrm>
          <a:off x="22212300" y="1272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54,684</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26626</xdr:rowOff>
    </xdr:from>
    <xdr:to>
      <xdr:col>31</xdr:col>
      <xdr:colOff>85725</xdr:colOff>
      <xdr:row>75</xdr:row>
      <xdr:rowOff>128226</xdr:rowOff>
    </xdr:to>
    <xdr:sp macro="" textlink="">
      <xdr:nvSpPr>
        <xdr:cNvPr id="839" name="円/楕円 838"/>
        <xdr:cNvSpPr/>
      </xdr:nvSpPr>
      <xdr:spPr>
        <a:xfrm>
          <a:off x="21272500" y="128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144753</xdr:rowOff>
    </xdr:from>
    <xdr:ext cx="534377" cy="259045"/>
    <xdr:sp macro="" textlink="">
      <xdr:nvSpPr>
        <xdr:cNvPr id="840" name="テキスト ボックス 839"/>
        <xdr:cNvSpPr txBox="1"/>
      </xdr:nvSpPr>
      <xdr:spPr>
        <a:xfrm>
          <a:off x="21056111" y="1266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54,269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104616</xdr:rowOff>
    </xdr:from>
    <xdr:to>
      <xdr:col>29</xdr:col>
      <xdr:colOff>568325</xdr:colOff>
      <xdr:row>76</xdr:row>
      <xdr:rowOff>34767</xdr:rowOff>
    </xdr:to>
    <xdr:sp macro="" textlink="">
      <xdr:nvSpPr>
        <xdr:cNvPr id="841" name="円/楕円 840"/>
        <xdr:cNvSpPr/>
      </xdr:nvSpPr>
      <xdr:spPr>
        <a:xfrm>
          <a:off x="20383500" y="129633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51293</xdr:rowOff>
    </xdr:from>
    <xdr:ext cx="534377" cy="259045"/>
    <xdr:sp macro="" textlink="">
      <xdr:nvSpPr>
        <xdr:cNvPr id="842" name="テキスト ボックス 841"/>
        <xdr:cNvSpPr txBox="1"/>
      </xdr:nvSpPr>
      <xdr:spPr>
        <a:xfrm>
          <a:off x="20167111" y="1273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50,175</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136601</xdr:rowOff>
    </xdr:from>
    <xdr:to>
      <xdr:col>28</xdr:col>
      <xdr:colOff>365125</xdr:colOff>
      <xdr:row>76</xdr:row>
      <xdr:rowOff>66751</xdr:rowOff>
    </xdr:to>
    <xdr:sp macro="" textlink="">
      <xdr:nvSpPr>
        <xdr:cNvPr id="843" name="円/楕円 842"/>
        <xdr:cNvSpPr/>
      </xdr:nvSpPr>
      <xdr:spPr>
        <a:xfrm>
          <a:off x="19494500" y="1299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83278</xdr:rowOff>
    </xdr:from>
    <xdr:ext cx="534377" cy="259045"/>
    <xdr:sp macro="" textlink="">
      <xdr:nvSpPr>
        <xdr:cNvPr id="844" name="テキスト ボックス 843"/>
        <xdr:cNvSpPr txBox="1"/>
      </xdr:nvSpPr>
      <xdr:spPr>
        <a:xfrm>
          <a:off x="19278111" y="1277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48,496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18301</xdr:rowOff>
    </xdr:from>
    <xdr:to>
      <xdr:col>27</xdr:col>
      <xdr:colOff>161925</xdr:colOff>
      <xdr:row>76</xdr:row>
      <xdr:rowOff>119901</xdr:rowOff>
    </xdr:to>
    <xdr:sp macro="" textlink="">
      <xdr:nvSpPr>
        <xdr:cNvPr id="845" name="円/楕円 844"/>
        <xdr:cNvSpPr/>
      </xdr:nvSpPr>
      <xdr:spPr>
        <a:xfrm>
          <a:off x="18605500" y="1304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136427</xdr:rowOff>
    </xdr:from>
    <xdr:ext cx="534377" cy="259045"/>
    <xdr:sp macro="" textlink="">
      <xdr:nvSpPr>
        <xdr:cNvPr id="846" name="テキスト ボックス 845"/>
        <xdr:cNvSpPr txBox="1"/>
      </xdr:nvSpPr>
      <xdr:spPr>
        <a:xfrm>
          <a:off x="18389111" y="1282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45,706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57" name="直線コネクタ 85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58" name="テキスト ボックス 85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59" name="直線コネクタ 85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60" name="テキスト ボックス 85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1" name="直線コネクタ 86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62" name="テキスト ボックス 86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63" name="直線コネクタ 86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64" name="テキスト ボックス 86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5" name="直線コネクタ 86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66" name="テキスト ボックス 86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68" name="直線コネクタ 86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6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0" name="直線コネクタ 86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7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2" name="直線コネクタ 87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73" name="直線コネクタ 87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7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75" name="フローチャート : 判断 87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76" name="直線コネクタ 87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77" name="フローチャート : 判断 87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78" name="テキスト ボックス 87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79" name="直線コネクタ 87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0" name="フローチャート : 判断 87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81" name="テキスト ボックス 88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2" name="直線コネクタ 88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83" name="フローチャート : 判断 882"/>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84" name="テキスト ボックス 883"/>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85" name="フローチャート : 判断 884"/>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86" name="テキスト ボックス 885"/>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7" name="テキスト ボックス 88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8" name="テキスト ボックス 88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9" name="テキスト ボックス 88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0" name="テキスト ボックス 88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1" name="テキスト ボックス 89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2" name="円/楕円 89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89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894" name="円/楕円 89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895" name="テキスト ボックス 89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896" name="円/楕円 89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897" name="テキスト ボックス 89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898" name="円/楕円 89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9" name="テキスト ボックス 898"/>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0" name="円/楕円 89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1" name="テキスト ボックス 90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2" name="正方形/長方形 90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3" name="正方形/長方形 90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4" name="テキスト ボックス 90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latin typeface="ＭＳ Ｐゴシック"/>
            </a:rPr>
            <a:t>　歳出決算総額は，住民一人当たり</a:t>
          </a:r>
          <a:r>
            <a:rPr kumimoji="1" lang="en-US" altLang="ja-JP" sz="1600">
              <a:latin typeface="ＭＳ Ｐゴシック"/>
            </a:rPr>
            <a:t>474,991</a:t>
          </a:r>
          <a:r>
            <a:rPr kumimoji="1" lang="ja-JP" altLang="en-US" sz="1600">
              <a:latin typeface="ＭＳ Ｐゴシック"/>
            </a:rPr>
            <a:t>円となっている。主な構成項目である人件費は，住民一人当たり</a:t>
          </a:r>
          <a:r>
            <a:rPr kumimoji="1" lang="en-US" altLang="ja-JP" sz="1600">
              <a:latin typeface="ＭＳ Ｐゴシック"/>
            </a:rPr>
            <a:t>78,387</a:t>
          </a:r>
          <a:r>
            <a:rPr kumimoji="1" lang="ja-JP" altLang="en-US" sz="1600">
              <a:latin typeface="ＭＳ Ｐゴシック"/>
            </a:rPr>
            <a:t>円と</a:t>
          </a:r>
          <a:r>
            <a:rPr kumimoji="1" lang="ja-JP" altLang="ja-JP" sz="1600">
              <a:solidFill>
                <a:schemeClr val="dk1"/>
              </a:solidFill>
              <a:effectLst/>
              <a:latin typeface="+mn-lt"/>
              <a:ea typeface="+mn-ea"/>
              <a:cs typeface="+mn-cs"/>
            </a:rPr>
            <a:t>類似団体・全国・県内平均より高</a:t>
          </a:r>
          <a:r>
            <a:rPr kumimoji="1" lang="ja-JP" altLang="en-US" sz="1600">
              <a:solidFill>
                <a:schemeClr val="dk1"/>
              </a:solidFill>
              <a:effectLst/>
              <a:latin typeface="+mn-lt"/>
              <a:ea typeface="+mn-ea"/>
              <a:cs typeface="+mn-cs"/>
            </a:rPr>
            <a:t>くな</a:t>
          </a:r>
          <a:r>
            <a:rPr kumimoji="1" lang="ja-JP" altLang="ja-JP" sz="1600">
              <a:solidFill>
                <a:schemeClr val="dk1"/>
              </a:solidFill>
              <a:effectLst/>
              <a:latin typeface="+mn-lt"/>
              <a:ea typeface="+mn-ea"/>
              <a:cs typeface="+mn-cs"/>
            </a:rPr>
            <a:t>っているのは，広域消防の事務委託を受けていることによるものである。</a:t>
          </a:r>
          <a:endParaRPr kumimoji="1" lang="en-US" altLang="ja-JP" sz="16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mn-lt"/>
              <a:ea typeface="+mn-ea"/>
              <a:cs typeface="+mn-cs"/>
            </a:rPr>
            <a:t>　扶助費は，住民一人当たり</a:t>
          </a:r>
          <a:r>
            <a:rPr kumimoji="1" lang="en-US" altLang="ja-JP" sz="1600">
              <a:solidFill>
                <a:schemeClr val="dk1"/>
              </a:solidFill>
              <a:effectLst/>
              <a:latin typeface="+mn-ea"/>
              <a:ea typeface="+mn-ea"/>
              <a:cs typeface="+mn-cs"/>
            </a:rPr>
            <a:t>87,266</a:t>
          </a:r>
          <a:r>
            <a:rPr kumimoji="1" lang="ja-JP" altLang="en-US" sz="1600">
              <a:solidFill>
                <a:schemeClr val="dk1"/>
              </a:solidFill>
              <a:effectLst/>
              <a:latin typeface="+mn-lt"/>
              <a:ea typeface="+mn-ea"/>
              <a:cs typeface="+mn-cs"/>
            </a:rPr>
            <a:t>円と類似団体・全国・県内平均より低くなっているものの，子ども子育て支援新制度による子育て環境の充実などから過去</a:t>
          </a:r>
          <a:r>
            <a:rPr kumimoji="1" lang="en-US" altLang="ja-JP" sz="1600">
              <a:solidFill>
                <a:schemeClr val="dk1"/>
              </a:solidFill>
              <a:effectLst/>
              <a:latin typeface="+mn-lt"/>
              <a:ea typeface="+mn-ea"/>
              <a:cs typeface="+mn-cs"/>
            </a:rPr>
            <a:t>5</a:t>
          </a:r>
          <a:r>
            <a:rPr kumimoji="1" lang="ja-JP" altLang="en-US" sz="1600">
              <a:solidFill>
                <a:schemeClr val="dk1"/>
              </a:solidFill>
              <a:effectLst/>
              <a:latin typeface="+mn-lt"/>
              <a:ea typeface="+mn-ea"/>
              <a:cs typeface="+mn-cs"/>
            </a:rPr>
            <a:t>年間でみると増加傾向にある。　</a:t>
          </a:r>
          <a:endParaRPr lang="ja-JP" altLang="ja-JP" sz="1600">
            <a:effectLst/>
          </a:endParaRPr>
        </a:p>
        <a:p>
          <a:r>
            <a:rPr kumimoji="1" lang="ja-JP" altLang="en-US" sz="1600">
              <a:latin typeface="ＭＳ Ｐゴシック"/>
            </a:rPr>
            <a:t>　普通建設事業費は，住民一人当たり</a:t>
          </a:r>
          <a:r>
            <a:rPr kumimoji="1" lang="en-US" altLang="ja-JP" sz="1600">
              <a:latin typeface="ＭＳ Ｐゴシック"/>
            </a:rPr>
            <a:t>79,135</a:t>
          </a:r>
          <a:r>
            <a:rPr kumimoji="1" lang="ja-JP" altLang="en-US" sz="1600">
              <a:latin typeface="ＭＳ Ｐゴシック"/>
            </a:rPr>
            <a:t>円と全国・県内平均より高くなっている。これは，主には近年の学校耐震化事業や清掃工場長寿命化事業によるものである。今後は，個別事業の取捨選択や事業費を精査することで，事業費の減少を図る。</a:t>
          </a:r>
          <a:endParaRPr kumimoji="1" lang="en-US" altLang="ja-JP" sz="1600">
            <a:latin typeface="ＭＳ Ｐゴシック"/>
          </a:endParaRPr>
        </a:p>
        <a:p>
          <a:r>
            <a:rPr kumimoji="1" lang="ja-JP" altLang="en-US" sz="1600">
              <a:latin typeface="ＭＳ Ｐゴシック"/>
            </a:rPr>
            <a:t>　維持補修費は，住民一人当たり</a:t>
          </a:r>
          <a:r>
            <a:rPr kumimoji="1" lang="en-US" altLang="ja-JP" sz="1600">
              <a:latin typeface="ＭＳ Ｐゴシック"/>
            </a:rPr>
            <a:t>5,944</a:t>
          </a:r>
          <a:r>
            <a:rPr kumimoji="1" lang="ja-JP" altLang="en-US" sz="1600">
              <a:latin typeface="ＭＳ Ｐゴシック"/>
            </a:rPr>
            <a:t>円</a:t>
          </a:r>
          <a:r>
            <a:rPr kumimoji="1" lang="ja-JP" altLang="ja-JP" sz="1600">
              <a:solidFill>
                <a:schemeClr val="dk1"/>
              </a:solidFill>
              <a:effectLst/>
              <a:latin typeface="+mn-lt"/>
              <a:ea typeface="+mn-ea"/>
              <a:cs typeface="+mn-cs"/>
            </a:rPr>
            <a:t>と類似団体・全国・県内平均より</a:t>
          </a:r>
          <a:r>
            <a:rPr kumimoji="1" lang="ja-JP" altLang="en-US" sz="1600">
              <a:solidFill>
                <a:schemeClr val="dk1"/>
              </a:solidFill>
              <a:effectLst/>
              <a:latin typeface="+mn-lt"/>
              <a:ea typeface="+mn-ea"/>
              <a:cs typeface="+mn-cs"/>
            </a:rPr>
            <a:t>高くなっている。今後は，公共施設等総合管理計画に基づき施設規模の適性化を図り，長期的な維持補修費の抑制に努める。</a:t>
          </a:r>
          <a:endParaRPr kumimoji="1" lang="ja-JP" altLang="en-US" sz="16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広島県三原市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97,872
96,102
47,155.00
47,737,568
46,488,333
897,259
27,024,010
60,544,811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48.7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96723</xdr:rowOff>
    </xdr:from>
    <xdr:to>
      <xdr:col>6</xdr:col>
      <xdr:colOff>511175</xdr:colOff>
      <xdr:row>36</xdr:row>
      <xdr:rowOff>162560</xdr:rowOff>
    </xdr:to>
    <xdr:cxnSp macro="">
      <xdr:nvCxnSpPr>
        <xdr:cNvPr id="59" name="直線コネクタ 58"/>
        <xdr:cNvCxnSpPr/>
      </xdr:nvCxnSpPr>
      <xdr:spPr>
        <a:xfrm flipV="1">
          <a:off x="3797300" y="6268923"/>
          <a:ext cx="838200" cy="6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58742</xdr:rowOff>
    </xdr:from>
    <xdr:ext cx="469744" cy="259045"/>
    <xdr:sp macro="" textlink="">
      <xdr:nvSpPr>
        <xdr:cNvPr id="60" name="議会費平均値テキスト"/>
        <xdr:cNvSpPr txBox="1"/>
      </xdr:nvSpPr>
      <xdr:spPr>
        <a:xfrm>
          <a:off x="4686300" y="6059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162560</xdr:rowOff>
    </xdr:from>
    <xdr:to>
      <xdr:col>5</xdr:col>
      <xdr:colOff>358775</xdr:colOff>
      <xdr:row>37</xdr:row>
      <xdr:rowOff>7112</xdr:rowOff>
    </xdr:to>
    <xdr:cxnSp macro="">
      <xdr:nvCxnSpPr>
        <xdr:cNvPr id="62" name="直線コネクタ 61"/>
        <xdr:cNvCxnSpPr/>
      </xdr:nvCxnSpPr>
      <xdr:spPr>
        <a:xfrm flipV="1">
          <a:off x="2908300" y="633476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157480</xdr:rowOff>
    </xdr:from>
    <xdr:to>
      <xdr:col>5</xdr:col>
      <xdr:colOff>409575</xdr:colOff>
      <xdr:row>39</xdr:row>
      <xdr:rowOff>87630</xdr:rowOff>
    </xdr:to>
    <xdr:sp macro="" textlink="">
      <xdr:nvSpPr>
        <xdr:cNvPr id="63" name="フローチャート : 判断 62"/>
        <xdr:cNvSpPr/>
      </xdr:nvSpPr>
      <xdr:spPr>
        <a:xfrm>
          <a:off x="3746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39</xdr:row>
      <xdr:rowOff>78757</xdr:rowOff>
    </xdr:from>
    <xdr:ext cx="469744" cy="259045"/>
    <xdr:sp macro="" textlink="">
      <xdr:nvSpPr>
        <xdr:cNvPr id="64" name="テキスト ボックス 63"/>
        <xdr:cNvSpPr txBox="1"/>
      </xdr:nvSpPr>
      <xdr:spPr>
        <a:xfrm>
          <a:off x="3562427" y="676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140157</xdr:rowOff>
    </xdr:from>
    <xdr:to>
      <xdr:col>4</xdr:col>
      <xdr:colOff>155575</xdr:colOff>
      <xdr:row>37</xdr:row>
      <xdr:rowOff>7112</xdr:rowOff>
    </xdr:to>
    <xdr:cxnSp macro="">
      <xdr:nvCxnSpPr>
        <xdr:cNvPr id="65" name="直線コネクタ 64"/>
        <xdr:cNvCxnSpPr/>
      </xdr:nvCxnSpPr>
      <xdr:spPr>
        <a:xfrm>
          <a:off x="2019300" y="6140907"/>
          <a:ext cx="889000" cy="20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39</xdr:row>
      <xdr:rowOff>8890</xdr:rowOff>
    </xdr:from>
    <xdr:to>
      <xdr:col>4</xdr:col>
      <xdr:colOff>206375</xdr:colOff>
      <xdr:row>39</xdr:row>
      <xdr:rowOff>110490</xdr:rowOff>
    </xdr:to>
    <xdr:sp macro="" textlink="">
      <xdr:nvSpPr>
        <xdr:cNvPr id="66" name="フローチャート : 判断 65"/>
        <xdr:cNvSpPr/>
      </xdr:nvSpPr>
      <xdr:spPr>
        <a:xfrm>
          <a:off x="2857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101617</xdr:rowOff>
    </xdr:from>
    <xdr:ext cx="469744" cy="259045"/>
    <xdr:sp macro="" textlink="">
      <xdr:nvSpPr>
        <xdr:cNvPr id="67" name="テキスト ボックス 66"/>
        <xdr:cNvSpPr txBox="1"/>
      </xdr:nvSpPr>
      <xdr:spPr>
        <a:xfrm>
          <a:off x="2673427" y="678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40031</xdr:rowOff>
    </xdr:from>
    <xdr:to>
      <xdr:col>2</xdr:col>
      <xdr:colOff>638175</xdr:colOff>
      <xdr:row>35</xdr:row>
      <xdr:rowOff>140157</xdr:rowOff>
    </xdr:to>
    <xdr:cxnSp macro="">
      <xdr:nvCxnSpPr>
        <xdr:cNvPr id="68" name="直線コネクタ 67"/>
        <xdr:cNvCxnSpPr/>
      </xdr:nvCxnSpPr>
      <xdr:spPr>
        <a:xfrm>
          <a:off x="1130300" y="5869331"/>
          <a:ext cx="889000" cy="27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128677</xdr:rowOff>
    </xdr:from>
    <xdr:to>
      <xdr:col>3</xdr:col>
      <xdr:colOff>3175</xdr:colOff>
      <xdr:row>39</xdr:row>
      <xdr:rowOff>58827</xdr:rowOff>
    </xdr:to>
    <xdr:sp macro="" textlink="">
      <xdr:nvSpPr>
        <xdr:cNvPr id="69" name="フローチャート : 判断 68"/>
        <xdr:cNvSpPr/>
      </xdr:nvSpPr>
      <xdr:spPr>
        <a:xfrm>
          <a:off x="1968500" y="664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49954</xdr:rowOff>
    </xdr:from>
    <xdr:ext cx="469744" cy="259045"/>
    <xdr:sp macro="" textlink="">
      <xdr:nvSpPr>
        <xdr:cNvPr id="70" name="テキスト ボックス 69"/>
        <xdr:cNvSpPr txBox="1"/>
      </xdr:nvSpPr>
      <xdr:spPr>
        <a:xfrm>
          <a:off x="1784427" y="6736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104445</xdr:rowOff>
    </xdr:from>
    <xdr:to>
      <xdr:col>1</xdr:col>
      <xdr:colOff>485775</xdr:colOff>
      <xdr:row>38</xdr:row>
      <xdr:rowOff>34595</xdr:rowOff>
    </xdr:to>
    <xdr:sp macro="" textlink="">
      <xdr:nvSpPr>
        <xdr:cNvPr id="71" name="フローチャート : 判断 70"/>
        <xdr:cNvSpPr/>
      </xdr:nvSpPr>
      <xdr:spPr>
        <a:xfrm>
          <a:off x="1079500" y="6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25722</xdr:rowOff>
    </xdr:from>
    <xdr:ext cx="469744" cy="259045"/>
    <xdr:sp macro="" textlink="">
      <xdr:nvSpPr>
        <xdr:cNvPr id="72" name="テキスト ボックス 71"/>
        <xdr:cNvSpPr txBox="1"/>
      </xdr:nvSpPr>
      <xdr:spPr>
        <a:xfrm>
          <a:off x="895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45923</xdr:rowOff>
    </xdr:from>
    <xdr:to>
      <xdr:col>6</xdr:col>
      <xdr:colOff>561975</xdr:colOff>
      <xdr:row>36</xdr:row>
      <xdr:rowOff>147523</xdr:rowOff>
    </xdr:to>
    <xdr:sp macro="" textlink="">
      <xdr:nvSpPr>
        <xdr:cNvPr id="78" name="円/楕円 77"/>
        <xdr:cNvSpPr/>
      </xdr:nvSpPr>
      <xdr:spPr>
        <a:xfrm>
          <a:off x="4584700" y="621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24350</xdr:rowOff>
    </xdr:from>
    <xdr:ext cx="469744" cy="259045"/>
    <xdr:sp macro="" textlink="">
      <xdr:nvSpPr>
        <xdr:cNvPr id="79" name="議会費該当値テキスト"/>
        <xdr:cNvSpPr txBox="1"/>
      </xdr:nvSpPr>
      <xdr:spPr>
        <a:xfrm>
          <a:off x="4686300" y="619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111760</xdr:rowOff>
    </xdr:from>
    <xdr:to>
      <xdr:col>5</xdr:col>
      <xdr:colOff>409575</xdr:colOff>
      <xdr:row>37</xdr:row>
      <xdr:rowOff>41910</xdr:rowOff>
    </xdr:to>
    <xdr:sp macro="" textlink="">
      <xdr:nvSpPr>
        <xdr:cNvPr id="80" name="円/楕円 79"/>
        <xdr:cNvSpPr/>
      </xdr:nvSpPr>
      <xdr:spPr>
        <a:xfrm>
          <a:off x="3746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58437</xdr:rowOff>
    </xdr:from>
    <xdr:ext cx="469744" cy="259045"/>
    <xdr:sp macro="" textlink="">
      <xdr:nvSpPr>
        <xdr:cNvPr id="81" name="テキスト ボックス 80"/>
        <xdr:cNvSpPr txBox="1"/>
      </xdr:nvSpPr>
      <xdr:spPr>
        <a:xfrm>
          <a:off x="3562427" y="605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127762</xdr:rowOff>
    </xdr:from>
    <xdr:to>
      <xdr:col>4</xdr:col>
      <xdr:colOff>206375</xdr:colOff>
      <xdr:row>37</xdr:row>
      <xdr:rowOff>57912</xdr:rowOff>
    </xdr:to>
    <xdr:sp macro="" textlink="">
      <xdr:nvSpPr>
        <xdr:cNvPr id="82" name="円/楕円 81"/>
        <xdr:cNvSpPr/>
      </xdr:nvSpPr>
      <xdr:spPr>
        <a:xfrm>
          <a:off x="2857500" y="62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74439</xdr:rowOff>
    </xdr:from>
    <xdr:ext cx="469744" cy="259045"/>
    <xdr:sp macro="" textlink="">
      <xdr:nvSpPr>
        <xdr:cNvPr id="83" name="テキスト ボックス 82"/>
        <xdr:cNvSpPr txBox="1"/>
      </xdr:nvSpPr>
      <xdr:spPr>
        <a:xfrm>
          <a:off x="2673427" y="607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89357</xdr:rowOff>
    </xdr:from>
    <xdr:to>
      <xdr:col>3</xdr:col>
      <xdr:colOff>3175</xdr:colOff>
      <xdr:row>36</xdr:row>
      <xdr:rowOff>19507</xdr:rowOff>
    </xdr:to>
    <xdr:sp macro="" textlink="">
      <xdr:nvSpPr>
        <xdr:cNvPr id="84" name="円/楕円 83"/>
        <xdr:cNvSpPr/>
      </xdr:nvSpPr>
      <xdr:spPr>
        <a:xfrm>
          <a:off x="1968500" y="609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36034</xdr:rowOff>
    </xdr:from>
    <xdr:ext cx="469744" cy="259045"/>
    <xdr:sp macro="" textlink="">
      <xdr:nvSpPr>
        <xdr:cNvPr id="85" name="テキスト ボックス 84"/>
        <xdr:cNvSpPr txBox="1"/>
      </xdr:nvSpPr>
      <xdr:spPr>
        <a:xfrm>
          <a:off x="1784427" y="586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160681</xdr:rowOff>
    </xdr:from>
    <xdr:to>
      <xdr:col>1</xdr:col>
      <xdr:colOff>485775</xdr:colOff>
      <xdr:row>34</xdr:row>
      <xdr:rowOff>90831</xdr:rowOff>
    </xdr:to>
    <xdr:sp macro="" textlink="">
      <xdr:nvSpPr>
        <xdr:cNvPr id="86" name="円/楕円 85"/>
        <xdr:cNvSpPr/>
      </xdr:nvSpPr>
      <xdr:spPr>
        <a:xfrm>
          <a:off x="1079500" y="581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107358</xdr:rowOff>
    </xdr:from>
    <xdr:ext cx="469744" cy="259045"/>
    <xdr:sp macro="" textlink="">
      <xdr:nvSpPr>
        <xdr:cNvPr id="87" name="テキスト ボックス 86"/>
        <xdr:cNvSpPr txBox="1"/>
      </xdr:nvSpPr>
      <xdr:spPr>
        <a:xfrm>
          <a:off x="895427" y="559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47,206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67991</xdr:rowOff>
    </xdr:from>
    <xdr:to>
      <xdr:col>6</xdr:col>
      <xdr:colOff>511175</xdr:colOff>
      <xdr:row>58</xdr:row>
      <xdr:rowOff>109871</xdr:rowOff>
    </xdr:to>
    <xdr:cxnSp macro="">
      <xdr:nvCxnSpPr>
        <xdr:cNvPr id="118" name="直線コネクタ 117"/>
        <xdr:cNvCxnSpPr/>
      </xdr:nvCxnSpPr>
      <xdr:spPr>
        <a:xfrm>
          <a:off x="3797300" y="10012091"/>
          <a:ext cx="838200" cy="4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4720</xdr:rowOff>
    </xdr:from>
    <xdr:ext cx="534377" cy="259045"/>
    <xdr:sp macro="" textlink="">
      <xdr:nvSpPr>
        <xdr:cNvPr id="119" name="総務費平均値テキスト"/>
        <xdr:cNvSpPr txBox="1"/>
      </xdr:nvSpPr>
      <xdr:spPr>
        <a:xfrm>
          <a:off x="4686300" y="9777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67991</xdr:rowOff>
    </xdr:from>
    <xdr:to>
      <xdr:col>5</xdr:col>
      <xdr:colOff>358775</xdr:colOff>
      <xdr:row>58</xdr:row>
      <xdr:rowOff>103705</xdr:rowOff>
    </xdr:to>
    <xdr:cxnSp macro="">
      <xdr:nvCxnSpPr>
        <xdr:cNvPr id="121" name="直線コネクタ 120"/>
        <xdr:cNvCxnSpPr/>
      </xdr:nvCxnSpPr>
      <xdr:spPr>
        <a:xfrm flipV="1">
          <a:off x="2908300" y="10012091"/>
          <a:ext cx="889000" cy="3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69025</xdr:rowOff>
    </xdr:from>
    <xdr:to>
      <xdr:col>5</xdr:col>
      <xdr:colOff>409575</xdr:colOff>
      <xdr:row>58</xdr:row>
      <xdr:rowOff>170625</xdr:rowOff>
    </xdr:to>
    <xdr:sp macro="" textlink="">
      <xdr:nvSpPr>
        <xdr:cNvPr id="122" name="フローチャート : 判断 121"/>
        <xdr:cNvSpPr/>
      </xdr:nvSpPr>
      <xdr:spPr>
        <a:xfrm>
          <a:off x="3746500" y="1001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161752</xdr:rowOff>
    </xdr:from>
    <xdr:ext cx="534377" cy="259045"/>
    <xdr:sp macro="" textlink="">
      <xdr:nvSpPr>
        <xdr:cNvPr id="123" name="テキスト ボックス 122"/>
        <xdr:cNvSpPr txBox="1"/>
      </xdr:nvSpPr>
      <xdr:spPr>
        <a:xfrm>
          <a:off x="3530111" y="1010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103705</xdr:rowOff>
    </xdr:from>
    <xdr:to>
      <xdr:col>4</xdr:col>
      <xdr:colOff>155575</xdr:colOff>
      <xdr:row>58</xdr:row>
      <xdr:rowOff>125792</xdr:rowOff>
    </xdr:to>
    <xdr:cxnSp macro="">
      <xdr:nvCxnSpPr>
        <xdr:cNvPr id="124" name="直線コネクタ 123"/>
        <xdr:cNvCxnSpPr/>
      </xdr:nvCxnSpPr>
      <xdr:spPr>
        <a:xfrm flipV="1">
          <a:off x="2019300" y="10047805"/>
          <a:ext cx="889000" cy="2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65674</xdr:rowOff>
    </xdr:from>
    <xdr:to>
      <xdr:col>4</xdr:col>
      <xdr:colOff>206375</xdr:colOff>
      <xdr:row>58</xdr:row>
      <xdr:rowOff>167274</xdr:rowOff>
    </xdr:to>
    <xdr:sp macro="" textlink="">
      <xdr:nvSpPr>
        <xdr:cNvPr id="125" name="フローチャート : 判断 124"/>
        <xdr:cNvSpPr/>
      </xdr:nvSpPr>
      <xdr:spPr>
        <a:xfrm>
          <a:off x="2857500" y="1000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158401</xdr:rowOff>
    </xdr:from>
    <xdr:ext cx="534377" cy="259045"/>
    <xdr:sp macro="" textlink="">
      <xdr:nvSpPr>
        <xdr:cNvPr id="126" name="テキスト ボックス 125"/>
        <xdr:cNvSpPr txBox="1"/>
      </xdr:nvSpPr>
      <xdr:spPr>
        <a:xfrm>
          <a:off x="2641111" y="1010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112937</xdr:rowOff>
    </xdr:from>
    <xdr:to>
      <xdr:col>2</xdr:col>
      <xdr:colOff>638175</xdr:colOff>
      <xdr:row>58</xdr:row>
      <xdr:rowOff>125792</xdr:rowOff>
    </xdr:to>
    <xdr:cxnSp macro="">
      <xdr:nvCxnSpPr>
        <xdr:cNvPr id="127" name="直線コネクタ 126"/>
        <xdr:cNvCxnSpPr/>
      </xdr:nvCxnSpPr>
      <xdr:spPr>
        <a:xfrm>
          <a:off x="1130300" y="10057037"/>
          <a:ext cx="889000" cy="1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76702</xdr:rowOff>
    </xdr:from>
    <xdr:to>
      <xdr:col>3</xdr:col>
      <xdr:colOff>3175</xdr:colOff>
      <xdr:row>59</xdr:row>
      <xdr:rowOff>6852</xdr:rowOff>
    </xdr:to>
    <xdr:sp macro="" textlink="">
      <xdr:nvSpPr>
        <xdr:cNvPr id="128" name="フローチャート : 判断 127"/>
        <xdr:cNvSpPr/>
      </xdr:nvSpPr>
      <xdr:spPr>
        <a:xfrm>
          <a:off x="1968500" y="1002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169429</xdr:rowOff>
    </xdr:from>
    <xdr:ext cx="534377" cy="259045"/>
    <xdr:sp macro="" textlink="">
      <xdr:nvSpPr>
        <xdr:cNvPr id="129" name="テキスト ボックス 128"/>
        <xdr:cNvSpPr txBox="1"/>
      </xdr:nvSpPr>
      <xdr:spPr>
        <a:xfrm>
          <a:off x="1752111" y="1011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70935</xdr:rowOff>
    </xdr:from>
    <xdr:to>
      <xdr:col>1</xdr:col>
      <xdr:colOff>485775</xdr:colOff>
      <xdr:row>59</xdr:row>
      <xdr:rowOff>1085</xdr:rowOff>
    </xdr:to>
    <xdr:sp macro="" textlink="">
      <xdr:nvSpPr>
        <xdr:cNvPr id="130" name="フローチャート : 判断 129"/>
        <xdr:cNvSpPr/>
      </xdr:nvSpPr>
      <xdr:spPr>
        <a:xfrm>
          <a:off x="1079500" y="1001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163662</xdr:rowOff>
    </xdr:from>
    <xdr:ext cx="534377" cy="259045"/>
    <xdr:sp macro="" textlink="">
      <xdr:nvSpPr>
        <xdr:cNvPr id="131" name="テキスト ボックス 130"/>
        <xdr:cNvSpPr txBox="1"/>
      </xdr:nvSpPr>
      <xdr:spPr>
        <a:xfrm>
          <a:off x="863111" y="1010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59071</xdr:rowOff>
    </xdr:from>
    <xdr:to>
      <xdr:col>6</xdr:col>
      <xdr:colOff>561975</xdr:colOff>
      <xdr:row>58</xdr:row>
      <xdr:rowOff>160671</xdr:rowOff>
    </xdr:to>
    <xdr:sp macro="" textlink="">
      <xdr:nvSpPr>
        <xdr:cNvPr id="137" name="円/楕円 136"/>
        <xdr:cNvSpPr/>
      </xdr:nvSpPr>
      <xdr:spPr>
        <a:xfrm>
          <a:off x="4584700" y="1000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145448</xdr:rowOff>
    </xdr:from>
    <xdr:ext cx="534377" cy="259045"/>
    <xdr:sp macro="" textlink="">
      <xdr:nvSpPr>
        <xdr:cNvPr id="138" name="総務費該当値テキスト"/>
        <xdr:cNvSpPr txBox="1"/>
      </xdr:nvSpPr>
      <xdr:spPr>
        <a:xfrm>
          <a:off x="4686300" y="99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49,134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17191</xdr:rowOff>
    </xdr:from>
    <xdr:to>
      <xdr:col>5</xdr:col>
      <xdr:colOff>409575</xdr:colOff>
      <xdr:row>58</xdr:row>
      <xdr:rowOff>118791</xdr:rowOff>
    </xdr:to>
    <xdr:sp macro="" textlink="">
      <xdr:nvSpPr>
        <xdr:cNvPr id="139" name="円/楕円 138"/>
        <xdr:cNvSpPr/>
      </xdr:nvSpPr>
      <xdr:spPr>
        <a:xfrm>
          <a:off x="3746500" y="996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135318</xdr:rowOff>
    </xdr:from>
    <xdr:ext cx="534377" cy="259045"/>
    <xdr:sp macro="" textlink="">
      <xdr:nvSpPr>
        <xdr:cNvPr id="140" name="テキスト ボックス 139"/>
        <xdr:cNvSpPr txBox="1"/>
      </xdr:nvSpPr>
      <xdr:spPr>
        <a:xfrm>
          <a:off x="3530111" y="973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61,958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52905</xdr:rowOff>
    </xdr:from>
    <xdr:to>
      <xdr:col>4</xdr:col>
      <xdr:colOff>206375</xdr:colOff>
      <xdr:row>58</xdr:row>
      <xdr:rowOff>154505</xdr:rowOff>
    </xdr:to>
    <xdr:sp macro="" textlink="">
      <xdr:nvSpPr>
        <xdr:cNvPr id="141" name="円/楕円 140"/>
        <xdr:cNvSpPr/>
      </xdr:nvSpPr>
      <xdr:spPr>
        <a:xfrm>
          <a:off x="2857500" y="999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171032</xdr:rowOff>
    </xdr:from>
    <xdr:ext cx="534377" cy="259045"/>
    <xdr:sp macro="" textlink="">
      <xdr:nvSpPr>
        <xdr:cNvPr id="142" name="テキスト ボックス 141"/>
        <xdr:cNvSpPr txBox="1"/>
      </xdr:nvSpPr>
      <xdr:spPr>
        <a:xfrm>
          <a:off x="2641111" y="977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51,022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74992</xdr:rowOff>
    </xdr:from>
    <xdr:to>
      <xdr:col>3</xdr:col>
      <xdr:colOff>3175</xdr:colOff>
      <xdr:row>59</xdr:row>
      <xdr:rowOff>5142</xdr:rowOff>
    </xdr:to>
    <xdr:sp macro="" textlink="">
      <xdr:nvSpPr>
        <xdr:cNvPr id="143" name="円/楕円 142"/>
        <xdr:cNvSpPr/>
      </xdr:nvSpPr>
      <xdr:spPr>
        <a:xfrm>
          <a:off x="1968500" y="1001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21669</xdr:rowOff>
    </xdr:from>
    <xdr:ext cx="534377" cy="259045"/>
    <xdr:sp macro="" textlink="">
      <xdr:nvSpPr>
        <xdr:cNvPr id="144" name="テキスト ボックス 143"/>
        <xdr:cNvSpPr txBox="1"/>
      </xdr:nvSpPr>
      <xdr:spPr>
        <a:xfrm>
          <a:off x="1752111" y="979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44,259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62137</xdr:rowOff>
    </xdr:from>
    <xdr:to>
      <xdr:col>1</xdr:col>
      <xdr:colOff>485775</xdr:colOff>
      <xdr:row>58</xdr:row>
      <xdr:rowOff>163737</xdr:rowOff>
    </xdr:to>
    <xdr:sp macro="" textlink="">
      <xdr:nvSpPr>
        <xdr:cNvPr id="145" name="円/楕円 144"/>
        <xdr:cNvSpPr/>
      </xdr:nvSpPr>
      <xdr:spPr>
        <a:xfrm>
          <a:off x="1079500" y="1000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8814</xdr:rowOff>
    </xdr:from>
    <xdr:ext cx="534377" cy="259045"/>
    <xdr:sp macro="" textlink="">
      <xdr:nvSpPr>
        <xdr:cNvPr id="146" name="テキスト ボックス 145"/>
        <xdr:cNvSpPr txBox="1"/>
      </xdr:nvSpPr>
      <xdr:spPr>
        <a:xfrm>
          <a:off x="863111" y="978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104643</xdr:rowOff>
    </xdr:from>
    <xdr:to>
      <xdr:col>6</xdr:col>
      <xdr:colOff>511175</xdr:colOff>
      <xdr:row>78</xdr:row>
      <xdr:rowOff>110372</xdr:rowOff>
    </xdr:to>
    <xdr:cxnSp macro="">
      <xdr:nvCxnSpPr>
        <xdr:cNvPr id="177" name="直線コネクタ 176"/>
        <xdr:cNvCxnSpPr/>
      </xdr:nvCxnSpPr>
      <xdr:spPr>
        <a:xfrm flipV="1">
          <a:off x="3797300" y="13477743"/>
          <a:ext cx="838200" cy="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59470</xdr:rowOff>
    </xdr:from>
    <xdr:ext cx="599010" cy="259045"/>
    <xdr:sp macro="" textlink="">
      <xdr:nvSpPr>
        <xdr:cNvPr id="178" name="民生費平均値テキスト"/>
        <xdr:cNvSpPr txBox="1"/>
      </xdr:nvSpPr>
      <xdr:spPr>
        <a:xfrm>
          <a:off x="4686300" y="13261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110372</xdr:rowOff>
    </xdr:from>
    <xdr:to>
      <xdr:col>5</xdr:col>
      <xdr:colOff>358775</xdr:colOff>
      <xdr:row>78</xdr:row>
      <xdr:rowOff>111866</xdr:rowOff>
    </xdr:to>
    <xdr:cxnSp macro="">
      <xdr:nvCxnSpPr>
        <xdr:cNvPr id="180" name="直線コネクタ 179"/>
        <xdr:cNvCxnSpPr/>
      </xdr:nvCxnSpPr>
      <xdr:spPr>
        <a:xfrm flipV="1">
          <a:off x="2908300" y="13483472"/>
          <a:ext cx="889000" cy="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65633</xdr:rowOff>
    </xdr:from>
    <xdr:to>
      <xdr:col>5</xdr:col>
      <xdr:colOff>409575</xdr:colOff>
      <xdr:row>78</xdr:row>
      <xdr:rowOff>167233</xdr:rowOff>
    </xdr:to>
    <xdr:sp macro="" textlink="">
      <xdr:nvSpPr>
        <xdr:cNvPr id="181" name="フローチャート : 判断 180"/>
        <xdr:cNvSpPr/>
      </xdr:nvSpPr>
      <xdr:spPr>
        <a:xfrm>
          <a:off x="3746500" y="1343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158360</xdr:rowOff>
    </xdr:from>
    <xdr:ext cx="599010" cy="259045"/>
    <xdr:sp macro="" textlink="">
      <xdr:nvSpPr>
        <xdr:cNvPr id="182" name="テキスト ボックス 181"/>
        <xdr:cNvSpPr txBox="1"/>
      </xdr:nvSpPr>
      <xdr:spPr>
        <a:xfrm>
          <a:off x="3497794" y="13531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111866</xdr:rowOff>
    </xdr:from>
    <xdr:to>
      <xdr:col>4</xdr:col>
      <xdr:colOff>155575</xdr:colOff>
      <xdr:row>78</xdr:row>
      <xdr:rowOff>117794</xdr:rowOff>
    </xdr:to>
    <xdr:cxnSp macro="">
      <xdr:nvCxnSpPr>
        <xdr:cNvPr id="183" name="直線コネクタ 182"/>
        <xdr:cNvCxnSpPr/>
      </xdr:nvCxnSpPr>
      <xdr:spPr>
        <a:xfrm flipV="1">
          <a:off x="2019300" y="13484966"/>
          <a:ext cx="889000" cy="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75791</xdr:rowOff>
    </xdr:from>
    <xdr:to>
      <xdr:col>4</xdr:col>
      <xdr:colOff>206375</xdr:colOff>
      <xdr:row>79</xdr:row>
      <xdr:rowOff>5941</xdr:rowOff>
    </xdr:to>
    <xdr:sp macro="" textlink="">
      <xdr:nvSpPr>
        <xdr:cNvPr id="184" name="フローチャート : 判断 183"/>
        <xdr:cNvSpPr/>
      </xdr:nvSpPr>
      <xdr:spPr>
        <a:xfrm>
          <a:off x="2857500" y="1344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168518</xdr:rowOff>
    </xdr:from>
    <xdr:ext cx="599010" cy="259045"/>
    <xdr:sp macro="" textlink="">
      <xdr:nvSpPr>
        <xdr:cNvPr id="185" name="テキスト ボックス 184"/>
        <xdr:cNvSpPr txBox="1"/>
      </xdr:nvSpPr>
      <xdr:spPr>
        <a:xfrm>
          <a:off x="2608794" y="13541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117794</xdr:rowOff>
    </xdr:from>
    <xdr:to>
      <xdr:col>2</xdr:col>
      <xdr:colOff>638175</xdr:colOff>
      <xdr:row>78</xdr:row>
      <xdr:rowOff>122636</xdr:rowOff>
    </xdr:to>
    <xdr:cxnSp macro="">
      <xdr:nvCxnSpPr>
        <xdr:cNvPr id="186" name="直線コネクタ 185"/>
        <xdr:cNvCxnSpPr/>
      </xdr:nvCxnSpPr>
      <xdr:spPr>
        <a:xfrm flipV="1">
          <a:off x="1130300" y="13490894"/>
          <a:ext cx="889000" cy="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78090</xdr:rowOff>
    </xdr:from>
    <xdr:to>
      <xdr:col>3</xdr:col>
      <xdr:colOff>3175</xdr:colOff>
      <xdr:row>79</xdr:row>
      <xdr:rowOff>8240</xdr:rowOff>
    </xdr:to>
    <xdr:sp macro="" textlink="">
      <xdr:nvSpPr>
        <xdr:cNvPr id="187" name="フローチャート : 判断 186"/>
        <xdr:cNvSpPr/>
      </xdr:nvSpPr>
      <xdr:spPr>
        <a:xfrm>
          <a:off x="1968500" y="1345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170817</xdr:rowOff>
    </xdr:from>
    <xdr:ext cx="599010" cy="259045"/>
    <xdr:sp macro="" textlink="">
      <xdr:nvSpPr>
        <xdr:cNvPr id="188" name="テキスト ボックス 187"/>
        <xdr:cNvSpPr txBox="1"/>
      </xdr:nvSpPr>
      <xdr:spPr>
        <a:xfrm>
          <a:off x="1719794" y="13543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80973</xdr:rowOff>
    </xdr:from>
    <xdr:to>
      <xdr:col>1</xdr:col>
      <xdr:colOff>485775</xdr:colOff>
      <xdr:row>79</xdr:row>
      <xdr:rowOff>11123</xdr:rowOff>
    </xdr:to>
    <xdr:sp macro="" textlink="">
      <xdr:nvSpPr>
        <xdr:cNvPr id="189" name="フローチャート : 判断 188"/>
        <xdr:cNvSpPr/>
      </xdr:nvSpPr>
      <xdr:spPr>
        <a:xfrm>
          <a:off x="1079500" y="1345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2250</xdr:rowOff>
    </xdr:from>
    <xdr:ext cx="599010" cy="259045"/>
    <xdr:sp macro="" textlink="">
      <xdr:nvSpPr>
        <xdr:cNvPr id="190" name="テキスト ボックス 189"/>
        <xdr:cNvSpPr txBox="1"/>
      </xdr:nvSpPr>
      <xdr:spPr>
        <a:xfrm>
          <a:off x="830794" y="1354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53843</xdr:rowOff>
    </xdr:from>
    <xdr:to>
      <xdr:col>6</xdr:col>
      <xdr:colOff>561975</xdr:colOff>
      <xdr:row>78</xdr:row>
      <xdr:rowOff>155443</xdr:rowOff>
    </xdr:to>
    <xdr:sp macro="" textlink="">
      <xdr:nvSpPr>
        <xdr:cNvPr id="196" name="円/楕円 195"/>
        <xdr:cNvSpPr/>
      </xdr:nvSpPr>
      <xdr:spPr>
        <a:xfrm>
          <a:off x="4584700" y="1342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15019</xdr:rowOff>
    </xdr:from>
    <xdr:ext cx="599010" cy="259045"/>
    <xdr:sp macro="" textlink="">
      <xdr:nvSpPr>
        <xdr:cNvPr id="197" name="民生費該当値テキスト"/>
        <xdr:cNvSpPr txBox="1"/>
      </xdr:nvSpPr>
      <xdr:spPr>
        <a:xfrm>
          <a:off x="4686300" y="1338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152,204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59572</xdr:rowOff>
    </xdr:from>
    <xdr:to>
      <xdr:col>5</xdr:col>
      <xdr:colOff>409575</xdr:colOff>
      <xdr:row>78</xdr:row>
      <xdr:rowOff>161172</xdr:rowOff>
    </xdr:to>
    <xdr:sp macro="" textlink="">
      <xdr:nvSpPr>
        <xdr:cNvPr id="198" name="円/楕円 197"/>
        <xdr:cNvSpPr/>
      </xdr:nvSpPr>
      <xdr:spPr>
        <a:xfrm>
          <a:off x="3746500" y="1343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6249</xdr:rowOff>
    </xdr:from>
    <xdr:ext cx="599010" cy="259045"/>
    <xdr:sp macro="" textlink="">
      <xdr:nvSpPr>
        <xdr:cNvPr id="199" name="テキスト ボックス 198"/>
        <xdr:cNvSpPr txBox="1"/>
      </xdr:nvSpPr>
      <xdr:spPr>
        <a:xfrm>
          <a:off x="3497794" y="13207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146,942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61066</xdr:rowOff>
    </xdr:from>
    <xdr:to>
      <xdr:col>4</xdr:col>
      <xdr:colOff>206375</xdr:colOff>
      <xdr:row>78</xdr:row>
      <xdr:rowOff>162666</xdr:rowOff>
    </xdr:to>
    <xdr:sp macro="" textlink="">
      <xdr:nvSpPr>
        <xdr:cNvPr id="200" name="円/楕円 199"/>
        <xdr:cNvSpPr/>
      </xdr:nvSpPr>
      <xdr:spPr>
        <a:xfrm>
          <a:off x="2857500" y="1343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7743</xdr:rowOff>
    </xdr:from>
    <xdr:ext cx="599010" cy="259045"/>
    <xdr:sp macro="" textlink="">
      <xdr:nvSpPr>
        <xdr:cNvPr id="201" name="テキスト ボックス 200"/>
        <xdr:cNvSpPr txBox="1"/>
      </xdr:nvSpPr>
      <xdr:spPr>
        <a:xfrm>
          <a:off x="2608794" y="13209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145,569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66994</xdr:rowOff>
    </xdr:from>
    <xdr:to>
      <xdr:col>3</xdr:col>
      <xdr:colOff>3175</xdr:colOff>
      <xdr:row>78</xdr:row>
      <xdr:rowOff>168594</xdr:rowOff>
    </xdr:to>
    <xdr:sp macro="" textlink="">
      <xdr:nvSpPr>
        <xdr:cNvPr id="202" name="円/楕円 201"/>
        <xdr:cNvSpPr/>
      </xdr:nvSpPr>
      <xdr:spPr>
        <a:xfrm>
          <a:off x="1968500" y="1344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13671</xdr:rowOff>
    </xdr:from>
    <xdr:ext cx="599010" cy="259045"/>
    <xdr:sp macro="" textlink="">
      <xdr:nvSpPr>
        <xdr:cNvPr id="203" name="テキスト ボックス 202"/>
        <xdr:cNvSpPr txBox="1"/>
      </xdr:nvSpPr>
      <xdr:spPr>
        <a:xfrm>
          <a:off x="1719794" y="13215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140,124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71836</xdr:rowOff>
    </xdr:from>
    <xdr:to>
      <xdr:col>1</xdr:col>
      <xdr:colOff>485775</xdr:colOff>
      <xdr:row>79</xdr:row>
      <xdr:rowOff>1986</xdr:rowOff>
    </xdr:to>
    <xdr:sp macro="" textlink="">
      <xdr:nvSpPr>
        <xdr:cNvPr id="204" name="円/楕円 203"/>
        <xdr:cNvSpPr/>
      </xdr:nvSpPr>
      <xdr:spPr>
        <a:xfrm>
          <a:off x="1079500" y="1344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18513</xdr:rowOff>
    </xdr:from>
    <xdr:ext cx="599010" cy="259045"/>
    <xdr:sp macro="" textlink="">
      <xdr:nvSpPr>
        <xdr:cNvPr id="205" name="テキスト ボックス 204"/>
        <xdr:cNvSpPr txBox="1"/>
      </xdr:nvSpPr>
      <xdr:spPr>
        <a:xfrm>
          <a:off x="830794" y="13220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45,843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123078</xdr:rowOff>
    </xdr:from>
    <xdr:to>
      <xdr:col>6</xdr:col>
      <xdr:colOff>511175</xdr:colOff>
      <xdr:row>97</xdr:row>
      <xdr:rowOff>140929</xdr:rowOff>
    </xdr:to>
    <xdr:cxnSp macro="">
      <xdr:nvCxnSpPr>
        <xdr:cNvPr id="236" name="直線コネクタ 235"/>
        <xdr:cNvCxnSpPr/>
      </xdr:nvCxnSpPr>
      <xdr:spPr>
        <a:xfrm flipV="1">
          <a:off x="3797300" y="16753728"/>
          <a:ext cx="838200" cy="1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126277</xdr:rowOff>
    </xdr:from>
    <xdr:ext cx="534377" cy="259045"/>
    <xdr:sp macro="" textlink="">
      <xdr:nvSpPr>
        <xdr:cNvPr id="237" name="衛生費平均値テキスト"/>
        <xdr:cNvSpPr txBox="1"/>
      </xdr:nvSpPr>
      <xdr:spPr>
        <a:xfrm>
          <a:off x="4686300" y="16414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100490</xdr:rowOff>
    </xdr:from>
    <xdr:to>
      <xdr:col>5</xdr:col>
      <xdr:colOff>358775</xdr:colOff>
      <xdr:row>97</xdr:row>
      <xdr:rowOff>140929</xdr:rowOff>
    </xdr:to>
    <xdr:cxnSp macro="">
      <xdr:nvCxnSpPr>
        <xdr:cNvPr id="239" name="直線コネクタ 238"/>
        <xdr:cNvCxnSpPr/>
      </xdr:nvCxnSpPr>
      <xdr:spPr>
        <a:xfrm>
          <a:off x="2908300" y="16731140"/>
          <a:ext cx="889000" cy="4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43321</xdr:rowOff>
    </xdr:from>
    <xdr:to>
      <xdr:col>5</xdr:col>
      <xdr:colOff>409575</xdr:colOff>
      <xdr:row>97</xdr:row>
      <xdr:rowOff>144921</xdr:rowOff>
    </xdr:to>
    <xdr:sp macro="" textlink="">
      <xdr:nvSpPr>
        <xdr:cNvPr id="240" name="フローチャート : 判断 239"/>
        <xdr:cNvSpPr/>
      </xdr:nvSpPr>
      <xdr:spPr>
        <a:xfrm>
          <a:off x="3746500" y="1667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161448</xdr:rowOff>
    </xdr:from>
    <xdr:ext cx="534377" cy="259045"/>
    <xdr:sp macro="" textlink="">
      <xdr:nvSpPr>
        <xdr:cNvPr id="241" name="テキスト ボックス 240"/>
        <xdr:cNvSpPr txBox="1"/>
      </xdr:nvSpPr>
      <xdr:spPr>
        <a:xfrm>
          <a:off x="3530111" y="1644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100490</xdr:rowOff>
    </xdr:from>
    <xdr:to>
      <xdr:col>4</xdr:col>
      <xdr:colOff>155575</xdr:colOff>
      <xdr:row>97</xdr:row>
      <xdr:rowOff>119278</xdr:rowOff>
    </xdr:to>
    <xdr:cxnSp macro="">
      <xdr:nvCxnSpPr>
        <xdr:cNvPr id="242" name="直線コネクタ 241"/>
        <xdr:cNvCxnSpPr/>
      </xdr:nvCxnSpPr>
      <xdr:spPr>
        <a:xfrm flipV="1">
          <a:off x="2019300" y="16731140"/>
          <a:ext cx="889000" cy="1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48754</xdr:rowOff>
    </xdr:from>
    <xdr:to>
      <xdr:col>4</xdr:col>
      <xdr:colOff>206375</xdr:colOff>
      <xdr:row>97</xdr:row>
      <xdr:rowOff>150354</xdr:rowOff>
    </xdr:to>
    <xdr:sp macro="" textlink="">
      <xdr:nvSpPr>
        <xdr:cNvPr id="243" name="フローチャート : 判断 242"/>
        <xdr:cNvSpPr/>
      </xdr:nvSpPr>
      <xdr:spPr>
        <a:xfrm>
          <a:off x="2857500" y="1667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166881</xdr:rowOff>
    </xdr:from>
    <xdr:ext cx="534377" cy="259045"/>
    <xdr:sp macro="" textlink="">
      <xdr:nvSpPr>
        <xdr:cNvPr id="244" name="テキスト ボックス 243"/>
        <xdr:cNvSpPr txBox="1"/>
      </xdr:nvSpPr>
      <xdr:spPr>
        <a:xfrm>
          <a:off x="2641111" y="1645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119278</xdr:rowOff>
    </xdr:from>
    <xdr:to>
      <xdr:col>2</xdr:col>
      <xdr:colOff>638175</xdr:colOff>
      <xdr:row>97</xdr:row>
      <xdr:rowOff>133441</xdr:rowOff>
    </xdr:to>
    <xdr:cxnSp macro="">
      <xdr:nvCxnSpPr>
        <xdr:cNvPr id="245" name="直線コネクタ 244"/>
        <xdr:cNvCxnSpPr/>
      </xdr:nvCxnSpPr>
      <xdr:spPr>
        <a:xfrm flipV="1">
          <a:off x="1130300" y="16749928"/>
          <a:ext cx="889000" cy="1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42799</xdr:rowOff>
    </xdr:from>
    <xdr:to>
      <xdr:col>3</xdr:col>
      <xdr:colOff>3175</xdr:colOff>
      <xdr:row>97</xdr:row>
      <xdr:rowOff>144399</xdr:rowOff>
    </xdr:to>
    <xdr:sp macro="" textlink="">
      <xdr:nvSpPr>
        <xdr:cNvPr id="246" name="フローチャート : 判断 245"/>
        <xdr:cNvSpPr/>
      </xdr:nvSpPr>
      <xdr:spPr>
        <a:xfrm>
          <a:off x="1968500" y="1667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160926</xdr:rowOff>
    </xdr:from>
    <xdr:ext cx="534377" cy="259045"/>
    <xdr:sp macro="" textlink="">
      <xdr:nvSpPr>
        <xdr:cNvPr id="247" name="テキスト ボックス 246"/>
        <xdr:cNvSpPr txBox="1"/>
      </xdr:nvSpPr>
      <xdr:spPr>
        <a:xfrm>
          <a:off x="1752111" y="1644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44312</xdr:rowOff>
    </xdr:from>
    <xdr:to>
      <xdr:col>1</xdr:col>
      <xdr:colOff>485775</xdr:colOff>
      <xdr:row>97</xdr:row>
      <xdr:rowOff>145912</xdr:rowOff>
    </xdr:to>
    <xdr:sp macro="" textlink="">
      <xdr:nvSpPr>
        <xdr:cNvPr id="248" name="フローチャート : 判断 247"/>
        <xdr:cNvSpPr/>
      </xdr:nvSpPr>
      <xdr:spPr>
        <a:xfrm>
          <a:off x="1079500" y="166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162439</xdr:rowOff>
    </xdr:from>
    <xdr:ext cx="534377" cy="259045"/>
    <xdr:sp macro="" textlink="">
      <xdr:nvSpPr>
        <xdr:cNvPr id="249" name="テキスト ボックス 248"/>
        <xdr:cNvSpPr txBox="1"/>
      </xdr:nvSpPr>
      <xdr:spPr>
        <a:xfrm>
          <a:off x="863111" y="1645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72278</xdr:rowOff>
    </xdr:from>
    <xdr:to>
      <xdr:col>6</xdr:col>
      <xdr:colOff>561975</xdr:colOff>
      <xdr:row>98</xdr:row>
      <xdr:rowOff>2428</xdr:rowOff>
    </xdr:to>
    <xdr:sp macro="" textlink="">
      <xdr:nvSpPr>
        <xdr:cNvPr id="255" name="円/楕円 254"/>
        <xdr:cNvSpPr/>
      </xdr:nvSpPr>
      <xdr:spPr>
        <a:xfrm>
          <a:off x="4584700" y="1670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158655</xdr:rowOff>
    </xdr:from>
    <xdr:ext cx="534377" cy="259045"/>
    <xdr:sp macro="" textlink="">
      <xdr:nvSpPr>
        <xdr:cNvPr id="256" name="衛生費該当値テキスト"/>
        <xdr:cNvSpPr txBox="1"/>
      </xdr:nvSpPr>
      <xdr:spPr>
        <a:xfrm>
          <a:off x="4686300" y="1661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29,277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90129</xdr:rowOff>
    </xdr:from>
    <xdr:to>
      <xdr:col>5</xdr:col>
      <xdr:colOff>409575</xdr:colOff>
      <xdr:row>98</xdr:row>
      <xdr:rowOff>20279</xdr:rowOff>
    </xdr:to>
    <xdr:sp macro="" textlink="">
      <xdr:nvSpPr>
        <xdr:cNvPr id="257" name="円/楕円 256"/>
        <xdr:cNvSpPr/>
      </xdr:nvSpPr>
      <xdr:spPr>
        <a:xfrm>
          <a:off x="3746500" y="1672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11406</xdr:rowOff>
    </xdr:from>
    <xdr:ext cx="534377" cy="259045"/>
    <xdr:sp macro="" textlink="">
      <xdr:nvSpPr>
        <xdr:cNvPr id="258" name="テキスト ボックス 257"/>
        <xdr:cNvSpPr txBox="1"/>
      </xdr:nvSpPr>
      <xdr:spPr>
        <a:xfrm>
          <a:off x="3530111" y="1681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27,637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49690</xdr:rowOff>
    </xdr:from>
    <xdr:to>
      <xdr:col>4</xdr:col>
      <xdr:colOff>206375</xdr:colOff>
      <xdr:row>97</xdr:row>
      <xdr:rowOff>151290</xdr:rowOff>
    </xdr:to>
    <xdr:sp macro="" textlink="">
      <xdr:nvSpPr>
        <xdr:cNvPr id="259" name="円/楕円 258"/>
        <xdr:cNvSpPr/>
      </xdr:nvSpPr>
      <xdr:spPr>
        <a:xfrm>
          <a:off x="2857500" y="1668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142417</xdr:rowOff>
    </xdr:from>
    <xdr:ext cx="534377" cy="259045"/>
    <xdr:sp macro="" textlink="">
      <xdr:nvSpPr>
        <xdr:cNvPr id="260" name="テキスト ボックス 259"/>
        <xdr:cNvSpPr txBox="1"/>
      </xdr:nvSpPr>
      <xdr:spPr>
        <a:xfrm>
          <a:off x="2641111" y="1677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31,352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68478</xdr:rowOff>
    </xdr:from>
    <xdr:to>
      <xdr:col>3</xdr:col>
      <xdr:colOff>3175</xdr:colOff>
      <xdr:row>97</xdr:row>
      <xdr:rowOff>170078</xdr:rowOff>
    </xdr:to>
    <xdr:sp macro="" textlink="">
      <xdr:nvSpPr>
        <xdr:cNvPr id="261" name="円/楕円 260"/>
        <xdr:cNvSpPr/>
      </xdr:nvSpPr>
      <xdr:spPr>
        <a:xfrm>
          <a:off x="1968500" y="1669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161205</xdr:rowOff>
    </xdr:from>
    <xdr:ext cx="534377" cy="259045"/>
    <xdr:sp macro="" textlink="">
      <xdr:nvSpPr>
        <xdr:cNvPr id="262" name="テキスト ボックス 261"/>
        <xdr:cNvSpPr txBox="1"/>
      </xdr:nvSpPr>
      <xdr:spPr>
        <a:xfrm>
          <a:off x="1752111" y="1679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29,626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82641</xdr:rowOff>
    </xdr:from>
    <xdr:to>
      <xdr:col>1</xdr:col>
      <xdr:colOff>485775</xdr:colOff>
      <xdr:row>98</xdr:row>
      <xdr:rowOff>12791</xdr:rowOff>
    </xdr:to>
    <xdr:sp macro="" textlink="">
      <xdr:nvSpPr>
        <xdr:cNvPr id="263" name="円/楕円 262"/>
        <xdr:cNvSpPr/>
      </xdr:nvSpPr>
      <xdr:spPr>
        <a:xfrm>
          <a:off x="1079500" y="1671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3918</xdr:rowOff>
    </xdr:from>
    <xdr:ext cx="534377" cy="259045"/>
    <xdr:sp macro="" textlink="">
      <xdr:nvSpPr>
        <xdr:cNvPr id="264" name="テキスト ボックス 263"/>
        <xdr:cNvSpPr txBox="1"/>
      </xdr:nvSpPr>
      <xdr:spPr>
        <a:xfrm>
          <a:off x="863111" y="1680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28,325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37973</xdr:rowOff>
    </xdr:from>
    <xdr:to>
      <xdr:col>15</xdr:col>
      <xdr:colOff>180975</xdr:colOff>
      <xdr:row>35</xdr:row>
      <xdr:rowOff>65278</xdr:rowOff>
    </xdr:to>
    <xdr:cxnSp macro="">
      <xdr:nvCxnSpPr>
        <xdr:cNvPr id="293" name="直線コネクタ 292"/>
        <xdr:cNvCxnSpPr/>
      </xdr:nvCxnSpPr>
      <xdr:spPr>
        <a:xfrm>
          <a:off x="9639300" y="6038723"/>
          <a:ext cx="83820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159021</xdr:rowOff>
    </xdr:from>
    <xdr:ext cx="469744" cy="259045"/>
    <xdr:sp macro="" textlink="">
      <xdr:nvSpPr>
        <xdr:cNvPr id="294" name="労働費平均値テキスト"/>
        <xdr:cNvSpPr txBox="1"/>
      </xdr:nvSpPr>
      <xdr:spPr>
        <a:xfrm>
          <a:off x="10528300" y="6502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37973</xdr:rowOff>
    </xdr:from>
    <xdr:to>
      <xdr:col>14</xdr:col>
      <xdr:colOff>28575</xdr:colOff>
      <xdr:row>35</xdr:row>
      <xdr:rowOff>76581</xdr:rowOff>
    </xdr:to>
    <xdr:cxnSp macro="">
      <xdr:nvCxnSpPr>
        <xdr:cNvPr id="296" name="直線コネクタ 295"/>
        <xdr:cNvCxnSpPr/>
      </xdr:nvCxnSpPr>
      <xdr:spPr>
        <a:xfrm flipV="1">
          <a:off x="8750300" y="6038723"/>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115062</xdr:rowOff>
    </xdr:from>
    <xdr:to>
      <xdr:col>14</xdr:col>
      <xdr:colOff>79375</xdr:colOff>
      <xdr:row>38</xdr:row>
      <xdr:rowOff>45212</xdr:rowOff>
    </xdr:to>
    <xdr:sp macro="" textlink="">
      <xdr:nvSpPr>
        <xdr:cNvPr id="297" name="フローチャート : 判断 296"/>
        <xdr:cNvSpPr/>
      </xdr:nvSpPr>
      <xdr:spPr>
        <a:xfrm>
          <a:off x="9588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36339</xdr:rowOff>
    </xdr:from>
    <xdr:ext cx="469744" cy="259045"/>
    <xdr:sp macro="" textlink="">
      <xdr:nvSpPr>
        <xdr:cNvPr id="298" name="テキスト ボックス 297"/>
        <xdr:cNvSpPr txBox="1"/>
      </xdr:nvSpPr>
      <xdr:spPr>
        <a:xfrm>
          <a:off x="9404427" y="65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76581</xdr:rowOff>
    </xdr:from>
    <xdr:to>
      <xdr:col>12</xdr:col>
      <xdr:colOff>511175</xdr:colOff>
      <xdr:row>35</xdr:row>
      <xdr:rowOff>100838</xdr:rowOff>
    </xdr:to>
    <xdr:cxnSp macro="">
      <xdr:nvCxnSpPr>
        <xdr:cNvPr id="299" name="直線コネクタ 298"/>
        <xdr:cNvCxnSpPr/>
      </xdr:nvCxnSpPr>
      <xdr:spPr>
        <a:xfrm flipV="1">
          <a:off x="7861300" y="6077331"/>
          <a:ext cx="889000" cy="2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89535</xdr:rowOff>
    </xdr:from>
    <xdr:to>
      <xdr:col>12</xdr:col>
      <xdr:colOff>561975</xdr:colOff>
      <xdr:row>38</xdr:row>
      <xdr:rowOff>19685</xdr:rowOff>
    </xdr:to>
    <xdr:sp macro="" textlink="">
      <xdr:nvSpPr>
        <xdr:cNvPr id="300" name="フローチャート : 判断 299"/>
        <xdr:cNvSpPr/>
      </xdr:nvSpPr>
      <xdr:spPr>
        <a:xfrm>
          <a:off x="8699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10812</xdr:rowOff>
    </xdr:from>
    <xdr:ext cx="469744" cy="259045"/>
    <xdr:sp macro="" textlink="">
      <xdr:nvSpPr>
        <xdr:cNvPr id="301" name="テキスト ボックス 300"/>
        <xdr:cNvSpPr txBox="1"/>
      </xdr:nvSpPr>
      <xdr:spPr>
        <a:xfrm>
          <a:off x="8515427" y="652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16002</xdr:rowOff>
    </xdr:from>
    <xdr:to>
      <xdr:col>11</xdr:col>
      <xdr:colOff>307975</xdr:colOff>
      <xdr:row>35</xdr:row>
      <xdr:rowOff>100838</xdr:rowOff>
    </xdr:to>
    <xdr:cxnSp macro="">
      <xdr:nvCxnSpPr>
        <xdr:cNvPr id="302" name="直線コネクタ 301"/>
        <xdr:cNvCxnSpPr/>
      </xdr:nvCxnSpPr>
      <xdr:spPr>
        <a:xfrm>
          <a:off x="6972300" y="6016752"/>
          <a:ext cx="889000" cy="8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58928</xdr:rowOff>
    </xdr:from>
    <xdr:to>
      <xdr:col>11</xdr:col>
      <xdr:colOff>358775</xdr:colOff>
      <xdr:row>37</xdr:row>
      <xdr:rowOff>160528</xdr:rowOff>
    </xdr:to>
    <xdr:sp macro="" textlink="">
      <xdr:nvSpPr>
        <xdr:cNvPr id="303" name="フローチャート : 判断 302"/>
        <xdr:cNvSpPr/>
      </xdr:nvSpPr>
      <xdr:spPr>
        <a:xfrm>
          <a:off x="7810500" y="64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151655</xdr:rowOff>
    </xdr:from>
    <xdr:ext cx="469744" cy="259045"/>
    <xdr:sp macro="" textlink="">
      <xdr:nvSpPr>
        <xdr:cNvPr id="304" name="テキスト ボックス 303"/>
        <xdr:cNvSpPr txBox="1"/>
      </xdr:nvSpPr>
      <xdr:spPr>
        <a:xfrm>
          <a:off x="7626427" y="649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136652</xdr:rowOff>
    </xdr:from>
    <xdr:to>
      <xdr:col>10</xdr:col>
      <xdr:colOff>155575</xdr:colOff>
      <xdr:row>37</xdr:row>
      <xdr:rowOff>66802</xdr:rowOff>
    </xdr:to>
    <xdr:sp macro="" textlink="">
      <xdr:nvSpPr>
        <xdr:cNvPr id="305" name="フローチャート : 判断 304"/>
        <xdr:cNvSpPr/>
      </xdr:nvSpPr>
      <xdr:spPr>
        <a:xfrm>
          <a:off x="6921500" y="6308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57929</xdr:rowOff>
    </xdr:from>
    <xdr:ext cx="469744" cy="259045"/>
    <xdr:sp macro="" textlink="">
      <xdr:nvSpPr>
        <xdr:cNvPr id="306" name="テキスト ボックス 305"/>
        <xdr:cNvSpPr txBox="1"/>
      </xdr:nvSpPr>
      <xdr:spPr>
        <a:xfrm>
          <a:off x="6737427" y="640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14478</xdr:rowOff>
    </xdr:from>
    <xdr:to>
      <xdr:col>15</xdr:col>
      <xdr:colOff>231775</xdr:colOff>
      <xdr:row>35</xdr:row>
      <xdr:rowOff>116078</xdr:rowOff>
    </xdr:to>
    <xdr:sp macro="" textlink="">
      <xdr:nvSpPr>
        <xdr:cNvPr id="312" name="円/楕円 311"/>
        <xdr:cNvSpPr/>
      </xdr:nvSpPr>
      <xdr:spPr>
        <a:xfrm>
          <a:off x="104267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37355</xdr:rowOff>
    </xdr:from>
    <xdr:ext cx="469744" cy="259045"/>
    <xdr:sp macro="" textlink="">
      <xdr:nvSpPr>
        <xdr:cNvPr id="313" name="労働費該当値テキスト"/>
        <xdr:cNvSpPr txBox="1"/>
      </xdr:nvSpPr>
      <xdr:spPr>
        <a:xfrm>
          <a:off x="10528300" y="586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5,236</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158623</xdr:rowOff>
    </xdr:from>
    <xdr:to>
      <xdr:col>14</xdr:col>
      <xdr:colOff>79375</xdr:colOff>
      <xdr:row>35</xdr:row>
      <xdr:rowOff>88773</xdr:rowOff>
    </xdr:to>
    <xdr:sp macro="" textlink="">
      <xdr:nvSpPr>
        <xdr:cNvPr id="314" name="円/楕円 313"/>
        <xdr:cNvSpPr/>
      </xdr:nvSpPr>
      <xdr:spPr>
        <a:xfrm>
          <a:off x="9588500" y="598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105300</xdr:rowOff>
    </xdr:from>
    <xdr:ext cx="469744" cy="259045"/>
    <xdr:sp macro="" textlink="">
      <xdr:nvSpPr>
        <xdr:cNvPr id="315" name="テキスト ボックス 314"/>
        <xdr:cNvSpPr txBox="1"/>
      </xdr:nvSpPr>
      <xdr:spPr>
        <a:xfrm>
          <a:off x="9404427" y="5763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25781</xdr:rowOff>
    </xdr:from>
    <xdr:to>
      <xdr:col>12</xdr:col>
      <xdr:colOff>561975</xdr:colOff>
      <xdr:row>35</xdr:row>
      <xdr:rowOff>127381</xdr:rowOff>
    </xdr:to>
    <xdr:sp macro="" textlink="">
      <xdr:nvSpPr>
        <xdr:cNvPr id="316" name="円/楕円 315"/>
        <xdr:cNvSpPr/>
      </xdr:nvSpPr>
      <xdr:spPr>
        <a:xfrm>
          <a:off x="8699500" y="602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143908</xdr:rowOff>
    </xdr:from>
    <xdr:ext cx="469744" cy="259045"/>
    <xdr:sp macro="" textlink="">
      <xdr:nvSpPr>
        <xdr:cNvPr id="317" name="テキスト ボックス 316"/>
        <xdr:cNvSpPr txBox="1"/>
      </xdr:nvSpPr>
      <xdr:spPr>
        <a:xfrm>
          <a:off x="8515427" y="580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5,147</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50038</xdr:rowOff>
    </xdr:from>
    <xdr:to>
      <xdr:col>11</xdr:col>
      <xdr:colOff>358775</xdr:colOff>
      <xdr:row>35</xdr:row>
      <xdr:rowOff>151638</xdr:rowOff>
    </xdr:to>
    <xdr:sp macro="" textlink="">
      <xdr:nvSpPr>
        <xdr:cNvPr id="318" name="円/楕円 317"/>
        <xdr:cNvSpPr/>
      </xdr:nvSpPr>
      <xdr:spPr>
        <a:xfrm>
          <a:off x="7810500" y="60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168165</xdr:rowOff>
    </xdr:from>
    <xdr:ext cx="469744" cy="259045"/>
    <xdr:sp macro="" textlink="">
      <xdr:nvSpPr>
        <xdr:cNvPr id="319" name="テキスト ボックス 318"/>
        <xdr:cNvSpPr txBox="1"/>
      </xdr:nvSpPr>
      <xdr:spPr>
        <a:xfrm>
          <a:off x="7626427" y="582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4,956</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136652</xdr:rowOff>
    </xdr:from>
    <xdr:to>
      <xdr:col>10</xdr:col>
      <xdr:colOff>155575</xdr:colOff>
      <xdr:row>35</xdr:row>
      <xdr:rowOff>66802</xdr:rowOff>
    </xdr:to>
    <xdr:sp macro="" textlink="">
      <xdr:nvSpPr>
        <xdr:cNvPr id="320" name="円/楕円 319"/>
        <xdr:cNvSpPr/>
      </xdr:nvSpPr>
      <xdr:spPr>
        <a:xfrm>
          <a:off x="6921500" y="596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83329</xdr:rowOff>
    </xdr:from>
    <xdr:ext cx="469744" cy="259045"/>
    <xdr:sp macro="" textlink="">
      <xdr:nvSpPr>
        <xdr:cNvPr id="321" name="テキスト ボックス 320"/>
        <xdr:cNvSpPr txBox="1"/>
      </xdr:nvSpPr>
      <xdr:spPr>
        <a:xfrm>
          <a:off x="6737427" y="57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43198</xdr:rowOff>
    </xdr:from>
    <xdr:to>
      <xdr:col>15</xdr:col>
      <xdr:colOff>180975</xdr:colOff>
      <xdr:row>59</xdr:row>
      <xdr:rowOff>45918</xdr:rowOff>
    </xdr:to>
    <xdr:cxnSp macro="">
      <xdr:nvCxnSpPr>
        <xdr:cNvPr id="352" name="直線コネクタ 351"/>
        <xdr:cNvCxnSpPr/>
      </xdr:nvCxnSpPr>
      <xdr:spPr>
        <a:xfrm flipV="1">
          <a:off x="9639300" y="10158748"/>
          <a:ext cx="838200" cy="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149675</xdr:rowOff>
    </xdr:from>
    <xdr:ext cx="534377" cy="259045"/>
    <xdr:sp macro="" textlink="">
      <xdr:nvSpPr>
        <xdr:cNvPr id="353" name="農林水産業費平均値テキスト"/>
        <xdr:cNvSpPr txBox="1"/>
      </xdr:nvSpPr>
      <xdr:spPr>
        <a:xfrm>
          <a:off x="10528300" y="992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45918</xdr:rowOff>
    </xdr:from>
    <xdr:to>
      <xdr:col>14</xdr:col>
      <xdr:colOff>28575</xdr:colOff>
      <xdr:row>59</xdr:row>
      <xdr:rowOff>52666</xdr:rowOff>
    </xdr:to>
    <xdr:cxnSp macro="">
      <xdr:nvCxnSpPr>
        <xdr:cNvPr id="355" name="直線コネクタ 354"/>
        <xdr:cNvCxnSpPr/>
      </xdr:nvCxnSpPr>
      <xdr:spPr>
        <a:xfrm flipV="1">
          <a:off x="8750300" y="10161468"/>
          <a:ext cx="889000" cy="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20875</xdr:rowOff>
    </xdr:from>
    <xdr:to>
      <xdr:col>14</xdr:col>
      <xdr:colOff>79375</xdr:colOff>
      <xdr:row>59</xdr:row>
      <xdr:rowOff>122475</xdr:rowOff>
    </xdr:to>
    <xdr:sp macro="" textlink="">
      <xdr:nvSpPr>
        <xdr:cNvPr id="356" name="フローチャート : 判断 355"/>
        <xdr:cNvSpPr/>
      </xdr:nvSpPr>
      <xdr:spPr>
        <a:xfrm>
          <a:off x="9588500" y="1013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113602</xdr:rowOff>
    </xdr:from>
    <xdr:ext cx="469744" cy="259045"/>
    <xdr:sp macro="" textlink="">
      <xdr:nvSpPr>
        <xdr:cNvPr id="357" name="テキスト ボックス 356"/>
        <xdr:cNvSpPr txBox="1"/>
      </xdr:nvSpPr>
      <xdr:spPr>
        <a:xfrm>
          <a:off x="9404427" y="1022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52666</xdr:rowOff>
    </xdr:from>
    <xdr:to>
      <xdr:col>12</xdr:col>
      <xdr:colOff>511175</xdr:colOff>
      <xdr:row>59</xdr:row>
      <xdr:rowOff>54641</xdr:rowOff>
    </xdr:to>
    <xdr:cxnSp macro="">
      <xdr:nvCxnSpPr>
        <xdr:cNvPr id="358" name="直線コネクタ 357"/>
        <xdr:cNvCxnSpPr/>
      </xdr:nvCxnSpPr>
      <xdr:spPr>
        <a:xfrm flipV="1">
          <a:off x="7861300" y="10168216"/>
          <a:ext cx="889000" cy="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23912</xdr:rowOff>
    </xdr:from>
    <xdr:to>
      <xdr:col>12</xdr:col>
      <xdr:colOff>561975</xdr:colOff>
      <xdr:row>59</xdr:row>
      <xdr:rowOff>125512</xdr:rowOff>
    </xdr:to>
    <xdr:sp macro="" textlink="">
      <xdr:nvSpPr>
        <xdr:cNvPr id="359" name="フローチャート : 判断 358"/>
        <xdr:cNvSpPr/>
      </xdr:nvSpPr>
      <xdr:spPr>
        <a:xfrm>
          <a:off x="8699500" y="1013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116639</xdr:rowOff>
    </xdr:from>
    <xdr:ext cx="469744" cy="259045"/>
    <xdr:sp macro="" textlink="">
      <xdr:nvSpPr>
        <xdr:cNvPr id="360" name="テキスト ボックス 359"/>
        <xdr:cNvSpPr txBox="1"/>
      </xdr:nvSpPr>
      <xdr:spPr>
        <a:xfrm>
          <a:off x="8515427" y="1023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54641</xdr:rowOff>
    </xdr:from>
    <xdr:to>
      <xdr:col>11</xdr:col>
      <xdr:colOff>307975</xdr:colOff>
      <xdr:row>59</xdr:row>
      <xdr:rowOff>58789</xdr:rowOff>
    </xdr:to>
    <xdr:cxnSp macro="">
      <xdr:nvCxnSpPr>
        <xdr:cNvPr id="361" name="直線コネクタ 360"/>
        <xdr:cNvCxnSpPr/>
      </xdr:nvCxnSpPr>
      <xdr:spPr>
        <a:xfrm flipV="1">
          <a:off x="6972300" y="10170191"/>
          <a:ext cx="889000" cy="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25378</xdr:rowOff>
    </xdr:from>
    <xdr:to>
      <xdr:col>11</xdr:col>
      <xdr:colOff>358775</xdr:colOff>
      <xdr:row>59</xdr:row>
      <xdr:rowOff>126978</xdr:rowOff>
    </xdr:to>
    <xdr:sp macro="" textlink="">
      <xdr:nvSpPr>
        <xdr:cNvPr id="362" name="フローチャート : 判断 361"/>
        <xdr:cNvSpPr/>
      </xdr:nvSpPr>
      <xdr:spPr>
        <a:xfrm>
          <a:off x="7810500" y="101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118105</xdr:rowOff>
    </xdr:from>
    <xdr:ext cx="469744" cy="259045"/>
    <xdr:sp macro="" textlink="">
      <xdr:nvSpPr>
        <xdr:cNvPr id="363" name="テキスト ボックス 362"/>
        <xdr:cNvSpPr txBox="1"/>
      </xdr:nvSpPr>
      <xdr:spPr>
        <a:xfrm>
          <a:off x="7626427" y="1023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25797</xdr:rowOff>
    </xdr:from>
    <xdr:to>
      <xdr:col>10</xdr:col>
      <xdr:colOff>155575</xdr:colOff>
      <xdr:row>59</xdr:row>
      <xdr:rowOff>127397</xdr:rowOff>
    </xdr:to>
    <xdr:sp macro="" textlink="">
      <xdr:nvSpPr>
        <xdr:cNvPr id="364" name="フローチャート : 判断 363"/>
        <xdr:cNvSpPr/>
      </xdr:nvSpPr>
      <xdr:spPr>
        <a:xfrm>
          <a:off x="6921500" y="1014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118524</xdr:rowOff>
    </xdr:from>
    <xdr:ext cx="469744" cy="259045"/>
    <xdr:sp macro="" textlink="">
      <xdr:nvSpPr>
        <xdr:cNvPr id="365" name="テキスト ボックス 364"/>
        <xdr:cNvSpPr txBox="1"/>
      </xdr:nvSpPr>
      <xdr:spPr>
        <a:xfrm>
          <a:off x="6737427" y="1023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163848</xdr:rowOff>
    </xdr:from>
    <xdr:to>
      <xdr:col>15</xdr:col>
      <xdr:colOff>231775</xdr:colOff>
      <xdr:row>59</xdr:row>
      <xdr:rowOff>93998</xdr:rowOff>
    </xdr:to>
    <xdr:sp macro="" textlink="">
      <xdr:nvSpPr>
        <xdr:cNvPr id="371" name="円/楕円 370"/>
        <xdr:cNvSpPr/>
      </xdr:nvSpPr>
      <xdr:spPr>
        <a:xfrm>
          <a:off x="10426700" y="1010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105225</xdr:rowOff>
    </xdr:from>
    <xdr:ext cx="534377" cy="259045"/>
    <xdr:sp macro="" textlink="">
      <xdr:nvSpPr>
        <xdr:cNvPr id="372" name="農林水産業費該当値テキスト"/>
        <xdr:cNvSpPr txBox="1"/>
      </xdr:nvSpPr>
      <xdr:spPr>
        <a:xfrm>
          <a:off x="10528300" y="10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17,050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166568</xdr:rowOff>
    </xdr:from>
    <xdr:to>
      <xdr:col>14</xdr:col>
      <xdr:colOff>79375</xdr:colOff>
      <xdr:row>59</xdr:row>
      <xdr:rowOff>96718</xdr:rowOff>
    </xdr:to>
    <xdr:sp macro="" textlink="">
      <xdr:nvSpPr>
        <xdr:cNvPr id="373" name="円/楕円 372"/>
        <xdr:cNvSpPr/>
      </xdr:nvSpPr>
      <xdr:spPr>
        <a:xfrm>
          <a:off x="9588500" y="1011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113245</xdr:rowOff>
    </xdr:from>
    <xdr:ext cx="534377" cy="259045"/>
    <xdr:sp macro="" textlink="">
      <xdr:nvSpPr>
        <xdr:cNvPr id="374" name="テキスト ボックス 373"/>
        <xdr:cNvSpPr txBox="1"/>
      </xdr:nvSpPr>
      <xdr:spPr>
        <a:xfrm>
          <a:off x="9372111" y="988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16,217</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1866</xdr:rowOff>
    </xdr:from>
    <xdr:to>
      <xdr:col>12</xdr:col>
      <xdr:colOff>561975</xdr:colOff>
      <xdr:row>59</xdr:row>
      <xdr:rowOff>103466</xdr:rowOff>
    </xdr:to>
    <xdr:sp macro="" textlink="">
      <xdr:nvSpPr>
        <xdr:cNvPr id="375" name="円/楕円 374"/>
        <xdr:cNvSpPr/>
      </xdr:nvSpPr>
      <xdr:spPr>
        <a:xfrm>
          <a:off x="8699500" y="1011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119993</xdr:rowOff>
    </xdr:from>
    <xdr:ext cx="534377" cy="259045"/>
    <xdr:sp macro="" textlink="">
      <xdr:nvSpPr>
        <xdr:cNvPr id="376" name="テキスト ボックス 375"/>
        <xdr:cNvSpPr txBox="1"/>
      </xdr:nvSpPr>
      <xdr:spPr>
        <a:xfrm>
          <a:off x="8483111" y="989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14,151</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3841</xdr:rowOff>
    </xdr:from>
    <xdr:to>
      <xdr:col>11</xdr:col>
      <xdr:colOff>358775</xdr:colOff>
      <xdr:row>59</xdr:row>
      <xdr:rowOff>105441</xdr:rowOff>
    </xdr:to>
    <xdr:sp macro="" textlink="">
      <xdr:nvSpPr>
        <xdr:cNvPr id="377" name="円/楕円 376"/>
        <xdr:cNvSpPr/>
      </xdr:nvSpPr>
      <xdr:spPr>
        <a:xfrm>
          <a:off x="7810500" y="1011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121968</xdr:rowOff>
    </xdr:from>
    <xdr:ext cx="534377" cy="259045"/>
    <xdr:sp macro="" textlink="">
      <xdr:nvSpPr>
        <xdr:cNvPr id="378" name="テキスト ボックス 377"/>
        <xdr:cNvSpPr txBox="1"/>
      </xdr:nvSpPr>
      <xdr:spPr>
        <a:xfrm>
          <a:off x="7594111" y="989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13,546</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7989</xdr:rowOff>
    </xdr:from>
    <xdr:to>
      <xdr:col>10</xdr:col>
      <xdr:colOff>155575</xdr:colOff>
      <xdr:row>59</xdr:row>
      <xdr:rowOff>109589</xdr:rowOff>
    </xdr:to>
    <xdr:sp macro="" textlink="">
      <xdr:nvSpPr>
        <xdr:cNvPr id="379" name="円/楕円 378"/>
        <xdr:cNvSpPr/>
      </xdr:nvSpPr>
      <xdr:spPr>
        <a:xfrm>
          <a:off x="6921500" y="1012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126116</xdr:rowOff>
    </xdr:from>
    <xdr:ext cx="534377" cy="259045"/>
    <xdr:sp macro="" textlink="">
      <xdr:nvSpPr>
        <xdr:cNvPr id="380" name="テキスト ボックス 379"/>
        <xdr:cNvSpPr txBox="1"/>
      </xdr:nvSpPr>
      <xdr:spPr>
        <a:xfrm>
          <a:off x="6705111" y="989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114227</xdr:rowOff>
    </xdr:from>
    <xdr:to>
      <xdr:col>15</xdr:col>
      <xdr:colOff>180340</xdr:colOff>
      <xdr:row>79</xdr:row>
      <xdr:rowOff>25595</xdr:rowOff>
    </xdr:to>
    <xdr:cxnSp macro="">
      <xdr:nvCxnSpPr>
        <xdr:cNvPr id="406" name="直線コネクタ 405"/>
        <xdr:cNvCxnSpPr/>
      </xdr:nvCxnSpPr>
      <xdr:spPr>
        <a:xfrm flipV="1">
          <a:off x="10475595" y="11944277"/>
          <a:ext cx="1270" cy="16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29422</xdr:rowOff>
    </xdr:from>
    <xdr:ext cx="469744" cy="259045"/>
    <xdr:sp macro="" textlink="">
      <xdr:nvSpPr>
        <xdr:cNvPr id="407" name="商工費最小値テキスト"/>
        <xdr:cNvSpPr txBox="1"/>
      </xdr:nvSpPr>
      <xdr:spPr>
        <a:xfrm>
          <a:off x="10528300" y="135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79</xdr:row>
      <xdr:rowOff>25595</xdr:rowOff>
    </xdr:from>
    <xdr:to>
      <xdr:col>15</xdr:col>
      <xdr:colOff>269875</xdr:colOff>
      <xdr:row>79</xdr:row>
      <xdr:rowOff>25595</xdr:rowOff>
    </xdr:to>
    <xdr:cxnSp macro="">
      <xdr:nvCxnSpPr>
        <xdr:cNvPr id="408" name="直線コネクタ 407"/>
        <xdr:cNvCxnSpPr/>
      </xdr:nvCxnSpPr>
      <xdr:spPr>
        <a:xfrm>
          <a:off x="10388600" y="135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60904</xdr:rowOff>
    </xdr:from>
    <xdr:ext cx="534377" cy="259045"/>
    <xdr:sp macro="" textlink="">
      <xdr:nvSpPr>
        <xdr:cNvPr id="409" name="商工費最大値テキスト"/>
        <xdr:cNvSpPr txBox="1"/>
      </xdr:nvSpPr>
      <xdr:spPr>
        <a:xfrm>
          <a:off x="10528300" y="117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69</xdr:row>
      <xdr:rowOff>114227</xdr:rowOff>
    </xdr:from>
    <xdr:to>
      <xdr:col>15</xdr:col>
      <xdr:colOff>269875</xdr:colOff>
      <xdr:row>69</xdr:row>
      <xdr:rowOff>114227</xdr:rowOff>
    </xdr:to>
    <xdr:cxnSp macro="">
      <xdr:nvCxnSpPr>
        <xdr:cNvPr id="410" name="直線コネクタ 409"/>
        <xdr:cNvCxnSpPr/>
      </xdr:nvCxnSpPr>
      <xdr:spPr>
        <a:xfrm>
          <a:off x="10388600" y="1194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65960</xdr:rowOff>
    </xdr:from>
    <xdr:to>
      <xdr:col>15</xdr:col>
      <xdr:colOff>180975</xdr:colOff>
      <xdr:row>76</xdr:row>
      <xdr:rowOff>37810</xdr:rowOff>
    </xdr:to>
    <xdr:cxnSp macro="">
      <xdr:nvCxnSpPr>
        <xdr:cNvPr id="411" name="直線コネクタ 410"/>
        <xdr:cNvCxnSpPr/>
      </xdr:nvCxnSpPr>
      <xdr:spPr>
        <a:xfrm flipV="1">
          <a:off x="9639300" y="12924710"/>
          <a:ext cx="838200" cy="14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91265</xdr:rowOff>
    </xdr:from>
    <xdr:ext cx="534377" cy="259045"/>
    <xdr:sp macro="" textlink="">
      <xdr:nvSpPr>
        <xdr:cNvPr id="412" name="商工費平均値テキスト"/>
        <xdr:cNvSpPr txBox="1"/>
      </xdr:nvSpPr>
      <xdr:spPr>
        <a:xfrm>
          <a:off x="10528300" y="13121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112838</xdr:rowOff>
    </xdr:from>
    <xdr:to>
      <xdr:col>15</xdr:col>
      <xdr:colOff>231775</xdr:colOff>
      <xdr:row>77</xdr:row>
      <xdr:rowOff>42988</xdr:rowOff>
    </xdr:to>
    <xdr:sp macro="" textlink="">
      <xdr:nvSpPr>
        <xdr:cNvPr id="413" name="フローチャート : 判断 412"/>
        <xdr:cNvSpPr/>
      </xdr:nvSpPr>
      <xdr:spPr>
        <a:xfrm>
          <a:off x="104267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37810</xdr:rowOff>
    </xdr:from>
    <xdr:to>
      <xdr:col>14</xdr:col>
      <xdr:colOff>28575</xdr:colOff>
      <xdr:row>76</xdr:row>
      <xdr:rowOff>41794</xdr:rowOff>
    </xdr:to>
    <xdr:cxnSp macro="">
      <xdr:nvCxnSpPr>
        <xdr:cNvPr id="414" name="直線コネクタ 413"/>
        <xdr:cNvCxnSpPr/>
      </xdr:nvCxnSpPr>
      <xdr:spPr>
        <a:xfrm flipV="1">
          <a:off x="8750300" y="13068010"/>
          <a:ext cx="8890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119859</xdr:rowOff>
    </xdr:from>
    <xdr:to>
      <xdr:col>14</xdr:col>
      <xdr:colOff>79375</xdr:colOff>
      <xdr:row>78</xdr:row>
      <xdr:rowOff>50009</xdr:rowOff>
    </xdr:to>
    <xdr:sp macro="" textlink="">
      <xdr:nvSpPr>
        <xdr:cNvPr id="415" name="フローチャート : 判断 414"/>
        <xdr:cNvSpPr/>
      </xdr:nvSpPr>
      <xdr:spPr>
        <a:xfrm>
          <a:off x="9588500" y="1332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41136</xdr:rowOff>
    </xdr:from>
    <xdr:ext cx="469744" cy="259045"/>
    <xdr:sp macro="" textlink="">
      <xdr:nvSpPr>
        <xdr:cNvPr id="416" name="テキスト ボックス 415"/>
        <xdr:cNvSpPr txBox="1"/>
      </xdr:nvSpPr>
      <xdr:spPr>
        <a:xfrm>
          <a:off x="9404427" y="13414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41794</xdr:rowOff>
    </xdr:from>
    <xdr:to>
      <xdr:col>12</xdr:col>
      <xdr:colOff>511175</xdr:colOff>
      <xdr:row>76</xdr:row>
      <xdr:rowOff>93653</xdr:rowOff>
    </xdr:to>
    <xdr:cxnSp macro="">
      <xdr:nvCxnSpPr>
        <xdr:cNvPr id="417" name="直線コネクタ 416"/>
        <xdr:cNvCxnSpPr/>
      </xdr:nvCxnSpPr>
      <xdr:spPr>
        <a:xfrm flipV="1">
          <a:off x="7861300" y="13071994"/>
          <a:ext cx="889000" cy="5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109964</xdr:rowOff>
    </xdr:from>
    <xdr:to>
      <xdr:col>12</xdr:col>
      <xdr:colOff>561975</xdr:colOff>
      <xdr:row>78</xdr:row>
      <xdr:rowOff>40114</xdr:rowOff>
    </xdr:to>
    <xdr:sp macro="" textlink="">
      <xdr:nvSpPr>
        <xdr:cNvPr id="418" name="フローチャート : 判断 417"/>
        <xdr:cNvSpPr/>
      </xdr:nvSpPr>
      <xdr:spPr>
        <a:xfrm>
          <a:off x="8699500" y="13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31241</xdr:rowOff>
    </xdr:from>
    <xdr:ext cx="469744" cy="259045"/>
    <xdr:sp macro="" textlink="">
      <xdr:nvSpPr>
        <xdr:cNvPr id="419" name="テキスト ボックス 418"/>
        <xdr:cNvSpPr txBox="1"/>
      </xdr:nvSpPr>
      <xdr:spPr>
        <a:xfrm>
          <a:off x="8515427" y="1340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93653</xdr:rowOff>
    </xdr:from>
    <xdr:to>
      <xdr:col>11</xdr:col>
      <xdr:colOff>307975</xdr:colOff>
      <xdr:row>76</xdr:row>
      <xdr:rowOff>100805</xdr:rowOff>
    </xdr:to>
    <xdr:cxnSp macro="">
      <xdr:nvCxnSpPr>
        <xdr:cNvPr id="420" name="直線コネクタ 419"/>
        <xdr:cNvCxnSpPr/>
      </xdr:nvCxnSpPr>
      <xdr:spPr>
        <a:xfrm flipV="1">
          <a:off x="6972300" y="13123853"/>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119239</xdr:rowOff>
    </xdr:from>
    <xdr:to>
      <xdr:col>11</xdr:col>
      <xdr:colOff>358775</xdr:colOff>
      <xdr:row>78</xdr:row>
      <xdr:rowOff>49389</xdr:rowOff>
    </xdr:to>
    <xdr:sp macro="" textlink="">
      <xdr:nvSpPr>
        <xdr:cNvPr id="421" name="フローチャート : 判断 420"/>
        <xdr:cNvSpPr/>
      </xdr:nvSpPr>
      <xdr:spPr>
        <a:xfrm>
          <a:off x="7810500" y="1332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40516</xdr:rowOff>
    </xdr:from>
    <xdr:ext cx="469744" cy="259045"/>
    <xdr:sp macro="" textlink="">
      <xdr:nvSpPr>
        <xdr:cNvPr id="422" name="テキスト ボックス 421"/>
        <xdr:cNvSpPr txBox="1"/>
      </xdr:nvSpPr>
      <xdr:spPr>
        <a:xfrm>
          <a:off x="7626427" y="1341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124399</xdr:rowOff>
    </xdr:from>
    <xdr:to>
      <xdr:col>10</xdr:col>
      <xdr:colOff>155575</xdr:colOff>
      <xdr:row>78</xdr:row>
      <xdr:rowOff>54549</xdr:rowOff>
    </xdr:to>
    <xdr:sp macro="" textlink="">
      <xdr:nvSpPr>
        <xdr:cNvPr id="423" name="フローチャート : 判断 422"/>
        <xdr:cNvSpPr/>
      </xdr:nvSpPr>
      <xdr:spPr>
        <a:xfrm>
          <a:off x="6921500" y="1332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45676</xdr:rowOff>
    </xdr:from>
    <xdr:ext cx="469744" cy="259045"/>
    <xdr:sp macro="" textlink="">
      <xdr:nvSpPr>
        <xdr:cNvPr id="424" name="テキスト ボックス 423"/>
        <xdr:cNvSpPr txBox="1"/>
      </xdr:nvSpPr>
      <xdr:spPr>
        <a:xfrm>
          <a:off x="6737427" y="1341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15160</xdr:rowOff>
    </xdr:from>
    <xdr:to>
      <xdr:col>15</xdr:col>
      <xdr:colOff>231775</xdr:colOff>
      <xdr:row>75</xdr:row>
      <xdr:rowOff>116760</xdr:rowOff>
    </xdr:to>
    <xdr:sp macro="" textlink="">
      <xdr:nvSpPr>
        <xdr:cNvPr id="430" name="円/楕円 429"/>
        <xdr:cNvSpPr/>
      </xdr:nvSpPr>
      <xdr:spPr>
        <a:xfrm>
          <a:off x="10426700" y="1287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38037</xdr:rowOff>
    </xdr:from>
    <xdr:ext cx="534377" cy="259045"/>
    <xdr:sp macro="" textlink="">
      <xdr:nvSpPr>
        <xdr:cNvPr id="431" name="商工費該当値テキスト"/>
        <xdr:cNvSpPr txBox="1"/>
      </xdr:nvSpPr>
      <xdr:spPr>
        <a:xfrm>
          <a:off x="10528300" y="1272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22,008</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158460</xdr:rowOff>
    </xdr:from>
    <xdr:to>
      <xdr:col>14</xdr:col>
      <xdr:colOff>79375</xdr:colOff>
      <xdr:row>76</xdr:row>
      <xdr:rowOff>88610</xdr:rowOff>
    </xdr:to>
    <xdr:sp macro="" textlink="">
      <xdr:nvSpPr>
        <xdr:cNvPr id="432" name="円/楕円 431"/>
        <xdr:cNvSpPr/>
      </xdr:nvSpPr>
      <xdr:spPr>
        <a:xfrm>
          <a:off x="9588500" y="1301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105137</xdr:rowOff>
    </xdr:from>
    <xdr:ext cx="534377" cy="259045"/>
    <xdr:sp macro="" textlink="">
      <xdr:nvSpPr>
        <xdr:cNvPr id="433" name="テキスト ボックス 432"/>
        <xdr:cNvSpPr txBox="1"/>
      </xdr:nvSpPr>
      <xdr:spPr>
        <a:xfrm>
          <a:off x="9372111" y="1279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17,620</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162444</xdr:rowOff>
    </xdr:from>
    <xdr:to>
      <xdr:col>12</xdr:col>
      <xdr:colOff>561975</xdr:colOff>
      <xdr:row>76</xdr:row>
      <xdr:rowOff>92594</xdr:rowOff>
    </xdr:to>
    <xdr:sp macro="" textlink="">
      <xdr:nvSpPr>
        <xdr:cNvPr id="434" name="円/楕円 433"/>
        <xdr:cNvSpPr/>
      </xdr:nvSpPr>
      <xdr:spPr>
        <a:xfrm>
          <a:off x="8699500" y="1302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109121</xdr:rowOff>
    </xdr:from>
    <xdr:ext cx="534377" cy="259045"/>
    <xdr:sp macro="" textlink="">
      <xdr:nvSpPr>
        <xdr:cNvPr id="435" name="テキスト ボックス 434"/>
        <xdr:cNvSpPr txBox="1"/>
      </xdr:nvSpPr>
      <xdr:spPr>
        <a:xfrm>
          <a:off x="8483111" y="1279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17,498</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42853</xdr:rowOff>
    </xdr:from>
    <xdr:to>
      <xdr:col>11</xdr:col>
      <xdr:colOff>358775</xdr:colOff>
      <xdr:row>76</xdr:row>
      <xdr:rowOff>144453</xdr:rowOff>
    </xdr:to>
    <xdr:sp macro="" textlink="">
      <xdr:nvSpPr>
        <xdr:cNvPr id="436" name="円/楕円 435"/>
        <xdr:cNvSpPr/>
      </xdr:nvSpPr>
      <xdr:spPr>
        <a:xfrm>
          <a:off x="7810500" y="1307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160980</xdr:rowOff>
    </xdr:from>
    <xdr:ext cx="534377" cy="259045"/>
    <xdr:sp macro="" textlink="">
      <xdr:nvSpPr>
        <xdr:cNvPr id="437" name="テキスト ボックス 436"/>
        <xdr:cNvSpPr txBox="1"/>
      </xdr:nvSpPr>
      <xdr:spPr>
        <a:xfrm>
          <a:off x="7594111" y="1284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15,910</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50005</xdr:rowOff>
    </xdr:from>
    <xdr:to>
      <xdr:col>10</xdr:col>
      <xdr:colOff>155575</xdr:colOff>
      <xdr:row>76</xdr:row>
      <xdr:rowOff>151605</xdr:rowOff>
    </xdr:to>
    <xdr:sp macro="" textlink="">
      <xdr:nvSpPr>
        <xdr:cNvPr id="438" name="円/楕円 437"/>
        <xdr:cNvSpPr/>
      </xdr:nvSpPr>
      <xdr:spPr>
        <a:xfrm>
          <a:off x="6921500" y="1308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168132</xdr:rowOff>
    </xdr:from>
    <xdr:ext cx="534377" cy="259045"/>
    <xdr:sp macro="" textlink="">
      <xdr:nvSpPr>
        <xdr:cNvPr id="439" name="テキスト ボックス 438"/>
        <xdr:cNvSpPr txBox="1"/>
      </xdr:nvSpPr>
      <xdr:spPr>
        <a:xfrm>
          <a:off x="6705111" y="1285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15,691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63" name="直線コネクタ 462"/>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4"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5" name="直線コネクタ 464"/>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6"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7" name="直線コネクタ 466"/>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116852</xdr:rowOff>
    </xdr:from>
    <xdr:to>
      <xdr:col>15</xdr:col>
      <xdr:colOff>180975</xdr:colOff>
      <xdr:row>98</xdr:row>
      <xdr:rowOff>129279</xdr:rowOff>
    </xdr:to>
    <xdr:cxnSp macro="">
      <xdr:nvCxnSpPr>
        <xdr:cNvPr id="468" name="直線コネクタ 467"/>
        <xdr:cNvCxnSpPr/>
      </xdr:nvCxnSpPr>
      <xdr:spPr>
        <a:xfrm>
          <a:off x="9639300" y="16918952"/>
          <a:ext cx="838200" cy="1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70418</xdr:rowOff>
    </xdr:from>
    <xdr:ext cx="534377" cy="259045"/>
    <xdr:sp macro="" textlink="">
      <xdr:nvSpPr>
        <xdr:cNvPr id="469" name="土木費平均値テキスト"/>
        <xdr:cNvSpPr txBox="1"/>
      </xdr:nvSpPr>
      <xdr:spPr>
        <a:xfrm>
          <a:off x="10528300" y="1670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70" name="フローチャート : 判断 469"/>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116852</xdr:rowOff>
    </xdr:from>
    <xdr:to>
      <xdr:col>14</xdr:col>
      <xdr:colOff>28575</xdr:colOff>
      <xdr:row>98</xdr:row>
      <xdr:rowOff>125893</xdr:rowOff>
    </xdr:to>
    <xdr:cxnSp macro="">
      <xdr:nvCxnSpPr>
        <xdr:cNvPr id="471" name="直線コネクタ 470"/>
        <xdr:cNvCxnSpPr/>
      </xdr:nvCxnSpPr>
      <xdr:spPr>
        <a:xfrm flipV="1">
          <a:off x="8750300" y="16918952"/>
          <a:ext cx="889000" cy="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87409</xdr:rowOff>
    </xdr:from>
    <xdr:to>
      <xdr:col>14</xdr:col>
      <xdr:colOff>79375</xdr:colOff>
      <xdr:row>99</xdr:row>
      <xdr:rowOff>17559</xdr:rowOff>
    </xdr:to>
    <xdr:sp macro="" textlink="">
      <xdr:nvSpPr>
        <xdr:cNvPr id="472" name="フローチャート : 判断 471"/>
        <xdr:cNvSpPr/>
      </xdr:nvSpPr>
      <xdr:spPr>
        <a:xfrm>
          <a:off x="9588500" y="1688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8686</xdr:rowOff>
    </xdr:from>
    <xdr:ext cx="534377" cy="259045"/>
    <xdr:sp macro="" textlink="">
      <xdr:nvSpPr>
        <xdr:cNvPr id="473" name="テキスト ボックス 472"/>
        <xdr:cNvSpPr txBox="1"/>
      </xdr:nvSpPr>
      <xdr:spPr>
        <a:xfrm>
          <a:off x="9372111" y="1698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125893</xdr:rowOff>
    </xdr:from>
    <xdr:to>
      <xdr:col>12</xdr:col>
      <xdr:colOff>511175</xdr:colOff>
      <xdr:row>98</xdr:row>
      <xdr:rowOff>126262</xdr:rowOff>
    </xdr:to>
    <xdr:cxnSp macro="">
      <xdr:nvCxnSpPr>
        <xdr:cNvPr id="474" name="直線コネクタ 473"/>
        <xdr:cNvCxnSpPr/>
      </xdr:nvCxnSpPr>
      <xdr:spPr>
        <a:xfrm flipV="1">
          <a:off x="7861300" y="16927993"/>
          <a:ext cx="8890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83279</xdr:rowOff>
    </xdr:from>
    <xdr:to>
      <xdr:col>12</xdr:col>
      <xdr:colOff>561975</xdr:colOff>
      <xdr:row>99</xdr:row>
      <xdr:rowOff>13429</xdr:rowOff>
    </xdr:to>
    <xdr:sp macro="" textlink="">
      <xdr:nvSpPr>
        <xdr:cNvPr id="475" name="フローチャート : 判断 474"/>
        <xdr:cNvSpPr/>
      </xdr:nvSpPr>
      <xdr:spPr>
        <a:xfrm>
          <a:off x="8699500" y="1688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4556</xdr:rowOff>
    </xdr:from>
    <xdr:ext cx="534377" cy="259045"/>
    <xdr:sp macro="" textlink="">
      <xdr:nvSpPr>
        <xdr:cNvPr id="476" name="テキスト ボックス 475"/>
        <xdr:cNvSpPr txBox="1"/>
      </xdr:nvSpPr>
      <xdr:spPr>
        <a:xfrm>
          <a:off x="8483111" y="1697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121100</xdr:rowOff>
    </xdr:from>
    <xdr:to>
      <xdr:col>11</xdr:col>
      <xdr:colOff>307975</xdr:colOff>
      <xdr:row>98</xdr:row>
      <xdr:rowOff>126262</xdr:rowOff>
    </xdr:to>
    <xdr:cxnSp macro="">
      <xdr:nvCxnSpPr>
        <xdr:cNvPr id="477" name="直線コネクタ 476"/>
        <xdr:cNvCxnSpPr/>
      </xdr:nvCxnSpPr>
      <xdr:spPr>
        <a:xfrm>
          <a:off x="6972300" y="16923200"/>
          <a:ext cx="889000" cy="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89326</xdr:rowOff>
    </xdr:from>
    <xdr:to>
      <xdr:col>11</xdr:col>
      <xdr:colOff>358775</xdr:colOff>
      <xdr:row>99</xdr:row>
      <xdr:rowOff>19476</xdr:rowOff>
    </xdr:to>
    <xdr:sp macro="" textlink="">
      <xdr:nvSpPr>
        <xdr:cNvPr id="478" name="フローチャート : 判断 477"/>
        <xdr:cNvSpPr/>
      </xdr:nvSpPr>
      <xdr:spPr>
        <a:xfrm>
          <a:off x="7810500" y="1689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10603</xdr:rowOff>
    </xdr:from>
    <xdr:ext cx="534377" cy="259045"/>
    <xdr:sp macro="" textlink="">
      <xdr:nvSpPr>
        <xdr:cNvPr id="479" name="テキスト ボックス 478"/>
        <xdr:cNvSpPr txBox="1"/>
      </xdr:nvSpPr>
      <xdr:spPr>
        <a:xfrm>
          <a:off x="7594111" y="1698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89007</xdr:rowOff>
    </xdr:from>
    <xdr:to>
      <xdr:col>10</xdr:col>
      <xdr:colOff>155575</xdr:colOff>
      <xdr:row>99</xdr:row>
      <xdr:rowOff>19157</xdr:rowOff>
    </xdr:to>
    <xdr:sp macro="" textlink="">
      <xdr:nvSpPr>
        <xdr:cNvPr id="480" name="フローチャート : 判断 479"/>
        <xdr:cNvSpPr/>
      </xdr:nvSpPr>
      <xdr:spPr>
        <a:xfrm>
          <a:off x="6921500" y="1689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10284</xdr:rowOff>
    </xdr:from>
    <xdr:ext cx="534377" cy="259045"/>
    <xdr:sp macro="" textlink="">
      <xdr:nvSpPr>
        <xdr:cNvPr id="481" name="テキスト ボックス 480"/>
        <xdr:cNvSpPr txBox="1"/>
      </xdr:nvSpPr>
      <xdr:spPr>
        <a:xfrm>
          <a:off x="6705111" y="1698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78479</xdr:rowOff>
    </xdr:from>
    <xdr:to>
      <xdr:col>15</xdr:col>
      <xdr:colOff>231775</xdr:colOff>
      <xdr:row>99</xdr:row>
      <xdr:rowOff>8629</xdr:rowOff>
    </xdr:to>
    <xdr:sp macro="" textlink="">
      <xdr:nvSpPr>
        <xdr:cNvPr id="487" name="円/楕円 486"/>
        <xdr:cNvSpPr/>
      </xdr:nvSpPr>
      <xdr:spPr>
        <a:xfrm>
          <a:off x="10426700" y="1688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25967</xdr:rowOff>
    </xdr:from>
    <xdr:ext cx="534377" cy="259045"/>
    <xdr:sp macro="" textlink="">
      <xdr:nvSpPr>
        <xdr:cNvPr id="488" name="土木費該当値テキスト"/>
        <xdr:cNvSpPr txBox="1"/>
      </xdr:nvSpPr>
      <xdr:spPr>
        <a:xfrm>
          <a:off x="10528300" y="1682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45,470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66052</xdr:rowOff>
    </xdr:from>
    <xdr:to>
      <xdr:col>14</xdr:col>
      <xdr:colOff>79375</xdr:colOff>
      <xdr:row>98</xdr:row>
      <xdr:rowOff>167652</xdr:rowOff>
    </xdr:to>
    <xdr:sp macro="" textlink="">
      <xdr:nvSpPr>
        <xdr:cNvPr id="489" name="円/楕円 488"/>
        <xdr:cNvSpPr/>
      </xdr:nvSpPr>
      <xdr:spPr>
        <a:xfrm>
          <a:off x="9588500" y="1686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12729</xdr:rowOff>
    </xdr:from>
    <xdr:ext cx="534377" cy="259045"/>
    <xdr:sp macro="" textlink="">
      <xdr:nvSpPr>
        <xdr:cNvPr id="490" name="テキスト ボックス 489"/>
        <xdr:cNvSpPr txBox="1"/>
      </xdr:nvSpPr>
      <xdr:spPr>
        <a:xfrm>
          <a:off x="9372111" y="1664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51,994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75093</xdr:rowOff>
    </xdr:from>
    <xdr:to>
      <xdr:col>12</xdr:col>
      <xdr:colOff>561975</xdr:colOff>
      <xdr:row>99</xdr:row>
      <xdr:rowOff>5243</xdr:rowOff>
    </xdr:to>
    <xdr:sp macro="" textlink="">
      <xdr:nvSpPr>
        <xdr:cNvPr id="491" name="円/楕円 490"/>
        <xdr:cNvSpPr/>
      </xdr:nvSpPr>
      <xdr:spPr>
        <a:xfrm>
          <a:off x="8699500" y="1687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21770</xdr:rowOff>
    </xdr:from>
    <xdr:ext cx="534377" cy="259045"/>
    <xdr:sp macro="" textlink="">
      <xdr:nvSpPr>
        <xdr:cNvPr id="492" name="テキスト ボックス 491"/>
        <xdr:cNvSpPr txBox="1"/>
      </xdr:nvSpPr>
      <xdr:spPr>
        <a:xfrm>
          <a:off x="8483111" y="1665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47,248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75462</xdr:rowOff>
    </xdr:from>
    <xdr:to>
      <xdr:col>11</xdr:col>
      <xdr:colOff>358775</xdr:colOff>
      <xdr:row>99</xdr:row>
      <xdr:rowOff>5612</xdr:rowOff>
    </xdr:to>
    <xdr:sp macro="" textlink="">
      <xdr:nvSpPr>
        <xdr:cNvPr id="493" name="円/楕円 492"/>
        <xdr:cNvSpPr/>
      </xdr:nvSpPr>
      <xdr:spPr>
        <a:xfrm>
          <a:off x="7810500" y="1687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22139</xdr:rowOff>
    </xdr:from>
    <xdr:ext cx="534377" cy="259045"/>
    <xdr:sp macro="" textlink="">
      <xdr:nvSpPr>
        <xdr:cNvPr id="494" name="テキスト ボックス 493"/>
        <xdr:cNvSpPr txBox="1"/>
      </xdr:nvSpPr>
      <xdr:spPr>
        <a:xfrm>
          <a:off x="7594111" y="1665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47,054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70300</xdr:rowOff>
    </xdr:from>
    <xdr:to>
      <xdr:col>10</xdr:col>
      <xdr:colOff>155575</xdr:colOff>
      <xdr:row>99</xdr:row>
      <xdr:rowOff>450</xdr:rowOff>
    </xdr:to>
    <xdr:sp macro="" textlink="">
      <xdr:nvSpPr>
        <xdr:cNvPr id="495" name="円/楕円 494"/>
        <xdr:cNvSpPr/>
      </xdr:nvSpPr>
      <xdr:spPr>
        <a:xfrm>
          <a:off x="6921500" y="1687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16977</xdr:rowOff>
    </xdr:from>
    <xdr:ext cx="534377" cy="259045"/>
    <xdr:sp macro="" textlink="">
      <xdr:nvSpPr>
        <xdr:cNvPr id="496" name="テキスト ボックス 495"/>
        <xdr:cNvSpPr txBox="1"/>
      </xdr:nvSpPr>
      <xdr:spPr>
        <a:xfrm>
          <a:off x="6705111" y="166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16,770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20" name="直線コネクタ 519"/>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21"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22" name="直線コネクタ 521"/>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23"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4" name="直線コネクタ 523"/>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62890</xdr:rowOff>
    </xdr:from>
    <xdr:to>
      <xdr:col>23</xdr:col>
      <xdr:colOff>517525</xdr:colOff>
      <xdr:row>36</xdr:row>
      <xdr:rowOff>160750</xdr:rowOff>
    </xdr:to>
    <xdr:cxnSp macro="">
      <xdr:nvCxnSpPr>
        <xdr:cNvPr id="525" name="直線コネクタ 524"/>
        <xdr:cNvCxnSpPr/>
      </xdr:nvCxnSpPr>
      <xdr:spPr>
        <a:xfrm flipV="1">
          <a:off x="15481300" y="6235090"/>
          <a:ext cx="838200" cy="9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106151</xdr:rowOff>
    </xdr:from>
    <xdr:ext cx="534377" cy="259045"/>
    <xdr:sp macro="" textlink="">
      <xdr:nvSpPr>
        <xdr:cNvPr id="526" name="消防費平均値テキスト"/>
        <xdr:cNvSpPr txBox="1"/>
      </xdr:nvSpPr>
      <xdr:spPr>
        <a:xfrm>
          <a:off x="16370300" y="6278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7" name="フローチャート : 判断 526"/>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160750</xdr:rowOff>
    </xdr:from>
    <xdr:to>
      <xdr:col>22</xdr:col>
      <xdr:colOff>365125</xdr:colOff>
      <xdr:row>37</xdr:row>
      <xdr:rowOff>53499</xdr:rowOff>
    </xdr:to>
    <xdr:cxnSp macro="">
      <xdr:nvCxnSpPr>
        <xdr:cNvPr id="528" name="直線コネクタ 527"/>
        <xdr:cNvCxnSpPr/>
      </xdr:nvCxnSpPr>
      <xdr:spPr>
        <a:xfrm flipV="1">
          <a:off x="14592300" y="6332950"/>
          <a:ext cx="889000" cy="6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56382</xdr:rowOff>
    </xdr:from>
    <xdr:to>
      <xdr:col>22</xdr:col>
      <xdr:colOff>415925</xdr:colOff>
      <xdr:row>37</xdr:row>
      <xdr:rowOff>157982</xdr:rowOff>
    </xdr:to>
    <xdr:sp macro="" textlink="">
      <xdr:nvSpPr>
        <xdr:cNvPr id="529" name="フローチャート : 判断 528"/>
        <xdr:cNvSpPr/>
      </xdr:nvSpPr>
      <xdr:spPr>
        <a:xfrm>
          <a:off x="15430500" y="6400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149109</xdr:rowOff>
    </xdr:from>
    <xdr:ext cx="534377" cy="259045"/>
    <xdr:sp macro="" textlink="">
      <xdr:nvSpPr>
        <xdr:cNvPr id="530" name="テキスト ボックス 529"/>
        <xdr:cNvSpPr txBox="1"/>
      </xdr:nvSpPr>
      <xdr:spPr>
        <a:xfrm>
          <a:off x="15214111" y="649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53499</xdr:rowOff>
    </xdr:from>
    <xdr:to>
      <xdr:col>21</xdr:col>
      <xdr:colOff>161925</xdr:colOff>
      <xdr:row>37</xdr:row>
      <xdr:rowOff>85960</xdr:rowOff>
    </xdr:to>
    <xdr:cxnSp macro="">
      <xdr:nvCxnSpPr>
        <xdr:cNvPr id="531" name="直線コネクタ 530"/>
        <xdr:cNvCxnSpPr/>
      </xdr:nvCxnSpPr>
      <xdr:spPr>
        <a:xfrm flipV="1">
          <a:off x="13703300" y="6397149"/>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67583</xdr:rowOff>
    </xdr:from>
    <xdr:to>
      <xdr:col>21</xdr:col>
      <xdr:colOff>212725</xdr:colOff>
      <xdr:row>37</xdr:row>
      <xdr:rowOff>169183</xdr:rowOff>
    </xdr:to>
    <xdr:sp macro="" textlink="">
      <xdr:nvSpPr>
        <xdr:cNvPr id="532" name="フローチャート : 判断 531"/>
        <xdr:cNvSpPr/>
      </xdr:nvSpPr>
      <xdr:spPr>
        <a:xfrm>
          <a:off x="14541500" y="641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160310</xdr:rowOff>
    </xdr:from>
    <xdr:ext cx="534377" cy="259045"/>
    <xdr:sp macro="" textlink="">
      <xdr:nvSpPr>
        <xdr:cNvPr id="533" name="テキスト ボックス 532"/>
        <xdr:cNvSpPr txBox="1"/>
      </xdr:nvSpPr>
      <xdr:spPr>
        <a:xfrm>
          <a:off x="14325111" y="650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73444</xdr:rowOff>
    </xdr:from>
    <xdr:to>
      <xdr:col>19</xdr:col>
      <xdr:colOff>644525</xdr:colOff>
      <xdr:row>37</xdr:row>
      <xdr:rowOff>85960</xdr:rowOff>
    </xdr:to>
    <xdr:cxnSp macro="">
      <xdr:nvCxnSpPr>
        <xdr:cNvPr id="534" name="直線コネクタ 533"/>
        <xdr:cNvCxnSpPr/>
      </xdr:nvCxnSpPr>
      <xdr:spPr>
        <a:xfrm>
          <a:off x="12814300" y="6417094"/>
          <a:ext cx="889000" cy="1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80385</xdr:rowOff>
    </xdr:from>
    <xdr:to>
      <xdr:col>20</xdr:col>
      <xdr:colOff>9525</xdr:colOff>
      <xdr:row>38</xdr:row>
      <xdr:rowOff>10534</xdr:rowOff>
    </xdr:to>
    <xdr:sp macro="" textlink="">
      <xdr:nvSpPr>
        <xdr:cNvPr id="535" name="フローチャート : 判断 534"/>
        <xdr:cNvSpPr/>
      </xdr:nvSpPr>
      <xdr:spPr>
        <a:xfrm>
          <a:off x="13652500" y="64240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1662</xdr:rowOff>
    </xdr:from>
    <xdr:ext cx="534377" cy="259045"/>
    <xdr:sp macro="" textlink="">
      <xdr:nvSpPr>
        <xdr:cNvPr id="536" name="テキスト ボックス 535"/>
        <xdr:cNvSpPr txBox="1"/>
      </xdr:nvSpPr>
      <xdr:spPr>
        <a:xfrm>
          <a:off x="13436111" y="651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91338</xdr:rowOff>
    </xdr:from>
    <xdr:to>
      <xdr:col>18</xdr:col>
      <xdr:colOff>492125</xdr:colOff>
      <xdr:row>38</xdr:row>
      <xdr:rowOff>21489</xdr:rowOff>
    </xdr:to>
    <xdr:sp macro="" textlink="">
      <xdr:nvSpPr>
        <xdr:cNvPr id="537" name="フローチャート : 判断 536"/>
        <xdr:cNvSpPr/>
      </xdr:nvSpPr>
      <xdr:spPr>
        <a:xfrm>
          <a:off x="12763500" y="643498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12616</xdr:rowOff>
    </xdr:from>
    <xdr:ext cx="534377" cy="259045"/>
    <xdr:sp macro="" textlink="">
      <xdr:nvSpPr>
        <xdr:cNvPr id="538" name="テキスト ボックス 537"/>
        <xdr:cNvSpPr txBox="1"/>
      </xdr:nvSpPr>
      <xdr:spPr>
        <a:xfrm>
          <a:off x="12547111" y="65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12090</xdr:rowOff>
    </xdr:from>
    <xdr:to>
      <xdr:col>23</xdr:col>
      <xdr:colOff>568325</xdr:colOff>
      <xdr:row>36</xdr:row>
      <xdr:rowOff>113690</xdr:rowOff>
    </xdr:to>
    <xdr:sp macro="" textlink="">
      <xdr:nvSpPr>
        <xdr:cNvPr id="544" name="円/楕円 543"/>
        <xdr:cNvSpPr/>
      </xdr:nvSpPr>
      <xdr:spPr>
        <a:xfrm>
          <a:off x="16268700" y="61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34967</xdr:rowOff>
    </xdr:from>
    <xdr:ext cx="534377" cy="259045"/>
    <xdr:sp macro="" textlink="">
      <xdr:nvSpPr>
        <xdr:cNvPr id="545" name="消防費該当値テキスト"/>
        <xdr:cNvSpPr txBox="1"/>
      </xdr:nvSpPr>
      <xdr:spPr>
        <a:xfrm>
          <a:off x="16370300" y="603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26,032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109950</xdr:rowOff>
    </xdr:from>
    <xdr:to>
      <xdr:col>22</xdr:col>
      <xdr:colOff>415925</xdr:colOff>
      <xdr:row>37</xdr:row>
      <xdr:rowOff>40100</xdr:rowOff>
    </xdr:to>
    <xdr:sp macro="" textlink="">
      <xdr:nvSpPr>
        <xdr:cNvPr id="546" name="円/楕円 545"/>
        <xdr:cNvSpPr/>
      </xdr:nvSpPr>
      <xdr:spPr>
        <a:xfrm>
          <a:off x="15430500" y="62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56627</xdr:rowOff>
    </xdr:from>
    <xdr:ext cx="534377" cy="259045"/>
    <xdr:sp macro="" textlink="">
      <xdr:nvSpPr>
        <xdr:cNvPr id="547" name="テキスト ボックス 546"/>
        <xdr:cNvSpPr txBox="1"/>
      </xdr:nvSpPr>
      <xdr:spPr>
        <a:xfrm>
          <a:off x="15214111" y="605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20,895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2699</xdr:rowOff>
    </xdr:from>
    <xdr:to>
      <xdr:col>21</xdr:col>
      <xdr:colOff>212725</xdr:colOff>
      <xdr:row>37</xdr:row>
      <xdr:rowOff>104299</xdr:rowOff>
    </xdr:to>
    <xdr:sp macro="" textlink="">
      <xdr:nvSpPr>
        <xdr:cNvPr id="548" name="円/楕円 547"/>
        <xdr:cNvSpPr/>
      </xdr:nvSpPr>
      <xdr:spPr>
        <a:xfrm>
          <a:off x="14541500" y="634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120826</xdr:rowOff>
    </xdr:from>
    <xdr:ext cx="534377" cy="259045"/>
    <xdr:sp macro="" textlink="">
      <xdr:nvSpPr>
        <xdr:cNvPr id="549" name="テキスト ボックス 548"/>
        <xdr:cNvSpPr txBox="1"/>
      </xdr:nvSpPr>
      <xdr:spPr>
        <a:xfrm>
          <a:off x="14325111" y="612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17,525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35160</xdr:rowOff>
    </xdr:from>
    <xdr:to>
      <xdr:col>20</xdr:col>
      <xdr:colOff>9525</xdr:colOff>
      <xdr:row>37</xdr:row>
      <xdr:rowOff>136760</xdr:rowOff>
    </xdr:to>
    <xdr:sp macro="" textlink="">
      <xdr:nvSpPr>
        <xdr:cNvPr id="550" name="円/楕円 549"/>
        <xdr:cNvSpPr/>
      </xdr:nvSpPr>
      <xdr:spPr>
        <a:xfrm>
          <a:off x="13652500" y="637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153287</xdr:rowOff>
    </xdr:from>
    <xdr:ext cx="534377" cy="259045"/>
    <xdr:sp macro="" textlink="">
      <xdr:nvSpPr>
        <xdr:cNvPr id="551" name="テキスト ボックス 550"/>
        <xdr:cNvSpPr txBox="1"/>
      </xdr:nvSpPr>
      <xdr:spPr>
        <a:xfrm>
          <a:off x="13436111" y="615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22644</xdr:rowOff>
    </xdr:from>
    <xdr:to>
      <xdr:col>18</xdr:col>
      <xdr:colOff>492125</xdr:colOff>
      <xdr:row>37</xdr:row>
      <xdr:rowOff>124244</xdr:rowOff>
    </xdr:to>
    <xdr:sp macro="" textlink="">
      <xdr:nvSpPr>
        <xdr:cNvPr id="552" name="円/楕円 551"/>
        <xdr:cNvSpPr/>
      </xdr:nvSpPr>
      <xdr:spPr>
        <a:xfrm>
          <a:off x="12763500" y="63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140771</xdr:rowOff>
    </xdr:from>
    <xdr:ext cx="534377" cy="259045"/>
    <xdr:sp macro="" textlink="">
      <xdr:nvSpPr>
        <xdr:cNvPr id="553" name="テキスト ボックス 552"/>
        <xdr:cNvSpPr txBox="1"/>
      </xdr:nvSpPr>
      <xdr:spPr>
        <a:xfrm>
          <a:off x="12547111" y="614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8" name="直線コネクタ 577"/>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9"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80" name="直線コネクタ 579"/>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81"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82" name="直線コネクタ 581"/>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97580</xdr:rowOff>
    </xdr:from>
    <xdr:to>
      <xdr:col>23</xdr:col>
      <xdr:colOff>517525</xdr:colOff>
      <xdr:row>56</xdr:row>
      <xdr:rowOff>65995</xdr:rowOff>
    </xdr:to>
    <xdr:cxnSp macro="">
      <xdr:nvCxnSpPr>
        <xdr:cNvPr id="583" name="直線コネクタ 582"/>
        <xdr:cNvCxnSpPr/>
      </xdr:nvCxnSpPr>
      <xdr:spPr>
        <a:xfrm flipV="1">
          <a:off x="15481300" y="9527330"/>
          <a:ext cx="838200" cy="13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67860</xdr:rowOff>
    </xdr:from>
    <xdr:ext cx="534377" cy="259045"/>
    <xdr:sp macro="" textlink="">
      <xdr:nvSpPr>
        <xdr:cNvPr id="584" name="教育費平均値テキスト"/>
        <xdr:cNvSpPr txBox="1"/>
      </xdr:nvSpPr>
      <xdr:spPr>
        <a:xfrm>
          <a:off x="16370300" y="9497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5" name="フローチャート : 判断 584"/>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111678</xdr:rowOff>
    </xdr:from>
    <xdr:to>
      <xdr:col>22</xdr:col>
      <xdr:colOff>365125</xdr:colOff>
      <xdr:row>56</xdr:row>
      <xdr:rowOff>65995</xdr:rowOff>
    </xdr:to>
    <xdr:cxnSp macro="">
      <xdr:nvCxnSpPr>
        <xdr:cNvPr id="586" name="直線コネクタ 585"/>
        <xdr:cNvCxnSpPr/>
      </xdr:nvCxnSpPr>
      <xdr:spPr>
        <a:xfrm>
          <a:off x="14592300" y="9541428"/>
          <a:ext cx="889000" cy="12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23825</xdr:rowOff>
    </xdr:from>
    <xdr:to>
      <xdr:col>22</xdr:col>
      <xdr:colOff>415925</xdr:colOff>
      <xdr:row>56</xdr:row>
      <xdr:rowOff>125425</xdr:rowOff>
    </xdr:to>
    <xdr:sp macro="" textlink="">
      <xdr:nvSpPr>
        <xdr:cNvPr id="587" name="フローチャート : 判断 586"/>
        <xdr:cNvSpPr/>
      </xdr:nvSpPr>
      <xdr:spPr>
        <a:xfrm>
          <a:off x="15430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116552</xdr:rowOff>
    </xdr:from>
    <xdr:ext cx="534377" cy="259045"/>
    <xdr:sp macro="" textlink="">
      <xdr:nvSpPr>
        <xdr:cNvPr id="588" name="テキスト ボックス 587"/>
        <xdr:cNvSpPr txBox="1"/>
      </xdr:nvSpPr>
      <xdr:spPr>
        <a:xfrm>
          <a:off x="15214111" y="97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9969</xdr:rowOff>
    </xdr:from>
    <xdr:to>
      <xdr:col>21</xdr:col>
      <xdr:colOff>161925</xdr:colOff>
      <xdr:row>55</xdr:row>
      <xdr:rowOff>111678</xdr:rowOff>
    </xdr:to>
    <xdr:cxnSp macro="">
      <xdr:nvCxnSpPr>
        <xdr:cNvPr id="589" name="直線コネクタ 588"/>
        <xdr:cNvCxnSpPr/>
      </xdr:nvCxnSpPr>
      <xdr:spPr>
        <a:xfrm>
          <a:off x="13703300" y="9096819"/>
          <a:ext cx="889000" cy="44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62916</xdr:rowOff>
    </xdr:from>
    <xdr:to>
      <xdr:col>21</xdr:col>
      <xdr:colOff>212725</xdr:colOff>
      <xdr:row>56</xdr:row>
      <xdr:rowOff>164516</xdr:rowOff>
    </xdr:to>
    <xdr:sp macro="" textlink="">
      <xdr:nvSpPr>
        <xdr:cNvPr id="590" name="フローチャート : 判断 589"/>
        <xdr:cNvSpPr/>
      </xdr:nvSpPr>
      <xdr:spPr>
        <a:xfrm>
          <a:off x="14541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155643</xdr:rowOff>
    </xdr:from>
    <xdr:ext cx="534377" cy="259045"/>
    <xdr:sp macro="" textlink="">
      <xdr:nvSpPr>
        <xdr:cNvPr id="591" name="テキスト ボックス 590"/>
        <xdr:cNvSpPr txBox="1"/>
      </xdr:nvSpPr>
      <xdr:spPr>
        <a:xfrm>
          <a:off x="14325111" y="97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9969</xdr:rowOff>
    </xdr:from>
    <xdr:to>
      <xdr:col>19</xdr:col>
      <xdr:colOff>644525</xdr:colOff>
      <xdr:row>56</xdr:row>
      <xdr:rowOff>77388</xdr:rowOff>
    </xdr:to>
    <xdr:cxnSp macro="">
      <xdr:nvCxnSpPr>
        <xdr:cNvPr id="592" name="直線コネクタ 591"/>
        <xdr:cNvCxnSpPr/>
      </xdr:nvCxnSpPr>
      <xdr:spPr>
        <a:xfrm flipV="1">
          <a:off x="12814300" y="9096819"/>
          <a:ext cx="889000" cy="58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120771</xdr:rowOff>
    </xdr:from>
    <xdr:to>
      <xdr:col>20</xdr:col>
      <xdr:colOff>9525</xdr:colOff>
      <xdr:row>57</xdr:row>
      <xdr:rowOff>50921</xdr:rowOff>
    </xdr:to>
    <xdr:sp macro="" textlink="">
      <xdr:nvSpPr>
        <xdr:cNvPr id="593" name="フローチャート : 判断 592"/>
        <xdr:cNvSpPr/>
      </xdr:nvSpPr>
      <xdr:spPr>
        <a:xfrm>
          <a:off x="13652500" y="972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42048</xdr:rowOff>
    </xdr:from>
    <xdr:ext cx="534377" cy="259045"/>
    <xdr:sp macro="" textlink="">
      <xdr:nvSpPr>
        <xdr:cNvPr id="594" name="テキスト ボックス 593"/>
        <xdr:cNvSpPr txBox="1"/>
      </xdr:nvSpPr>
      <xdr:spPr>
        <a:xfrm>
          <a:off x="13436111" y="981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106693</xdr:rowOff>
    </xdr:from>
    <xdr:to>
      <xdr:col>18</xdr:col>
      <xdr:colOff>492125</xdr:colOff>
      <xdr:row>57</xdr:row>
      <xdr:rowOff>36843</xdr:rowOff>
    </xdr:to>
    <xdr:sp macro="" textlink="">
      <xdr:nvSpPr>
        <xdr:cNvPr id="595" name="フローチャート : 判断 594"/>
        <xdr:cNvSpPr/>
      </xdr:nvSpPr>
      <xdr:spPr>
        <a:xfrm>
          <a:off x="12763500" y="97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27970</xdr:rowOff>
    </xdr:from>
    <xdr:ext cx="534377" cy="259045"/>
    <xdr:sp macro="" textlink="">
      <xdr:nvSpPr>
        <xdr:cNvPr id="596" name="テキスト ボックス 595"/>
        <xdr:cNvSpPr txBox="1"/>
      </xdr:nvSpPr>
      <xdr:spPr>
        <a:xfrm>
          <a:off x="12547111" y="98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46780</xdr:rowOff>
    </xdr:from>
    <xdr:to>
      <xdr:col>23</xdr:col>
      <xdr:colOff>568325</xdr:colOff>
      <xdr:row>55</xdr:row>
      <xdr:rowOff>148380</xdr:rowOff>
    </xdr:to>
    <xdr:sp macro="" textlink="">
      <xdr:nvSpPr>
        <xdr:cNvPr id="602" name="円/楕円 601"/>
        <xdr:cNvSpPr/>
      </xdr:nvSpPr>
      <xdr:spPr>
        <a:xfrm>
          <a:off x="16268700" y="947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69657</xdr:rowOff>
    </xdr:from>
    <xdr:ext cx="534377" cy="259045"/>
    <xdr:sp macro="" textlink="">
      <xdr:nvSpPr>
        <xdr:cNvPr id="603" name="教育費該当値テキスト"/>
        <xdr:cNvSpPr txBox="1"/>
      </xdr:nvSpPr>
      <xdr:spPr>
        <a:xfrm>
          <a:off x="16370300" y="932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53,211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15195</xdr:rowOff>
    </xdr:from>
    <xdr:to>
      <xdr:col>22</xdr:col>
      <xdr:colOff>415925</xdr:colOff>
      <xdr:row>56</xdr:row>
      <xdr:rowOff>116795</xdr:rowOff>
    </xdr:to>
    <xdr:sp macro="" textlink="">
      <xdr:nvSpPr>
        <xdr:cNvPr id="604" name="円/楕円 603"/>
        <xdr:cNvSpPr/>
      </xdr:nvSpPr>
      <xdr:spPr>
        <a:xfrm>
          <a:off x="15430500" y="961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133322</xdr:rowOff>
    </xdr:from>
    <xdr:ext cx="534377" cy="259045"/>
    <xdr:sp macro="" textlink="">
      <xdr:nvSpPr>
        <xdr:cNvPr id="605" name="テキスト ボックス 604"/>
        <xdr:cNvSpPr txBox="1"/>
      </xdr:nvSpPr>
      <xdr:spPr>
        <a:xfrm>
          <a:off x="15214111" y="939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45,869</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60878</xdr:rowOff>
    </xdr:from>
    <xdr:to>
      <xdr:col>21</xdr:col>
      <xdr:colOff>212725</xdr:colOff>
      <xdr:row>55</xdr:row>
      <xdr:rowOff>162478</xdr:rowOff>
    </xdr:to>
    <xdr:sp macro="" textlink="">
      <xdr:nvSpPr>
        <xdr:cNvPr id="606" name="円/楕円 605"/>
        <xdr:cNvSpPr/>
      </xdr:nvSpPr>
      <xdr:spPr>
        <a:xfrm>
          <a:off x="14541500" y="949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7555</xdr:rowOff>
    </xdr:from>
    <xdr:ext cx="534377" cy="259045"/>
    <xdr:sp macro="" textlink="">
      <xdr:nvSpPr>
        <xdr:cNvPr id="607" name="テキスト ボックス 606"/>
        <xdr:cNvSpPr txBox="1"/>
      </xdr:nvSpPr>
      <xdr:spPr>
        <a:xfrm>
          <a:off x="14325111" y="926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52,471</a:t>
          </a:r>
          <a:endParaRPr kumimoji="1" lang="ja-JP" altLang="en-US" sz="1000" b="1">
            <a:solidFill>
              <a:srgbClr val="FF0000"/>
            </a:solidFill>
            <a:latin typeface="ＭＳ Ｐゴシック"/>
          </a:endParaRPr>
        </a:p>
      </xdr:txBody>
    </xdr:sp>
    <xdr:clientData/>
  </xdr:oneCellAnchor>
  <xdr:twoCellAnchor>
    <xdr:from>
      <xdr:col>19</xdr:col>
      <xdr:colOff>593725</xdr:colOff>
      <xdr:row>52</xdr:row>
      <xdr:rowOff>130619</xdr:rowOff>
    </xdr:from>
    <xdr:to>
      <xdr:col>20</xdr:col>
      <xdr:colOff>9525</xdr:colOff>
      <xdr:row>53</xdr:row>
      <xdr:rowOff>60769</xdr:rowOff>
    </xdr:to>
    <xdr:sp macro="" textlink="">
      <xdr:nvSpPr>
        <xdr:cNvPr id="608" name="円/楕円 607"/>
        <xdr:cNvSpPr/>
      </xdr:nvSpPr>
      <xdr:spPr>
        <a:xfrm>
          <a:off x="13652500" y="904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51</xdr:row>
      <xdr:rowOff>77296</xdr:rowOff>
    </xdr:from>
    <xdr:ext cx="534377" cy="259045"/>
    <xdr:sp macro="" textlink="">
      <xdr:nvSpPr>
        <xdr:cNvPr id="609" name="テキスト ボックス 608"/>
        <xdr:cNvSpPr txBox="1"/>
      </xdr:nvSpPr>
      <xdr:spPr>
        <a:xfrm>
          <a:off x="13436111" y="882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75,810</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26588</xdr:rowOff>
    </xdr:from>
    <xdr:to>
      <xdr:col>18</xdr:col>
      <xdr:colOff>492125</xdr:colOff>
      <xdr:row>56</xdr:row>
      <xdr:rowOff>128188</xdr:rowOff>
    </xdr:to>
    <xdr:sp macro="" textlink="">
      <xdr:nvSpPr>
        <xdr:cNvPr id="610" name="円/楕円 609"/>
        <xdr:cNvSpPr/>
      </xdr:nvSpPr>
      <xdr:spPr>
        <a:xfrm>
          <a:off x="12763500" y="962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144715</xdr:rowOff>
    </xdr:from>
    <xdr:ext cx="534377" cy="259045"/>
    <xdr:sp macro="" textlink="">
      <xdr:nvSpPr>
        <xdr:cNvPr id="611" name="テキスト ボックス 610"/>
        <xdr:cNvSpPr txBox="1"/>
      </xdr:nvSpPr>
      <xdr:spPr>
        <a:xfrm>
          <a:off x="12547111" y="940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45,271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33" name="直線コネクタ 632"/>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6"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7" name="直線コネクタ 636"/>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130446</xdr:rowOff>
    </xdr:from>
    <xdr:to>
      <xdr:col>23</xdr:col>
      <xdr:colOff>517525</xdr:colOff>
      <xdr:row>78</xdr:row>
      <xdr:rowOff>134973</xdr:rowOff>
    </xdr:to>
    <xdr:cxnSp macro="">
      <xdr:nvCxnSpPr>
        <xdr:cNvPr id="638" name="直線コネクタ 637"/>
        <xdr:cNvCxnSpPr/>
      </xdr:nvCxnSpPr>
      <xdr:spPr>
        <a:xfrm>
          <a:off x="15481300" y="13503546"/>
          <a:ext cx="8382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55486</xdr:rowOff>
    </xdr:from>
    <xdr:ext cx="469744" cy="259045"/>
    <xdr:sp macro="" textlink="">
      <xdr:nvSpPr>
        <xdr:cNvPr id="639" name="災害復旧費平均値テキスト"/>
        <xdr:cNvSpPr txBox="1"/>
      </xdr:nvSpPr>
      <xdr:spPr>
        <a:xfrm>
          <a:off x="16370300" y="13257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40" name="フローチャート : 判断 639"/>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130446</xdr:rowOff>
    </xdr:from>
    <xdr:to>
      <xdr:col>22</xdr:col>
      <xdr:colOff>365125</xdr:colOff>
      <xdr:row>78</xdr:row>
      <xdr:rowOff>133198</xdr:rowOff>
    </xdr:to>
    <xdr:cxnSp macro="">
      <xdr:nvCxnSpPr>
        <xdr:cNvPr id="641" name="直線コネクタ 640"/>
        <xdr:cNvCxnSpPr/>
      </xdr:nvCxnSpPr>
      <xdr:spPr>
        <a:xfrm flipV="1">
          <a:off x="14592300" y="13503546"/>
          <a:ext cx="889000" cy="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82618</xdr:rowOff>
    </xdr:from>
    <xdr:to>
      <xdr:col>22</xdr:col>
      <xdr:colOff>415925</xdr:colOff>
      <xdr:row>79</xdr:row>
      <xdr:rowOff>12768</xdr:rowOff>
    </xdr:to>
    <xdr:sp macro="" textlink="">
      <xdr:nvSpPr>
        <xdr:cNvPr id="642" name="フローチャート : 判断 641"/>
        <xdr:cNvSpPr/>
      </xdr:nvSpPr>
      <xdr:spPr>
        <a:xfrm>
          <a:off x="15430500" y="1345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3895</xdr:rowOff>
    </xdr:from>
    <xdr:ext cx="378565" cy="259045"/>
    <xdr:sp macro="" textlink="">
      <xdr:nvSpPr>
        <xdr:cNvPr id="643" name="テキスト ボックス 642"/>
        <xdr:cNvSpPr txBox="1"/>
      </xdr:nvSpPr>
      <xdr:spPr>
        <a:xfrm>
          <a:off x="15292017" y="1354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133198</xdr:rowOff>
    </xdr:from>
    <xdr:to>
      <xdr:col>21</xdr:col>
      <xdr:colOff>161925</xdr:colOff>
      <xdr:row>78</xdr:row>
      <xdr:rowOff>139700</xdr:rowOff>
    </xdr:to>
    <xdr:cxnSp macro="">
      <xdr:nvCxnSpPr>
        <xdr:cNvPr id="644" name="直線コネクタ 643"/>
        <xdr:cNvCxnSpPr/>
      </xdr:nvCxnSpPr>
      <xdr:spPr>
        <a:xfrm flipV="1">
          <a:off x="13703300" y="13506298"/>
          <a:ext cx="889000" cy="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82445</xdr:rowOff>
    </xdr:from>
    <xdr:to>
      <xdr:col>21</xdr:col>
      <xdr:colOff>212725</xdr:colOff>
      <xdr:row>79</xdr:row>
      <xdr:rowOff>12595</xdr:rowOff>
    </xdr:to>
    <xdr:sp macro="" textlink="">
      <xdr:nvSpPr>
        <xdr:cNvPr id="645" name="フローチャート : 判断 644"/>
        <xdr:cNvSpPr/>
      </xdr:nvSpPr>
      <xdr:spPr>
        <a:xfrm>
          <a:off x="14541500" y="1345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3722</xdr:rowOff>
    </xdr:from>
    <xdr:ext cx="378565" cy="259045"/>
    <xdr:sp macro="" textlink="">
      <xdr:nvSpPr>
        <xdr:cNvPr id="646" name="テキスト ボックス 645"/>
        <xdr:cNvSpPr txBox="1"/>
      </xdr:nvSpPr>
      <xdr:spPr>
        <a:xfrm>
          <a:off x="14403017" y="13548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139097</xdr:rowOff>
    </xdr:from>
    <xdr:to>
      <xdr:col>19</xdr:col>
      <xdr:colOff>644525</xdr:colOff>
      <xdr:row>78</xdr:row>
      <xdr:rowOff>139700</xdr:rowOff>
    </xdr:to>
    <xdr:cxnSp macro="">
      <xdr:nvCxnSpPr>
        <xdr:cNvPr id="647" name="直線コネクタ 646"/>
        <xdr:cNvCxnSpPr/>
      </xdr:nvCxnSpPr>
      <xdr:spPr>
        <a:xfrm>
          <a:off x="12814300" y="13512197"/>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77873</xdr:rowOff>
    </xdr:from>
    <xdr:to>
      <xdr:col>20</xdr:col>
      <xdr:colOff>9525</xdr:colOff>
      <xdr:row>79</xdr:row>
      <xdr:rowOff>8023</xdr:rowOff>
    </xdr:to>
    <xdr:sp macro="" textlink="">
      <xdr:nvSpPr>
        <xdr:cNvPr id="648" name="フローチャート : 判断 647"/>
        <xdr:cNvSpPr/>
      </xdr:nvSpPr>
      <xdr:spPr>
        <a:xfrm>
          <a:off x="13652500" y="13450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24550</xdr:rowOff>
    </xdr:from>
    <xdr:ext cx="469744" cy="259045"/>
    <xdr:sp macro="" textlink="">
      <xdr:nvSpPr>
        <xdr:cNvPr id="649" name="テキスト ボックス 648"/>
        <xdr:cNvSpPr txBox="1"/>
      </xdr:nvSpPr>
      <xdr:spPr>
        <a:xfrm>
          <a:off x="13468427" y="13226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77305</xdr:rowOff>
    </xdr:from>
    <xdr:to>
      <xdr:col>18</xdr:col>
      <xdr:colOff>492125</xdr:colOff>
      <xdr:row>79</xdr:row>
      <xdr:rowOff>7455</xdr:rowOff>
    </xdr:to>
    <xdr:sp macro="" textlink="">
      <xdr:nvSpPr>
        <xdr:cNvPr id="650" name="フローチャート : 判断 649"/>
        <xdr:cNvSpPr/>
      </xdr:nvSpPr>
      <xdr:spPr>
        <a:xfrm>
          <a:off x="12763500" y="1345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23982</xdr:rowOff>
    </xdr:from>
    <xdr:ext cx="469744" cy="259045"/>
    <xdr:sp macro="" textlink="">
      <xdr:nvSpPr>
        <xdr:cNvPr id="651" name="テキスト ボックス 650"/>
        <xdr:cNvSpPr txBox="1"/>
      </xdr:nvSpPr>
      <xdr:spPr>
        <a:xfrm>
          <a:off x="12579427" y="1322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84173</xdr:rowOff>
    </xdr:from>
    <xdr:to>
      <xdr:col>23</xdr:col>
      <xdr:colOff>568325</xdr:colOff>
      <xdr:row>79</xdr:row>
      <xdr:rowOff>14323</xdr:rowOff>
    </xdr:to>
    <xdr:sp macro="" textlink="">
      <xdr:nvSpPr>
        <xdr:cNvPr id="657" name="円/楕円 656"/>
        <xdr:cNvSpPr/>
      </xdr:nvSpPr>
      <xdr:spPr>
        <a:xfrm>
          <a:off x="16268700" y="1345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11037</xdr:rowOff>
    </xdr:from>
    <xdr:ext cx="378565" cy="259045"/>
    <xdr:sp macro="" textlink="">
      <xdr:nvSpPr>
        <xdr:cNvPr id="658" name="災害復旧費該当値テキスト"/>
        <xdr:cNvSpPr txBox="1"/>
      </xdr:nvSpPr>
      <xdr:spPr>
        <a:xfrm>
          <a:off x="16370300" y="13384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79646</xdr:rowOff>
    </xdr:from>
    <xdr:to>
      <xdr:col>22</xdr:col>
      <xdr:colOff>415925</xdr:colOff>
      <xdr:row>79</xdr:row>
      <xdr:rowOff>9796</xdr:rowOff>
    </xdr:to>
    <xdr:sp macro="" textlink="">
      <xdr:nvSpPr>
        <xdr:cNvPr id="659" name="円/楕円 658"/>
        <xdr:cNvSpPr/>
      </xdr:nvSpPr>
      <xdr:spPr>
        <a:xfrm>
          <a:off x="15430500" y="1345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26323</xdr:rowOff>
    </xdr:from>
    <xdr:ext cx="469744" cy="259045"/>
    <xdr:sp macro="" textlink="">
      <xdr:nvSpPr>
        <xdr:cNvPr id="660" name="テキスト ボックス 659"/>
        <xdr:cNvSpPr txBox="1"/>
      </xdr:nvSpPr>
      <xdr:spPr>
        <a:xfrm>
          <a:off x="15246427" y="1322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82398</xdr:rowOff>
    </xdr:from>
    <xdr:to>
      <xdr:col>21</xdr:col>
      <xdr:colOff>212725</xdr:colOff>
      <xdr:row>79</xdr:row>
      <xdr:rowOff>12548</xdr:rowOff>
    </xdr:to>
    <xdr:sp macro="" textlink="">
      <xdr:nvSpPr>
        <xdr:cNvPr id="661" name="円/楕円 660"/>
        <xdr:cNvSpPr/>
      </xdr:nvSpPr>
      <xdr:spPr>
        <a:xfrm>
          <a:off x="14541500" y="1345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29075</xdr:rowOff>
    </xdr:from>
    <xdr:ext cx="378565" cy="259045"/>
    <xdr:sp macro="" textlink="">
      <xdr:nvSpPr>
        <xdr:cNvPr id="662" name="テキスト ボックス 661"/>
        <xdr:cNvSpPr txBox="1"/>
      </xdr:nvSpPr>
      <xdr:spPr>
        <a:xfrm>
          <a:off x="14403017" y="13230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63" name="円/楕円 662"/>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64" name="テキスト ボックス 663"/>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88297</xdr:rowOff>
    </xdr:from>
    <xdr:to>
      <xdr:col>18</xdr:col>
      <xdr:colOff>492125</xdr:colOff>
      <xdr:row>79</xdr:row>
      <xdr:rowOff>18447</xdr:rowOff>
    </xdr:to>
    <xdr:sp macro="" textlink="">
      <xdr:nvSpPr>
        <xdr:cNvPr id="665" name="円/楕円 664"/>
        <xdr:cNvSpPr/>
      </xdr:nvSpPr>
      <xdr:spPr>
        <a:xfrm>
          <a:off x="12763500" y="1346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9574</xdr:rowOff>
    </xdr:from>
    <xdr:ext cx="313932" cy="259045"/>
    <xdr:sp macro="" textlink="">
      <xdr:nvSpPr>
        <xdr:cNvPr id="666" name="テキスト ボックス 665"/>
        <xdr:cNvSpPr txBox="1"/>
      </xdr:nvSpPr>
      <xdr:spPr>
        <a:xfrm>
          <a:off x="12657333" y="135541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90" name="直線コネクタ 689"/>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91"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92" name="直線コネクタ 691"/>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93"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4" name="直線コネクタ 693"/>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71158</xdr:rowOff>
    </xdr:from>
    <xdr:to>
      <xdr:col>23</xdr:col>
      <xdr:colOff>517525</xdr:colOff>
      <xdr:row>93</xdr:row>
      <xdr:rowOff>171362</xdr:rowOff>
    </xdr:to>
    <xdr:cxnSp macro="">
      <xdr:nvCxnSpPr>
        <xdr:cNvPr id="695" name="直線コネクタ 694"/>
        <xdr:cNvCxnSpPr/>
      </xdr:nvCxnSpPr>
      <xdr:spPr>
        <a:xfrm>
          <a:off x="15481300" y="16016008"/>
          <a:ext cx="838200" cy="10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164228</xdr:rowOff>
    </xdr:from>
    <xdr:ext cx="534377" cy="259045"/>
    <xdr:sp macro="" textlink="">
      <xdr:nvSpPr>
        <xdr:cNvPr id="696" name="公債費平均値テキスト"/>
        <xdr:cNvSpPr txBox="1"/>
      </xdr:nvSpPr>
      <xdr:spPr>
        <a:xfrm>
          <a:off x="16370300" y="16280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7" name="フローチャート : 判断 696"/>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71158</xdr:rowOff>
    </xdr:from>
    <xdr:to>
      <xdr:col>22</xdr:col>
      <xdr:colOff>365125</xdr:colOff>
      <xdr:row>93</xdr:row>
      <xdr:rowOff>92850</xdr:rowOff>
    </xdr:to>
    <xdr:cxnSp macro="">
      <xdr:nvCxnSpPr>
        <xdr:cNvPr id="698" name="直線コネクタ 697"/>
        <xdr:cNvCxnSpPr/>
      </xdr:nvCxnSpPr>
      <xdr:spPr>
        <a:xfrm flipV="1">
          <a:off x="14592300" y="16016008"/>
          <a:ext cx="889000" cy="2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18478</xdr:rowOff>
    </xdr:from>
    <xdr:to>
      <xdr:col>22</xdr:col>
      <xdr:colOff>415925</xdr:colOff>
      <xdr:row>96</xdr:row>
      <xdr:rowOff>120078</xdr:rowOff>
    </xdr:to>
    <xdr:sp macro="" textlink="">
      <xdr:nvSpPr>
        <xdr:cNvPr id="699" name="フローチャート : 判断 698"/>
        <xdr:cNvSpPr/>
      </xdr:nvSpPr>
      <xdr:spPr>
        <a:xfrm>
          <a:off x="15430500" y="1647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111205</xdr:rowOff>
    </xdr:from>
    <xdr:ext cx="534377" cy="259045"/>
    <xdr:sp macro="" textlink="">
      <xdr:nvSpPr>
        <xdr:cNvPr id="700" name="テキスト ボックス 699"/>
        <xdr:cNvSpPr txBox="1"/>
      </xdr:nvSpPr>
      <xdr:spPr>
        <a:xfrm>
          <a:off x="15214111" y="165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72910</xdr:rowOff>
    </xdr:from>
    <xdr:to>
      <xdr:col>21</xdr:col>
      <xdr:colOff>161925</xdr:colOff>
      <xdr:row>93</xdr:row>
      <xdr:rowOff>92850</xdr:rowOff>
    </xdr:to>
    <xdr:cxnSp macro="">
      <xdr:nvCxnSpPr>
        <xdr:cNvPr id="701" name="直線コネクタ 700"/>
        <xdr:cNvCxnSpPr/>
      </xdr:nvCxnSpPr>
      <xdr:spPr>
        <a:xfrm>
          <a:off x="13703300" y="16017760"/>
          <a:ext cx="889000" cy="1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11557</xdr:rowOff>
    </xdr:from>
    <xdr:to>
      <xdr:col>21</xdr:col>
      <xdr:colOff>212725</xdr:colOff>
      <xdr:row>96</xdr:row>
      <xdr:rowOff>113157</xdr:rowOff>
    </xdr:to>
    <xdr:sp macro="" textlink="">
      <xdr:nvSpPr>
        <xdr:cNvPr id="702" name="フローチャート : 判断 701"/>
        <xdr:cNvSpPr/>
      </xdr:nvSpPr>
      <xdr:spPr>
        <a:xfrm>
          <a:off x="14541500" y="1647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104284</xdr:rowOff>
    </xdr:from>
    <xdr:ext cx="534377" cy="259045"/>
    <xdr:sp macro="" textlink="">
      <xdr:nvSpPr>
        <xdr:cNvPr id="703" name="テキスト ボックス 702"/>
        <xdr:cNvSpPr txBox="1"/>
      </xdr:nvSpPr>
      <xdr:spPr>
        <a:xfrm>
          <a:off x="14325111" y="165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67932</xdr:rowOff>
    </xdr:from>
    <xdr:to>
      <xdr:col>19</xdr:col>
      <xdr:colOff>644525</xdr:colOff>
      <xdr:row>93</xdr:row>
      <xdr:rowOff>72910</xdr:rowOff>
    </xdr:to>
    <xdr:cxnSp macro="">
      <xdr:nvCxnSpPr>
        <xdr:cNvPr id="704" name="直線コネクタ 703"/>
        <xdr:cNvCxnSpPr/>
      </xdr:nvCxnSpPr>
      <xdr:spPr>
        <a:xfrm>
          <a:off x="12814300" y="16012782"/>
          <a:ext cx="889000" cy="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14288</xdr:rowOff>
    </xdr:from>
    <xdr:to>
      <xdr:col>20</xdr:col>
      <xdr:colOff>9525</xdr:colOff>
      <xdr:row>96</xdr:row>
      <xdr:rowOff>115888</xdr:rowOff>
    </xdr:to>
    <xdr:sp macro="" textlink="">
      <xdr:nvSpPr>
        <xdr:cNvPr id="705" name="フローチャート : 判断 704"/>
        <xdr:cNvSpPr/>
      </xdr:nvSpPr>
      <xdr:spPr>
        <a:xfrm>
          <a:off x="13652500" y="1647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107015</xdr:rowOff>
    </xdr:from>
    <xdr:ext cx="534377" cy="259045"/>
    <xdr:sp macro="" textlink="">
      <xdr:nvSpPr>
        <xdr:cNvPr id="706" name="テキスト ボックス 705"/>
        <xdr:cNvSpPr txBox="1"/>
      </xdr:nvSpPr>
      <xdr:spPr>
        <a:xfrm>
          <a:off x="13436111" y="1656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533</xdr:rowOff>
    </xdr:from>
    <xdr:to>
      <xdr:col>18</xdr:col>
      <xdr:colOff>492125</xdr:colOff>
      <xdr:row>96</xdr:row>
      <xdr:rowOff>102133</xdr:rowOff>
    </xdr:to>
    <xdr:sp macro="" textlink="">
      <xdr:nvSpPr>
        <xdr:cNvPr id="707" name="フローチャート : 判断 706"/>
        <xdr:cNvSpPr/>
      </xdr:nvSpPr>
      <xdr:spPr>
        <a:xfrm>
          <a:off x="12763500" y="1645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93260</xdr:rowOff>
    </xdr:from>
    <xdr:ext cx="534377" cy="259045"/>
    <xdr:sp macro="" textlink="">
      <xdr:nvSpPr>
        <xdr:cNvPr id="708" name="テキスト ボックス 707"/>
        <xdr:cNvSpPr txBox="1"/>
      </xdr:nvSpPr>
      <xdr:spPr>
        <a:xfrm>
          <a:off x="12547111" y="1655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120562</xdr:rowOff>
    </xdr:from>
    <xdr:to>
      <xdr:col>23</xdr:col>
      <xdr:colOff>568325</xdr:colOff>
      <xdr:row>94</xdr:row>
      <xdr:rowOff>50712</xdr:rowOff>
    </xdr:to>
    <xdr:sp macro="" textlink="">
      <xdr:nvSpPr>
        <xdr:cNvPr id="714" name="円/楕円 713"/>
        <xdr:cNvSpPr/>
      </xdr:nvSpPr>
      <xdr:spPr>
        <a:xfrm>
          <a:off x="16268700" y="1606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143439</xdr:rowOff>
    </xdr:from>
    <xdr:ext cx="534377" cy="259045"/>
    <xdr:sp macro="" textlink="">
      <xdr:nvSpPr>
        <xdr:cNvPr id="715" name="公債費該当値テキスト"/>
        <xdr:cNvSpPr txBox="1"/>
      </xdr:nvSpPr>
      <xdr:spPr>
        <a:xfrm>
          <a:off x="16370300" y="1591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71,007</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20358</xdr:rowOff>
    </xdr:from>
    <xdr:to>
      <xdr:col>22</xdr:col>
      <xdr:colOff>415925</xdr:colOff>
      <xdr:row>93</xdr:row>
      <xdr:rowOff>121958</xdr:rowOff>
    </xdr:to>
    <xdr:sp macro="" textlink="">
      <xdr:nvSpPr>
        <xdr:cNvPr id="716" name="円/楕円 715"/>
        <xdr:cNvSpPr/>
      </xdr:nvSpPr>
      <xdr:spPr>
        <a:xfrm>
          <a:off x="15430500" y="1596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138485</xdr:rowOff>
    </xdr:from>
    <xdr:ext cx="534377" cy="259045"/>
    <xdr:sp macro="" textlink="">
      <xdr:nvSpPr>
        <xdr:cNvPr id="717" name="テキスト ボックス 716"/>
        <xdr:cNvSpPr txBox="1"/>
      </xdr:nvSpPr>
      <xdr:spPr>
        <a:xfrm>
          <a:off x="15214111" y="1574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78,897</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42050</xdr:rowOff>
    </xdr:from>
    <xdr:to>
      <xdr:col>21</xdr:col>
      <xdr:colOff>212725</xdr:colOff>
      <xdr:row>93</xdr:row>
      <xdr:rowOff>143650</xdr:rowOff>
    </xdr:to>
    <xdr:sp macro="" textlink="">
      <xdr:nvSpPr>
        <xdr:cNvPr id="718" name="円/楕円 717"/>
        <xdr:cNvSpPr/>
      </xdr:nvSpPr>
      <xdr:spPr>
        <a:xfrm>
          <a:off x="14541500" y="159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160177</xdr:rowOff>
    </xdr:from>
    <xdr:ext cx="534377" cy="259045"/>
    <xdr:sp macro="" textlink="">
      <xdr:nvSpPr>
        <xdr:cNvPr id="719" name="テキスト ボックス 718"/>
        <xdr:cNvSpPr txBox="1"/>
      </xdr:nvSpPr>
      <xdr:spPr>
        <a:xfrm>
          <a:off x="14325111" y="1576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77,189</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22110</xdr:rowOff>
    </xdr:from>
    <xdr:to>
      <xdr:col>20</xdr:col>
      <xdr:colOff>9525</xdr:colOff>
      <xdr:row>93</xdr:row>
      <xdr:rowOff>123710</xdr:rowOff>
    </xdr:to>
    <xdr:sp macro="" textlink="">
      <xdr:nvSpPr>
        <xdr:cNvPr id="720" name="円/楕円 719"/>
        <xdr:cNvSpPr/>
      </xdr:nvSpPr>
      <xdr:spPr>
        <a:xfrm>
          <a:off x="13652500" y="15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140237</xdr:rowOff>
    </xdr:from>
    <xdr:ext cx="534377" cy="259045"/>
    <xdr:sp macro="" textlink="">
      <xdr:nvSpPr>
        <xdr:cNvPr id="721" name="テキスト ボックス 720"/>
        <xdr:cNvSpPr txBox="1"/>
      </xdr:nvSpPr>
      <xdr:spPr>
        <a:xfrm>
          <a:off x="13436111" y="1574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78,759</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17132</xdr:rowOff>
    </xdr:from>
    <xdr:to>
      <xdr:col>18</xdr:col>
      <xdr:colOff>492125</xdr:colOff>
      <xdr:row>93</xdr:row>
      <xdr:rowOff>118732</xdr:rowOff>
    </xdr:to>
    <xdr:sp macro="" textlink="">
      <xdr:nvSpPr>
        <xdr:cNvPr id="722" name="円/楕円 721"/>
        <xdr:cNvSpPr/>
      </xdr:nvSpPr>
      <xdr:spPr>
        <a:xfrm>
          <a:off x="12763500" y="1596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135259</xdr:rowOff>
    </xdr:from>
    <xdr:ext cx="534377" cy="259045"/>
    <xdr:sp macro="" textlink="">
      <xdr:nvSpPr>
        <xdr:cNvPr id="723" name="テキスト ボックス 722"/>
        <xdr:cNvSpPr txBox="1"/>
      </xdr:nvSpPr>
      <xdr:spPr>
        <a:xfrm>
          <a:off x="12547111" y="1573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79,151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5" name="直線コネクタ 744"/>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6"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8"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9" name="直線コネクタ 748"/>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123698</xdr:rowOff>
    </xdr:from>
    <xdr:to>
      <xdr:col>32</xdr:col>
      <xdr:colOff>187325</xdr:colOff>
      <xdr:row>38</xdr:row>
      <xdr:rowOff>139700</xdr:rowOff>
    </xdr:to>
    <xdr:cxnSp macro="">
      <xdr:nvCxnSpPr>
        <xdr:cNvPr id="750" name="直線コネクタ 749"/>
        <xdr:cNvCxnSpPr/>
      </xdr:nvCxnSpPr>
      <xdr:spPr>
        <a:xfrm>
          <a:off x="21323300" y="663879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63314</xdr:rowOff>
    </xdr:from>
    <xdr:ext cx="378565" cy="259045"/>
    <xdr:sp macro="" textlink="">
      <xdr:nvSpPr>
        <xdr:cNvPr id="751" name="諸支出金平均値テキスト"/>
        <xdr:cNvSpPr txBox="1"/>
      </xdr:nvSpPr>
      <xdr:spPr>
        <a:xfrm>
          <a:off x="22212300" y="6406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52" name="フローチャート : 判断 751"/>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123698</xdr:rowOff>
    </xdr:from>
    <xdr:to>
      <xdr:col>31</xdr:col>
      <xdr:colOff>34925</xdr:colOff>
      <xdr:row>38</xdr:row>
      <xdr:rowOff>139700</xdr:rowOff>
    </xdr:to>
    <xdr:cxnSp macro="">
      <xdr:nvCxnSpPr>
        <xdr:cNvPr id="753" name="直線コネクタ 752"/>
        <xdr:cNvCxnSpPr/>
      </xdr:nvCxnSpPr>
      <xdr:spPr>
        <a:xfrm flipV="1">
          <a:off x="20434300" y="663879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167081</xdr:rowOff>
    </xdr:from>
    <xdr:to>
      <xdr:col>31</xdr:col>
      <xdr:colOff>85725</xdr:colOff>
      <xdr:row>38</xdr:row>
      <xdr:rowOff>97231</xdr:rowOff>
    </xdr:to>
    <xdr:sp macro="" textlink="">
      <xdr:nvSpPr>
        <xdr:cNvPr id="754" name="フローチャート : 判断 753"/>
        <xdr:cNvSpPr/>
      </xdr:nvSpPr>
      <xdr:spPr>
        <a:xfrm>
          <a:off x="21272500" y="651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113758</xdr:rowOff>
    </xdr:from>
    <xdr:ext cx="378565" cy="259045"/>
    <xdr:sp macro="" textlink="">
      <xdr:nvSpPr>
        <xdr:cNvPr id="755" name="テキスト ボックス 754"/>
        <xdr:cNvSpPr txBox="1"/>
      </xdr:nvSpPr>
      <xdr:spPr>
        <a:xfrm>
          <a:off x="21134017" y="628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5232</xdr:rowOff>
    </xdr:from>
    <xdr:to>
      <xdr:col>29</xdr:col>
      <xdr:colOff>568325</xdr:colOff>
      <xdr:row>38</xdr:row>
      <xdr:rowOff>106832</xdr:rowOff>
    </xdr:to>
    <xdr:sp macro="" textlink="">
      <xdr:nvSpPr>
        <xdr:cNvPr id="757" name="フローチャート : 判断 756"/>
        <xdr:cNvSpPr/>
      </xdr:nvSpPr>
      <xdr:spPr>
        <a:xfrm>
          <a:off x="20383500" y="652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123359</xdr:rowOff>
    </xdr:from>
    <xdr:ext cx="378565" cy="259045"/>
    <xdr:sp macro="" textlink="">
      <xdr:nvSpPr>
        <xdr:cNvPr id="758" name="テキスト ボックス 757"/>
        <xdr:cNvSpPr txBox="1"/>
      </xdr:nvSpPr>
      <xdr:spPr>
        <a:xfrm>
          <a:off x="20245017" y="6295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74778</xdr:rowOff>
    </xdr:from>
    <xdr:to>
      <xdr:col>28</xdr:col>
      <xdr:colOff>314325</xdr:colOff>
      <xdr:row>38</xdr:row>
      <xdr:rowOff>139700</xdr:rowOff>
    </xdr:to>
    <xdr:cxnSp macro="">
      <xdr:nvCxnSpPr>
        <xdr:cNvPr id="759" name="直線コネクタ 758"/>
        <xdr:cNvCxnSpPr/>
      </xdr:nvCxnSpPr>
      <xdr:spPr>
        <a:xfrm>
          <a:off x="18656300" y="6589878"/>
          <a:ext cx="8890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57353</xdr:rowOff>
    </xdr:from>
    <xdr:to>
      <xdr:col>28</xdr:col>
      <xdr:colOff>365125</xdr:colOff>
      <xdr:row>37</xdr:row>
      <xdr:rowOff>158953</xdr:rowOff>
    </xdr:to>
    <xdr:sp macro="" textlink="">
      <xdr:nvSpPr>
        <xdr:cNvPr id="760" name="フローチャート : 判断 759"/>
        <xdr:cNvSpPr/>
      </xdr:nvSpPr>
      <xdr:spPr>
        <a:xfrm>
          <a:off x="19494500" y="640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4030</xdr:rowOff>
    </xdr:from>
    <xdr:ext cx="378565" cy="259045"/>
    <xdr:sp macro="" textlink="">
      <xdr:nvSpPr>
        <xdr:cNvPr id="761" name="テキスト ボックス 760"/>
        <xdr:cNvSpPr txBox="1"/>
      </xdr:nvSpPr>
      <xdr:spPr>
        <a:xfrm>
          <a:off x="19356017" y="6176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94843</xdr:rowOff>
    </xdr:from>
    <xdr:to>
      <xdr:col>27</xdr:col>
      <xdr:colOff>161925</xdr:colOff>
      <xdr:row>38</xdr:row>
      <xdr:rowOff>24994</xdr:rowOff>
    </xdr:to>
    <xdr:sp macro="" textlink="">
      <xdr:nvSpPr>
        <xdr:cNvPr id="762" name="フローチャート : 判断 761"/>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41520</xdr:rowOff>
    </xdr:from>
    <xdr:ext cx="378565" cy="259045"/>
    <xdr:sp macro="" textlink="">
      <xdr:nvSpPr>
        <xdr:cNvPr id="763" name="テキスト ボックス 762"/>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9" name="円/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18864</xdr:rowOff>
    </xdr:from>
    <xdr:ext cx="249299" cy="259045"/>
    <xdr:sp macro="" textlink="">
      <xdr:nvSpPr>
        <xdr:cNvPr id="770" name="諸支出金該当値テキスト"/>
        <xdr:cNvSpPr txBox="1"/>
      </xdr:nvSpPr>
      <xdr:spPr>
        <a:xfrm>
          <a:off x="22212300" y="6533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72898</xdr:rowOff>
    </xdr:from>
    <xdr:to>
      <xdr:col>31</xdr:col>
      <xdr:colOff>85725</xdr:colOff>
      <xdr:row>39</xdr:row>
      <xdr:rowOff>3048</xdr:rowOff>
    </xdr:to>
    <xdr:sp macro="" textlink="">
      <xdr:nvSpPr>
        <xdr:cNvPr id="771" name="円/楕円 770"/>
        <xdr:cNvSpPr/>
      </xdr:nvSpPr>
      <xdr:spPr>
        <a:xfrm>
          <a:off x="21272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38</xdr:row>
      <xdr:rowOff>165625</xdr:rowOff>
    </xdr:from>
    <xdr:ext cx="313932" cy="259045"/>
    <xdr:sp macro="" textlink="">
      <xdr:nvSpPr>
        <xdr:cNvPr id="772" name="テキスト ボックス 771"/>
        <xdr:cNvSpPr txBox="1"/>
      </xdr:nvSpPr>
      <xdr:spPr>
        <a:xfrm>
          <a:off x="21166333" y="66807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3" name="円/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4" name="テキスト ボックス 77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5" name="円/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6" name="テキスト ボックス 77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23978</xdr:rowOff>
    </xdr:from>
    <xdr:to>
      <xdr:col>27</xdr:col>
      <xdr:colOff>161925</xdr:colOff>
      <xdr:row>38</xdr:row>
      <xdr:rowOff>125578</xdr:rowOff>
    </xdr:to>
    <xdr:sp macro="" textlink="">
      <xdr:nvSpPr>
        <xdr:cNvPr id="777" name="円/楕円 776"/>
        <xdr:cNvSpPr/>
      </xdr:nvSpPr>
      <xdr:spPr>
        <a:xfrm>
          <a:off x="18605500" y="653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116705</xdr:rowOff>
    </xdr:from>
    <xdr:ext cx="378565" cy="259045"/>
    <xdr:sp macro="" textlink="">
      <xdr:nvSpPr>
        <xdr:cNvPr id="778" name="テキスト ボックス 777"/>
        <xdr:cNvSpPr txBox="1"/>
      </xdr:nvSpPr>
      <xdr:spPr>
        <a:xfrm>
          <a:off x="18467017" y="6631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9" name="直線コネクタ 78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0" name="テキスト ボックス 78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1" name="直線コネクタ 79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92" name="テキスト ボックス 791"/>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3" name="直線コネクタ 79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94" name="テキスト ボックス 793"/>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5" name="直線コネクタ 79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96" name="テキスト ボックス 795"/>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8" name="テキスト ボックス 79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800" name="直線コネクタ 799"/>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801"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2" name="直線コネクタ 80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3"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4" name="直線コネクタ 80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5" name="直線コネクタ 80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6"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7" name="フローチャート : 判断 806"/>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8" name="直線コネクタ 80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9" name="フローチャート : 判断 808"/>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0" name="テキスト ボックス 809"/>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1" name="直線コネクタ 81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12" name="フローチャート : 判断 811"/>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3" name="テキスト ボックス 812"/>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4" name="直線コネクタ 81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15" name="フローチャート : 判断 814"/>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16" name="テキスト ボックス 815"/>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17" name="フローチャート : 判断 816"/>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18" name="テキスト ボックス 817"/>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4" name="円/楕円 82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5"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6" name="円/楕円 82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7" name="テキスト ボックス 826"/>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8" name="円/楕円 82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9" name="テキスト ボックス 828"/>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0" name="円/楕円 82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31" name="テキスト ボックス 830"/>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2" name="円/楕円 83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3" name="テキスト ボックス 832"/>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mn-lt"/>
              <a:ea typeface="+mn-ea"/>
              <a:cs typeface="+mn-cs"/>
            </a:rPr>
            <a:t>　商工費は，住民一人</a:t>
          </a:r>
          <a:r>
            <a:rPr kumimoji="1" lang="ja-JP" altLang="ja-JP" sz="1600">
              <a:solidFill>
                <a:schemeClr val="dk1"/>
              </a:solidFill>
              <a:effectLst/>
              <a:latin typeface="+mn-ea"/>
              <a:ea typeface="+mn-ea"/>
              <a:cs typeface="+mn-cs"/>
            </a:rPr>
            <a:t>当たり</a:t>
          </a:r>
          <a:r>
            <a:rPr kumimoji="1" lang="en-US" altLang="ja-JP" sz="1600">
              <a:solidFill>
                <a:schemeClr val="dk1"/>
              </a:solidFill>
              <a:effectLst/>
              <a:latin typeface="+mn-ea"/>
              <a:ea typeface="+mn-ea"/>
              <a:cs typeface="+mn-cs"/>
            </a:rPr>
            <a:t>22,008</a:t>
          </a:r>
          <a:r>
            <a:rPr kumimoji="1" lang="ja-JP" altLang="ja-JP" sz="1600">
              <a:solidFill>
                <a:schemeClr val="dk1"/>
              </a:solidFill>
              <a:effectLst/>
              <a:latin typeface="+mn-ea"/>
              <a:ea typeface="+mn-ea"/>
              <a:cs typeface="+mn-cs"/>
            </a:rPr>
            <a:t>円と</a:t>
          </a:r>
          <a:r>
            <a:rPr kumimoji="1" lang="ja-JP" altLang="en-US" sz="1600">
              <a:solidFill>
                <a:schemeClr val="dk1"/>
              </a:solidFill>
              <a:effectLst/>
              <a:latin typeface="+mn-ea"/>
              <a:ea typeface="+mn-ea"/>
              <a:cs typeface="+mn-cs"/>
            </a:rPr>
            <a:t>類似団体・</a:t>
          </a:r>
          <a:r>
            <a:rPr kumimoji="1" lang="ja-JP" altLang="ja-JP" sz="1600">
              <a:solidFill>
                <a:schemeClr val="dk1"/>
              </a:solidFill>
              <a:effectLst/>
              <a:latin typeface="+mn-ea"/>
              <a:ea typeface="+mn-ea"/>
              <a:cs typeface="+mn-cs"/>
            </a:rPr>
            <a:t>全国・県内平均より高くなっているのは，市内工業団地へ進出した企業に交付する立地奨励金（対前年比</a:t>
          </a:r>
          <a:r>
            <a:rPr kumimoji="1" lang="en-US" altLang="ja-JP" sz="1600">
              <a:solidFill>
                <a:schemeClr val="dk1"/>
              </a:solidFill>
              <a:effectLst/>
              <a:latin typeface="+mn-ea"/>
              <a:ea typeface="+mn-ea"/>
              <a:cs typeface="+mn-cs"/>
            </a:rPr>
            <a:t>15.7</a:t>
          </a:r>
          <a:r>
            <a:rPr kumimoji="1" lang="ja-JP" altLang="ja-JP" sz="1600">
              <a:solidFill>
                <a:schemeClr val="dk1"/>
              </a:solidFill>
              <a:effectLst/>
              <a:latin typeface="+mn-ea"/>
              <a:ea typeface="+mn-ea"/>
              <a:cs typeface="+mn-cs"/>
            </a:rPr>
            <a:t>ポイント増）が主な要因である。</a:t>
          </a:r>
          <a:endParaRPr lang="ja-JP" altLang="ja-JP" sz="1600">
            <a:effectLst/>
            <a:latin typeface="+mn-ea"/>
            <a:ea typeface="+mn-ea"/>
          </a:endParaRPr>
        </a:p>
        <a:p>
          <a:r>
            <a:rPr kumimoji="1" lang="ja-JP" altLang="en-US" sz="1600">
              <a:latin typeface="+mn-ea"/>
              <a:ea typeface="+mn-ea"/>
            </a:rPr>
            <a:t>　消防費は，住民一人当たり</a:t>
          </a:r>
          <a:r>
            <a:rPr kumimoji="1" lang="en-US" altLang="ja-JP" sz="1600">
              <a:latin typeface="+mn-ea"/>
              <a:ea typeface="+mn-ea"/>
            </a:rPr>
            <a:t>26,032</a:t>
          </a:r>
          <a:r>
            <a:rPr kumimoji="1" lang="ja-JP" altLang="en-US" sz="1600">
              <a:latin typeface="+mn-ea"/>
              <a:ea typeface="+mn-ea"/>
            </a:rPr>
            <a:t>円</a:t>
          </a:r>
          <a:r>
            <a:rPr kumimoji="1" lang="ja-JP" altLang="ja-JP" sz="1600">
              <a:solidFill>
                <a:schemeClr val="dk1"/>
              </a:solidFill>
              <a:effectLst/>
              <a:latin typeface="+mn-ea"/>
              <a:ea typeface="+mn-ea"/>
              <a:cs typeface="+mn-cs"/>
            </a:rPr>
            <a:t>と</a:t>
          </a:r>
          <a:r>
            <a:rPr kumimoji="1" lang="ja-JP" altLang="en-US" sz="1600">
              <a:solidFill>
                <a:schemeClr val="dk1"/>
              </a:solidFill>
              <a:effectLst/>
              <a:latin typeface="+mn-ea"/>
              <a:ea typeface="+mn-ea"/>
              <a:cs typeface="+mn-cs"/>
            </a:rPr>
            <a:t>類似団体・</a:t>
          </a:r>
          <a:r>
            <a:rPr kumimoji="1" lang="ja-JP" altLang="ja-JP" sz="1600">
              <a:solidFill>
                <a:schemeClr val="dk1"/>
              </a:solidFill>
              <a:effectLst/>
              <a:latin typeface="+mn-ea"/>
              <a:ea typeface="+mn-ea"/>
              <a:cs typeface="+mn-cs"/>
            </a:rPr>
            <a:t>全国・県内平均より高くなっている。</a:t>
          </a:r>
          <a:r>
            <a:rPr kumimoji="1" lang="ja-JP" altLang="en-US" sz="1600">
              <a:solidFill>
                <a:schemeClr val="dk1"/>
              </a:solidFill>
              <a:effectLst/>
              <a:latin typeface="+mn-ea"/>
              <a:ea typeface="+mn-ea"/>
              <a:cs typeface="+mn-cs"/>
            </a:rPr>
            <a:t>増加傾向にあるのは，隣接市との通信共同化・</a:t>
          </a:r>
          <a:r>
            <a:rPr kumimoji="1" lang="ja-JP" altLang="ja-JP" sz="1600">
              <a:solidFill>
                <a:schemeClr val="dk1"/>
              </a:solidFill>
              <a:effectLst/>
              <a:latin typeface="+mn-ea"/>
              <a:ea typeface="+mn-ea"/>
              <a:cs typeface="+mn-cs"/>
            </a:rPr>
            <a:t>消防無線デジタル化</a:t>
          </a:r>
          <a:r>
            <a:rPr kumimoji="1" lang="ja-JP" altLang="en-US" sz="1600">
              <a:solidFill>
                <a:schemeClr val="dk1"/>
              </a:solidFill>
              <a:effectLst/>
              <a:latin typeface="+mn-ea"/>
              <a:ea typeface="+mn-ea"/>
              <a:cs typeface="+mn-cs"/>
            </a:rPr>
            <a:t>（</a:t>
          </a:r>
          <a:r>
            <a:rPr kumimoji="1" lang="en-US" altLang="ja-JP" sz="1600">
              <a:solidFill>
                <a:schemeClr val="dk1"/>
              </a:solidFill>
              <a:effectLst/>
              <a:latin typeface="+mn-ea"/>
              <a:ea typeface="+mn-ea"/>
              <a:cs typeface="+mn-cs"/>
            </a:rPr>
            <a:t>H25</a:t>
          </a:r>
          <a:r>
            <a:rPr kumimoji="1" lang="ja-JP" altLang="en-US" sz="1600">
              <a:solidFill>
                <a:schemeClr val="dk1"/>
              </a:solidFill>
              <a:effectLst/>
              <a:latin typeface="+mn-ea"/>
              <a:ea typeface="+mn-ea"/>
              <a:cs typeface="+mn-cs"/>
            </a:rPr>
            <a:t>～</a:t>
          </a:r>
          <a:r>
            <a:rPr kumimoji="1" lang="en-US" altLang="ja-JP" sz="1600">
              <a:solidFill>
                <a:schemeClr val="dk1"/>
              </a:solidFill>
              <a:effectLst/>
              <a:latin typeface="+mn-ea"/>
              <a:ea typeface="+mn-ea"/>
              <a:cs typeface="+mn-cs"/>
            </a:rPr>
            <a:t>H27</a:t>
          </a:r>
          <a:r>
            <a:rPr kumimoji="1" lang="ja-JP" altLang="en-US" sz="1600">
              <a:solidFill>
                <a:schemeClr val="dk1"/>
              </a:solidFill>
              <a:effectLst/>
              <a:latin typeface="+mn-ea"/>
              <a:ea typeface="+mn-ea"/>
              <a:cs typeface="+mn-cs"/>
            </a:rPr>
            <a:t>），消防庁舎の建替え（</a:t>
          </a:r>
          <a:r>
            <a:rPr kumimoji="1" lang="en-US" altLang="ja-JP" sz="1600">
              <a:solidFill>
                <a:schemeClr val="dk1"/>
              </a:solidFill>
              <a:effectLst/>
              <a:latin typeface="+mn-ea"/>
              <a:ea typeface="+mn-ea"/>
              <a:cs typeface="+mn-cs"/>
            </a:rPr>
            <a:t>H27</a:t>
          </a:r>
          <a:r>
            <a:rPr kumimoji="1" lang="ja-JP" altLang="en-US" sz="1600">
              <a:solidFill>
                <a:schemeClr val="dk1"/>
              </a:solidFill>
              <a:effectLst/>
              <a:latin typeface="+mn-ea"/>
              <a:ea typeface="+mn-ea"/>
              <a:cs typeface="+mn-cs"/>
            </a:rPr>
            <a:t>～</a:t>
          </a:r>
          <a:r>
            <a:rPr kumimoji="1" lang="en-US" altLang="ja-JP" sz="1600">
              <a:solidFill>
                <a:schemeClr val="dk1"/>
              </a:solidFill>
              <a:effectLst/>
              <a:latin typeface="+mn-ea"/>
              <a:ea typeface="+mn-ea"/>
              <a:cs typeface="+mn-cs"/>
            </a:rPr>
            <a:t>H29</a:t>
          </a:r>
          <a:r>
            <a:rPr kumimoji="1" lang="ja-JP" altLang="en-US" sz="1600">
              <a:solidFill>
                <a:schemeClr val="dk1"/>
              </a:solidFill>
              <a:effectLst/>
              <a:latin typeface="+mn-ea"/>
              <a:ea typeface="+mn-ea"/>
              <a:cs typeface="+mn-cs"/>
            </a:rPr>
            <a:t>）など普通建設事業費の増加によるものである。</a:t>
          </a:r>
          <a:endParaRPr kumimoji="1" lang="en-US" altLang="ja-JP" sz="1600">
            <a:solidFill>
              <a:schemeClr val="dk1"/>
            </a:solidFill>
            <a:effectLst/>
            <a:latin typeface="+mn-ea"/>
            <a:ea typeface="+mn-ea"/>
            <a:cs typeface="+mn-cs"/>
          </a:endParaRPr>
        </a:p>
        <a:p>
          <a:r>
            <a:rPr kumimoji="1" lang="ja-JP" altLang="en-US" sz="1600">
              <a:solidFill>
                <a:schemeClr val="dk1"/>
              </a:solidFill>
              <a:effectLst/>
              <a:latin typeface="+mn-ea"/>
              <a:ea typeface="+mn-ea"/>
              <a:cs typeface="+mn-cs"/>
            </a:rPr>
            <a:t>　教育費は，住民一人当たり</a:t>
          </a:r>
          <a:r>
            <a:rPr kumimoji="1" lang="en-US" altLang="ja-JP" sz="1600">
              <a:solidFill>
                <a:schemeClr val="dk1"/>
              </a:solidFill>
              <a:effectLst/>
              <a:latin typeface="+mn-ea"/>
              <a:ea typeface="+mn-ea"/>
              <a:cs typeface="+mn-cs"/>
            </a:rPr>
            <a:t>53,211</a:t>
          </a:r>
          <a:r>
            <a:rPr kumimoji="1" lang="ja-JP" altLang="en-US" sz="1600">
              <a:solidFill>
                <a:schemeClr val="dk1"/>
              </a:solidFill>
              <a:effectLst/>
              <a:latin typeface="+mn-ea"/>
              <a:ea typeface="+mn-ea"/>
              <a:cs typeface="+mn-cs"/>
            </a:rPr>
            <a:t>円と類似</a:t>
          </a:r>
          <a:r>
            <a:rPr kumimoji="1" lang="ja-JP" altLang="en-US" sz="1600">
              <a:solidFill>
                <a:schemeClr val="dk1"/>
              </a:solidFill>
              <a:effectLst/>
              <a:latin typeface="+mn-lt"/>
              <a:ea typeface="+mn-ea"/>
              <a:cs typeface="+mn-cs"/>
            </a:rPr>
            <a:t>団体・</a:t>
          </a:r>
          <a:r>
            <a:rPr kumimoji="1" lang="ja-JP" altLang="ja-JP" sz="1600">
              <a:solidFill>
                <a:schemeClr val="dk1"/>
              </a:solidFill>
              <a:effectLst/>
              <a:latin typeface="+mn-lt"/>
              <a:ea typeface="+mn-ea"/>
              <a:cs typeface="+mn-cs"/>
            </a:rPr>
            <a:t>全国・県内平均より高くなっている</a:t>
          </a:r>
          <a:r>
            <a:rPr kumimoji="1" lang="ja-JP" altLang="en-US" sz="1600">
              <a:solidFill>
                <a:schemeClr val="dk1"/>
              </a:solidFill>
              <a:effectLst/>
              <a:latin typeface="+mn-lt"/>
              <a:ea typeface="+mn-ea"/>
              <a:cs typeface="+mn-cs"/>
            </a:rPr>
            <a:t>。これは，近年集中的に取り組んだ学校耐震化事業などの普通建設事業費の増加によるものである。</a:t>
          </a:r>
          <a:endParaRPr kumimoji="1" lang="ja-JP" altLang="en-US" sz="16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財政調整基金残高は，適切な財源確保と歳出の精査により，取り崩しを回避しており，前年度から微増となっている。標準財政規模比が</a:t>
          </a:r>
          <a:r>
            <a:rPr kumimoji="1" lang="en-US" altLang="ja-JP" sz="1400">
              <a:latin typeface="ＭＳ ゴシック" pitchFamily="49" charset="-128"/>
              <a:ea typeface="ＭＳ ゴシック" pitchFamily="49" charset="-128"/>
            </a:rPr>
            <a:t>0.08</a:t>
          </a:r>
          <a:r>
            <a:rPr kumimoji="1" lang="ja-JP" altLang="en-US" sz="1400">
              <a:latin typeface="ＭＳ ゴシック" pitchFamily="49" charset="-128"/>
              <a:ea typeface="ＭＳ ゴシック" pitchFamily="49" charset="-128"/>
            </a:rPr>
            <a:t>ポイント減少したのは，地方消費税交付金等の増収により標準財政規模が前年度より</a:t>
          </a:r>
          <a:r>
            <a:rPr kumimoji="1" lang="en-US" altLang="ja-JP" sz="1400">
              <a:latin typeface="ＭＳ ゴシック" pitchFamily="49" charset="-128"/>
              <a:ea typeface="ＭＳ ゴシック" pitchFamily="49" charset="-128"/>
            </a:rPr>
            <a:t>103</a:t>
          </a:r>
          <a:r>
            <a:rPr kumimoji="1" lang="ja-JP" altLang="en-US" sz="1400">
              <a:latin typeface="ＭＳ ゴシック" pitchFamily="49" charset="-128"/>
              <a:ea typeface="ＭＳ ゴシック" pitchFamily="49" charset="-128"/>
            </a:rPr>
            <a:t>百万円増加したことによる。実質収支額及び実質単年度収支については，減少となっており，引き続き市税，使用料・手数料，財産収入等の自主財源の確保に努める。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全会計が黒字で推移しており，健全な状態にある。</a:t>
          </a:r>
          <a:endParaRPr kumimoji="1" lang="en-US" altLang="ja-JP" sz="1400" baseline="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0&#22320;&#22495;&#25919;&#31574;&#23616;/030&#24066;&#30010;&#34892;&#36001;&#25919;&#35506;/030&#36001;&#25919;G/28&#24180;&#24230;/&#22320;&#26041;&#36001;&#25919;&#29366;&#27841;&#35519;&#26619;/70&#36001;&#25919;&#29366;&#27841;&#36039;&#26009;&#38598;&#65288;27&#24180;&#24230;&#65289;/02_&#32068;&#21512;&#12379;&#20998;&#26512;&#12539;&#12473;&#12488;&#12483;&#12463;&#24773;&#22577;/02-03&#22238;&#31572;&#65288;&#24066;&#30010;&#8594;&#30476;&#65289;/04&#12304;&#36001;&#25919;&#29366;&#27841;&#36039;&#26009;&#38598;&#12305;_342041_&#19977;&#21407;&#24066;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83.6</v>
          </cell>
          <cell r="L73">
            <v>77.599999999999994</v>
          </cell>
          <cell r="M73">
            <v>59.7</v>
          </cell>
          <cell r="N73">
            <v>55.8</v>
          </cell>
          <cell r="O73">
            <v>48.7</v>
          </cell>
        </row>
        <row r="75">
          <cell r="K75">
            <v>10.4</v>
          </cell>
          <cell r="L75">
            <v>10.5</v>
          </cell>
          <cell r="M75">
            <v>9.9</v>
          </cell>
          <cell r="N75">
            <v>9.4</v>
          </cell>
          <cell r="O75">
            <v>8.6</v>
          </cell>
        </row>
        <row r="77">
          <cell r="G77" t="str">
            <v>類似団体内平均値</v>
          </cell>
          <cell r="K77">
            <v>55.5</v>
          </cell>
          <cell r="L77">
            <v>46.1</v>
          </cell>
          <cell r="M77">
            <v>37.6</v>
          </cell>
          <cell r="N77">
            <v>33.799999999999997</v>
          </cell>
          <cell r="O77">
            <v>39</v>
          </cell>
        </row>
        <row r="79">
          <cell r="K79">
            <v>9.3000000000000007</v>
          </cell>
          <cell r="L79">
            <v>8.5</v>
          </cell>
          <cell r="M79">
            <v>7.9</v>
          </cell>
          <cell r="N79">
            <v>7.1</v>
          </cell>
          <cell r="O79">
            <v>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5" zoomScaleNormal="8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62</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64</v>
      </c>
      <c r="C3" s="359"/>
      <c r="D3" s="359"/>
      <c r="E3" s="360"/>
      <c r="F3" s="360"/>
      <c r="G3" s="360"/>
      <c r="H3" s="360"/>
      <c r="I3" s="360"/>
      <c r="J3" s="360"/>
      <c r="K3" s="360"/>
      <c r="L3" s="360" t="s">
        <v>65</v>
      </c>
      <c r="M3" s="360"/>
      <c r="N3" s="360"/>
      <c r="O3" s="360"/>
      <c r="P3" s="360"/>
      <c r="Q3" s="360"/>
      <c r="R3" s="367"/>
      <c r="S3" s="367"/>
      <c r="T3" s="367"/>
      <c r="U3" s="367"/>
      <c r="V3" s="368"/>
      <c r="W3" s="342" t="s">
        <v>66</v>
      </c>
      <c r="X3" s="343"/>
      <c r="Y3" s="343"/>
      <c r="Z3" s="343"/>
      <c r="AA3" s="343"/>
      <c r="AB3" s="359"/>
      <c r="AC3" s="367" t="s">
        <v>67</v>
      </c>
      <c r="AD3" s="343"/>
      <c r="AE3" s="343"/>
      <c r="AF3" s="343"/>
      <c r="AG3" s="343"/>
      <c r="AH3" s="343"/>
      <c r="AI3" s="343"/>
      <c r="AJ3" s="343"/>
      <c r="AK3" s="343"/>
      <c r="AL3" s="344"/>
      <c r="AM3" s="342" t="s">
        <v>68</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69</v>
      </c>
      <c r="BO3" s="343"/>
      <c r="BP3" s="343"/>
      <c r="BQ3" s="343"/>
      <c r="BR3" s="343"/>
      <c r="BS3" s="343"/>
      <c r="BT3" s="343"/>
      <c r="BU3" s="344"/>
      <c r="BV3" s="342" t="s">
        <v>70</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71</v>
      </c>
      <c r="CU3" s="343"/>
      <c r="CV3" s="343"/>
      <c r="CW3" s="343"/>
      <c r="CX3" s="343"/>
      <c r="CY3" s="343"/>
      <c r="CZ3" s="343"/>
      <c r="DA3" s="344"/>
      <c r="DB3" s="342" t="s">
        <v>72</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73</v>
      </c>
      <c r="AZ4" s="346"/>
      <c r="BA4" s="346"/>
      <c r="BB4" s="346"/>
      <c r="BC4" s="346"/>
      <c r="BD4" s="346"/>
      <c r="BE4" s="346"/>
      <c r="BF4" s="346"/>
      <c r="BG4" s="346"/>
      <c r="BH4" s="346"/>
      <c r="BI4" s="346"/>
      <c r="BJ4" s="346"/>
      <c r="BK4" s="346"/>
      <c r="BL4" s="346"/>
      <c r="BM4" s="347"/>
      <c r="BN4" s="348">
        <v>47737568</v>
      </c>
      <c r="BO4" s="349"/>
      <c r="BP4" s="349"/>
      <c r="BQ4" s="349"/>
      <c r="BR4" s="349"/>
      <c r="BS4" s="349"/>
      <c r="BT4" s="349"/>
      <c r="BU4" s="350"/>
      <c r="BV4" s="348">
        <v>47965358</v>
      </c>
      <c r="BW4" s="349"/>
      <c r="BX4" s="349"/>
      <c r="BY4" s="349"/>
      <c r="BZ4" s="349"/>
      <c r="CA4" s="349"/>
      <c r="CB4" s="349"/>
      <c r="CC4" s="350"/>
      <c r="CD4" s="351" t="s">
        <v>74</v>
      </c>
      <c r="CE4" s="352"/>
      <c r="CF4" s="352"/>
      <c r="CG4" s="352"/>
      <c r="CH4" s="352"/>
      <c r="CI4" s="352"/>
      <c r="CJ4" s="352"/>
      <c r="CK4" s="352"/>
      <c r="CL4" s="352"/>
      <c r="CM4" s="352"/>
      <c r="CN4" s="352"/>
      <c r="CO4" s="352"/>
      <c r="CP4" s="352"/>
      <c r="CQ4" s="352"/>
      <c r="CR4" s="352"/>
      <c r="CS4" s="353"/>
      <c r="CT4" s="354">
        <v>3.3</v>
      </c>
      <c r="CU4" s="355"/>
      <c r="CV4" s="355"/>
      <c r="CW4" s="355"/>
      <c r="CX4" s="355"/>
      <c r="CY4" s="355"/>
      <c r="CZ4" s="355"/>
      <c r="DA4" s="356"/>
      <c r="DB4" s="354">
        <v>2.1</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75</v>
      </c>
      <c r="AN5" s="415"/>
      <c r="AO5" s="415"/>
      <c r="AP5" s="415"/>
      <c r="AQ5" s="415"/>
      <c r="AR5" s="415"/>
      <c r="AS5" s="415"/>
      <c r="AT5" s="416"/>
      <c r="AU5" s="417" t="s">
        <v>76</v>
      </c>
      <c r="AV5" s="418"/>
      <c r="AW5" s="418"/>
      <c r="AX5" s="418"/>
      <c r="AY5" s="419" t="s">
        <v>77</v>
      </c>
      <c r="AZ5" s="420"/>
      <c r="BA5" s="420"/>
      <c r="BB5" s="420"/>
      <c r="BC5" s="420"/>
      <c r="BD5" s="420"/>
      <c r="BE5" s="420"/>
      <c r="BF5" s="420"/>
      <c r="BG5" s="420"/>
      <c r="BH5" s="420"/>
      <c r="BI5" s="420"/>
      <c r="BJ5" s="420"/>
      <c r="BK5" s="420"/>
      <c r="BL5" s="420"/>
      <c r="BM5" s="421"/>
      <c r="BN5" s="385">
        <v>46488333</v>
      </c>
      <c r="BO5" s="386"/>
      <c r="BP5" s="386"/>
      <c r="BQ5" s="386"/>
      <c r="BR5" s="386"/>
      <c r="BS5" s="386"/>
      <c r="BT5" s="386"/>
      <c r="BU5" s="387"/>
      <c r="BV5" s="385">
        <v>47215705</v>
      </c>
      <c r="BW5" s="386"/>
      <c r="BX5" s="386"/>
      <c r="BY5" s="386"/>
      <c r="BZ5" s="386"/>
      <c r="CA5" s="386"/>
      <c r="CB5" s="386"/>
      <c r="CC5" s="387"/>
      <c r="CD5" s="388" t="s">
        <v>78</v>
      </c>
      <c r="CE5" s="389"/>
      <c r="CF5" s="389"/>
      <c r="CG5" s="389"/>
      <c r="CH5" s="389"/>
      <c r="CI5" s="389"/>
      <c r="CJ5" s="389"/>
      <c r="CK5" s="389"/>
      <c r="CL5" s="389"/>
      <c r="CM5" s="389"/>
      <c r="CN5" s="389"/>
      <c r="CO5" s="389"/>
      <c r="CP5" s="389"/>
      <c r="CQ5" s="389"/>
      <c r="CR5" s="389"/>
      <c r="CS5" s="390"/>
      <c r="CT5" s="382">
        <v>91.8</v>
      </c>
      <c r="CU5" s="383"/>
      <c r="CV5" s="383"/>
      <c r="CW5" s="383"/>
      <c r="CX5" s="383"/>
      <c r="CY5" s="383"/>
      <c r="CZ5" s="383"/>
      <c r="DA5" s="384"/>
      <c r="DB5" s="382">
        <v>91</v>
      </c>
      <c r="DC5" s="383"/>
      <c r="DD5" s="383"/>
      <c r="DE5" s="383"/>
      <c r="DF5" s="383"/>
      <c r="DG5" s="383"/>
      <c r="DH5" s="383"/>
      <c r="DI5" s="384"/>
      <c r="DJ5" s="137"/>
      <c r="DK5" s="137"/>
      <c r="DL5" s="137"/>
      <c r="DM5" s="137"/>
      <c r="DN5" s="137"/>
      <c r="DO5" s="137"/>
    </row>
    <row r="6" spans="1:119" ht="18.75" customHeight="1" x14ac:dyDescent="0.15">
      <c r="A6" s="138"/>
      <c r="B6" s="391" t="s">
        <v>79</v>
      </c>
      <c r="C6" s="392"/>
      <c r="D6" s="392"/>
      <c r="E6" s="393"/>
      <c r="F6" s="393"/>
      <c r="G6" s="393"/>
      <c r="H6" s="393"/>
      <c r="I6" s="393"/>
      <c r="J6" s="393"/>
      <c r="K6" s="393"/>
      <c r="L6" s="393" t="s">
        <v>80</v>
      </c>
      <c r="M6" s="393"/>
      <c r="N6" s="393"/>
      <c r="O6" s="393"/>
      <c r="P6" s="393"/>
      <c r="Q6" s="393"/>
      <c r="R6" s="397"/>
      <c r="S6" s="397"/>
      <c r="T6" s="397"/>
      <c r="U6" s="397"/>
      <c r="V6" s="398"/>
      <c r="W6" s="401" t="s">
        <v>81</v>
      </c>
      <c r="X6" s="402"/>
      <c r="Y6" s="402"/>
      <c r="Z6" s="402"/>
      <c r="AA6" s="402"/>
      <c r="AB6" s="392"/>
      <c r="AC6" s="405" t="s">
        <v>82</v>
      </c>
      <c r="AD6" s="406"/>
      <c r="AE6" s="406"/>
      <c r="AF6" s="406"/>
      <c r="AG6" s="406"/>
      <c r="AH6" s="406"/>
      <c r="AI6" s="406"/>
      <c r="AJ6" s="406"/>
      <c r="AK6" s="406"/>
      <c r="AL6" s="407"/>
      <c r="AM6" s="414" t="s">
        <v>83</v>
      </c>
      <c r="AN6" s="415"/>
      <c r="AO6" s="415"/>
      <c r="AP6" s="415"/>
      <c r="AQ6" s="415"/>
      <c r="AR6" s="415"/>
      <c r="AS6" s="415"/>
      <c r="AT6" s="416"/>
      <c r="AU6" s="417" t="s">
        <v>76</v>
      </c>
      <c r="AV6" s="418"/>
      <c r="AW6" s="418"/>
      <c r="AX6" s="418"/>
      <c r="AY6" s="419" t="s">
        <v>84</v>
      </c>
      <c r="AZ6" s="420"/>
      <c r="BA6" s="420"/>
      <c r="BB6" s="420"/>
      <c r="BC6" s="420"/>
      <c r="BD6" s="420"/>
      <c r="BE6" s="420"/>
      <c r="BF6" s="420"/>
      <c r="BG6" s="420"/>
      <c r="BH6" s="420"/>
      <c r="BI6" s="420"/>
      <c r="BJ6" s="420"/>
      <c r="BK6" s="420"/>
      <c r="BL6" s="420"/>
      <c r="BM6" s="421"/>
      <c r="BN6" s="385">
        <v>1249235</v>
      </c>
      <c r="BO6" s="386"/>
      <c r="BP6" s="386"/>
      <c r="BQ6" s="386"/>
      <c r="BR6" s="386"/>
      <c r="BS6" s="386"/>
      <c r="BT6" s="386"/>
      <c r="BU6" s="387"/>
      <c r="BV6" s="385">
        <v>749653</v>
      </c>
      <c r="BW6" s="386"/>
      <c r="BX6" s="386"/>
      <c r="BY6" s="386"/>
      <c r="BZ6" s="386"/>
      <c r="CA6" s="386"/>
      <c r="CB6" s="386"/>
      <c r="CC6" s="387"/>
      <c r="CD6" s="388" t="s">
        <v>85</v>
      </c>
      <c r="CE6" s="389"/>
      <c r="CF6" s="389"/>
      <c r="CG6" s="389"/>
      <c r="CH6" s="389"/>
      <c r="CI6" s="389"/>
      <c r="CJ6" s="389"/>
      <c r="CK6" s="389"/>
      <c r="CL6" s="389"/>
      <c r="CM6" s="389"/>
      <c r="CN6" s="389"/>
      <c r="CO6" s="389"/>
      <c r="CP6" s="389"/>
      <c r="CQ6" s="389"/>
      <c r="CR6" s="389"/>
      <c r="CS6" s="390"/>
      <c r="CT6" s="422">
        <v>98.4</v>
      </c>
      <c r="CU6" s="423"/>
      <c r="CV6" s="423"/>
      <c r="CW6" s="423"/>
      <c r="CX6" s="423"/>
      <c r="CY6" s="423"/>
      <c r="CZ6" s="423"/>
      <c r="DA6" s="424"/>
      <c r="DB6" s="422">
        <v>98</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86</v>
      </c>
      <c r="AN7" s="415"/>
      <c r="AO7" s="415"/>
      <c r="AP7" s="415"/>
      <c r="AQ7" s="415"/>
      <c r="AR7" s="415"/>
      <c r="AS7" s="415"/>
      <c r="AT7" s="416"/>
      <c r="AU7" s="417" t="s">
        <v>87</v>
      </c>
      <c r="AV7" s="418"/>
      <c r="AW7" s="418"/>
      <c r="AX7" s="418"/>
      <c r="AY7" s="419" t="s">
        <v>88</v>
      </c>
      <c r="AZ7" s="420"/>
      <c r="BA7" s="420"/>
      <c r="BB7" s="420"/>
      <c r="BC7" s="420"/>
      <c r="BD7" s="420"/>
      <c r="BE7" s="420"/>
      <c r="BF7" s="420"/>
      <c r="BG7" s="420"/>
      <c r="BH7" s="420"/>
      <c r="BI7" s="420"/>
      <c r="BJ7" s="420"/>
      <c r="BK7" s="420"/>
      <c r="BL7" s="420"/>
      <c r="BM7" s="421"/>
      <c r="BN7" s="385">
        <v>351976</v>
      </c>
      <c r="BO7" s="386"/>
      <c r="BP7" s="386"/>
      <c r="BQ7" s="386"/>
      <c r="BR7" s="386"/>
      <c r="BS7" s="386"/>
      <c r="BT7" s="386"/>
      <c r="BU7" s="387"/>
      <c r="BV7" s="385">
        <v>177034</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27024010</v>
      </c>
      <c r="CU7" s="386"/>
      <c r="CV7" s="386"/>
      <c r="CW7" s="386"/>
      <c r="CX7" s="386"/>
      <c r="CY7" s="386"/>
      <c r="CZ7" s="386"/>
      <c r="DA7" s="387"/>
      <c r="DB7" s="385">
        <v>26920620</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91</v>
      </c>
      <c r="AV8" s="418"/>
      <c r="AW8" s="418"/>
      <c r="AX8" s="418"/>
      <c r="AY8" s="419" t="s">
        <v>92</v>
      </c>
      <c r="AZ8" s="420"/>
      <c r="BA8" s="420"/>
      <c r="BB8" s="420"/>
      <c r="BC8" s="420"/>
      <c r="BD8" s="420"/>
      <c r="BE8" s="420"/>
      <c r="BF8" s="420"/>
      <c r="BG8" s="420"/>
      <c r="BH8" s="420"/>
      <c r="BI8" s="420"/>
      <c r="BJ8" s="420"/>
      <c r="BK8" s="420"/>
      <c r="BL8" s="420"/>
      <c r="BM8" s="421"/>
      <c r="BN8" s="385">
        <v>897259</v>
      </c>
      <c r="BO8" s="386"/>
      <c r="BP8" s="386"/>
      <c r="BQ8" s="386"/>
      <c r="BR8" s="386"/>
      <c r="BS8" s="386"/>
      <c r="BT8" s="386"/>
      <c r="BU8" s="387"/>
      <c r="BV8" s="385">
        <v>572619</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0.6</v>
      </c>
      <c r="CU8" s="426"/>
      <c r="CV8" s="426"/>
      <c r="CW8" s="426"/>
      <c r="CX8" s="426"/>
      <c r="CY8" s="426"/>
      <c r="CZ8" s="426"/>
      <c r="DA8" s="427"/>
      <c r="DB8" s="425">
        <v>0.6</v>
      </c>
      <c r="DC8" s="426"/>
      <c r="DD8" s="426"/>
      <c r="DE8" s="426"/>
      <c r="DF8" s="426"/>
      <c r="DG8" s="426"/>
      <c r="DH8" s="426"/>
      <c r="DI8" s="427"/>
      <c r="DJ8" s="137"/>
      <c r="DK8" s="137"/>
      <c r="DL8" s="137"/>
      <c r="DM8" s="137"/>
      <c r="DN8" s="137"/>
      <c r="DO8" s="137"/>
    </row>
    <row r="9" spans="1:119" ht="18.75" customHeight="1" thickBot="1" x14ac:dyDescent="0.2">
      <c r="A9" s="138"/>
      <c r="B9" s="379" t="s">
        <v>94</v>
      </c>
      <c r="C9" s="380"/>
      <c r="D9" s="380"/>
      <c r="E9" s="380"/>
      <c r="F9" s="380"/>
      <c r="G9" s="380"/>
      <c r="H9" s="380"/>
      <c r="I9" s="380"/>
      <c r="J9" s="380"/>
      <c r="K9" s="428"/>
      <c r="L9" s="429" t="s">
        <v>95</v>
      </c>
      <c r="M9" s="430"/>
      <c r="N9" s="430"/>
      <c r="O9" s="430"/>
      <c r="P9" s="430"/>
      <c r="Q9" s="431"/>
      <c r="R9" s="432">
        <v>96194</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76</v>
      </c>
      <c r="AV9" s="418"/>
      <c r="AW9" s="418"/>
      <c r="AX9" s="418"/>
      <c r="AY9" s="419" t="s">
        <v>98</v>
      </c>
      <c r="AZ9" s="420"/>
      <c r="BA9" s="420"/>
      <c r="BB9" s="420"/>
      <c r="BC9" s="420"/>
      <c r="BD9" s="420"/>
      <c r="BE9" s="420"/>
      <c r="BF9" s="420"/>
      <c r="BG9" s="420"/>
      <c r="BH9" s="420"/>
      <c r="BI9" s="420"/>
      <c r="BJ9" s="420"/>
      <c r="BK9" s="420"/>
      <c r="BL9" s="420"/>
      <c r="BM9" s="421"/>
      <c r="BN9" s="385">
        <v>324640</v>
      </c>
      <c r="BO9" s="386"/>
      <c r="BP9" s="386"/>
      <c r="BQ9" s="386"/>
      <c r="BR9" s="386"/>
      <c r="BS9" s="386"/>
      <c r="BT9" s="386"/>
      <c r="BU9" s="387"/>
      <c r="BV9" s="385">
        <v>-234212</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21.9</v>
      </c>
      <c r="CU9" s="383"/>
      <c r="CV9" s="383"/>
      <c r="CW9" s="383"/>
      <c r="CX9" s="383"/>
      <c r="CY9" s="383"/>
      <c r="CZ9" s="383"/>
      <c r="DA9" s="384"/>
      <c r="DB9" s="382">
        <v>23.8</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100</v>
      </c>
      <c r="M10" s="415"/>
      <c r="N10" s="415"/>
      <c r="O10" s="415"/>
      <c r="P10" s="415"/>
      <c r="Q10" s="416"/>
      <c r="R10" s="436">
        <v>100509</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102</v>
      </c>
      <c r="AV10" s="418"/>
      <c r="AW10" s="418"/>
      <c r="AX10" s="418"/>
      <c r="AY10" s="419" t="s">
        <v>103</v>
      </c>
      <c r="AZ10" s="420"/>
      <c r="BA10" s="420"/>
      <c r="BB10" s="420"/>
      <c r="BC10" s="420"/>
      <c r="BD10" s="420"/>
      <c r="BE10" s="420"/>
      <c r="BF10" s="420"/>
      <c r="BG10" s="420"/>
      <c r="BH10" s="420"/>
      <c r="BI10" s="420"/>
      <c r="BJ10" s="420"/>
      <c r="BK10" s="420"/>
      <c r="BL10" s="420"/>
      <c r="BM10" s="421"/>
      <c r="BN10" s="385">
        <v>2183</v>
      </c>
      <c r="BO10" s="386"/>
      <c r="BP10" s="386"/>
      <c r="BQ10" s="386"/>
      <c r="BR10" s="386"/>
      <c r="BS10" s="386"/>
      <c r="BT10" s="386"/>
      <c r="BU10" s="387"/>
      <c r="BV10" s="385">
        <v>1260623</v>
      </c>
      <c r="BW10" s="386"/>
      <c r="BX10" s="386"/>
      <c r="BY10" s="386"/>
      <c r="BZ10" s="386"/>
      <c r="CA10" s="386"/>
      <c r="CB10" s="386"/>
      <c r="CC10" s="38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105</v>
      </c>
      <c r="M11" s="440"/>
      <c r="N11" s="440"/>
      <c r="O11" s="440"/>
      <c r="P11" s="440"/>
      <c r="Q11" s="441"/>
      <c r="R11" s="442" t="s">
        <v>106</v>
      </c>
      <c r="S11" s="443"/>
      <c r="T11" s="443"/>
      <c r="U11" s="443"/>
      <c r="V11" s="444"/>
      <c r="W11" s="373"/>
      <c r="X11" s="374"/>
      <c r="Y11" s="374"/>
      <c r="Z11" s="374"/>
      <c r="AA11" s="374"/>
      <c r="AB11" s="374"/>
      <c r="AC11" s="374"/>
      <c r="AD11" s="374"/>
      <c r="AE11" s="374"/>
      <c r="AF11" s="374"/>
      <c r="AG11" s="374"/>
      <c r="AH11" s="374"/>
      <c r="AI11" s="374"/>
      <c r="AJ11" s="374"/>
      <c r="AK11" s="374"/>
      <c r="AL11" s="377"/>
      <c r="AM11" s="414" t="s">
        <v>107</v>
      </c>
      <c r="AN11" s="415"/>
      <c r="AO11" s="415"/>
      <c r="AP11" s="415"/>
      <c r="AQ11" s="415"/>
      <c r="AR11" s="415"/>
      <c r="AS11" s="415"/>
      <c r="AT11" s="416"/>
      <c r="AU11" s="417" t="s">
        <v>108</v>
      </c>
      <c r="AV11" s="418"/>
      <c r="AW11" s="418"/>
      <c r="AX11" s="418"/>
      <c r="AY11" s="419" t="s">
        <v>109</v>
      </c>
      <c r="AZ11" s="420"/>
      <c r="BA11" s="420"/>
      <c r="BB11" s="420"/>
      <c r="BC11" s="420"/>
      <c r="BD11" s="420"/>
      <c r="BE11" s="420"/>
      <c r="BF11" s="420"/>
      <c r="BG11" s="420"/>
      <c r="BH11" s="420"/>
      <c r="BI11" s="420"/>
      <c r="BJ11" s="420"/>
      <c r="BK11" s="420"/>
      <c r="BL11" s="420"/>
      <c r="BM11" s="421"/>
      <c r="BN11" s="385">
        <v>842661</v>
      </c>
      <c r="BO11" s="386"/>
      <c r="BP11" s="386"/>
      <c r="BQ11" s="386"/>
      <c r="BR11" s="386"/>
      <c r="BS11" s="386"/>
      <c r="BT11" s="386"/>
      <c r="BU11" s="387"/>
      <c r="BV11" s="385">
        <v>1400768</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112</v>
      </c>
      <c r="C12" s="446"/>
      <c r="D12" s="446"/>
      <c r="E12" s="446"/>
      <c r="F12" s="446"/>
      <c r="G12" s="446"/>
      <c r="H12" s="446"/>
      <c r="I12" s="446"/>
      <c r="J12" s="446"/>
      <c r="K12" s="447"/>
      <c r="L12" s="454" t="s">
        <v>113</v>
      </c>
      <c r="M12" s="455"/>
      <c r="N12" s="455"/>
      <c r="O12" s="455"/>
      <c r="P12" s="455"/>
      <c r="Q12" s="456"/>
      <c r="R12" s="457">
        <v>97872</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t="s">
        <v>119</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121</v>
      </c>
      <c r="N13" s="474"/>
      <c r="O13" s="474"/>
      <c r="P13" s="474"/>
      <c r="Q13" s="475"/>
      <c r="R13" s="466">
        <v>96102</v>
      </c>
      <c r="S13" s="467"/>
      <c r="T13" s="467"/>
      <c r="U13" s="467"/>
      <c r="V13" s="468"/>
      <c r="W13" s="401" t="s">
        <v>122</v>
      </c>
      <c r="X13" s="402"/>
      <c r="Y13" s="402"/>
      <c r="Z13" s="402"/>
      <c r="AA13" s="402"/>
      <c r="AB13" s="392"/>
      <c r="AC13" s="436">
        <v>2464</v>
      </c>
      <c r="AD13" s="437"/>
      <c r="AE13" s="437"/>
      <c r="AF13" s="437"/>
      <c r="AG13" s="476"/>
      <c r="AH13" s="436">
        <v>4232</v>
      </c>
      <c r="AI13" s="437"/>
      <c r="AJ13" s="437"/>
      <c r="AK13" s="437"/>
      <c r="AL13" s="438"/>
      <c r="AM13" s="414" t="s">
        <v>123</v>
      </c>
      <c r="AN13" s="415"/>
      <c r="AO13" s="415"/>
      <c r="AP13" s="415"/>
      <c r="AQ13" s="415"/>
      <c r="AR13" s="415"/>
      <c r="AS13" s="415"/>
      <c r="AT13" s="416"/>
      <c r="AU13" s="417" t="s">
        <v>117</v>
      </c>
      <c r="AV13" s="418"/>
      <c r="AW13" s="418"/>
      <c r="AX13" s="418"/>
      <c r="AY13" s="419" t="s">
        <v>124</v>
      </c>
      <c r="AZ13" s="420"/>
      <c r="BA13" s="420"/>
      <c r="BB13" s="420"/>
      <c r="BC13" s="420"/>
      <c r="BD13" s="420"/>
      <c r="BE13" s="420"/>
      <c r="BF13" s="420"/>
      <c r="BG13" s="420"/>
      <c r="BH13" s="420"/>
      <c r="BI13" s="420"/>
      <c r="BJ13" s="420"/>
      <c r="BK13" s="420"/>
      <c r="BL13" s="420"/>
      <c r="BM13" s="421"/>
      <c r="BN13" s="385">
        <v>1169484</v>
      </c>
      <c r="BO13" s="386"/>
      <c r="BP13" s="386"/>
      <c r="BQ13" s="386"/>
      <c r="BR13" s="386"/>
      <c r="BS13" s="386"/>
      <c r="BT13" s="386"/>
      <c r="BU13" s="387"/>
      <c r="BV13" s="385">
        <v>2427179</v>
      </c>
      <c r="BW13" s="386"/>
      <c r="BX13" s="386"/>
      <c r="BY13" s="386"/>
      <c r="BZ13" s="386"/>
      <c r="CA13" s="386"/>
      <c r="CB13" s="386"/>
      <c r="CC13" s="387"/>
      <c r="CD13" s="388" t="s">
        <v>125</v>
      </c>
      <c r="CE13" s="389"/>
      <c r="CF13" s="389"/>
      <c r="CG13" s="389"/>
      <c r="CH13" s="389"/>
      <c r="CI13" s="389"/>
      <c r="CJ13" s="389"/>
      <c r="CK13" s="389"/>
      <c r="CL13" s="389"/>
      <c r="CM13" s="389"/>
      <c r="CN13" s="389"/>
      <c r="CO13" s="389"/>
      <c r="CP13" s="389"/>
      <c r="CQ13" s="389"/>
      <c r="CR13" s="389"/>
      <c r="CS13" s="390"/>
      <c r="CT13" s="382">
        <v>8.6</v>
      </c>
      <c r="CU13" s="383"/>
      <c r="CV13" s="383"/>
      <c r="CW13" s="383"/>
      <c r="CX13" s="383"/>
      <c r="CY13" s="383"/>
      <c r="CZ13" s="383"/>
      <c r="DA13" s="384"/>
      <c r="DB13" s="382">
        <v>9.4</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126</v>
      </c>
      <c r="M14" s="464"/>
      <c r="N14" s="464"/>
      <c r="O14" s="464"/>
      <c r="P14" s="464"/>
      <c r="Q14" s="465"/>
      <c r="R14" s="466">
        <v>98731</v>
      </c>
      <c r="S14" s="467"/>
      <c r="T14" s="467"/>
      <c r="U14" s="467"/>
      <c r="V14" s="468"/>
      <c r="W14" s="375"/>
      <c r="X14" s="376"/>
      <c r="Y14" s="376"/>
      <c r="Z14" s="376"/>
      <c r="AA14" s="376"/>
      <c r="AB14" s="365"/>
      <c r="AC14" s="469">
        <v>5.8</v>
      </c>
      <c r="AD14" s="470"/>
      <c r="AE14" s="470"/>
      <c r="AF14" s="470"/>
      <c r="AG14" s="471"/>
      <c r="AH14" s="469">
        <v>8.4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127</v>
      </c>
      <c r="CE14" s="478"/>
      <c r="CF14" s="478"/>
      <c r="CG14" s="478"/>
      <c r="CH14" s="478"/>
      <c r="CI14" s="478"/>
      <c r="CJ14" s="478"/>
      <c r="CK14" s="478"/>
      <c r="CL14" s="478"/>
      <c r="CM14" s="478"/>
      <c r="CN14" s="478"/>
      <c r="CO14" s="478"/>
      <c r="CP14" s="478"/>
      <c r="CQ14" s="478"/>
      <c r="CR14" s="478"/>
      <c r="CS14" s="479"/>
      <c r="CT14" s="480">
        <v>48.7</v>
      </c>
      <c r="CU14" s="481"/>
      <c r="CV14" s="481"/>
      <c r="CW14" s="481"/>
      <c r="CX14" s="481"/>
      <c r="CY14" s="481"/>
      <c r="CZ14" s="481"/>
      <c r="DA14" s="482"/>
      <c r="DB14" s="480">
        <v>55.8</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121</v>
      </c>
      <c r="N15" s="474"/>
      <c r="O15" s="474"/>
      <c r="P15" s="474"/>
      <c r="Q15" s="475"/>
      <c r="R15" s="466">
        <v>97183</v>
      </c>
      <c r="S15" s="467"/>
      <c r="T15" s="467"/>
      <c r="U15" s="467"/>
      <c r="V15" s="468"/>
      <c r="W15" s="401" t="s">
        <v>128</v>
      </c>
      <c r="X15" s="402"/>
      <c r="Y15" s="402"/>
      <c r="Z15" s="402"/>
      <c r="AA15" s="402"/>
      <c r="AB15" s="392"/>
      <c r="AC15" s="436">
        <v>13358</v>
      </c>
      <c r="AD15" s="437"/>
      <c r="AE15" s="437"/>
      <c r="AF15" s="437"/>
      <c r="AG15" s="476"/>
      <c r="AH15" s="436">
        <v>16452</v>
      </c>
      <c r="AI15" s="437"/>
      <c r="AJ15" s="437"/>
      <c r="AK15" s="437"/>
      <c r="AL15" s="438"/>
      <c r="AM15" s="414"/>
      <c r="AN15" s="415"/>
      <c r="AO15" s="415"/>
      <c r="AP15" s="415"/>
      <c r="AQ15" s="415"/>
      <c r="AR15" s="415"/>
      <c r="AS15" s="415"/>
      <c r="AT15" s="416"/>
      <c r="AU15" s="417"/>
      <c r="AV15" s="418"/>
      <c r="AW15" s="418"/>
      <c r="AX15" s="418"/>
      <c r="AY15" s="345" t="s">
        <v>129</v>
      </c>
      <c r="AZ15" s="346"/>
      <c r="BA15" s="346"/>
      <c r="BB15" s="346"/>
      <c r="BC15" s="346"/>
      <c r="BD15" s="346"/>
      <c r="BE15" s="346"/>
      <c r="BF15" s="346"/>
      <c r="BG15" s="346"/>
      <c r="BH15" s="346"/>
      <c r="BI15" s="346"/>
      <c r="BJ15" s="346"/>
      <c r="BK15" s="346"/>
      <c r="BL15" s="346"/>
      <c r="BM15" s="347"/>
      <c r="BN15" s="348">
        <v>12191187</v>
      </c>
      <c r="BO15" s="349"/>
      <c r="BP15" s="349"/>
      <c r="BQ15" s="349"/>
      <c r="BR15" s="349"/>
      <c r="BS15" s="349"/>
      <c r="BT15" s="349"/>
      <c r="BU15" s="350"/>
      <c r="BV15" s="348">
        <v>11461722</v>
      </c>
      <c r="BW15" s="349"/>
      <c r="BX15" s="349"/>
      <c r="BY15" s="349"/>
      <c r="BZ15" s="349"/>
      <c r="CA15" s="349"/>
      <c r="CB15" s="349"/>
      <c r="CC15" s="350"/>
      <c r="CD15" s="483" t="s">
        <v>130</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131</v>
      </c>
      <c r="M16" s="494"/>
      <c r="N16" s="494"/>
      <c r="O16" s="494"/>
      <c r="P16" s="494"/>
      <c r="Q16" s="495"/>
      <c r="R16" s="486" t="s">
        <v>132</v>
      </c>
      <c r="S16" s="487"/>
      <c r="T16" s="487"/>
      <c r="U16" s="487"/>
      <c r="V16" s="488"/>
      <c r="W16" s="375"/>
      <c r="X16" s="376"/>
      <c r="Y16" s="376"/>
      <c r="Z16" s="376"/>
      <c r="AA16" s="376"/>
      <c r="AB16" s="365"/>
      <c r="AC16" s="469">
        <v>31.4</v>
      </c>
      <c r="AD16" s="470"/>
      <c r="AE16" s="470"/>
      <c r="AF16" s="470"/>
      <c r="AG16" s="471"/>
      <c r="AH16" s="469">
        <v>32.6</v>
      </c>
      <c r="AI16" s="470"/>
      <c r="AJ16" s="470"/>
      <c r="AK16" s="470"/>
      <c r="AL16" s="472"/>
      <c r="AM16" s="414"/>
      <c r="AN16" s="415"/>
      <c r="AO16" s="415"/>
      <c r="AP16" s="415"/>
      <c r="AQ16" s="415"/>
      <c r="AR16" s="415"/>
      <c r="AS16" s="415"/>
      <c r="AT16" s="416"/>
      <c r="AU16" s="417"/>
      <c r="AV16" s="418"/>
      <c r="AW16" s="418"/>
      <c r="AX16" s="418"/>
      <c r="AY16" s="419" t="s">
        <v>133</v>
      </c>
      <c r="AZ16" s="420"/>
      <c r="BA16" s="420"/>
      <c r="BB16" s="420"/>
      <c r="BC16" s="420"/>
      <c r="BD16" s="420"/>
      <c r="BE16" s="420"/>
      <c r="BF16" s="420"/>
      <c r="BG16" s="420"/>
      <c r="BH16" s="420"/>
      <c r="BI16" s="420"/>
      <c r="BJ16" s="420"/>
      <c r="BK16" s="420"/>
      <c r="BL16" s="420"/>
      <c r="BM16" s="421"/>
      <c r="BN16" s="385">
        <v>20356189</v>
      </c>
      <c r="BO16" s="386"/>
      <c r="BP16" s="386"/>
      <c r="BQ16" s="386"/>
      <c r="BR16" s="386"/>
      <c r="BS16" s="386"/>
      <c r="BT16" s="386"/>
      <c r="BU16" s="387"/>
      <c r="BV16" s="385">
        <v>19397652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134</v>
      </c>
      <c r="N17" s="490"/>
      <c r="O17" s="490"/>
      <c r="P17" s="490"/>
      <c r="Q17" s="491"/>
      <c r="R17" s="486" t="s">
        <v>135</v>
      </c>
      <c r="S17" s="487"/>
      <c r="T17" s="487"/>
      <c r="U17" s="487"/>
      <c r="V17" s="488"/>
      <c r="W17" s="401" t="s">
        <v>136</v>
      </c>
      <c r="X17" s="402"/>
      <c r="Y17" s="402"/>
      <c r="Z17" s="402"/>
      <c r="AA17" s="402"/>
      <c r="AB17" s="392"/>
      <c r="AC17" s="436">
        <v>26711</v>
      </c>
      <c r="AD17" s="437"/>
      <c r="AE17" s="437"/>
      <c r="AF17" s="437"/>
      <c r="AG17" s="476"/>
      <c r="AH17" s="436">
        <v>29637</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15490265</v>
      </c>
      <c r="BO17" s="386"/>
      <c r="BP17" s="386"/>
      <c r="BQ17" s="386"/>
      <c r="BR17" s="386"/>
      <c r="BS17" s="386"/>
      <c r="BT17" s="386"/>
      <c r="BU17" s="387"/>
      <c r="BV17" s="385">
        <v>14687769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138</v>
      </c>
      <c r="C18" s="428"/>
      <c r="D18" s="428"/>
      <c r="E18" s="497"/>
      <c r="F18" s="497"/>
      <c r="G18" s="497"/>
      <c r="H18" s="497"/>
      <c r="I18" s="497"/>
      <c r="J18" s="497"/>
      <c r="K18" s="497"/>
      <c r="L18" s="498">
        <v>471.55</v>
      </c>
      <c r="M18" s="498"/>
      <c r="N18" s="498"/>
      <c r="O18" s="498"/>
      <c r="P18" s="498"/>
      <c r="Q18" s="498"/>
      <c r="R18" s="499"/>
      <c r="S18" s="499"/>
      <c r="T18" s="499"/>
      <c r="U18" s="499"/>
      <c r="V18" s="500"/>
      <c r="W18" s="403"/>
      <c r="X18" s="404"/>
      <c r="Y18" s="404"/>
      <c r="Z18" s="404"/>
      <c r="AA18" s="404"/>
      <c r="AB18" s="395"/>
      <c r="AC18" s="501">
        <v>62.8</v>
      </c>
      <c r="AD18" s="502"/>
      <c r="AE18" s="502"/>
      <c r="AF18" s="502"/>
      <c r="AG18" s="503"/>
      <c r="AH18" s="501">
        <v>58.7</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24927445</v>
      </c>
      <c r="BO18" s="386"/>
      <c r="BP18" s="386"/>
      <c r="BQ18" s="386"/>
      <c r="BR18" s="386"/>
      <c r="BS18" s="386"/>
      <c r="BT18" s="386"/>
      <c r="BU18" s="387"/>
      <c r="BV18" s="385">
        <v>25060526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140</v>
      </c>
      <c r="C19" s="428"/>
      <c r="D19" s="428"/>
      <c r="E19" s="497"/>
      <c r="F19" s="497"/>
      <c r="G19" s="497"/>
      <c r="H19" s="497"/>
      <c r="I19" s="497"/>
      <c r="J19" s="497"/>
      <c r="K19" s="497"/>
      <c r="L19" s="505">
        <v>204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30320860</v>
      </c>
      <c r="BO19" s="386"/>
      <c r="BP19" s="386"/>
      <c r="BQ19" s="386"/>
      <c r="BR19" s="386"/>
      <c r="BS19" s="386"/>
      <c r="BT19" s="386"/>
      <c r="BU19" s="387"/>
      <c r="BV19" s="385">
        <v>31270272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142</v>
      </c>
      <c r="C20" s="428"/>
      <c r="D20" s="428"/>
      <c r="E20" s="497"/>
      <c r="F20" s="497"/>
      <c r="G20" s="497"/>
      <c r="H20" s="497"/>
      <c r="I20" s="497"/>
      <c r="J20" s="497"/>
      <c r="K20" s="497"/>
      <c r="L20" s="505">
        <v>39888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60544811</v>
      </c>
      <c r="BO23" s="386"/>
      <c r="BP23" s="386"/>
      <c r="BQ23" s="386"/>
      <c r="BR23" s="386"/>
      <c r="BS23" s="386"/>
      <c r="BT23" s="386"/>
      <c r="BU23" s="387"/>
      <c r="BV23" s="385">
        <v>60796998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151</v>
      </c>
      <c r="F24" s="415"/>
      <c r="G24" s="415"/>
      <c r="H24" s="415"/>
      <c r="I24" s="415"/>
      <c r="J24" s="415"/>
      <c r="K24" s="416"/>
      <c r="L24" s="436">
        <v>1</v>
      </c>
      <c r="M24" s="437"/>
      <c r="N24" s="437"/>
      <c r="O24" s="437"/>
      <c r="P24" s="476"/>
      <c r="Q24" s="436">
        <v>9430</v>
      </c>
      <c r="R24" s="437"/>
      <c r="S24" s="437"/>
      <c r="T24" s="437"/>
      <c r="U24" s="437"/>
      <c r="V24" s="476"/>
      <c r="W24" s="531"/>
      <c r="X24" s="519"/>
      <c r="Y24" s="520"/>
      <c r="Z24" s="435" t="s">
        <v>152</v>
      </c>
      <c r="AA24" s="415"/>
      <c r="AB24" s="415"/>
      <c r="AC24" s="415"/>
      <c r="AD24" s="415"/>
      <c r="AE24" s="415"/>
      <c r="AF24" s="415"/>
      <c r="AG24" s="416"/>
      <c r="AH24" s="436">
        <v>802</v>
      </c>
      <c r="AI24" s="437"/>
      <c r="AJ24" s="437"/>
      <c r="AK24" s="437"/>
      <c r="AL24" s="476"/>
      <c r="AM24" s="436">
        <v>2529508</v>
      </c>
      <c r="AN24" s="437"/>
      <c r="AO24" s="437"/>
      <c r="AP24" s="437"/>
      <c r="AQ24" s="437"/>
      <c r="AR24" s="476"/>
      <c r="AS24" s="436">
        <v>3154</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39258782</v>
      </c>
      <c r="BO24" s="386"/>
      <c r="BP24" s="386"/>
      <c r="BQ24" s="386"/>
      <c r="BR24" s="386"/>
      <c r="BS24" s="386"/>
      <c r="BT24" s="386"/>
      <c r="BU24" s="387"/>
      <c r="BV24" s="385">
        <v>38997068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154</v>
      </c>
      <c r="F25" s="415"/>
      <c r="G25" s="415"/>
      <c r="H25" s="415"/>
      <c r="I25" s="415"/>
      <c r="J25" s="415"/>
      <c r="K25" s="416"/>
      <c r="L25" s="436">
        <v>2</v>
      </c>
      <c r="M25" s="437"/>
      <c r="N25" s="437"/>
      <c r="O25" s="437"/>
      <c r="P25" s="476"/>
      <c r="Q25" s="436">
        <v>7440</v>
      </c>
      <c r="R25" s="437"/>
      <c r="S25" s="437"/>
      <c r="T25" s="437"/>
      <c r="U25" s="437"/>
      <c r="V25" s="476"/>
      <c r="W25" s="531"/>
      <c r="X25" s="519"/>
      <c r="Y25" s="520"/>
      <c r="Z25" s="435" t="s">
        <v>155</v>
      </c>
      <c r="AA25" s="415"/>
      <c r="AB25" s="415"/>
      <c r="AC25" s="415"/>
      <c r="AD25" s="415"/>
      <c r="AE25" s="415"/>
      <c r="AF25" s="415"/>
      <c r="AG25" s="416"/>
      <c r="AH25" s="436">
        <v>159</v>
      </c>
      <c r="AI25" s="437"/>
      <c r="AJ25" s="437"/>
      <c r="AK25" s="437"/>
      <c r="AL25" s="476"/>
      <c r="AM25" s="436">
        <v>522633</v>
      </c>
      <c r="AN25" s="437"/>
      <c r="AO25" s="437"/>
      <c r="AP25" s="437"/>
      <c r="AQ25" s="437"/>
      <c r="AR25" s="476"/>
      <c r="AS25" s="436">
        <v>3287</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4087115</v>
      </c>
      <c r="BO25" s="349"/>
      <c r="BP25" s="349"/>
      <c r="BQ25" s="349"/>
      <c r="BR25" s="349"/>
      <c r="BS25" s="349"/>
      <c r="BT25" s="349"/>
      <c r="BU25" s="350"/>
      <c r="BV25" s="348">
        <v>2870854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157</v>
      </c>
      <c r="F26" s="415"/>
      <c r="G26" s="415"/>
      <c r="H26" s="415"/>
      <c r="I26" s="415"/>
      <c r="J26" s="415"/>
      <c r="K26" s="416"/>
      <c r="L26" s="436">
        <v>1</v>
      </c>
      <c r="M26" s="437"/>
      <c r="N26" s="437"/>
      <c r="O26" s="437"/>
      <c r="P26" s="476"/>
      <c r="Q26" s="436">
        <v>6500</v>
      </c>
      <c r="R26" s="437"/>
      <c r="S26" s="437"/>
      <c r="T26" s="437"/>
      <c r="U26" s="437"/>
      <c r="V26" s="476"/>
      <c r="W26" s="531"/>
      <c r="X26" s="519"/>
      <c r="Y26" s="520"/>
      <c r="Z26" s="435" t="s">
        <v>158</v>
      </c>
      <c r="AA26" s="541"/>
      <c r="AB26" s="541"/>
      <c r="AC26" s="541"/>
      <c r="AD26" s="541"/>
      <c r="AE26" s="541"/>
      <c r="AF26" s="541"/>
      <c r="AG26" s="542"/>
      <c r="AH26" s="436">
        <v>36</v>
      </c>
      <c r="AI26" s="437"/>
      <c r="AJ26" s="437"/>
      <c r="AK26" s="437"/>
      <c r="AL26" s="476"/>
      <c r="AM26" s="436">
        <v>114912</v>
      </c>
      <c r="AN26" s="437"/>
      <c r="AO26" s="437"/>
      <c r="AP26" s="437"/>
      <c r="AQ26" s="437"/>
      <c r="AR26" s="476"/>
      <c r="AS26" s="436">
        <v>3192</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160</v>
      </c>
      <c r="F27" s="415"/>
      <c r="G27" s="415"/>
      <c r="H27" s="415"/>
      <c r="I27" s="415"/>
      <c r="J27" s="415"/>
      <c r="K27" s="416"/>
      <c r="L27" s="436">
        <v>1</v>
      </c>
      <c r="M27" s="437"/>
      <c r="N27" s="437"/>
      <c r="O27" s="437"/>
      <c r="P27" s="476"/>
      <c r="Q27" s="436">
        <v>5300</v>
      </c>
      <c r="R27" s="437"/>
      <c r="S27" s="437"/>
      <c r="T27" s="437"/>
      <c r="U27" s="437"/>
      <c r="V27" s="476"/>
      <c r="W27" s="531"/>
      <c r="X27" s="519"/>
      <c r="Y27" s="520"/>
      <c r="Z27" s="435" t="s">
        <v>161</v>
      </c>
      <c r="AA27" s="415"/>
      <c r="AB27" s="415"/>
      <c r="AC27" s="415"/>
      <c r="AD27" s="415"/>
      <c r="AE27" s="415"/>
      <c r="AF27" s="415"/>
      <c r="AG27" s="416"/>
      <c r="AH27" s="436">
        <v>40</v>
      </c>
      <c r="AI27" s="437"/>
      <c r="AJ27" s="437"/>
      <c r="AK27" s="437"/>
      <c r="AL27" s="476"/>
      <c r="AM27" s="436">
        <v>121460</v>
      </c>
      <c r="AN27" s="437"/>
      <c r="AO27" s="437"/>
      <c r="AP27" s="437"/>
      <c r="AQ27" s="437"/>
      <c r="AR27" s="476"/>
      <c r="AS27" s="436">
        <v>3037</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t="s">
        <v>119</v>
      </c>
      <c r="BO27" s="555"/>
      <c r="BP27" s="555"/>
      <c r="BQ27" s="555"/>
      <c r="BR27" s="555"/>
      <c r="BS27" s="555"/>
      <c r="BT27" s="555"/>
      <c r="BU27" s="556"/>
      <c r="BV27" s="554" t="s">
        <v>119</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163</v>
      </c>
      <c r="F28" s="415"/>
      <c r="G28" s="415"/>
      <c r="H28" s="415"/>
      <c r="I28" s="415"/>
      <c r="J28" s="415"/>
      <c r="K28" s="416"/>
      <c r="L28" s="436">
        <v>1</v>
      </c>
      <c r="M28" s="437"/>
      <c r="N28" s="437"/>
      <c r="O28" s="437"/>
      <c r="P28" s="476"/>
      <c r="Q28" s="436">
        <v>4750</v>
      </c>
      <c r="R28" s="437"/>
      <c r="S28" s="437"/>
      <c r="T28" s="437"/>
      <c r="U28" s="437"/>
      <c r="V28" s="476"/>
      <c r="W28" s="531"/>
      <c r="X28" s="519"/>
      <c r="Y28" s="520"/>
      <c r="Z28" s="435" t="s">
        <v>164</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5845489</v>
      </c>
      <c r="BO28" s="349"/>
      <c r="BP28" s="349"/>
      <c r="BQ28" s="349"/>
      <c r="BR28" s="349"/>
      <c r="BS28" s="349"/>
      <c r="BT28" s="349"/>
      <c r="BU28" s="350"/>
      <c r="BV28" s="348">
        <v>5843306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167</v>
      </c>
      <c r="F29" s="415"/>
      <c r="G29" s="415"/>
      <c r="H29" s="415"/>
      <c r="I29" s="415"/>
      <c r="J29" s="415"/>
      <c r="K29" s="416"/>
      <c r="L29" s="436">
        <v>26</v>
      </c>
      <c r="M29" s="437"/>
      <c r="N29" s="437"/>
      <c r="O29" s="437"/>
      <c r="P29" s="476"/>
      <c r="Q29" s="436">
        <v>4280</v>
      </c>
      <c r="R29" s="437"/>
      <c r="S29" s="437"/>
      <c r="T29" s="437"/>
      <c r="U29" s="437"/>
      <c r="V29" s="476"/>
      <c r="W29" s="532"/>
      <c r="X29" s="533"/>
      <c r="Y29" s="534"/>
      <c r="Z29" s="435" t="s">
        <v>168</v>
      </c>
      <c r="AA29" s="415"/>
      <c r="AB29" s="415"/>
      <c r="AC29" s="415"/>
      <c r="AD29" s="415"/>
      <c r="AE29" s="415"/>
      <c r="AF29" s="415"/>
      <c r="AG29" s="416"/>
      <c r="AH29" s="436">
        <v>842</v>
      </c>
      <c r="AI29" s="437"/>
      <c r="AJ29" s="437"/>
      <c r="AK29" s="437"/>
      <c r="AL29" s="476"/>
      <c r="AM29" s="436">
        <v>2650968</v>
      </c>
      <c r="AN29" s="437"/>
      <c r="AO29" s="437"/>
      <c r="AP29" s="437"/>
      <c r="AQ29" s="437"/>
      <c r="AR29" s="476"/>
      <c r="AS29" s="436">
        <v>3148</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1467712</v>
      </c>
      <c r="BO29" s="386"/>
      <c r="BP29" s="386"/>
      <c r="BQ29" s="386"/>
      <c r="BR29" s="386"/>
      <c r="BS29" s="386"/>
      <c r="BT29" s="386"/>
      <c r="BU29" s="387"/>
      <c r="BV29" s="385">
        <v>1465916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98.7</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4709224</v>
      </c>
      <c r="BO30" s="555"/>
      <c r="BP30" s="555"/>
      <c r="BQ30" s="555"/>
      <c r="BR30" s="555"/>
      <c r="BS30" s="555"/>
      <c r="BT30" s="555"/>
      <c r="BU30" s="556"/>
      <c r="BV30" s="554">
        <v>4642664</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6</v>
      </c>
      <c r="V34" s="566"/>
      <c r="W34" s="567" t="str">
        <f>IF('各会計、関係団体の財政状況及び健全化判断比率'!B28="","",'各会計、関係団体の財政状況及び健全化判断比率'!B28)</f>
        <v>国民健康保険（事業勘定）特別会計</v>
      </c>
      <c r="X34" s="567"/>
      <c r="Y34" s="567"/>
      <c r="Z34" s="567"/>
      <c r="AA34" s="567"/>
      <c r="AB34" s="567"/>
      <c r="AC34" s="567"/>
      <c r="AD34" s="567"/>
      <c r="AE34" s="567"/>
      <c r="AF34" s="567"/>
      <c r="AG34" s="567"/>
      <c r="AH34" s="567"/>
      <c r="AI34" s="567"/>
      <c r="AJ34" s="567"/>
      <c r="AK34" s="567"/>
      <c r="AL34" s="165"/>
      <c r="AM34" s="566">
        <f>IF(AO34="","",MAX(C34:D43,U34:V43)+1)</f>
        <v>11</v>
      </c>
      <c r="AN34" s="566"/>
      <c r="AO34" s="567" t="str">
        <f>IF('各会計、関係団体の財政状況及び健全化判断比率'!B33="","",'各会計、関係団体の財政状況及び健全化判断比率'!B33)</f>
        <v>水道事業会計</v>
      </c>
      <c r="AP34" s="567"/>
      <c r="AQ34" s="567"/>
      <c r="AR34" s="567"/>
      <c r="AS34" s="567"/>
      <c r="AT34" s="567"/>
      <c r="AU34" s="567"/>
      <c r="AV34" s="567"/>
      <c r="AW34" s="567"/>
      <c r="AX34" s="567"/>
      <c r="AY34" s="567"/>
      <c r="AZ34" s="567"/>
      <c r="BA34" s="567"/>
      <c r="BB34" s="567"/>
      <c r="BC34" s="567"/>
      <c r="BD34" s="165"/>
      <c r="BE34" s="566">
        <f>IF(BG34="","",MAX(C34:D43,U34:V43,AM34:AN43)+1)</f>
        <v>12</v>
      </c>
      <c r="BF34" s="566"/>
      <c r="BG34" s="567" t="str">
        <f>IF('各会計、関係団体の財政状況及び健全化判断比率'!B34="","",'各会計、関係団体の財政状況及び健全化判断比率'!B34)</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18</v>
      </c>
      <c r="BX34" s="566"/>
      <c r="BY34" s="567" t="str">
        <f>IF('各会計、関係団体の財政状況及び健全化判断比率'!B68="","",'各会計、関係団体の財政状況及び健全化判断比率'!B68)</f>
        <v>後期高齢者医療広域連合（一般会計）</v>
      </c>
      <c r="BZ34" s="567"/>
      <c r="CA34" s="567"/>
      <c r="CB34" s="567"/>
      <c r="CC34" s="567"/>
      <c r="CD34" s="567"/>
      <c r="CE34" s="567"/>
      <c r="CF34" s="567"/>
      <c r="CG34" s="567"/>
      <c r="CH34" s="567"/>
      <c r="CI34" s="567"/>
      <c r="CJ34" s="567"/>
      <c r="CK34" s="567"/>
      <c r="CL34" s="567"/>
      <c r="CM34" s="567"/>
      <c r="CN34" s="165"/>
      <c r="CO34" s="566">
        <f>IF(CQ34="","",MAX(C34:D43,U34:V43,AM34:AN43,BE34:BF43,BW34:BX43)+1)</f>
        <v>26</v>
      </c>
      <c r="CP34" s="566"/>
      <c r="CQ34" s="567" t="str">
        <f>IF('各会計、関係団体の財政状況及び健全化判断比率'!BS7="","",'各会計、関係団体の財政状況及び健全化判断比率'!BS7)</f>
        <v>三原看護師養成事業団</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ケーブルネットワーク事業特別会計</v>
      </c>
      <c r="F35" s="567"/>
      <c r="G35" s="567"/>
      <c r="H35" s="567"/>
      <c r="I35" s="567"/>
      <c r="J35" s="567"/>
      <c r="K35" s="567"/>
      <c r="L35" s="567"/>
      <c r="M35" s="567"/>
      <c r="N35" s="567"/>
      <c r="O35" s="567"/>
      <c r="P35" s="567"/>
      <c r="Q35" s="567"/>
      <c r="R35" s="567"/>
      <c r="S35" s="567"/>
      <c r="T35" s="165"/>
      <c r="U35" s="566">
        <f>IF(W35="","",U34+1)</f>
        <v>7</v>
      </c>
      <c r="V35" s="566"/>
      <c r="W35" s="567" t="str">
        <f>IF('各会計、関係団体の財政状況及び健全化判断比率'!B29="","",'各会計、関係団体の財政状況及び健全化判断比率'!B29)</f>
        <v>国民健康保険（直営診療施設勘定）特別会計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13</v>
      </c>
      <c r="BF35" s="566"/>
      <c r="BG35" s="567" t="str">
        <f>IF('各会計、関係団体の財政状況及び健全化判断比率'!B35="","",'各会計、関係団体の財政状況及び健全化判断比率'!B35)</f>
        <v>公共下水道事業特別会計</v>
      </c>
      <c r="BH35" s="567"/>
      <c r="BI35" s="567"/>
      <c r="BJ35" s="567"/>
      <c r="BK35" s="567"/>
      <c r="BL35" s="567"/>
      <c r="BM35" s="567"/>
      <c r="BN35" s="567"/>
      <c r="BO35" s="567"/>
      <c r="BP35" s="567"/>
      <c r="BQ35" s="567"/>
      <c r="BR35" s="567"/>
      <c r="BS35" s="567"/>
      <c r="BT35" s="567"/>
      <c r="BU35" s="567"/>
      <c r="BV35" s="165"/>
      <c r="BW35" s="566">
        <f t="shared" ref="BW35:BW43" si="2">IF(BY35="","",BW34+1)</f>
        <v>19</v>
      </c>
      <c r="BX35" s="566"/>
      <c r="BY35" s="567" t="str">
        <f>IF('各会計、関係団体の財政状況及び健全化判断比率'!B69="","",'各会計、関係団体の財政状況及び健全化判断比率'!B69)</f>
        <v>後期高齢者医療広域連合（特別会計）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f>IF(E36="","",C35+1)</f>
        <v>3</v>
      </c>
      <c r="D36" s="566"/>
      <c r="E36" s="567" t="str">
        <f>IF('各会計、関係団体の財政状況及び健全化判断比率'!B9="","",'各会計、関係団体の財政状況及び健全化判断比率'!B9)</f>
        <v>公共用地先行取得事業特別会計</v>
      </c>
      <c r="F36" s="567"/>
      <c r="G36" s="567"/>
      <c r="H36" s="567"/>
      <c r="I36" s="567"/>
      <c r="J36" s="567"/>
      <c r="K36" s="567"/>
      <c r="L36" s="567"/>
      <c r="M36" s="567"/>
      <c r="N36" s="567"/>
      <c r="O36" s="567"/>
      <c r="P36" s="567"/>
      <c r="Q36" s="567"/>
      <c r="R36" s="567"/>
      <c r="S36" s="567"/>
      <c r="T36" s="165"/>
      <c r="U36" s="566">
        <f t="shared" ref="U36:U43" si="4">IF(W36="","",U35+1)</f>
        <v>8</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14</v>
      </c>
      <c r="BF36" s="566"/>
      <c r="BG36" s="567" t="str">
        <f>IF('各会計、関係団体の財政状況及び健全化判断比率'!B36="","",'各会計、関係団体の財政状況及び健全化判断比率'!B36)</f>
        <v>漁業集落排水事業特別会計</v>
      </c>
      <c r="BH36" s="567"/>
      <c r="BI36" s="567"/>
      <c r="BJ36" s="567"/>
      <c r="BK36" s="567"/>
      <c r="BL36" s="567"/>
      <c r="BM36" s="567"/>
      <c r="BN36" s="567"/>
      <c r="BO36" s="567"/>
      <c r="BP36" s="567"/>
      <c r="BQ36" s="567"/>
      <c r="BR36" s="567"/>
      <c r="BS36" s="567"/>
      <c r="BT36" s="567"/>
      <c r="BU36" s="567"/>
      <c r="BV36" s="165"/>
      <c r="BW36" s="566">
        <f t="shared" si="2"/>
        <v>20</v>
      </c>
      <c r="BX36" s="566"/>
      <c r="BY36" s="567" t="str">
        <f>IF('各会計、関係団体の財政状況及び健全化判断比率'!B70="","",'各会計、関係団体の財政状況及び健全化判断比率'!B70)</f>
        <v>三原広域市町村圏事務組合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f>IF(E37="","",C36+1)</f>
        <v>4</v>
      </c>
      <c r="D37" s="566"/>
      <c r="E37" s="567" t="str">
        <f>IF('各会計、関係団体の財政状況及び健全化判断比率'!B10="","",'各会計、関係団体の財政状況及び健全化判断比率'!B10)</f>
        <v>港湾事業特別会計</v>
      </c>
      <c r="F37" s="567"/>
      <c r="G37" s="567"/>
      <c r="H37" s="567"/>
      <c r="I37" s="567"/>
      <c r="J37" s="567"/>
      <c r="K37" s="567"/>
      <c r="L37" s="567"/>
      <c r="M37" s="567"/>
      <c r="N37" s="567"/>
      <c r="O37" s="567"/>
      <c r="P37" s="567"/>
      <c r="Q37" s="567"/>
      <c r="R37" s="567"/>
      <c r="S37" s="567"/>
      <c r="T37" s="165"/>
      <c r="U37" s="566">
        <f t="shared" si="4"/>
        <v>9</v>
      </c>
      <c r="V37" s="566"/>
      <c r="W37" s="567" t="str">
        <f>IF('各会計、関係団体の財政状況及び健全化判断比率'!B31="","",'各会計、関係団体の財政状況及び健全化判断比率'!B31)</f>
        <v>後期高齢者医療特別会計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15</v>
      </c>
      <c r="BF37" s="566"/>
      <c r="BG37" s="567" t="str">
        <f>IF('各会計、関係団体の財政状況及び健全化判断比率'!B37="","",'各会計、関係団体の財政状況及び健全化判断比率'!B37)</f>
        <v>農業集落排水事業特別会計</v>
      </c>
      <c r="BH37" s="567"/>
      <c r="BI37" s="567"/>
      <c r="BJ37" s="567"/>
      <c r="BK37" s="567"/>
      <c r="BL37" s="567"/>
      <c r="BM37" s="567"/>
      <c r="BN37" s="567"/>
      <c r="BO37" s="567"/>
      <c r="BP37" s="567"/>
      <c r="BQ37" s="567"/>
      <c r="BR37" s="567"/>
      <c r="BS37" s="567"/>
      <c r="BT37" s="567"/>
      <c r="BU37" s="567"/>
      <c r="BV37" s="165"/>
      <c r="BW37" s="566">
        <f t="shared" si="2"/>
        <v>21</v>
      </c>
      <c r="BX37" s="566"/>
      <c r="BY37" s="567" t="str">
        <f>IF('各会計、関係団体の財政状況及び健全化判断比率'!B71="","",'各会計、関係団体の財政状況及び健全化判断比率'!B71)</f>
        <v>広島中部台地土地改良施設管理組合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f t="shared" ref="C38:C43" si="5">IF(E38="","",C37+1)</f>
        <v>5</v>
      </c>
      <c r="D38" s="566"/>
      <c r="E38" s="567" t="str">
        <f>IF('各会計、関係団体の財政状況及び健全化判断比率'!B11="","",'各会計、関係団体の財政状況及び健全化判断比率'!B11)</f>
        <v>土地区画整理事業特別会計（一般会計）</v>
      </c>
      <c r="F38" s="567"/>
      <c r="G38" s="567"/>
      <c r="H38" s="567"/>
      <c r="I38" s="567"/>
      <c r="J38" s="567"/>
      <c r="K38" s="567"/>
      <c r="L38" s="567"/>
      <c r="M38" s="567"/>
      <c r="N38" s="567"/>
      <c r="O38" s="567"/>
      <c r="P38" s="567"/>
      <c r="Q38" s="567"/>
      <c r="R38" s="567"/>
      <c r="S38" s="567"/>
      <c r="T38" s="165"/>
      <c r="U38" s="566">
        <f t="shared" si="4"/>
        <v>10</v>
      </c>
      <c r="V38" s="566"/>
      <c r="W38" s="567" t="str">
        <f>IF('各会計、関係団体の財政状況及び健全化判断比率'!B32="","",'各会計、関係団体の財政状況及び健全化判断比率'!B32)</f>
        <v>駐車場事業特別会計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16</v>
      </c>
      <c r="BF38" s="566"/>
      <c r="BG38" s="567" t="str">
        <f>IF('各会計、関係団体の財政状況及び健全化判断比率'!B38="","",'各会計、関係団体の財政状況及び健全化判断比率'!B38)</f>
        <v>小型浄化槽事業特別会計</v>
      </c>
      <c r="BH38" s="567"/>
      <c r="BI38" s="567"/>
      <c r="BJ38" s="567"/>
      <c r="BK38" s="567"/>
      <c r="BL38" s="567"/>
      <c r="BM38" s="567"/>
      <c r="BN38" s="567"/>
      <c r="BO38" s="567"/>
      <c r="BP38" s="567"/>
      <c r="BQ38" s="567"/>
      <c r="BR38" s="567"/>
      <c r="BS38" s="567"/>
      <c r="BT38" s="567"/>
      <c r="BU38" s="567"/>
      <c r="BV38" s="165"/>
      <c r="BW38" s="566">
        <f t="shared" si="2"/>
        <v>22</v>
      </c>
      <c r="BX38" s="566"/>
      <c r="BY38" s="567" t="str">
        <f>IF('各会計、関係団体の財政状況及び健全化判断比率'!B72="","",'各会計、関係団体の財政状況及び健全化判断比率'!B72)</f>
        <v>世羅三原斎場組合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f t="shared" si="1"/>
        <v>17</v>
      </c>
      <c r="BF39" s="566"/>
      <c r="BG39" s="567" t="str">
        <f>IF('各会計、関係団体の財政状況及び健全化判断比率'!B39="","",'各会計、関係団体の財政状況及び健全化判断比率'!B39)</f>
        <v>土地区画整理事業特別会計（特別会計）</v>
      </c>
      <c r="BH39" s="567"/>
      <c r="BI39" s="567"/>
      <c r="BJ39" s="567"/>
      <c r="BK39" s="567"/>
      <c r="BL39" s="567"/>
      <c r="BM39" s="567"/>
      <c r="BN39" s="567"/>
      <c r="BO39" s="567"/>
      <c r="BP39" s="567"/>
      <c r="BQ39" s="567"/>
      <c r="BR39" s="567"/>
      <c r="BS39" s="567"/>
      <c r="BT39" s="567"/>
      <c r="BU39" s="567"/>
      <c r="BV39" s="165"/>
      <c r="BW39" s="566">
        <f t="shared" si="2"/>
        <v>23</v>
      </c>
      <c r="BX39" s="566"/>
      <c r="BY39" s="567" t="str">
        <f>IF('各会計、関係団体の財政状況及び健全化判断比率'!B73="","",'各会計、関係団体の財政状況及び健全化判断比率'!B73)</f>
        <v>世羅中央病院企業団</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24</v>
      </c>
      <c r="BX40" s="566"/>
      <c r="BY40" s="567" t="str">
        <f>IF('各会計、関係団体の財政状況及び健全化判断比率'!B74="","",'各会計、関係団体の財政状況及び健全化判断比率'!B74)</f>
        <v>甲世衛生組合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25</v>
      </c>
      <c r="BX41" s="566"/>
      <c r="BY41" s="567" t="str">
        <f>IF('各会計、関係団体の財政状況及び健全化判断比率'!B75="","",'各会計、関係団体の財政状況及び健全化判断比率'!B75)</f>
        <v>広島県市町総合事務組合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51" t="s">
        <v>528</v>
      </c>
      <c r="D34" s="1151"/>
      <c r="E34" s="1152"/>
      <c r="F34" s="32">
        <v>5.43</v>
      </c>
      <c r="G34" s="33">
        <v>5.77</v>
      </c>
      <c r="H34" s="33">
        <v>5.81</v>
      </c>
      <c r="I34" s="33">
        <v>5.7</v>
      </c>
      <c r="J34" s="34">
        <v>6.75</v>
      </c>
      <c r="K34" s="22"/>
      <c r="L34" s="22"/>
      <c r="M34" s="22"/>
      <c r="N34" s="22"/>
      <c r="O34" s="22"/>
      <c r="P34" s="22"/>
    </row>
    <row r="35" spans="1:16" ht="39" customHeight="1" x14ac:dyDescent="0.15">
      <c r="A35" s="22"/>
      <c r="B35" s="35"/>
      <c r="C35" s="1145" t="s">
        <v>529</v>
      </c>
      <c r="D35" s="1146"/>
      <c r="E35" s="1147"/>
      <c r="F35" s="36">
        <v>2.2599999999999998</v>
      </c>
      <c r="G35" s="37">
        <v>3.01</v>
      </c>
      <c r="H35" s="37">
        <v>2.9</v>
      </c>
      <c r="I35" s="37">
        <v>2.0699999999999998</v>
      </c>
      <c r="J35" s="38">
        <v>3.21</v>
      </c>
      <c r="K35" s="22"/>
      <c r="L35" s="22"/>
      <c r="M35" s="22"/>
      <c r="N35" s="22"/>
      <c r="O35" s="22"/>
      <c r="P35" s="22"/>
    </row>
    <row r="36" spans="1:16" ht="39" customHeight="1" x14ac:dyDescent="0.15">
      <c r="A36" s="22"/>
      <c r="B36" s="35"/>
      <c r="C36" s="1145" t="s">
        <v>530</v>
      </c>
      <c r="D36" s="1146"/>
      <c r="E36" s="1147"/>
      <c r="F36" s="36">
        <v>0</v>
      </c>
      <c r="G36" s="37">
        <v>0.15</v>
      </c>
      <c r="H36" s="37">
        <v>0.23</v>
      </c>
      <c r="I36" s="37">
        <v>0.36</v>
      </c>
      <c r="J36" s="38">
        <v>0.71</v>
      </c>
      <c r="K36" s="22"/>
      <c r="L36" s="22"/>
      <c r="M36" s="22"/>
      <c r="N36" s="22"/>
      <c r="O36" s="22"/>
      <c r="P36" s="22"/>
    </row>
    <row r="37" spans="1:16" ht="39" customHeight="1" x14ac:dyDescent="0.15">
      <c r="A37" s="22"/>
      <c r="B37" s="35"/>
      <c r="C37" s="1145" t="s">
        <v>531</v>
      </c>
      <c r="D37" s="1146"/>
      <c r="E37" s="1147"/>
      <c r="F37" s="36">
        <v>0.09</v>
      </c>
      <c r="G37" s="37">
        <v>0.09</v>
      </c>
      <c r="H37" s="37">
        <v>0.08</v>
      </c>
      <c r="I37" s="37">
        <v>0.1</v>
      </c>
      <c r="J37" s="38">
        <v>0.12</v>
      </c>
      <c r="K37" s="22"/>
      <c r="L37" s="22"/>
      <c r="M37" s="22"/>
      <c r="N37" s="22"/>
      <c r="O37" s="22"/>
      <c r="P37" s="22"/>
    </row>
    <row r="38" spans="1:16" ht="39" customHeight="1" x14ac:dyDescent="0.15">
      <c r="A38" s="22"/>
      <c r="B38" s="35"/>
      <c r="C38" s="1145" t="s">
        <v>532</v>
      </c>
      <c r="D38" s="1146"/>
      <c r="E38" s="1147"/>
      <c r="F38" s="36">
        <v>0.1</v>
      </c>
      <c r="G38" s="37">
        <v>0.03</v>
      </c>
      <c r="H38" s="37">
        <v>7.0000000000000007E-2</v>
      </c>
      <c r="I38" s="37">
        <v>0.05</v>
      </c>
      <c r="J38" s="38">
        <v>0.1</v>
      </c>
      <c r="K38" s="22"/>
      <c r="L38" s="22"/>
      <c r="M38" s="22"/>
      <c r="N38" s="22"/>
      <c r="O38" s="22"/>
      <c r="P38" s="22"/>
    </row>
    <row r="39" spans="1:16" ht="39" customHeight="1" x14ac:dyDescent="0.15">
      <c r="A39" s="22"/>
      <c r="B39" s="35"/>
      <c r="C39" s="1145" t="s">
        <v>533</v>
      </c>
      <c r="D39" s="1146"/>
      <c r="E39" s="1147"/>
      <c r="F39" s="36">
        <v>0.59</v>
      </c>
      <c r="G39" s="37">
        <v>1.89</v>
      </c>
      <c r="H39" s="37">
        <v>1.07</v>
      </c>
      <c r="I39" s="37">
        <v>0.17</v>
      </c>
      <c r="J39" s="38">
        <v>0.05</v>
      </c>
      <c r="K39" s="22"/>
      <c r="L39" s="22"/>
      <c r="M39" s="22"/>
      <c r="N39" s="22"/>
      <c r="O39" s="22"/>
      <c r="P39" s="22"/>
    </row>
    <row r="40" spans="1:16" ht="39" customHeight="1" x14ac:dyDescent="0.15">
      <c r="A40" s="22"/>
      <c r="B40" s="35"/>
      <c r="C40" s="1145" t="s">
        <v>534</v>
      </c>
      <c r="D40" s="1146"/>
      <c r="E40" s="1147"/>
      <c r="F40" s="36">
        <v>0.01</v>
      </c>
      <c r="G40" s="37">
        <v>0.01</v>
      </c>
      <c r="H40" s="37">
        <v>0.01</v>
      </c>
      <c r="I40" s="37">
        <v>0</v>
      </c>
      <c r="J40" s="38">
        <v>0.01</v>
      </c>
      <c r="K40" s="22"/>
      <c r="L40" s="22"/>
      <c r="M40" s="22"/>
      <c r="N40" s="22"/>
      <c r="O40" s="22"/>
      <c r="P40" s="22"/>
    </row>
    <row r="41" spans="1:16" ht="39" customHeight="1" x14ac:dyDescent="0.15">
      <c r="A41" s="22"/>
      <c r="B41" s="35"/>
      <c r="C41" s="1145" t="s">
        <v>535</v>
      </c>
      <c r="D41" s="1146"/>
      <c r="E41" s="1147"/>
      <c r="F41" s="36">
        <v>0</v>
      </c>
      <c r="G41" s="37">
        <v>0</v>
      </c>
      <c r="H41" s="37">
        <v>0</v>
      </c>
      <c r="I41" s="37">
        <v>0</v>
      </c>
      <c r="J41" s="38">
        <v>0</v>
      </c>
      <c r="K41" s="22"/>
      <c r="L41" s="22"/>
      <c r="M41" s="22"/>
      <c r="N41" s="22"/>
      <c r="O41" s="22"/>
      <c r="P41" s="22"/>
    </row>
    <row r="42" spans="1:16" ht="39" customHeight="1" x14ac:dyDescent="0.15">
      <c r="A42" s="22"/>
      <c r="B42" s="39"/>
      <c r="C42" s="1145" t="s">
        <v>536</v>
      </c>
      <c r="D42" s="1146"/>
      <c r="E42" s="1147"/>
      <c r="F42" s="36" t="s">
        <v>483</v>
      </c>
      <c r="G42" s="37" t="s">
        <v>483</v>
      </c>
      <c r="H42" s="37" t="s">
        <v>483</v>
      </c>
      <c r="I42" s="37" t="s">
        <v>483</v>
      </c>
      <c r="J42" s="38" t="s">
        <v>483</v>
      </c>
      <c r="K42" s="22"/>
      <c r="L42" s="22"/>
      <c r="M42" s="22"/>
      <c r="N42" s="22"/>
      <c r="O42" s="22"/>
      <c r="P42" s="22"/>
    </row>
    <row r="43" spans="1:16" ht="39" customHeight="1" thickBot="1" x14ac:dyDescent="0.2">
      <c r="A43" s="22"/>
      <c r="B43" s="40"/>
      <c r="C43" s="1148" t="s">
        <v>537</v>
      </c>
      <c r="D43" s="1149"/>
      <c r="E43" s="1150"/>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6883</v>
      </c>
      <c r="L45" s="60">
        <v>6908</v>
      </c>
      <c r="M45" s="60">
        <v>6611</v>
      </c>
      <c r="N45" s="60">
        <v>6395</v>
      </c>
      <c r="O45" s="61">
        <v>6104</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483</v>
      </c>
      <c r="L46" s="64" t="s">
        <v>483</v>
      </c>
      <c r="M46" s="64" t="s">
        <v>483</v>
      </c>
      <c r="N46" s="64" t="s">
        <v>483</v>
      </c>
      <c r="O46" s="65" t="s">
        <v>483</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483</v>
      </c>
      <c r="L47" s="64" t="s">
        <v>483</v>
      </c>
      <c r="M47" s="64" t="s">
        <v>483</v>
      </c>
      <c r="N47" s="64" t="s">
        <v>483</v>
      </c>
      <c r="O47" s="65" t="s">
        <v>483</v>
      </c>
      <c r="P47" s="48"/>
      <c r="Q47" s="48"/>
      <c r="R47" s="48"/>
      <c r="S47" s="48"/>
      <c r="T47" s="48"/>
      <c r="U47" s="48"/>
    </row>
    <row r="48" spans="1:21" ht="30.75" customHeight="1" x14ac:dyDescent="0.15">
      <c r="A48" s="48"/>
      <c r="B48" s="1163"/>
      <c r="C48" s="1164"/>
      <c r="D48" s="62"/>
      <c r="E48" s="1155" t="s">
        <v>14</v>
      </c>
      <c r="F48" s="1155"/>
      <c r="G48" s="1155"/>
      <c r="H48" s="1155"/>
      <c r="I48" s="1155"/>
      <c r="J48" s="1156"/>
      <c r="K48" s="63">
        <v>1078</v>
      </c>
      <c r="L48" s="64">
        <v>1194</v>
      </c>
      <c r="M48" s="64">
        <v>1263</v>
      </c>
      <c r="N48" s="64">
        <v>1313</v>
      </c>
      <c r="O48" s="65">
        <v>1334</v>
      </c>
      <c r="P48" s="48"/>
      <c r="Q48" s="48"/>
      <c r="R48" s="48"/>
      <c r="S48" s="48"/>
      <c r="T48" s="48"/>
      <c r="U48" s="48"/>
    </row>
    <row r="49" spans="1:21" ht="30.75" customHeight="1" x14ac:dyDescent="0.15">
      <c r="A49" s="48"/>
      <c r="B49" s="1163"/>
      <c r="C49" s="1164"/>
      <c r="D49" s="62"/>
      <c r="E49" s="1155" t="s">
        <v>15</v>
      </c>
      <c r="F49" s="1155"/>
      <c r="G49" s="1155"/>
      <c r="H49" s="1155"/>
      <c r="I49" s="1155"/>
      <c r="J49" s="1156"/>
      <c r="K49" s="63">
        <v>13</v>
      </c>
      <c r="L49" s="64">
        <v>10</v>
      </c>
      <c r="M49" s="64">
        <v>7</v>
      </c>
      <c r="N49" s="64">
        <v>8</v>
      </c>
      <c r="O49" s="65">
        <v>9</v>
      </c>
      <c r="P49" s="48"/>
      <c r="Q49" s="48"/>
      <c r="R49" s="48"/>
      <c r="S49" s="48"/>
      <c r="T49" s="48"/>
      <c r="U49" s="48"/>
    </row>
    <row r="50" spans="1:21" ht="30.75" customHeight="1" x14ac:dyDescent="0.15">
      <c r="A50" s="48"/>
      <c r="B50" s="1163"/>
      <c r="C50" s="1164"/>
      <c r="D50" s="62"/>
      <c r="E50" s="1155" t="s">
        <v>16</v>
      </c>
      <c r="F50" s="1155"/>
      <c r="G50" s="1155"/>
      <c r="H50" s="1155"/>
      <c r="I50" s="1155"/>
      <c r="J50" s="1156"/>
      <c r="K50" s="63">
        <v>92</v>
      </c>
      <c r="L50" s="64">
        <v>81</v>
      </c>
      <c r="M50" s="64">
        <v>67</v>
      </c>
      <c r="N50" s="64">
        <v>55</v>
      </c>
      <c r="O50" s="65">
        <v>53</v>
      </c>
      <c r="P50" s="48"/>
      <c r="Q50" s="48"/>
      <c r="R50" s="48"/>
      <c r="S50" s="48"/>
      <c r="T50" s="48"/>
      <c r="U50" s="48"/>
    </row>
    <row r="51" spans="1:21" ht="30.75" customHeight="1" x14ac:dyDescent="0.15">
      <c r="A51" s="48"/>
      <c r="B51" s="1165"/>
      <c r="C51" s="1166"/>
      <c r="D51" s="66"/>
      <c r="E51" s="1155" t="s">
        <v>17</v>
      </c>
      <c r="F51" s="1155"/>
      <c r="G51" s="1155"/>
      <c r="H51" s="1155"/>
      <c r="I51" s="1155"/>
      <c r="J51" s="1156"/>
      <c r="K51" s="63">
        <v>5</v>
      </c>
      <c r="L51" s="64">
        <v>1</v>
      </c>
      <c r="M51" s="64">
        <v>7</v>
      </c>
      <c r="N51" s="64">
        <v>3</v>
      </c>
      <c r="O51" s="65">
        <v>2</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5815</v>
      </c>
      <c r="L52" s="64">
        <v>5964</v>
      </c>
      <c r="M52" s="64">
        <v>5828</v>
      </c>
      <c r="N52" s="64">
        <v>5878</v>
      </c>
      <c r="O52" s="65">
        <v>5789</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2256</v>
      </c>
      <c r="L53" s="69">
        <v>2230</v>
      </c>
      <c r="M53" s="69">
        <v>2127</v>
      </c>
      <c r="N53" s="69">
        <v>1896</v>
      </c>
      <c r="O53" s="70">
        <v>1713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election activeCell="J42" sqref="J42"/>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523</v>
      </c>
      <c r="J40" s="79" t="s">
        <v>524</v>
      </c>
      <c r="K40" s="79" t="s">
        <v>525</v>
      </c>
      <c r="L40" s="79" t="s">
        <v>526</v>
      </c>
      <c r="M40" s="80" t="s">
        <v>527</v>
      </c>
    </row>
    <row r="41" spans="2:13" ht="27.75" customHeight="1" x14ac:dyDescent="0.15">
      <c r="B41" s="1169" t="s">
        <v>23</v>
      </c>
      <c r="C41" s="1170"/>
      <c r="D41" s="81"/>
      <c r="E41" s="1175" t="s">
        <v>24</v>
      </c>
      <c r="F41" s="1175"/>
      <c r="G41" s="1175"/>
      <c r="H41" s="1176"/>
      <c r="I41" s="82">
        <v>63140</v>
      </c>
      <c r="J41" s="83">
        <v>64023</v>
      </c>
      <c r="K41" s="83">
        <v>63028</v>
      </c>
      <c r="L41" s="83">
        <v>60834</v>
      </c>
      <c r="M41" s="84">
        <v>60545</v>
      </c>
    </row>
    <row r="42" spans="2:13" ht="27.75" customHeight="1" x14ac:dyDescent="0.15">
      <c r="B42" s="1171"/>
      <c r="C42" s="1172"/>
      <c r="D42" s="85"/>
      <c r="E42" s="1177" t="s">
        <v>25</v>
      </c>
      <c r="F42" s="1177"/>
      <c r="G42" s="1177"/>
      <c r="H42" s="1178"/>
      <c r="I42" s="86">
        <v>303</v>
      </c>
      <c r="J42" s="87">
        <v>313</v>
      </c>
      <c r="K42" s="87">
        <v>261</v>
      </c>
      <c r="L42" s="87">
        <v>211</v>
      </c>
      <c r="M42" s="88">
        <v>162</v>
      </c>
    </row>
    <row r="43" spans="2:13" ht="27.75" customHeight="1" x14ac:dyDescent="0.15">
      <c r="B43" s="1171"/>
      <c r="C43" s="1172"/>
      <c r="D43" s="85"/>
      <c r="E43" s="1177" t="s">
        <v>26</v>
      </c>
      <c r="F43" s="1177"/>
      <c r="G43" s="1177"/>
      <c r="H43" s="1178"/>
      <c r="I43" s="86">
        <v>20381</v>
      </c>
      <c r="J43" s="87">
        <v>20279</v>
      </c>
      <c r="K43" s="87">
        <v>20586</v>
      </c>
      <c r="L43" s="87">
        <v>22100</v>
      </c>
      <c r="M43" s="88">
        <v>21720</v>
      </c>
    </row>
    <row r="44" spans="2:13" ht="27.75" customHeight="1" x14ac:dyDescent="0.15">
      <c r="B44" s="1171"/>
      <c r="C44" s="1172"/>
      <c r="D44" s="85"/>
      <c r="E44" s="1177" t="s">
        <v>27</v>
      </c>
      <c r="F44" s="1177"/>
      <c r="G44" s="1177"/>
      <c r="H44" s="1178"/>
      <c r="I44" s="86">
        <v>112</v>
      </c>
      <c r="J44" s="87">
        <v>146</v>
      </c>
      <c r="K44" s="87">
        <v>151</v>
      </c>
      <c r="L44" s="87">
        <v>148</v>
      </c>
      <c r="M44" s="88">
        <v>140</v>
      </c>
    </row>
    <row r="45" spans="2:13" ht="27.75" customHeight="1" x14ac:dyDescent="0.15">
      <c r="B45" s="1171"/>
      <c r="C45" s="1172"/>
      <c r="D45" s="85"/>
      <c r="E45" s="1177" t="s">
        <v>28</v>
      </c>
      <c r="F45" s="1177"/>
      <c r="G45" s="1177"/>
      <c r="H45" s="1178"/>
      <c r="I45" s="86">
        <v>7902</v>
      </c>
      <c r="J45" s="87">
        <v>7002</v>
      </c>
      <c r="K45" s="87">
        <v>6717</v>
      </c>
      <c r="L45" s="87">
        <v>5736</v>
      </c>
      <c r="M45" s="88">
        <v>5887</v>
      </c>
    </row>
    <row r="46" spans="2:13" ht="27.75" customHeight="1" x14ac:dyDescent="0.15">
      <c r="B46" s="1171"/>
      <c r="C46" s="1172"/>
      <c r="D46" s="85"/>
      <c r="E46" s="1177" t="s">
        <v>29</v>
      </c>
      <c r="F46" s="1177"/>
      <c r="G46" s="1177"/>
      <c r="H46" s="1178"/>
      <c r="I46" s="86" t="s">
        <v>483</v>
      </c>
      <c r="J46" s="87" t="s">
        <v>483</v>
      </c>
      <c r="K46" s="87">
        <v>0</v>
      </c>
      <c r="L46" s="87" t="s">
        <v>483</v>
      </c>
      <c r="M46" s="88" t="s">
        <v>483</v>
      </c>
    </row>
    <row r="47" spans="2:13" ht="27.75" customHeight="1" x14ac:dyDescent="0.15">
      <c r="B47" s="1171"/>
      <c r="C47" s="1172"/>
      <c r="D47" s="85"/>
      <c r="E47" s="1177" t="s">
        <v>30</v>
      </c>
      <c r="F47" s="1177"/>
      <c r="G47" s="1177"/>
      <c r="H47" s="1178"/>
      <c r="I47" s="86" t="s">
        <v>483</v>
      </c>
      <c r="J47" s="87" t="s">
        <v>483</v>
      </c>
      <c r="K47" s="87" t="s">
        <v>483</v>
      </c>
      <c r="L47" s="87" t="s">
        <v>483</v>
      </c>
      <c r="M47" s="88" t="s">
        <v>483</v>
      </c>
    </row>
    <row r="48" spans="2:13" ht="27.75" customHeight="1" x14ac:dyDescent="0.15">
      <c r="B48" s="1173"/>
      <c r="C48" s="1174"/>
      <c r="D48" s="85"/>
      <c r="E48" s="1177" t="s">
        <v>31</v>
      </c>
      <c r="F48" s="1177"/>
      <c r="G48" s="1177"/>
      <c r="H48" s="1178"/>
      <c r="I48" s="86" t="s">
        <v>483</v>
      </c>
      <c r="J48" s="87" t="s">
        <v>483</v>
      </c>
      <c r="K48" s="87" t="s">
        <v>483</v>
      </c>
      <c r="L48" s="87" t="s">
        <v>483</v>
      </c>
      <c r="M48" s="88" t="s">
        <v>483</v>
      </c>
    </row>
    <row r="49" spans="2:13" ht="27.75" customHeight="1" x14ac:dyDescent="0.15">
      <c r="B49" s="1179" t="s">
        <v>32</v>
      </c>
      <c r="C49" s="1180"/>
      <c r="D49" s="89"/>
      <c r="E49" s="1177" t="s">
        <v>33</v>
      </c>
      <c r="F49" s="1177"/>
      <c r="G49" s="1177"/>
      <c r="H49" s="1178"/>
      <c r="I49" s="86">
        <v>11720</v>
      </c>
      <c r="J49" s="87">
        <v>11469</v>
      </c>
      <c r="K49" s="87">
        <v>12661</v>
      </c>
      <c r="L49" s="87">
        <v>12832</v>
      </c>
      <c r="M49" s="88">
        <v>12904</v>
      </c>
    </row>
    <row r="50" spans="2:13" ht="27.75" customHeight="1" x14ac:dyDescent="0.15">
      <c r="B50" s="1171"/>
      <c r="C50" s="1172"/>
      <c r="D50" s="85"/>
      <c r="E50" s="1177" t="s">
        <v>34</v>
      </c>
      <c r="F50" s="1177"/>
      <c r="G50" s="1177"/>
      <c r="H50" s="1178"/>
      <c r="I50" s="86">
        <v>10234</v>
      </c>
      <c r="J50" s="87">
        <v>9967</v>
      </c>
      <c r="K50" s="87">
        <v>9349</v>
      </c>
      <c r="L50" s="87">
        <v>8377</v>
      </c>
      <c r="M50" s="88">
        <v>7841</v>
      </c>
    </row>
    <row r="51" spans="2:13" ht="27.75" customHeight="1" x14ac:dyDescent="0.15">
      <c r="B51" s="1173"/>
      <c r="C51" s="1174"/>
      <c r="D51" s="85"/>
      <c r="E51" s="1177" t="s">
        <v>35</v>
      </c>
      <c r="F51" s="1177"/>
      <c r="G51" s="1177"/>
      <c r="H51" s="1178"/>
      <c r="I51" s="86">
        <v>51570</v>
      </c>
      <c r="J51" s="87">
        <v>53145</v>
      </c>
      <c r="K51" s="87">
        <v>55508</v>
      </c>
      <c r="L51" s="87">
        <v>55563</v>
      </c>
      <c r="M51" s="88">
        <v>56928</v>
      </c>
    </row>
    <row r="52" spans="2:13" ht="27.75" customHeight="1" thickBot="1" x14ac:dyDescent="0.2">
      <c r="B52" s="1181" t="s">
        <v>20</v>
      </c>
      <c r="C52" s="1182"/>
      <c r="D52" s="90"/>
      <c r="E52" s="1183" t="s">
        <v>36</v>
      </c>
      <c r="F52" s="1183"/>
      <c r="G52" s="1183"/>
      <c r="H52" s="1184"/>
      <c r="I52" s="91">
        <v>18314</v>
      </c>
      <c r="J52" s="92">
        <v>17181</v>
      </c>
      <c r="K52" s="92">
        <v>13225</v>
      </c>
      <c r="L52" s="92">
        <v>12257</v>
      </c>
      <c r="M52" s="93">
        <v>10780</v>
      </c>
    </row>
    <row r="53" spans="2:13" ht="27.75" customHeight="1" x14ac:dyDescent="0.15">
      <c r="B53" s="94" t="s">
        <v>37</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38</v>
      </c>
      <c r="E2" s="109"/>
      <c r="F2" s="110" t="s">
        <v>522</v>
      </c>
      <c r="G2" s="111"/>
      <c r="H2" s="112"/>
    </row>
    <row r="3" spans="1:8" x14ac:dyDescent="0.15">
      <c r="A3" s="108" t="s">
        <v>515</v>
      </c>
      <c r="B3" s="113"/>
      <c r="C3" s="114"/>
      <c r="D3" s="115">
        <v>55498</v>
      </c>
      <c r="E3" s="116"/>
      <c r="F3" s="117">
        <v>41433</v>
      </c>
      <c r="G3" s="118"/>
      <c r="H3" s="119"/>
    </row>
    <row r="4" spans="1:8" x14ac:dyDescent="0.15">
      <c r="A4" s="120"/>
      <c r="B4" s="121"/>
      <c r="C4" s="122"/>
      <c r="D4" s="123">
        <v>33497</v>
      </c>
      <c r="E4" s="124"/>
      <c r="F4" s="125">
        <v>22351</v>
      </c>
      <c r="G4" s="126"/>
      <c r="H4" s="127"/>
    </row>
    <row r="5" spans="1:8" x14ac:dyDescent="0.15">
      <c r="A5" s="108" t="s">
        <v>517</v>
      </c>
      <c r="B5" s="113"/>
      <c r="C5" s="114"/>
      <c r="D5" s="115">
        <v>89616</v>
      </c>
      <c r="E5" s="116"/>
      <c r="F5" s="117">
        <v>43493</v>
      </c>
      <c r="G5" s="118"/>
      <c r="H5" s="119"/>
    </row>
    <row r="6" spans="1:8" x14ac:dyDescent="0.15">
      <c r="A6" s="120"/>
      <c r="B6" s="121"/>
      <c r="C6" s="122"/>
      <c r="D6" s="123">
        <v>52118</v>
      </c>
      <c r="E6" s="124"/>
      <c r="F6" s="125">
        <v>23254</v>
      </c>
      <c r="G6" s="126"/>
      <c r="H6" s="127"/>
    </row>
    <row r="7" spans="1:8" x14ac:dyDescent="0.15">
      <c r="A7" s="108" t="s">
        <v>518</v>
      </c>
      <c r="B7" s="113"/>
      <c r="C7" s="114"/>
      <c r="D7" s="115">
        <v>75534</v>
      </c>
      <c r="E7" s="116"/>
      <c r="F7" s="117">
        <v>50840</v>
      </c>
      <c r="G7" s="118"/>
      <c r="H7" s="119"/>
    </row>
    <row r="8" spans="1:8" x14ac:dyDescent="0.15">
      <c r="A8" s="120"/>
      <c r="B8" s="121"/>
      <c r="C8" s="122"/>
      <c r="D8" s="123">
        <v>32256</v>
      </c>
      <c r="E8" s="124"/>
      <c r="F8" s="125">
        <v>25367</v>
      </c>
      <c r="G8" s="126"/>
      <c r="H8" s="127"/>
    </row>
    <row r="9" spans="1:8" x14ac:dyDescent="0.15">
      <c r="A9" s="108" t="s">
        <v>519</v>
      </c>
      <c r="B9" s="113"/>
      <c r="C9" s="114"/>
      <c r="D9" s="115">
        <v>69937</v>
      </c>
      <c r="E9" s="116"/>
      <c r="F9" s="117">
        <v>53605</v>
      </c>
      <c r="G9" s="118"/>
      <c r="H9" s="119"/>
    </row>
    <row r="10" spans="1:8" x14ac:dyDescent="0.15">
      <c r="A10" s="120"/>
      <c r="B10" s="121"/>
      <c r="C10" s="122"/>
      <c r="D10" s="123">
        <v>40350</v>
      </c>
      <c r="E10" s="124"/>
      <c r="F10" s="125">
        <v>28343</v>
      </c>
      <c r="G10" s="126"/>
      <c r="H10" s="127"/>
    </row>
    <row r="11" spans="1:8" x14ac:dyDescent="0.15">
      <c r="A11" s="108" t="s">
        <v>520</v>
      </c>
      <c r="B11" s="113"/>
      <c r="C11" s="114"/>
      <c r="D11" s="115">
        <v>79135</v>
      </c>
      <c r="E11" s="116"/>
      <c r="F11" s="117">
        <v>92247</v>
      </c>
      <c r="G11" s="118"/>
      <c r="H11" s="119"/>
    </row>
    <row r="12" spans="1:8" x14ac:dyDescent="0.15">
      <c r="A12" s="120"/>
      <c r="B12" s="121"/>
      <c r="C12" s="128"/>
      <c r="D12" s="123">
        <v>39797</v>
      </c>
      <c r="E12" s="124"/>
      <c r="F12" s="125">
        <v>37204</v>
      </c>
      <c r="G12" s="126"/>
      <c r="H12" s="127"/>
    </row>
    <row r="13" spans="1:8" x14ac:dyDescent="0.15">
      <c r="A13" s="108"/>
      <c r="B13" s="113"/>
      <c r="C13" s="129"/>
      <c r="D13" s="130">
        <v>73944</v>
      </c>
      <c r="E13" s="131"/>
      <c r="F13" s="132">
        <v>56324</v>
      </c>
      <c r="G13" s="133"/>
      <c r="H13" s="119"/>
    </row>
    <row r="14" spans="1:8" x14ac:dyDescent="0.15">
      <c r="A14" s="120"/>
      <c r="B14" s="121"/>
      <c r="C14" s="122"/>
      <c r="D14" s="123">
        <v>39604</v>
      </c>
      <c r="E14" s="124"/>
      <c r="F14" s="125">
        <v>27304</v>
      </c>
      <c r="G14" s="126"/>
      <c r="H14" s="127"/>
    </row>
    <row r="17" spans="1:11" x14ac:dyDescent="0.15">
      <c r="A17" s="104" t="s">
        <v>39</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40</v>
      </c>
      <c r="B19" s="134">
        <f>ROUND(VALUE(SUBSTITUTE(実質収支比率等に係る経年分析!F$48,"▲","-")),2)</f>
        <v>2.37</v>
      </c>
      <c r="C19" s="134">
        <f>ROUND(VALUE(SUBSTITUTE(実質収支比率等に係る経年分析!G$48,"▲","-")),2)</f>
        <v>3.06</v>
      </c>
      <c r="D19" s="134">
        <f>ROUND(VALUE(SUBSTITUTE(実質収支比率等に係る経年分析!H$48,"▲","-")),2)</f>
        <v>2.98</v>
      </c>
      <c r="E19" s="134">
        <f>ROUND(VALUE(SUBSTITUTE(実質収支比率等に係る経年分析!I$48,"▲","-")),2)</f>
        <v>2.13</v>
      </c>
      <c r="F19" s="134">
        <f>ROUND(VALUE(SUBSTITUTE(実質収支比率等に係る経年分析!J$48,"▲","-")),2)</f>
        <v>3.32</v>
      </c>
    </row>
    <row r="20" spans="1:11" x14ac:dyDescent="0.15">
      <c r="A20" s="134" t="s">
        <v>41</v>
      </c>
      <c r="B20" s="134">
        <f>ROUND(VALUE(SUBSTITUTE(実質収支比率等に係る経年分析!F$47,"▲","-")),2)</f>
        <v>14.23</v>
      </c>
      <c r="C20" s="134">
        <f>ROUND(VALUE(SUBSTITUTE(実質収支比率等に係る経年分析!G$47,"▲","-")),2)</f>
        <v>15.29</v>
      </c>
      <c r="D20" s="134">
        <f>ROUND(VALUE(SUBSTITUTE(実質収支比率等に係る経年分析!H$47,"▲","-")),2)</f>
        <v>16.95</v>
      </c>
      <c r="E20" s="134">
        <f>ROUND(VALUE(SUBSTITUTE(実質収支比率等に係る経年分析!I$47,"▲","-")),2)</f>
        <v>21.71</v>
      </c>
      <c r="F20" s="134">
        <f>ROUND(VALUE(SUBSTITUTE(実質収支比率等に係る経年分析!J$47,"▲","-")),2)</f>
        <v>21.63</v>
      </c>
    </row>
    <row r="21" spans="1:11" x14ac:dyDescent="0.15">
      <c r="A21" s="134" t="s">
        <v>42</v>
      </c>
      <c r="B21" s="134">
        <f>IF(ISNUMBER(VALUE(SUBSTITUTE(実質収支比率等に係る経年分析!F$49,"▲","-"))),ROUND(VALUE(SUBSTITUTE(実質収支比率等に係る経年分析!F$49,"▲","-")),2),NA())</f>
        <v>6.89</v>
      </c>
      <c r="C21" s="134">
        <f>IF(ISNUMBER(VALUE(SUBSTITUTE(実質収支比率等に係る経年分析!G$49,"▲","-"))),ROUND(VALUE(SUBSTITUTE(実質収支比率等に係る経年分析!G$49,"▲","-")),2),NA())</f>
        <v>5.6</v>
      </c>
      <c r="D21" s="134">
        <f>IF(ISNUMBER(VALUE(SUBSTITUTE(実質収支比率等に係る経年分析!H$49,"▲","-"))),ROUND(VALUE(SUBSTITUTE(実質収支比率等に係る経年分析!H$49,"▲","-")),2),NA())</f>
        <v>5.48</v>
      </c>
      <c r="E21" s="134">
        <f>IF(ISNUMBER(VALUE(SUBSTITUTE(実質収支比率等に係る経年分析!I$49,"▲","-"))),ROUND(VALUE(SUBSTITUTE(実質収支比率等に係る経年分析!I$49,"▲","-")),2),NA())</f>
        <v>9.02</v>
      </c>
      <c r="F21" s="134">
        <f>IF(ISNUMBER(VALUE(SUBSTITUTE(実質収支比率等に係る経年分析!J$49,"▲","-"))),ROUND(VALUE(SUBSTITUTE(実質収支比率等に係る経年分析!J$49,"▲","-")),2),NA())</f>
        <v>4.33</v>
      </c>
    </row>
    <row r="24" spans="1:11" x14ac:dyDescent="0.15">
      <c r="A24" s="104" t="s">
        <v>43</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44</v>
      </c>
      <c r="C26" s="135" t="s">
        <v>45</v>
      </c>
      <c r="D26" s="135" t="s">
        <v>44</v>
      </c>
      <c r="E26" s="135" t="s">
        <v>45</v>
      </c>
      <c r="F26" s="135" t="s">
        <v>44</v>
      </c>
      <c r="G26" s="135" t="s">
        <v>45</v>
      </c>
      <c r="H26" s="135" t="s">
        <v>44</v>
      </c>
      <c r="I26" s="135" t="s">
        <v>45</v>
      </c>
      <c r="J26" s="135" t="s">
        <v>44</v>
      </c>
      <c r="K26" s="135" t="s">
        <v>45</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ケーブルネットワーク事業特別会計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国民健康保険（事業勘定）特別会計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1.89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1.07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x14ac:dyDescent="0.15">
      <c r="A32" s="135" t="str">
        <f>IF(連結実質赤字比率に係る赤字・黒字の構成分析!C$38="",NA(),連結実質赤字比率に係る赤字・黒字の構成分析!C$38)</f>
        <v>港湾事業特別会計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x14ac:dyDescent="0.15">
      <c r="A33" s="135" t="str">
        <f>IF(連結実質赤字比率に係る赤字・黒字の構成分析!C$37="",NA(),連結実質赤字比率に係る赤字・黒字の構成分析!C$37)</f>
        <v>国民健康保険（直営診療施設勘定）特別会計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0.12</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0.71</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2.2599999999999998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2.0699999999999998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3.21</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5.43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5.77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5.81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6.75</v>
      </c>
    </row>
    <row r="39" spans="1:16" x14ac:dyDescent="0.15">
      <c r="A39" s="104" t="s">
        <v>46</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x14ac:dyDescent="0.15">
      <c r="A42" s="136" t="s">
        <v>49</v>
      </c>
      <c r="B42" s="136"/>
      <c r="C42" s="136"/>
      <c r="D42" s="136">
        <f>'実質公債費比率（分子）の構造'!K$52</f>
        <v>5815</v>
      </c>
      <c r="E42" s="136"/>
      <c r="F42" s="136"/>
      <c r="G42" s="136">
        <f>'実質公債費比率（分子）の構造'!L$52</f>
        <v>5964</v>
      </c>
      <c r="H42" s="136"/>
      <c r="I42" s="136"/>
      <c r="J42" s="136">
        <f>'実質公債費比率（分子）の構造'!M$52</f>
        <v>5828</v>
      </c>
      <c r="K42" s="136"/>
      <c r="L42" s="136"/>
      <c r="M42" s="136">
        <f>'実質公債費比率（分子）の構造'!N$52</f>
        <v>5878</v>
      </c>
      <c r="N42" s="136"/>
      <c r="O42" s="136"/>
      <c r="P42" s="136">
        <f>'実質公債費比率（分子）の構造'!O$52</f>
        <v>5789</v>
      </c>
    </row>
    <row r="43" spans="1:16" x14ac:dyDescent="0.15">
      <c r="A43" s="136" t="s">
        <v>50</v>
      </c>
      <c r="B43" s="136">
        <f>'実質公債費比率（分子）の構造'!K$51</f>
        <v>5</v>
      </c>
      <c r="C43" s="136"/>
      <c r="D43" s="136"/>
      <c r="E43" s="136">
        <f>'実質公債費比率（分子）の構造'!L$51</f>
        <v>1</v>
      </c>
      <c r="F43" s="136"/>
      <c r="G43" s="136"/>
      <c r="H43" s="136">
        <f>'実質公債費比率（分子）の構造'!M$51</f>
        <v>7</v>
      </c>
      <c r="I43" s="136"/>
      <c r="J43" s="136"/>
      <c r="K43" s="136">
        <f>'実質公債費比率（分子）の構造'!N$51</f>
        <v>3</v>
      </c>
      <c r="L43" s="136"/>
      <c r="M43" s="136"/>
      <c r="N43" s="136">
        <f>'実質公債費比率（分子）の構造'!O$51</f>
        <v>2</v>
      </c>
      <c r="O43" s="136"/>
      <c r="P43" s="136"/>
    </row>
    <row r="44" spans="1:16" x14ac:dyDescent="0.15">
      <c r="A44" s="136" t="s">
        <v>51</v>
      </c>
      <c r="B44" s="136">
        <f>'実質公債費比率（分子）の構造'!K$50</f>
        <v>92</v>
      </c>
      <c r="C44" s="136"/>
      <c r="D44" s="136"/>
      <c r="E44" s="136">
        <f>'実質公債費比率（分子）の構造'!L$50</f>
        <v>81</v>
      </c>
      <c r="F44" s="136"/>
      <c r="G44" s="136"/>
      <c r="H44" s="136">
        <f>'実質公債費比率（分子）の構造'!M$50</f>
        <v>67</v>
      </c>
      <c r="I44" s="136"/>
      <c r="J44" s="136"/>
      <c r="K44" s="136">
        <f>'実質公債費比率（分子）の構造'!N$50</f>
        <v>55</v>
      </c>
      <c r="L44" s="136"/>
      <c r="M44" s="136"/>
      <c r="N44" s="136">
        <f>'実質公債費比率（分子）の構造'!O$50</f>
        <v>53</v>
      </c>
      <c r="O44" s="136"/>
      <c r="P44" s="136"/>
    </row>
    <row r="45" spans="1:16" x14ac:dyDescent="0.15">
      <c r="A45" s="136" t="s">
        <v>52</v>
      </c>
      <c r="B45" s="136">
        <f>'実質公債費比率（分子）の構造'!K$49</f>
        <v>13</v>
      </c>
      <c r="C45" s="136"/>
      <c r="D45" s="136"/>
      <c r="E45" s="136">
        <f>'実質公債費比率（分子）の構造'!L$49</f>
        <v>10</v>
      </c>
      <c r="F45" s="136"/>
      <c r="G45" s="136"/>
      <c r="H45" s="136">
        <f>'実質公債費比率（分子）の構造'!M$49</f>
        <v>7</v>
      </c>
      <c r="I45" s="136"/>
      <c r="J45" s="136"/>
      <c r="K45" s="136">
        <f>'実質公債費比率（分子）の構造'!N$49</f>
        <v>8</v>
      </c>
      <c r="L45" s="136"/>
      <c r="M45" s="136"/>
      <c r="N45" s="136">
        <f>'実質公債費比率（分子）の構造'!O$49</f>
        <v>9</v>
      </c>
      <c r="O45" s="136"/>
      <c r="P45" s="136"/>
    </row>
    <row r="46" spans="1:16" x14ac:dyDescent="0.15">
      <c r="A46" s="136" t="s">
        <v>53</v>
      </c>
      <c r="B46" s="136">
        <f>'実質公債費比率（分子）の構造'!K$48</f>
        <v>1078</v>
      </c>
      <c r="C46" s="136"/>
      <c r="D46" s="136"/>
      <c r="E46" s="136">
        <f>'実質公債費比率（分子）の構造'!L$48</f>
        <v>1194</v>
      </c>
      <c r="F46" s="136"/>
      <c r="G46" s="136"/>
      <c r="H46" s="136">
        <f>'実質公債費比率（分子）の構造'!M$48</f>
        <v>1263</v>
      </c>
      <c r="I46" s="136"/>
      <c r="J46" s="136"/>
      <c r="K46" s="136">
        <f>'実質公債費比率（分子）の構造'!N$48</f>
        <v>1313</v>
      </c>
      <c r="L46" s="136"/>
      <c r="M46" s="136"/>
      <c r="N46" s="136">
        <f>'実質公債費比率（分子）の構造'!O$48</f>
        <v>1334</v>
      </c>
      <c r="O46" s="136"/>
      <c r="P46" s="136"/>
    </row>
    <row r="47" spans="1:16" x14ac:dyDescent="0.15">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56</v>
      </c>
      <c r="B49" s="136">
        <f>'実質公債費比率（分子）の構造'!K$45</f>
        <v>6883</v>
      </c>
      <c r="C49" s="136"/>
      <c r="D49" s="136"/>
      <c r="E49" s="136">
        <f>'実質公債費比率（分子）の構造'!L$45</f>
        <v>6908</v>
      </c>
      <c r="F49" s="136"/>
      <c r="G49" s="136"/>
      <c r="H49" s="136">
        <f>'実質公債費比率（分子）の構造'!M$45</f>
        <v>6611</v>
      </c>
      <c r="I49" s="136"/>
      <c r="J49" s="136"/>
      <c r="K49" s="136">
        <f>'実質公債費比率（分子）の構造'!N$45</f>
        <v>6395</v>
      </c>
      <c r="L49" s="136"/>
      <c r="M49" s="136"/>
      <c r="N49" s="136">
        <f>'実質公債費比率（分子）の構造'!O$45</f>
        <v>6104</v>
      </c>
      <c r="O49" s="136"/>
      <c r="P49" s="136"/>
    </row>
    <row r="50" spans="1:16" x14ac:dyDescent="0.15">
      <c r="A50" s="136" t="s">
        <v>57</v>
      </c>
      <c r="B50" s="136" t="e">
        <f>NA()</f>
        <v>#N/A</v>
      </c>
      <c r="C50" s="136">
        <f>IF(ISNUMBER('実質公債費比率（分子）の構造'!K$53),'実質公債費比率（分子）の構造'!K$53,NA())</f>
        <v>2256</v>
      </c>
      <c r="D50" s="136" t="e">
        <f>NA()</f>
        <v>#N/A</v>
      </c>
      <c r="E50" s="136" t="e">
        <f>NA()</f>
        <v>#N/A</v>
      </c>
      <c r="F50" s="136">
        <f>IF(ISNUMBER('実質公債費比率（分子）の構造'!L$53),'実質公債費比率（分子）の構造'!L$53,NA())</f>
        <v>2230</v>
      </c>
      <c r="G50" s="136" t="e">
        <f>NA()</f>
        <v>#N/A</v>
      </c>
      <c r="H50" s="136" t="e">
        <f>NA()</f>
        <v>#N/A</v>
      </c>
      <c r="I50" s="136">
        <f>IF(ISNUMBER('実質公債費比率（分子）の構造'!M$53),'実質公債費比率（分子）の構造'!M$53,NA())</f>
        <v>2127</v>
      </c>
      <c r="J50" s="136" t="e">
        <f>NA()</f>
        <v>#N/A</v>
      </c>
      <c r="K50" s="136" t="e">
        <f>NA()</f>
        <v>#N/A</v>
      </c>
      <c r="L50" s="136">
        <f>IF(ISNUMBER('実質公債費比率（分子）の構造'!N$53),'実質公債費比率（分子）の構造'!N$53,NA())</f>
        <v>1896</v>
      </c>
      <c r="M50" s="136" t="e">
        <f>NA()</f>
        <v>#N/A</v>
      </c>
      <c r="N50" s="136" t="e">
        <f>NA()</f>
        <v>#N/A</v>
      </c>
      <c r="O50" s="136">
        <f>IF(ISNUMBER('実質公債費比率（分子）の構造'!O$53),'実質公債費比率（分子）の構造'!O$53,NA())</f>
        <v>1713</v>
      </c>
      <c r="P50" s="136" t="e">
        <f>NA()</f>
        <v>#N/A</v>
      </c>
    </row>
    <row r="53" spans="1:16" x14ac:dyDescent="0.15">
      <c r="A53" s="104" t="s">
        <v>58</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x14ac:dyDescent="0.15">
      <c r="A56" s="135" t="s">
        <v>35</v>
      </c>
      <c r="B56" s="135"/>
      <c r="C56" s="135"/>
      <c r="D56" s="135">
        <f>'将来負担比率（分子）の構造'!I$51</f>
        <v>51570</v>
      </c>
      <c r="E56" s="135"/>
      <c r="F56" s="135"/>
      <c r="G56" s="135">
        <f>'将来負担比率（分子）の構造'!J$51</f>
        <v>53145</v>
      </c>
      <c r="H56" s="135"/>
      <c r="I56" s="135"/>
      <c r="J56" s="135">
        <f>'将来負担比率（分子）の構造'!K$51</f>
        <v>55508</v>
      </c>
      <c r="K56" s="135"/>
      <c r="L56" s="135"/>
      <c r="M56" s="135">
        <f>'将来負担比率（分子）の構造'!L$51</f>
        <v>55563</v>
      </c>
      <c r="N56" s="135"/>
      <c r="O56" s="135"/>
      <c r="P56" s="135">
        <f>'将来負担比率（分子）の構造'!M$51</f>
        <v>56928</v>
      </c>
    </row>
    <row r="57" spans="1:16" x14ac:dyDescent="0.15">
      <c r="A57" s="135" t="s">
        <v>34</v>
      </c>
      <c r="B57" s="135"/>
      <c r="C57" s="135"/>
      <c r="D57" s="135">
        <f>'将来負担比率（分子）の構造'!I$50</f>
        <v>10234</v>
      </c>
      <c r="E57" s="135"/>
      <c r="F57" s="135"/>
      <c r="G57" s="135">
        <f>'将来負担比率（分子）の構造'!J$50</f>
        <v>9967</v>
      </c>
      <c r="H57" s="135"/>
      <c r="I57" s="135"/>
      <c r="J57" s="135">
        <f>'将来負担比率（分子）の構造'!K$50</f>
        <v>9349</v>
      </c>
      <c r="K57" s="135"/>
      <c r="L57" s="135"/>
      <c r="M57" s="135">
        <f>'将来負担比率（分子）の構造'!L$50</f>
        <v>8377</v>
      </c>
      <c r="N57" s="135"/>
      <c r="O57" s="135"/>
      <c r="P57" s="135">
        <f>'将来負担比率（分子）の構造'!M$50</f>
        <v>7841</v>
      </c>
    </row>
    <row r="58" spans="1:16" x14ac:dyDescent="0.15">
      <c r="A58" s="135" t="s">
        <v>33</v>
      </c>
      <c r="B58" s="135"/>
      <c r="C58" s="135"/>
      <c r="D58" s="135">
        <f>'将来負担比率（分子）の構造'!I$49</f>
        <v>11720</v>
      </c>
      <c r="E58" s="135"/>
      <c r="F58" s="135"/>
      <c r="G58" s="135">
        <f>'将来負担比率（分子）の構造'!J$49</f>
        <v>11469</v>
      </c>
      <c r="H58" s="135"/>
      <c r="I58" s="135"/>
      <c r="J58" s="135">
        <f>'将来負担比率（分子）の構造'!K$49</f>
        <v>12661</v>
      </c>
      <c r="K58" s="135"/>
      <c r="L58" s="135"/>
      <c r="M58" s="135">
        <f>'将来負担比率（分子）の構造'!L$49</f>
        <v>12832</v>
      </c>
      <c r="N58" s="135"/>
      <c r="O58" s="135"/>
      <c r="P58" s="135">
        <f>'将来負担比率（分子）の構造'!M$49</f>
        <v>12904</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f>'将来負担比率（分子）の構造'!K$46</f>
        <v>0</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7902</v>
      </c>
      <c r="C62" s="135"/>
      <c r="D62" s="135"/>
      <c r="E62" s="135">
        <f>'将来負担比率（分子）の構造'!J$45</f>
        <v>7002</v>
      </c>
      <c r="F62" s="135"/>
      <c r="G62" s="135"/>
      <c r="H62" s="135">
        <f>'将来負担比率（分子）の構造'!K$45</f>
        <v>6717</v>
      </c>
      <c r="I62" s="135"/>
      <c r="J62" s="135"/>
      <c r="K62" s="135">
        <f>'将来負担比率（分子）の構造'!L$45</f>
        <v>5736</v>
      </c>
      <c r="L62" s="135"/>
      <c r="M62" s="135"/>
      <c r="N62" s="135">
        <f>'将来負担比率（分子）の構造'!M$45</f>
        <v>5887</v>
      </c>
      <c r="O62" s="135"/>
      <c r="P62" s="135"/>
    </row>
    <row r="63" spans="1:16" x14ac:dyDescent="0.15">
      <c r="A63" s="135" t="s">
        <v>27</v>
      </c>
      <c r="B63" s="135">
        <f>'将来負担比率（分子）の構造'!I$44</f>
        <v>112</v>
      </c>
      <c r="C63" s="135"/>
      <c r="D63" s="135"/>
      <c r="E63" s="135">
        <f>'将来負担比率（分子）の構造'!J$44</f>
        <v>146</v>
      </c>
      <c r="F63" s="135"/>
      <c r="G63" s="135"/>
      <c r="H63" s="135">
        <f>'将来負担比率（分子）の構造'!K$44</f>
        <v>151</v>
      </c>
      <c r="I63" s="135"/>
      <c r="J63" s="135"/>
      <c r="K63" s="135">
        <f>'将来負担比率（分子）の構造'!L$44</f>
        <v>148</v>
      </c>
      <c r="L63" s="135"/>
      <c r="M63" s="135"/>
      <c r="N63" s="135">
        <f>'将来負担比率（分子）の構造'!M$44</f>
        <v>140</v>
      </c>
      <c r="O63" s="135"/>
      <c r="P63" s="135"/>
    </row>
    <row r="64" spans="1:16" x14ac:dyDescent="0.15">
      <c r="A64" s="135" t="s">
        <v>26</v>
      </c>
      <c r="B64" s="135">
        <f>'将来負担比率（分子）の構造'!I$43</f>
        <v>20381</v>
      </c>
      <c r="C64" s="135"/>
      <c r="D64" s="135"/>
      <c r="E64" s="135">
        <f>'将来負担比率（分子）の構造'!J$43</f>
        <v>20279</v>
      </c>
      <c r="F64" s="135"/>
      <c r="G64" s="135"/>
      <c r="H64" s="135">
        <f>'将来負担比率（分子）の構造'!K$43</f>
        <v>20586</v>
      </c>
      <c r="I64" s="135"/>
      <c r="J64" s="135"/>
      <c r="K64" s="135">
        <f>'将来負担比率（分子）の構造'!L$43</f>
        <v>22100</v>
      </c>
      <c r="L64" s="135"/>
      <c r="M64" s="135"/>
      <c r="N64" s="135">
        <f>'将来負担比率（分子）の構造'!M$43</f>
        <v>21720</v>
      </c>
      <c r="O64" s="135"/>
      <c r="P64" s="135"/>
    </row>
    <row r="65" spans="1:16" x14ac:dyDescent="0.15">
      <c r="A65" s="135" t="s">
        <v>25</v>
      </c>
      <c r="B65" s="135">
        <f>'将来負担比率（分子）の構造'!I$42</f>
        <v>303</v>
      </c>
      <c r="C65" s="135"/>
      <c r="D65" s="135"/>
      <c r="E65" s="135">
        <f>'将来負担比率（分子）の構造'!J$42</f>
        <v>313</v>
      </c>
      <c r="F65" s="135"/>
      <c r="G65" s="135"/>
      <c r="H65" s="135">
        <f>'将来負担比率（分子）の構造'!K$42</f>
        <v>261</v>
      </c>
      <c r="I65" s="135"/>
      <c r="J65" s="135"/>
      <c r="K65" s="135">
        <f>'将来負担比率（分子）の構造'!L$42</f>
        <v>211</v>
      </c>
      <c r="L65" s="135"/>
      <c r="M65" s="135"/>
      <c r="N65" s="135">
        <f>'将来負担比率（分子）の構造'!M$42</f>
        <v>162</v>
      </c>
      <c r="O65" s="135"/>
      <c r="P65" s="135"/>
    </row>
    <row r="66" spans="1:16" x14ac:dyDescent="0.15">
      <c r="A66" s="135" t="s">
        <v>24</v>
      </c>
      <c r="B66" s="135">
        <f>'将来負担比率（分子）の構造'!I$41</f>
        <v>63140</v>
      </c>
      <c r="C66" s="135"/>
      <c r="D66" s="135"/>
      <c r="E66" s="135">
        <f>'将来負担比率（分子）の構造'!J$41</f>
        <v>64023</v>
      </c>
      <c r="F66" s="135"/>
      <c r="G66" s="135"/>
      <c r="H66" s="135">
        <f>'将来負担比率（分子）の構造'!K$41</f>
        <v>63028</v>
      </c>
      <c r="I66" s="135"/>
      <c r="J66" s="135"/>
      <c r="K66" s="135">
        <f>'将来負担比率（分子）の構造'!L$41</f>
        <v>60834</v>
      </c>
      <c r="L66" s="135"/>
      <c r="M66" s="135"/>
      <c r="N66" s="135">
        <f>'将来負担比率（分子）の構造'!M$41</f>
        <v>60545</v>
      </c>
      <c r="O66" s="135"/>
      <c r="P66" s="135"/>
    </row>
    <row r="67" spans="1:16" x14ac:dyDescent="0.15">
      <c r="A67" s="135" t="s">
        <v>61</v>
      </c>
      <c r="B67" s="135" t="e">
        <f>NA()</f>
        <v>#N/A</v>
      </c>
      <c r="C67" s="135">
        <f>IF(ISNUMBER('将来負担比率（分子）の構造'!I$52), IF('将来負担比率（分子）の構造'!I$52 &lt; 0, 0, '将来負担比率（分子）の構造'!I$52), NA())</f>
        <v>18314</v>
      </c>
      <c r="D67" s="135" t="e">
        <f>NA()</f>
        <v>#N/A</v>
      </c>
      <c r="E67" s="135" t="e">
        <f>NA()</f>
        <v>#N/A</v>
      </c>
      <c r="F67" s="135">
        <f>IF(ISNUMBER('将来負担比率（分子）の構造'!J$52), IF('将来負担比率（分子）の構造'!J$52 &lt; 0, 0, '将来負担比率（分子）の構造'!J$52), NA())</f>
        <v>17181</v>
      </c>
      <c r="G67" s="135" t="e">
        <f>NA()</f>
        <v>#N/A</v>
      </c>
      <c r="H67" s="135" t="e">
        <f>NA()</f>
        <v>#N/A</v>
      </c>
      <c r="I67" s="135">
        <f>IF(ISNUMBER('将来負担比率（分子）の構造'!K$52), IF('将来負担比率（分子）の構造'!K$52 &lt; 0, 0, '将来負担比率（分子）の構造'!K$52), NA())</f>
        <v>13225</v>
      </c>
      <c r="J67" s="135" t="e">
        <f>NA()</f>
        <v>#N/A</v>
      </c>
      <c r="K67" s="135" t="e">
        <f>NA()</f>
        <v>#N/A</v>
      </c>
      <c r="L67" s="135">
        <f>IF(ISNUMBER('将来負担比率（分子）の構造'!L$52), IF('将来負担比率（分子）の構造'!L$52 &lt; 0, 0, '将来負担比率（分子）の構造'!L$52), NA())</f>
        <v>12257</v>
      </c>
      <c r="M67" s="135" t="e">
        <f>NA()</f>
        <v>#N/A</v>
      </c>
      <c r="N67" s="135" t="e">
        <f>NA()</f>
        <v>#N/A</v>
      </c>
      <c r="O67" s="135">
        <f>IF(ISNUMBER('将来負担比率（分子）の構造'!M$52), IF('将来負担比率（分子）の構造'!M$52 &lt; 0, 0, '将来負担比率（分子）の構造'!M$52), NA())</f>
        <v>10780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Y191"/>
  <sheetViews>
    <sheetView topLeftCell="A43" zoomScale="75" zoomScaleNormal="75" workbookViewId="0">
      <selection sqref="A1:XFD1048576"/>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85"/>
      <c r="B1" s="1186"/>
      <c r="P1" s="244"/>
      <c r="Q1" s="244"/>
    </row>
    <row r="2" spans="1:51" ht="25.5" x14ac:dyDescent="0.25">
      <c r="A2" s="1185"/>
      <c r="C2" s="1187"/>
      <c r="P2" s="244"/>
      <c r="Q2" s="244"/>
    </row>
    <row r="3" spans="1:51" ht="25.5" x14ac:dyDescent="0.25">
      <c r="A3" s="1185"/>
      <c r="C3" s="1187"/>
      <c r="P3" s="244"/>
      <c r="Q3" s="244"/>
    </row>
    <row r="4" spans="1:51" s="1188" customFormat="1" x14ac:dyDescent="0.15">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x14ac:dyDescent="0.15">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x14ac:dyDescent="0.15">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x14ac:dyDescent="0.15">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x14ac:dyDescent="0.15">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x14ac:dyDescent="0.15">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x14ac:dyDescent="0.15">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550</v>
      </c>
    </row>
    <row r="11" spans="1:51" s="1188" customFormat="1" x14ac:dyDescent="0.15">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x14ac:dyDescent="0.15">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550</v>
      </c>
    </row>
    <row r="13" spans="1:51" s="1188" customFormat="1" x14ac:dyDescent="0.15">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x14ac:dyDescent="0.15">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x14ac:dyDescent="0.15">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x14ac:dyDescent="0.15">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x14ac:dyDescent="0.15">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x14ac:dyDescent="0.15">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x14ac:dyDescent="0.15">
      <c r="P19" s="244"/>
      <c r="Q19" s="244"/>
    </row>
    <row r="20" spans="1:259" x14ac:dyDescent="0.15">
      <c r="P20" s="244"/>
      <c r="Q20" s="244"/>
    </row>
    <row r="21" spans="1:259" ht="17.25" x14ac:dyDescent="0.15">
      <c r="B21" s="1189"/>
      <c r="C21" s="246"/>
      <c r="D21" s="246"/>
      <c r="E21" s="246"/>
      <c r="F21" s="246"/>
      <c r="G21" s="246"/>
      <c r="H21" s="246"/>
      <c r="I21" s="246"/>
      <c r="J21" s="246"/>
      <c r="K21" s="246"/>
      <c r="L21" s="246"/>
      <c r="M21" s="246"/>
      <c r="N21" s="1190"/>
      <c r="O21" s="246"/>
      <c r="P21" s="247"/>
      <c r="Q21" s="244"/>
      <c r="IY21" s="1191"/>
    </row>
    <row r="22" spans="1:259" ht="17.25" x14ac:dyDescent="0.15">
      <c r="B22" s="248"/>
      <c r="IY22" s="1192"/>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193"/>
      <c r="C40" s="244"/>
      <c r="D40" s="244"/>
      <c r="E40" s="244"/>
      <c r="F40" s="244"/>
      <c r="G40" s="244"/>
      <c r="H40" s="244"/>
      <c r="I40" s="244"/>
      <c r="J40" s="244"/>
      <c r="K40" s="244"/>
      <c r="L40" s="244"/>
      <c r="M40" s="244"/>
      <c r="N40" s="244"/>
      <c r="O40" s="244"/>
      <c r="P40" s="1193"/>
      <c r="Q40" s="244"/>
    </row>
    <row r="41" spans="2:17" ht="17.25" x14ac:dyDescent="0.15">
      <c r="B41" s="245" t="s">
        <v>551</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194" t="s">
        <v>552</v>
      </c>
      <c r="I42" s="1195"/>
      <c r="J42" s="1195"/>
      <c r="K42" s="1195"/>
      <c r="L42" s="244"/>
      <c r="M42" s="244"/>
      <c r="N42" s="244"/>
      <c r="O42" s="244"/>
    </row>
    <row r="43" spans="2:17" x14ac:dyDescent="0.15">
      <c r="B43" s="248"/>
      <c r="C43" s="244"/>
      <c r="D43" s="244"/>
      <c r="E43" s="244"/>
      <c r="F43" s="244"/>
      <c r="G43" s="1196"/>
      <c r="H43" s="1197"/>
      <c r="I43" s="1197"/>
      <c r="J43" s="1197"/>
      <c r="K43" s="1197"/>
      <c r="L43" s="1197"/>
      <c r="M43" s="1197"/>
      <c r="N43" s="1197"/>
      <c r="O43" s="1198"/>
    </row>
    <row r="44" spans="2:17" x14ac:dyDescent="0.15">
      <c r="B44" s="248"/>
      <c r="C44" s="244"/>
      <c r="D44" s="244"/>
      <c r="E44" s="244"/>
      <c r="F44" s="244"/>
      <c r="G44" s="1199"/>
      <c r="H44" s="1200"/>
      <c r="I44" s="1200"/>
      <c r="J44" s="1200"/>
      <c r="K44" s="1200"/>
      <c r="L44" s="1200"/>
      <c r="M44" s="1200"/>
      <c r="N44" s="1200"/>
      <c r="O44" s="1201"/>
    </row>
    <row r="45" spans="2:17" x14ac:dyDescent="0.15">
      <c r="B45" s="248"/>
      <c r="C45" s="244"/>
      <c r="D45" s="244"/>
      <c r="E45" s="244"/>
      <c r="F45" s="244"/>
      <c r="G45" s="1199"/>
      <c r="H45" s="1200"/>
      <c r="I45" s="1200"/>
      <c r="J45" s="1200"/>
      <c r="K45" s="1200"/>
      <c r="L45" s="1200"/>
      <c r="M45" s="1200"/>
      <c r="N45" s="1200"/>
      <c r="O45" s="1201"/>
    </row>
    <row r="46" spans="2:17" x14ac:dyDescent="0.15">
      <c r="B46" s="248"/>
      <c r="C46" s="244"/>
      <c r="D46" s="244"/>
      <c r="E46" s="244"/>
      <c r="F46" s="244"/>
      <c r="G46" s="1199"/>
      <c r="H46" s="1200"/>
      <c r="I46" s="1200"/>
      <c r="J46" s="1200"/>
      <c r="K46" s="1200"/>
      <c r="L46" s="1200"/>
      <c r="M46" s="1200"/>
      <c r="N46" s="1200"/>
      <c r="O46" s="1201"/>
    </row>
    <row r="47" spans="2:17" x14ac:dyDescent="0.15">
      <c r="B47" s="248"/>
      <c r="C47" s="244"/>
      <c r="D47" s="244"/>
      <c r="E47" s="244"/>
      <c r="F47" s="244"/>
      <c r="G47" s="1202"/>
      <c r="H47" s="1203"/>
      <c r="I47" s="1203"/>
      <c r="J47" s="1203"/>
      <c r="K47" s="1203"/>
      <c r="L47" s="1203"/>
      <c r="M47" s="1203"/>
      <c r="N47" s="1203"/>
      <c r="O47" s="1204"/>
    </row>
    <row r="48" spans="2:17" x14ac:dyDescent="0.15">
      <c r="B48" s="248"/>
      <c r="C48" s="244"/>
      <c r="D48" s="244"/>
      <c r="E48" s="244"/>
      <c r="F48" s="244"/>
      <c r="G48" s="244"/>
      <c r="H48" s="1205"/>
      <c r="I48" s="1205"/>
      <c r="J48" s="1205"/>
    </row>
    <row r="49" spans="1:17" x14ac:dyDescent="0.15">
      <c r="B49" s="248"/>
      <c r="C49" s="244"/>
      <c r="D49" s="244"/>
      <c r="E49" s="244"/>
      <c r="F49" s="244"/>
      <c r="G49" s="243" t="s">
        <v>553</v>
      </c>
    </row>
    <row r="50" spans="1:17" x14ac:dyDescent="0.15">
      <c r="B50" s="248"/>
      <c r="C50" s="244"/>
      <c r="D50" s="244"/>
      <c r="E50" s="244"/>
      <c r="F50" s="244"/>
      <c r="G50" s="1206"/>
      <c r="H50" s="1207"/>
      <c r="I50" s="1207"/>
      <c r="J50" s="1208"/>
      <c r="K50" s="1209" t="s">
        <v>523</v>
      </c>
      <c r="L50" s="1209" t="s">
        <v>524</v>
      </c>
      <c r="M50" s="1209" t="s">
        <v>525</v>
      </c>
      <c r="N50" s="1209" t="s">
        <v>526</v>
      </c>
      <c r="O50" s="1209" t="s">
        <v>527</v>
      </c>
    </row>
    <row r="51" spans="1:17" x14ac:dyDescent="0.15">
      <c r="B51" s="248"/>
      <c r="C51" s="244"/>
      <c r="D51" s="244"/>
      <c r="E51" s="244"/>
      <c r="F51" s="244"/>
      <c r="G51" s="1210" t="s">
        <v>554</v>
      </c>
      <c r="H51" s="1211"/>
      <c r="I51" s="1212" t="s">
        <v>555</v>
      </c>
      <c r="J51" s="1212"/>
      <c r="K51" s="1213"/>
      <c r="L51" s="1213"/>
      <c r="M51" s="1213"/>
      <c r="N51" s="1213"/>
      <c r="O51" s="1213"/>
    </row>
    <row r="52" spans="1:17" x14ac:dyDescent="0.15">
      <c r="B52" s="248"/>
      <c r="C52" s="244"/>
      <c r="D52" s="244"/>
      <c r="E52" s="244"/>
      <c r="F52" s="244"/>
      <c r="G52" s="1214"/>
      <c r="H52" s="1215"/>
      <c r="I52" s="1216"/>
      <c r="J52" s="1216"/>
      <c r="K52" s="1217"/>
      <c r="L52" s="1217"/>
      <c r="M52" s="1217"/>
      <c r="N52" s="1217"/>
      <c r="O52" s="1217"/>
    </row>
    <row r="53" spans="1:17" x14ac:dyDescent="0.15">
      <c r="A53" s="1218"/>
      <c r="B53" s="248"/>
      <c r="C53" s="244"/>
      <c r="D53" s="244"/>
      <c r="E53" s="244"/>
      <c r="F53" s="244"/>
      <c r="G53" s="1214"/>
      <c r="H53" s="1215"/>
      <c r="I53" s="1219" t="s">
        <v>556</v>
      </c>
      <c r="J53" s="1219"/>
      <c r="K53" s="1220"/>
      <c r="L53" s="1220"/>
      <c r="M53" s="1220"/>
      <c r="N53" s="1220"/>
      <c r="O53" s="1220"/>
    </row>
    <row r="54" spans="1:17" x14ac:dyDescent="0.15">
      <c r="A54" s="1218"/>
      <c r="B54" s="248"/>
      <c r="C54" s="244"/>
      <c r="D54" s="244"/>
      <c r="E54" s="244"/>
      <c r="F54" s="244"/>
      <c r="G54" s="1221"/>
      <c r="H54" s="1222"/>
      <c r="I54" s="1219"/>
      <c r="J54" s="1219"/>
      <c r="K54" s="1223"/>
      <c r="L54" s="1223"/>
      <c r="M54" s="1223"/>
      <c r="N54" s="1223"/>
      <c r="O54" s="1223"/>
    </row>
    <row r="55" spans="1:17" x14ac:dyDescent="0.15">
      <c r="A55" s="1218"/>
      <c r="B55" s="248"/>
      <c r="C55" s="244"/>
      <c r="D55" s="244"/>
      <c r="E55" s="244"/>
      <c r="F55" s="244"/>
      <c r="G55" s="1224" t="s">
        <v>557</v>
      </c>
      <c r="H55" s="1225"/>
      <c r="I55" s="1219" t="s">
        <v>555</v>
      </c>
      <c r="J55" s="1219"/>
      <c r="K55" s="1213"/>
      <c r="L55" s="1213"/>
      <c r="M55" s="1213"/>
      <c r="N55" s="1213"/>
      <c r="O55" s="1213"/>
    </row>
    <row r="56" spans="1:17" x14ac:dyDescent="0.15">
      <c r="A56" s="1218"/>
      <c r="B56" s="248"/>
      <c r="C56" s="244"/>
      <c r="D56" s="244"/>
      <c r="E56" s="244"/>
      <c r="F56" s="244"/>
      <c r="G56" s="1226"/>
      <c r="H56" s="1227"/>
      <c r="I56" s="1219"/>
      <c r="J56" s="1219"/>
      <c r="K56" s="1217"/>
      <c r="L56" s="1217"/>
      <c r="M56" s="1217"/>
      <c r="N56" s="1217"/>
      <c r="O56" s="1217"/>
    </row>
    <row r="57" spans="1:17" s="1218" customFormat="1" x14ac:dyDescent="0.15">
      <c r="B57" s="1228"/>
      <c r="C57" s="1195"/>
      <c r="D57" s="1195"/>
      <c r="E57" s="1195"/>
      <c r="F57" s="1195"/>
      <c r="G57" s="1226"/>
      <c r="H57" s="1227"/>
      <c r="I57" s="1229" t="s">
        <v>556</v>
      </c>
      <c r="J57" s="1229"/>
      <c r="K57" s="1220"/>
      <c r="L57" s="1220"/>
      <c r="M57" s="1220"/>
      <c r="N57" s="1220"/>
      <c r="O57" s="1220"/>
      <c r="P57" s="1230"/>
      <c r="Q57" s="1228"/>
    </row>
    <row r="58" spans="1:17" s="1218" customFormat="1" x14ac:dyDescent="0.15">
      <c r="A58" s="243"/>
      <c r="B58" s="1228"/>
      <c r="C58" s="1195"/>
      <c r="D58" s="1195"/>
      <c r="E58" s="1195"/>
      <c r="F58" s="1195"/>
      <c r="G58" s="1231"/>
      <c r="H58" s="1232"/>
      <c r="I58" s="1229"/>
      <c r="J58" s="1229"/>
      <c r="K58" s="1223"/>
      <c r="L58" s="1223"/>
      <c r="M58" s="1223"/>
      <c r="N58" s="1223"/>
      <c r="O58" s="1223"/>
      <c r="P58" s="1230"/>
      <c r="Q58" s="1228"/>
    </row>
    <row r="59" spans="1:17" s="1218" customFormat="1" x14ac:dyDescent="0.15">
      <c r="A59" s="243"/>
      <c r="B59" s="1228"/>
      <c r="C59" s="1195"/>
      <c r="D59" s="1195"/>
      <c r="E59" s="1195"/>
      <c r="F59" s="1195"/>
      <c r="G59" s="1195"/>
      <c r="H59" s="1195"/>
      <c r="I59" s="1195"/>
      <c r="J59" s="1195"/>
      <c r="K59" s="1233"/>
      <c r="L59" s="1233"/>
      <c r="M59" s="1233"/>
      <c r="N59" s="1233"/>
      <c r="O59" s="1233"/>
      <c r="P59" s="1230"/>
      <c r="Q59" s="1228"/>
    </row>
    <row r="60" spans="1:17" s="1218" customFormat="1" x14ac:dyDescent="0.15">
      <c r="A60" s="243"/>
      <c r="B60" s="1228"/>
      <c r="C60" s="1195"/>
      <c r="D60" s="1195"/>
      <c r="E60" s="1195"/>
      <c r="F60" s="1195"/>
      <c r="G60" s="1195"/>
      <c r="H60" s="1195"/>
      <c r="I60" s="1195"/>
      <c r="J60" s="1195"/>
      <c r="K60" s="1233"/>
      <c r="L60" s="1233"/>
      <c r="M60" s="1233"/>
      <c r="N60" s="1233"/>
      <c r="O60" s="1233"/>
      <c r="P60" s="1230"/>
      <c r="Q60" s="1228"/>
    </row>
    <row r="61" spans="1:17" s="1218" customFormat="1" x14ac:dyDescent="0.15">
      <c r="A61" s="243"/>
      <c r="B61" s="1234"/>
      <c r="C61" s="1235"/>
      <c r="D61" s="1235"/>
      <c r="E61" s="1235"/>
      <c r="F61" s="1235"/>
      <c r="G61" s="1235"/>
      <c r="H61" s="1235"/>
      <c r="I61" s="1235"/>
      <c r="J61" s="1235"/>
      <c r="K61" s="1235"/>
      <c r="L61" s="1235"/>
      <c r="M61" s="1236"/>
      <c r="N61" s="1236"/>
      <c r="O61" s="1236"/>
      <c r="P61" s="1237"/>
      <c r="Q61" s="1228"/>
    </row>
    <row r="62" spans="1:17" x14ac:dyDescent="0.15">
      <c r="B62" s="1193"/>
      <c r="C62" s="1193"/>
      <c r="D62" s="1193"/>
      <c r="E62" s="1193"/>
      <c r="F62" s="1193"/>
      <c r="G62" s="1193"/>
      <c r="H62" s="1193"/>
      <c r="I62" s="1193"/>
      <c r="J62" s="1193"/>
      <c r="K62" s="1193"/>
      <c r="L62" s="1193"/>
      <c r="M62" s="1193"/>
      <c r="N62" s="1193"/>
      <c r="O62" s="1193"/>
      <c r="P62" s="1193"/>
      <c r="Q62" s="244"/>
    </row>
    <row r="63" spans="1:17" ht="17.25" x14ac:dyDescent="0.15">
      <c r="B63" s="307" t="s">
        <v>558</v>
      </c>
      <c r="C63" s="244"/>
      <c r="D63" s="244"/>
      <c r="E63" s="244"/>
      <c r="F63" s="244"/>
      <c r="G63" s="244"/>
      <c r="H63" s="244"/>
      <c r="I63" s="244"/>
      <c r="J63" s="244"/>
      <c r="K63" s="244"/>
      <c r="L63" s="244"/>
      <c r="M63" s="244"/>
      <c r="N63" s="244"/>
      <c r="O63" s="244"/>
    </row>
    <row r="64" spans="1:17" x14ac:dyDescent="0.15">
      <c r="B64" s="248"/>
      <c r="C64" s="244"/>
      <c r="D64" s="244"/>
      <c r="E64" s="244"/>
      <c r="F64" s="244"/>
      <c r="G64" s="1194" t="s">
        <v>552</v>
      </c>
      <c r="I64" s="1195"/>
      <c r="J64" s="1195"/>
      <c r="K64" s="1195"/>
      <c r="L64" s="244"/>
      <c r="M64" s="244"/>
      <c r="N64" s="244"/>
      <c r="O64" s="244"/>
    </row>
    <row r="65" spans="2:30" x14ac:dyDescent="0.15">
      <c r="B65" s="248"/>
      <c r="C65" s="244"/>
      <c r="D65" s="244"/>
      <c r="E65" s="244"/>
      <c r="F65" s="244"/>
      <c r="G65" s="1238" t="s">
        <v>559</v>
      </c>
      <c r="H65" s="1197"/>
      <c r="I65" s="1197"/>
      <c r="J65" s="1197"/>
      <c r="K65" s="1197"/>
      <c r="L65" s="1197"/>
      <c r="M65" s="1197"/>
      <c r="N65" s="1197"/>
      <c r="O65" s="1198"/>
    </row>
    <row r="66" spans="2:30" x14ac:dyDescent="0.15">
      <c r="B66" s="248"/>
      <c r="C66" s="244"/>
      <c r="D66" s="244"/>
      <c r="E66" s="244"/>
      <c r="F66" s="244"/>
      <c r="G66" s="1199"/>
      <c r="H66" s="1200"/>
      <c r="I66" s="1200"/>
      <c r="J66" s="1200"/>
      <c r="K66" s="1200"/>
      <c r="L66" s="1200"/>
      <c r="M66" s="1200"/>
      <c r="N66" s="1200"/>
      <c r="O66" s="1201"/>
    </row>
    <row r="67" spans="2:30" x14ac:dyDescent="0.15">
      <c r="B67" s="248"/>
      <c r="C67" s="244"/>
      <c r="D67" s="244"/>
      <c r="E67" s="244"/>
      <c r="F67" s="244"/>
      <c r="G67" s="1199"/>
      <c r="H67" s="1200"/>
      <c r="I67" s="1200"/>
      <c r="J67" s="1200"/>
      <c r="K67" s="1200"/>
      <c r="L67" s="1200"/>
      <c r="M67" s="1200"/>
      <c r="N67" s="1200"/>
      <c r="O67" s="1201"/>
    </row>
    <row r="68" spans="2:30" x14ac:dyDescent="0.15">
      <c r="B68" s="248"/>
      <c r="C68" s="244"/>
      <c r="D68" s="244"/>
      <c r="E68" s="244"/>
      <c r="F68" s="244"/>
      <c r="G68" s="1199"/>
      <c r="H68" s="1200"/>
      <c r="I68" s="1200"/>
      <c r="J68" s="1200"/>
      <c r="K68" s="1200"/>
      <c r="L68" s="1200"/>
      <c r="M68" s="1200"/>
      <c r="N68" s="1200"/>
      <c r="O68" s="1201"/>
    </row>
    <row r="69" spans="2:30" x14ac:dyDescent="0.15">
      <c r="B69" s="248"/>
      <c r="C69" s="244"/>
      <c r="D69" s="244"/>
      <c r="E69" s="244"/>
      <c r="F69" s="244"/>
      <c r="G69" s="1202"/>
      <c r="H69" s="1203"/>
      <c r="I69" s="1203"/>
      <c r="J69" s="1203"/>
      <c r="K69" s="1203"/>
      <c r="L69" s="1203"/>
      <c r="M69" s="1203"/>
      <c r="N69" s="1203"/>
      <c r="O69" s="1204"/>
    </row>
    <row r="70" spans="2:30" x14ac:dyDescent="0.15">
      <c r="B70" s="248"/>
      <c r="C70" s="244"/>
      <c r="D70" s="244"/>
      <c r="E70" s="244"/>
      <c r="F70" s="244"/>
      <c r="G70" s="244"/>
      <c r="H70" s="1239"/>
      <c r="I70" s="1239"/>
      <c r="J70" s="1240"/>
      <c r="K70" s="1240"/>
      <c r="L70" s="1241"/>
      <c r="M70" s="1240"/>
      <c r="N70" s="1241"/>
      <c r="O70" s="1242"/>
    </row>
    <row r="71" spans="2:30" x14ac:dyDescent="0.15">
      <c r="B71" s="248"/>
      <c r="C71" s="244"/>
      <c r="D71" s="244"/>
      <c r="E71" s="244"/>
      <c r="F71" s="244"/>
      <c r="G71" s="1243" t="s">
        <v>560</v>
      </c>
      <c r="I71" s="1244"/>
      <c r="J71" s="1240"/>
      <c r="K71" s="1240"/>
      <c r="L71" s="1241"/>
      <c r="M71" s="1240"/>
      <c r="N71" s="1241"/>
      <c r="O71" s="1242"/>
    </row>
    <row r="72" spans="2:30" x14ac:dyDescent="0.15">
      <c r="B72" s="248"/>
      <c r="C72" s="244"/>
      <c r="D72" s="244"/>
      <c r="E72" s="244"/>
      <c r="F72" s="244"/>
      <c r="G72" s="1206"/>
      <c r="H72" s="1207"/>
      <c r="I72" s="1207"/>
      <c r="J72" s="1208"/>
      <c r="K72" s="1209" t="s">
        <v>523</v>
      </c>
      <c r="L72" s="1209" t="s">
        <v>524</v>
      </c>
      <c r="M72" s="1209" t="s">
        <v>525</v>
      </c>
      <c r="N72" s="1209" t="s">
        <v>526</v>
      </c>
      <c r="O72" s="1209" t="s">
        <v>527</v>
      </c>
    </row>
    <row r="73" spans="2:30" x14ac:dyDescent="0.15">
      <c r="B73" s="248"/>
      <c r="C73" s="244"/>
      <c r="D73" s="244"/>
      <c r="E73" s="244"/>
      <c r="F73" s="244"/>
      <c r="G73" s="1210" t="s">
        <v>554</v>
      </c>
      <c r="H73" s="1211"/>
      <c r="I73" s="1212" t="s">
        <v>555</v>
      </c>
      <c r="J73" s="1212"/>
      <c r="K73" s="1245">
        <v>83.6</v>
      </c>
      <c r="L73" s="1245">
        <v>77.599999999999994</v>
      </c>
      <c r="M73" s="1217">
        <v>59.7</v>
      </c>
      <c r="N73" s="1217">
        <v>55.8</v>
      </c>
      <c r="O73" s="1217">
        <v>48.7</v>
      </c>
      <c r="S73" s="243">
        <v>9.9</v>
      </c>
    </row>
    <row r="74" spans="2:30" x14ac:dyDescent="0.15">
      <c r="B74" s="248"/>
      <c r="C74" s="244"/>
      <c r="D74" s="244"/>
      <c r="E74" s="244"/>
      <c r="F74" s="244"/>
      <c r="G74" s="1214"/>
      <c r="H74" s="1215"/>
      <c r="I74" s="1216"/>
      <c r="J74" s="1216"/>
      <c r="K74" s="1245"/>
      <c r="L74" s="1245"/>
      <c r="M74" s="1217"/>
      <c r="N74" s="1217"/>
      <c r="O74" s="1217"/>
    </row>
    <row r="75" spans="2:30" x14ac:dyDescent="0.15">
      <c r="B75" s="248"/>
      <c r="C75" s="244"/>
      <c r="D75" s="244"/>
      <c r="E75" s="244"/>
      <c r="F75" s="244"/>
      <c r="G75" s="1214"/>
      <c r="H75" s="1215"/>
      <c r="I75" s="1219" t="s">
        <v>561</v>
      </c>
      <c r="J75" s="1219"/>
      <c r="K75" s="1246">
        <v>10.4</v>
      </c>
      <c r="L75" s="1246">
        <v>10.5</v>
      </c>
      <c r="M75" s="1246">
        <v>9.9</v>
      </c>
      <c r="N75" s="1246">
        <v>9.4</v>
      </c>
      <c r="O75" s="1246">
        <v>8.6</v>
      </c>
      <c r="U75" s="243">
        <v>81.2</v>
      </c>
      <c r="W75" s="243">
        <v>87.2</v>
      </c>
      <c r="Y75" s="243">
        <v>99.8</v>
      </c>
      <c r="AA75" s="243">
        <v>109.5</v>
      </c>
      <c r="AC75" s="243">
        <v>115.2</v>
      </c>
    </row>
    <row r="76" spans="2:30" x14ac:dyDescent="0.15">
      <c r="B76" s="248"/>
      <c r="C76" s="244"/>
      <c r="D76" s="244"/>
      <c r="E76" s="244"/>
      <c r="F76" s="244"/>
      <c r="G76" s="1221"/>
      <c r="H76" s="1222"/>
      <c r="I76" s="1219"/>
      <c r="J76" s="1219"/>
      <c r="K76" s="1223"/>
      <c r="L76" s="1223"/>
      <c r="M76" s="1223"/>
      <c r="N76" s="1223"/>
      <c r="O76" s="1223"/>
    </row>
    <row r="77" spans="2:30" x14ac:dyDescent="0.15">
      <c r="B77" s="248"/>
      <c r="C77" s="244"/>
      <c r="D77" s="244"/>
      <c r="E77" s="244"/>
      <c r="F77" s="244"/>
      <c r="G77" s="1224" t="s">
        <v>557</v>
      </c>
      <c r="H77" s="1225"/>
      <c r="I77" s="1219" t="s">
        <v>555</v>
      </c>
      <c r="J77" s="1219"/>
      <c r="K77" s="1245">
        <v>55.5</v>
      </c>
      <c r="L77" s="1245">
        <v>46.1</v>
      </c>
      <c r="M77" s="1217">
        <v>37.6</v>
      </c>
      <c r="N77" s="1217">
        <v>33.799999999999997</v>
      </c>
      <c r="O77" s="1217">
        <v>39</v>
      </c>
      <c r="R77" s="243">
        <v>12.3</v>
      </c>
      <c r="T77" s="243">
        <v>11.1</v>
      </c>
    </row>
    <row r="78" spans="2:30" x14ac:dyDescent="0.15">
      <c r="B78" s="248"/>
      <c r="C78" s="244"/>
      <c r="D78" s="244"/>
      <c r="E78" s="244"/>
      <c r="F78" s="244"/>
      <c r="G78" s="1226"/>
      <c r="H78" s="1227"/>
      <c r="I78" s="1219"/>
      <c r="J78" s="1219"/>
      <c r="K78" s="1245"/>
      <c r="L78" s="1245"/>
      <c r="M78" s="1217"/>
      <c r="N78" s="1217"/>
      <c r="O78" s="1217"/>
    </row>
    <row r="79" spans="2:30" x14ac:dyDescent="0.15">
      <c r="B79" s="248"/>
      <c r="C79" s="244"/>
      <c r="D79" s="244"/>
      <c r="E79" s="244"/>
      <c r="F79" s="244"/>
      <c r="G79" s="1226"/>
      <c r="H79" s="1227"/>
      <c r="I79" s="1247" t="s">
        <v>561</v>
      </c>
      <c r="J79" s="1229"/>
      <c r="K79" s="1248">
        <v>9.3000000000000007</v>
      </c>
      <c r="L79" s="1248">
        <v>8.5</v>
      </c>
      <c r="M79" s="1248">
        <v>7.9</v>
      </c>
      <c r="N79" s="1248">
        <v>7.1</v>
      </c>
      <c r="O79" s="1248">
        <v>9</v>
      </c>
      <c r="V79" s="243">
        <v>53.5</v>
      </c>
      <c r="X79" s="243">
        <v>48.2</v>
      </c>
      <c r="Z79" s="243">
        <v>34.200000000000003</v>
      </c>
      <c r="AB79" s="243">
        <v>30.3</v>
      </c>
      <c r="AD79" s="243">
        <v>28.9</v>
      </c>
    </row>
    <row r="80" spans="2:30" x14ac:dyDescent="0.15">
      <c r="B80" s="248"/>
      <c r="C80" s="244"/>
      <c r="D80" s="244"/>
      <c r="E80" s="244"/>
      <c r="F80" s="244"/>
      <c r="G80" s="1231"/>
      <c r="H80" s="1232"/>
      <c r="I80" s="1229"/>
      <c r="J80" s="1229"/>
      <c r="K80" s="1248"/>
      <c r="L80" s="1248"/>
      <c r="M80" s="1248"/>
      <c r="N80" s="1248"/>
      <c r="O80" s="1248"/>
    </row>
    <row r="81" spans="2:17" x14ac:dyDescent="0.15">
      <c r="B81" s="248"/>
      <c r="C81" s="244"/>
      <c r="D81" s="244"/>
      <c r="E81" s="244"/>
      <c r="F81" s="244"/>
      <c r="G81" s="244"/>
      <c r="H81" s="244"/>
      <c r="I81" s="244"/>
      <c r="J81" s="244"/>
      <c r="K81" s="1249"/>
      <c r="L81" s="244"/>
      <c r="M81" s="244"/>
      <c r="N81" s="244"/>
      <c r="O81" s="244"/>
    </row>
    <row r="82" spans="2:17" ht="17.25" x14ac:dyDescent="0.15">
      <c r="B82" s="248"/>
      <c r="C82" s="244"/>
      <c r="D82" s="244"/>
      <c r="E82" s="244"/>
      <c r="F82" s="244"/>
      <c r="G82" s="244"/>
      <c r="H82" s="244"/>
      <c r="I82" s="244"/>
      <c r="J82" s="244"/>
      <c r="K82" s="1250"/>
      <c r="L82" s="1250"/>
      <c r="M82" s="1250"/>
      <c r="N82" s="1250"/>
      <c r="O82" s="125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5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s="243" customFormat="1" ht="13.5" hidden="1" customHeight="1" x14ac:dyDescent="0.15"/>
    <row r="162" s="243" customFormat="1" ht="13.5" hidden="1" customHeight="1" x14ac:dyDescent="0.15"/>
    <row r="163" s="243" customFormat="1" ht="13.5" hidden="1" customHeight="1" x14ac:dyDescent="0.15"/>
    <row r="164" s="243" customFormat="1" ht="13.5" hidden="1" customHeight="1" x14ac:dyDescent="0.15"/>
    <row r="165" s="243" customFormat="1" ht="13.5" hidden="1" customHeight="1" x14ac:dyDescent="0.15"/>
    <row r="166" s="243" customFormat="1" ht="13.5" hidden="1" customHeight="1" x14ac:dyDescent="0.15"/>
    <row r="167" s="243" customFormat="1" ht="13.5" hidden="1" customHeight="1" x14ac:dyDescent="0.15"/>
    <row r="168" s="243" customFormat="1" ht="13.5" hidden="1" customHeight="1" x14ac:dyDescent="0.15"/>
    <row r="169" s="243" customFormat="1" ht="13.5" hidden="1" customHeight="1" x14ac:dyDescent="0.15"/>
    <row r="170" s="243" customFormat="1" ht="13.5" hidden="1" customHeight="1" x14ac:dyDescent="0.15"/>
    <row r="171" s="243" customFormat="1" ht="13.5" hidden="1" customHeight="1" x14ac:dyDescent="0.15"/>
    <row r="172" s="243" customFormat="1" ht="13.5" hidden="1" customHeight="1" x14ac:dyDescent="0.15"/>
    <row r="173" s="243" customFormat="1" ht="13.5" hidden="1" customHeight="1" x14ac:dyDescent="0.15"/>
    <row r="174" s="243" customFormat="1" ht="13.5" hidden="1" customHeight="1" x14ac:dyDescent="0.15"/>
    <row r="175" s="243" customFormat="1" ht="13.5" hidden="1" customHeight="1" x14ac:dyDescent="0.15"/>
    <row r="176" s="243" customFormat="1" ht="13.5" hidden="1" customHeight="1" x14ac:dyDescent="0.15"/>
    <row r="177" s="243" customFormat="1" ht="13.5" hidden="1" customHeight="1" x14ac:dyDescent="0.15"/>
    <row r="178" s="243" customFormat="1" ht="13.5" hidden="1" customHeight="1" x14ac:dyDescent="0.15"/>
    <row r="179" s="243" customFormat="1" ht="13.5" hidden="1" customHeight="1" x14ac:dyDescent="0.15"/>
    <row r="180" s="243" customFormat="1" ht="13.5" hidden="1" customHeight="1" x14ac:dyDescent="0.15"/>
    <row r="181" s="243" customFormat="1" ht="13.5" hidden="1" customHeight="1" x14ac:dyDescent="0.15"/>
    <row r="182" s="243" customFormat="1" ht="13.5" hidden="1" customHeight="1" x14ac:dyDescent="0.15"/>
    <row r="183" s="243" customFormat="1" ht="13.5" hidden="1" customHeight="1" x14ac:dyDescent="0.15"/>
    <row r="184" s="243" customFormat="1" ht="13.5" hidden="1" customHeight="1" x14ac:dyDescent="0.15"/>
    <row r="185" s="243" customFormat="1" ht="13.5" hidden="1" customHeight="1" x14ac:dyDescent="0.15"/>
    <row r="186" s="243" customFormat="1" ht="13.5" hidden="1" customHeight="1" x14ac:dyDescent="0.15"/>
    <row r="187" s="243" customFormat="1" ht="13.5" hidden="1" customHeight="1" x14ac:dyDescent="0.15"/>
    <row r="188" s="243" customFormat="1" ht="13.5" hidden="1" customHeight="1" x14ac:dyDescent="0.15"/>
    <row r="189" s="243" customFormat="1" ht="13.5" hidden="1" customHeight="1" x14ac:dyDescent="0.15"/>
    <row r="190" s="243" customFormat="1" ht="13.5" hidden="1" customHeight="1" x14ac:dyDescent="0.15"/>
    <row r="191" s="243" customFormat="1" ht="13.5" hidden="1" customHeight="1" x14ac:dyDescent="0.15"/>
  </sheetData>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5"/>
  <sheetViews>
    <sheetView topLeftCell="B25" zoomScale="75" zoomScaleNormal="75" workbookViewId="0">
      <selection sqref="A1:XFD1048576"/>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s="241" customFormat="1" ht="13.5" customHeight="1" x14ac:dyDescent="0.15"/>
    <row r="2" spans="2:34" s="241" customFormat="1" x14ac:dyDescent="0.15">
      <c r="B2" s="242"/>
      <c r="C2" s="242"/>
      <c r="D2" s="242"/>
      <c r="E2" s="242"/>
      <c r="F2" s="242"/>
      <c r="G2" s="242"/>
      <c r="H2" s="242"/>
      <c r="I2" s="242"/>
      <c r="J2" s="242"/>
      <c r="K2" s="242"/>
      <c r="L2" s="242"/>
      <c r="M2" s="242"/>
      <c r="N2" s="242"/>
      <c r="O2" s="242"/>
      <c r="P2" s="242"/>
      <c r="Q2" s="242"/>
      <c r="R2" s="242"/>
      <c r="T2" s="242"/>
      <c r="U2" s="242"/>
      <c r="V2" s="242"/>
      <c r="W2" s="242"/>
      <c r="X2" s="242"/>
      <c r="Y2" s="242"/>
      <c r="Z2" s="242"/>
      <c r="AA2" s="242"/>
      <c r="AB2" s="242"/>
      <c r="AC2" s="242"/>
      <c r="AD2" s="242"/>
      <c r="AE2" s="242"/>
      <c r="AF2" s="242"/>
      <c r="AG2" s="242"/>
    </row>
    <row r="3" spans="2:34" s="241" customFormat="1" x14ac:dyDescent="0.15">
      <c r="B3" s="242"/>
      <c r="T3" s="242"/>
    </row>
    <row r="4" spans="2:34" s="241" customFormat="1" x14ac:dyDescent="0.15">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row>
    <row r="5" spans="2:34" s="241" customFormat="1" x14ac:dyDescent="0.15">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row>
    <row r="6" spans="2:34" s="241" customFormat="1" x14ac:dyDescent="0.15">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row>
    <row r="7" spans="2:34" s="241" customFormat="1" x14ac:dyDescent="0.15">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row>
    <row r="8" spans="2:34" s="241" customFormat="1" x14ac:dyDescent="0.15">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row>
    <row r="9" spans="2:34" s="241" customFormat="1" x14ac:dyDescent="0.15">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row>
    <row r="10" spans="2:34" s="241" customFormat="1" x14ac:dyDescent="0.15">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row>
    <row r="11" spans="2:34" s="241" customFormat="1" x14ac:dyDescent="0.15">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row>
    <row r="12" spans="2:34" s="241" customFormat="1" x14ac:dyDescent="0.15">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row>
    <row r="13" spans="2:34" s="241" customFormat="1" x14ac:dyDescent="0.15">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row>
    <row r="14" spans="2:34" s="241" customFormat="1" x14ac:dyDescent="0.15">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row>
    <row r="15" spans="2:34" s="241" customFormat="1" x14ac:dyDescent="0.15">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row>
    <row r="16" spans="2:34" s="241" customFormat="1" x14ac:dyDescent="0.15">
      <c r="B16" s="242"/>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row>
    <row r="17" spans="12:34" s="241" customFormat="1" x14ac:dyDescent="0.15">
      <c r="L17" s="242"/>
      <c r="M17" s="242"/>
      <c r="N17" s="242"/>
      <c r="O17" s="242"/>
      <c r="P17" s="242"/>
      <c r="Q17" s="242"/>
      <c r="R17" s="242"/>
      <c r="S17" s="242"/>
      <c r="T17" s="242"/>
      <c r="U17" s="242"/>
      <c r="V17" s="242"/>
      <c r="W17" s="242"/>
      <c r="X17" s="242"/>
      <c r="Y17" s="242"/>
      <c r="Z17" s="242"/>
      <c r="AA17" s="242"/>
      <c r="AB17" s="242"/>
      <c r="AC17" s="242"/>
      <c r="AD17" s="242"/>
      <c r="AE17" s="242"/>
      <c r="AF17" s="242"/>
      <c r="AG17" s="242"/>
    </row>
    <row r="18" spans="12:34" s="241" customFormat="1" x14ac:dyDescent="0.15">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row>
    <row r="19" spans="12:34" s="241" customFormat="1" x14ac:dyDescent="0.15">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row>
    <row r="20" spans="12:34" s="241" customFormat="1" x14ac:dyDescent="0.15">
      <c r="L20" s="242"/>
      <c r="M20" s="242"/>
      <c r="N20" s="242"/>
      <c r="O20" s="242"/>
      <c r="P20" s="242"/>
      <c r="Q20" s="242"/>
      <c r="R20" s="242"/>
      <c r="S20" s="242"/>
      <c r="T20" s="242"/>
      <c r="U20" s="242"/>
      <c r="V20" s="242"/>
      <c r="W20" s="242"/>
      <c r="X20" s="242"/>
      <c r="Y20" s="242"/>
      <c r="Z20" s="242"/>
      <c r="AA20" s="242"/>
      <c r="AB20" s="242"/>
      <c r="AC20" s="242"/>
      <c r="AD20" s="242"/>
      <c r="AE20" s="242"/>
      <c r="AF20" s="242"/>
      <c r="AG20" s="242"/>
    </row>
    <row r="21" spans="12:34" s="241" customFormat="1" x14ac:dyDescent="0.15">
      <c r="L21" s="242"/>
      <c r="M21" s="242"/>
      <c r="N21" s="242"/>
      <c r="O21" s="242"/>
      <c r="P21" s="242"/>
      <c r="Q21" s="242"/>
      <c r="R21" s="242"/>
      <c r="S21" s="242"/>
      <c r="T21" s="242"/>
      <c r="U21" s="242"/>
      <c r="V21" s="242"/>
      <c r="W21" s="242"/>
      <c r="X21" s="242"/>
      <c r="Y21" s="242"/>
      <c r="Z21" s="242"/>
      <c r="AA21" s="242"/>
      <c r="AB21" s="242"/>
      <c r="AC21" s="242"/>
      <c r="AD21" s="242"/>
      <c r="AE21" s="242"/>
      <c r="AF21" s="242"/>
      <c r="AG21" s="242"/>
    </row>
    <row r="22" spans="12:34" s="241" customFormat="1" x14ac:dyDescent="0.15">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row>
    <row r="23" spans="12:34" s="241" customFormat="1" x14ac:dyDescent="0.15">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row>
    <row r="24" spans="12:34" s="241" customFormat="1" x14ac:dyDescent="0.15">
      <c r="L24" s="242"/>
      <c r="M24" s="242"/>
      <c r="N24" s="242"/>
      <c r="O24" s="242"/>
      <c r="P24" s="242"/>
      <c r="R24" s="242"/>
      <c r="S24" s="242"/>
      <c r="T24" s="242"/>
      <c r="U24" s="242"/>
      <c r="V24" s="242"/>
      <c r="W24" s="242"/>
      <c r="X24" s="242"/>
      <c r="Y24" s="242"/>
      <c r="Z24" s="242"/>
      <c r="AA24" s="242"/>
      <c r="AB24" s="242"/>
      <c r="AC24" s="242"/>
      <c r="AD24" s="242"/>
      <c r="AE24" s="242"/>
      <c r="AF24" s="242"/>
      <c r="AG24" s="242"/>
      <c r="AH24" s="242"/>
    </row>
    <row r="25" spans="12:34" s="241" customFormat="1" x14ac:dyDescent="0.15">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row>
    <row r="26" spans="12:34" s="241" customFormat="1" x14ac:dyDescent="0.15">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row>
    <row r="27" spans="12:34" s="241" customFormat="1" x14ac:dyDescent="0.15">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row>
    <row r="28" spans="12:34" s="241" customFormat="1" x14ac:dyDescent="0.15">
      <c r="L28" s="242"/>
      <c r="M28" s="242"/>
      <c r="N28" s="242"/>
      <c r="P28" s="242"/>
      <c r="Q28" s="242"/>
      <c r="R28" s="242"/>
      <c r="S28" s="242"/>
      <c r="U28" s="242"/>
      <c r="V28" s="242"/>
      <c r="W28" s="242"/>
      <c r="X28" s="242"/>
      <c r="Y28" s="242"/>
      <c r="Z28" s="242"/>
      <c r="AA28" s="242"/>
      <c r="AB28" s="242"/>
      <c r="AC28" s="242"/>
      <c r="AD28" s="242"/>
      <c r="AE28" s="242"/>
      <c r="AF28" s="242"/>
      <c r="AG28" s="242"/>
    </row>
    <row r="29" spans="12:34" s="241" customFormat="1" x14ac:dyDescent="0.15">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row>
    <row r="30" spans="12:34" s="241" customFormat="1" x14ac:dyDescent="0.15">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row>
    <row r="31" spans="12:34" s="241" customFormat="1" x14ac:dyDescent="0.15">
      <c r="L31" s="242"/>
      <c r="M31" s="242"/>
      <c r="N31" s="242"/>
      <c r="O31" s="242"/>
      <c r="P31" s="242"/>
      <c r="R31" s="242"/>
      <c r="S31" s="242"/>
      <c r="T31" s="242"/>
      <c r="U31" s="242"/>
      <c r="V31" s="242"/>
      <c r="W31" s="242"/>
      <c r="X31" s="242"/>
      <c r="Y31" s="242"/>
      <c r="Z31" s="242"/>
      <c r="AA31" s="242"/>
      <c r="AB31" s="242"/>
      <c r="AC31" s="242"/>
      <c r="AD31" s="242"/>
      <c r="AE31" s="242"/>
      <c r="AF31" s="242"/>
      <c r="AG31" s="242"/>
      <c r="AH31" s="242"/>
    </row>
    <row r="32" spans="12:34" s="241" customFormat="1" x14ac:dyDescent="0.15">
      <c r="M32" s="242"/>
      <c r="N32" s="242"/>
      <c r="O32" s="242"/>
      <c r="P32" s="242"/>
      <c r="Q32" s="242"/>
      <c r="R32" s="242"/>
      <c r="S32" s="242"/>
      <c r="T32" s="242"/>
      <c r="U32" s="242"/>
      <c r="V32" s="242"/>
      <c r="W32" s="242"/>
      <c r="X32" s="242"/>
      <c r="Y32" s="242"/>
      <c r="Z32" s="242"/>
      <c r="AA32" s="242"/>
      <c r="AB32" s="242"/>
      <c r="AC32" s="242"/>
      <c r="AD32" s="242"/>
      <c r="AE32" s="242"/>
      <c r="AF32" s="242"/>
      <c r="AG32" s="242"/>
      <c r="AH32" s="242"/>
    </row>
    <row r="33" spans="2:34" s="241" customFormat="1" x14ac:dyDescent="0.15">
      <c r="B33" s="242"/>
      <c r="D33" s="242"/>
      <c r="F33" s="242"/>
      <c r="H33" s="242"/>
      <c r="J33" s="242"/>
      <c r="K33" s="242"/>
      <c r="L33" s="242"/>
      <c r="M33" s="242"/>
      <c r="N33" s="242"/>
      <c r="O33" s="242"/>
      <c r="P33" s="242"/>
      <c r="Q33" s="242"/>
      <c r="R33" s="242"/>
      <c r="S33" s="242"/>
      <c r="T33" s="242"/>
      <c r="U33" s="242"/>
      <c r="V33" s="242"/>
      <c r="W33" s="242"/>
      <c r="Y33" s="242"/>
      <c r="Z33" s="242"/>
      <c r="AA33" s="242"/>
      <c r="AB33" s="242"/>
      <c r="AC33" s="242"/>
      <c r="AD33" s="242"/>
      <c r="AE33" s="242"/>
      <c r="AF33" s="242"/>
      <c r="AG33" s="242"/>
      <c r="AH33" s="242"/>
    </row>
    <row r="34" spans="2:34" s="241" customFormat="1" x14ac:dyDescent="0.15">
      <c r="C34" s="242"/>
      <c r="D34" s="242"/>
      <c r="E34" s="242"/>
      <c r="F34" s="242"/>
      <c r="G34" s="242"/>
      <c r="H34" s="242"/>
      <c r="I34" s="242"/>
      <c r="J34" s="242"/>
      <c r="K34" s="242"/>
      <c r="L34" s="242"/>
      <c r="M34" s="242"/>
      <c r="N34" s="242"/>
      <c r="O34" s="242"/>
      <c r="Q34" s="242"/>
      <c r="S34" s="242"/>
      <c r="U34" s="242"/>
      <c r="V34" s="242"/>
      <c r="W34" s="242"/>
      <c r="X34" s="242"/>
      <c r="Y34" s="242"/>
      <c r="Z34" s="242"/>
      <c r="AA34" s="242"/>
      <c r="AB34" s="242"/>
      <c r="AC34" s="242"/>
      <c r="AD34" s="242"/>
      <c r="AE34" s="242"/>
      <c r="AF34" s="242"/>
      <c r="AG34" s="242"/>
      <c r="AH34" s="242"/>
    </row>
    <row r="35" spans="2:34" s="241" customFormat="1" x14ac:dyDescent="0.15">
      <c r="B35" s="242"/>
      <c r="C35" s="242"/>
      <c r="E35" s="242"/>
      <c r="F35" s="242"/>
      <c r="G35" s="242"/>
      <c r="H35" s="242"/>
      <c r="I35" s="242"/>
      <c r="J35" s="242"/>
      <c r="K35" s="242"/>
      <c r="L35" s="242"/>
      <c r="M35" s="242"/>
      <c r="N35" s="242"/>
      <c r="O35" s="242"/>
      <c r="P35" s="242"/>
      <c r="Q35" s="242"/>
      <c r="R35" s="242"/>
      <c r="S35" s="242"/>
      <c r="T35" s="242"/>
      <c r="U35" s="242"/>
      <c r="V35" s="242"/>
      <c r="X35" s="242"/>
      <c r="Y35" s="242"/>
      <c r="Z35" s="242"/>
      <c r="AA35" s="242"/>
      <c r="AB35" s="242"/>
    </row>
    <row r="36" spans="2:34" s="241" customFormat="1" x14ac:dyDescent="0.15">
      <c r="B36" s="242"/>
      <c r="C36" s="242"/>
      <c r="D36" s="242"/>
      <c r="E36" s="242"/>
      <c r="F36" s="242"/>
      <c r="G36" s="242"/>
      <c r="I36" s="242"/>
      <c r="L36" s="242"/>
      <c r="N36" s="242"/>
      <c r="O36" s="242"/>
      <c r="P36" s="242"/>
      <c r="Q36" s="242"/>
      <c r="R36" s="242"/>
      <c r="S36" s="242"/>
      <c r="T36" s="242"/>
      <c r="U36" s="242"/>
      <c r="V36" s="242"/>
      <c r="W36" s="242"/>
      <c r="X36" s="242"/>
    </row>
    <row r="37" spans="2:34" s="241" customFormat="1" x14ac:dyDescent="0.15">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row>
    <row r="38" spans="2:34" s="241" customFormat="1" x14ac:dyDescent="0.15">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row>
    <row r="39" spans="2:34" s="241" customFormat="1" x14ac:dyDescent="0.15">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row>
    <row r="40" spans="2:34" s="241" customFormat="1" x14ac:dyDescent="0.15">
      <c r="B40" s="242"/>
      <c r="C40" s="242"/>
      <c r="D40" s="242"/>
      <c r="E40" s="242"/>
      <c r="F40" s="242"/>
      <c r="G40" s="242"/>
      <c r="H40" s="242"/>
      <c r="I40" s="242"/>
      <c r="J40" s="242"/>
      <c r="K40" s="242"/>
      <c r="L40" s="242"/>
      <c r="M40" s="242"/>
      <c r="N40" s="242"/>
      <c r="O40" s="242"/>
      <c r="P40" s="242"/>
      <c r="Q40" s="242"/>
      <c r="R40" s="242"/>
      <c r="S40" s="242"/>
      <c r="T40" s="242"/>
      <c r="U40" s="242"/>
      <c r="V40" s="242"/>
      <c r="W40" s="242"/>
      <c r="Y40" s="242"/>
      <c r="Z40" s="242"/>
      <c r="AA40" s="242"/>
      <c r="AB40" s="242"/>
      <c r="AC40" s="242"/>
      <c r="AD40" s="242"/>
      <c r="AE40" s="242"/>
      <c r="AF40" s="242"/>
      <c r="AG40" s="242"/>
      <c r="AH40" s="242"/>
    </row>
    <row r="41" spans="2:34" s="241" customFormat="1" x14ac:dyDescent="0.15">
      <c r="B41" s="242"/>
      <c r="C41" s="242"/>
      <c r="D41" s="242"/>
      <c r="E41" s="242"/>
      <c r="F41" s="242"/>
      <c r="G41" s="242"/>
      <c r="H41" s="242"/>
      <c r="I41" s="242"/>
      <c r="J41" s="242"/>
      <c r="K41" s="242"/>
      <c r="L41" s="242"/>
      <c r="M41" s="242"/>
      <c r="N41" s="242"/>
      <c r="O41" s="242"/>
      <c r="P41" s="242"/>
      <c r="Q41" s="242"/>
      <c r="S41" s="242"/>
      <c r="T41" s="242"/>
      <c r="U41" s="242"/>
      <c r="V41" s="242"/>
      <c r="W41" s="242"/>
      <c r="X41" s="242"/>
      <c r="Y41" s="242"/>
      <c r="Z41" s="242"/>
      <c r="AA41" s="242"/>
      <c r="AB41" s="242"/>
      <c r="AC41" s="242"/>
      <c r="AD41" s="242"/>
      <c r="AE41" s="242"/>
      <c r="AF41" s="242"/>
      <c r="AG41" s="242"/>
      <c r="AH41" s="242"/>
    </row>
    <row r="42" spans="2:34" s="241" customFormat="1" x14ac:dyDescent="0.15">
      <c r="B42" s="242"/>
      <c r="C42" s="242"/>
      <c r="D42" s="242"/>
      <c r="E42" s="242"/>
      <c r="F42" s="242"/>
      <c r="G42" s="242"/>
      <c r="H42" s="242"/>
      <c r="I42" s="242"/>
      <c r="J42" s="242"/>
      <c r="K42" s="242"/>
      <c r="L42" s="242"/>
      <c r="M42" s="242"/>
      <c r="N42" s="242"/>
      <c r="O42" s="242"/>
      <c r="P42" s="242"/>
      <c r="Q42" s="242"/>
      <c r="R42" s="242"/>
      <c r="S42" s="242"/>
      <c r="T42" s="242"/>
      <c r="U42" s="242"/>
      <c r="V42" s="242"/>
      <c r="X42" s="242"/>
      <c r="Y42" s="242"/>
      <c r="Z42" s="242"/>
      <c r="AA42" s="242"/>
      <c r="AB42" s="242"/>
      <c r="AC42" s="242"/>
      <c r="AD42" s="242"/>
      <c r="AE42" s="242"/>
      <c r="AF42" s="242"/>
      <c r="AG42" s="242"/>
      <c r="AH42" s="242"/>
    </row>
    <row r="43" spans="2:34" s="241" customFormat="1" x14ac:dyDescent="0.15">
      <c r="B43" s="242"/>
      <c r="C43" s="242"/>
      <c r="D43" s="242"/>
      <c r="E43" s="242"/>
      <c r="F43" s="242"/>
      <c r="G43" s="242"/>
      <c r="H43" s="242"/>
      <c r="I43" s="242"/>
      <c r="J43" s="242"/>
      <c r="K43" s="242"/>
      <c r="L43" s="242"/>
      <c r="M43" s="242"/>
      <c r="N43" s="242"/>
      <c r="O43" s="242"/>
      <c r="P43" s="242"/>
      <c r="Q43" s="242"/>
      <c r="R43" s="242"/>
      <c r="S43" s="242"/>
      <c r="T43" s="242"/>
      <c r="U43" s="242"/>
      <c r="V43" s="242"/>
      <c r="W43" s="242"/>
      <c r="X43" s="242"/>
    </row>
    <row r="44" spans="2:34" s="241" customFormat="1" x14ac:dyDescent="0.15">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row>
    <row r="45" spans="2:34" s="241" customFormat="1" x14ac:dyDescent="0.15">
      <c r="B45" s="242"/>
      <c r="C45" s="242"/>
      <c r="D45" s="242"/>
      <c r="E45" s="242"/>
      <c r="F45" s="242"/>
      <c r="G45" s="242"/>
      <c r="H45" s="242"/>
      <c r="I45" s="242"/>
      <c r="J45" s="242"/>
      <c r="K45" s="242"/>
      <c r="L45" s="242"/>
      <c r="M45" s="242"/>
      <c r="N45" s="242"/>
      <c r="O45" s="242"/>
      <c r="P45" s="242"/>
      <c r="Q45" s="242"/>
      <c r="R45" s="242"/>
      <c r="S45" s="242"/>
      <c r="T45" s="242"/>
      <c r="U45" s="242"/>
      <c r="V45" s="242"/>
      <c r="W45" s="242"/>
      <c r="Y45" s="242"/>
      <c r="Z45" s="242"/>
      <c r="AA45" s="242"/>
      <c r="AB45" s="242"/>
      <c r="AC45" s="242"/>
      <c r="AD45" s="242"/>
      <c r="AE45" s="242"/>
      <c r="AF45" s="242"/>
      <c r="AG45" s="242"/>
      <c r="AH45" s="242"/>
    </row>
    <row r="46" spans="2:34" s="241" customFormat="1" x14ac:dyDescent="0.15">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row>
    <row r="47" spans="2:34" s="241" customFormat="1" x14ac:dyDescent="0.15">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row>
    <row r="48" spans="2:34" s="241" customFormat="1" x14ac:dyDescent="0.15">
      <c r="B48" s="242"/>
      <c r="C48" s="242"/>
      <c r="D48" s="242"/>
      <c r="E48" s="242"/>
      <c r="F48" s="242"/>
      <c r="G48" s="242"/>
      <c r="H48" s="242"/>
      <c r="I48" s="242"/>
      <c r="J48" s="242"/>
      <c r="K48" s="242"/>
      <c r="L48" s="242"/>
      <c r="M48" s="242"/>
      <c r="N48" s="242"/>
      <c r="O48" s="242"/>
      <c r="P48" s="242"/>
      <c r="Q48" s="242"/>
      <c r="R48" s="242"/>
      <c r="S48" s="242"/>
      <c r="T48" s="242"/>
      <c r="U48" s="242"/>
      <c r="V48" s="242"/>
      <c r="X48" s="242"/>
    </row>
    <row r="49" spans="28:34" s="241" customFormat="1" x14ac:dyDescent="0.15">
      <c r="AB49" s="242"/>
      <c r="AC49" s="242"/>
      <c r="AD49" s="242"/>
      <c r="AE49" s="242"/>
      <c r="AF49" s="242"/>
      <c r="AG49" s="242"/>
      <c r="AH49" s="242"/>
    </row>
    <row r="50" spans="28:34" s="241" customFormat="1" x14ac:dyDescent="0.15">
      <c r="AB50" s="242"/>
      <c r="AC50" s="242"/>
      <c r="AD50" s="242"/>
    </row>
    <row r="51" spans="28:34" s="241" customFormat="1" x14ac:dyDescent="0.15">
      <c r="AB51" s="242"/>
    </row>
    <row r="52" spans="28:34" s="241" customFormat="1" x14ac:dyDescent="0.15">
      <c r="AB52" s="242"/>
      <c r="AC52" s="242"/>
      <c r="AD52" s="242"/>
      <c r="AE52" s="242"/>
      <c r="AF52" s="242"/>
      <c r="AG52" s="242"/>
      <c r="AH52" s="242"/>
    </row>
    <row r="53" spans="28:34" s="241" customFormat="1" x14ac:dyDescent="0.15">
      <c r="AB53" s="242"/>
      <c r="AC53" s="242"/>
      <c r="AD53" s="242"/>
      <c r="AE53" s="242"/>
    </row>
    <row r="54" spans="28:34" s="241" customFormat="1" x14ac:dyDescent="0.15">
      <c r="AB54" s="242"/>
      <c r="AC54" s="242"/>
      <c r="AD54" s="242"/>
      <c r="AE54" s="242"/>
      <c r="AF54" s="242"/>
      <c r="AG54" s="242"/>
    </row>
    <row r="55" spans="28:34" s="241" customFormat="1" x14ac:dyDescent="0.15">
      <c r="AB55" s="242"/>
      <c r="AC55" s="242"/>
      <c r="AD55" s="242"/>
      <c r="AE55" s="242"/>
      <c r="AF55" s="242"/>
      <c r="AG55" s="242"/>
      <c r="AH55" s="242"/>
    </row>
    <row r="56" spans="28:34" s="241" customFormat="1" x14ac:dyDescent="0.15"/>
    <row r="57" spans="28:34" s="241" customFormat="1" x14ac:dyDescent="0.15">
      <c r="AB57" s="242"/>
      <c r="AC57" s="242"/>
      <c r="AD57" s="242"/>
      <c r="AE57" s="242"/>
      <c r="AF57" s="242"/>
      <c r="AG57" s="242"/>
    </row>
    <row r="58" spans="28:34" s="241" customFormat="1" x14ac:dyDescent="0.15">
      <c r="AB58" s="242"/>
      <c r="AC58" s="242"/>
      <c r="AD58" s="242"/>
      <c r="AE58" s="242"/>
      <c r="AF58" s="242"/>
      <c r="AG58" s="242"/>
    </row>
    <row r="59" spans="28:34" s="241" customFormat="1" x14ac:dyDescent="0.15">
      <c r="AB59" s="242"/>
      <c r="AC59" s="242"/>
      <c r="AD59" s="242"/>
      <c r="AE59" s="242"/>
      <c r="AF59" s="242"/>
      <c r="AG59" s="242"/>
      <c r="AH59" s="242"/>
    </row>
    <row r="60" spans="28:34" s="241" customFormat="1" x14ac:dyDescent="0.15">
      <c r="AB60" s="242"/>
      <c r="AC60" s="242"/>
      <c r="AD60" s="242"/>
      <c r="AE60" s="242"/>
      <c r="AF60" s="242"/>
      <c r="AG60" s="242"/>
      <c r="AH60" s="242"/>
    </row>
    <row r="61" spans="28:34" s="241" customFormat="1" x14ac:dyDescent="0.15">
      <c r="AB61" s="242"/>
      <c r="AC61" s="242"/>
      <c r="AD61" s="242"/>
      <c r="AE61" s="242"/>
      <c r="AF61" s="242"/>
      <c r="AG61" s="242"/>
      <c r="AH61" s="242"/>
    </row>
    <row r="62" spans="28:34" s="241" customFormat="1" x14ac:dyDescent="0.15">
      <c r="AB62" s="242"/>
      <c r="AC62" s="242"/>
      <c r="AD62" s="242"/>
      <c r="AE62" s="242"/>
      <c r="AF62" s="242"/>
      <c r="AG62" s="242"/>
      <c r="AH62" s="242"/>
    </row>
    <row r="63" spans="28:34" s="241" customFormat="1" x14ac:dyDescent="0.15">
      <c r="AB63" s="242"/>
      <c r="AC63" s="242"/>
      <c r="AD63" s="242"/>
      <c r="AE63" s="242"/>
      <c r="AF63" s="242"/>
      <c r="AG63" s="242"/>
    </row>
    <row r="64" spans="28:34" s="241" customFormat="1" x14ac:dyDescent="0.15">
      <c r="AB64" s="242"/>
      <c r="AC64" s="242"/>
      <c r="AD64" s="242"/>
      <c r="AE64" s="242"/>
      <c r="AF64" s="242"/>
    </row>
    <row r="65" spans="28:34" s="241" customFormat="1" x14ac:dyDescent="0.15">
      <c r="AB65" s="242"/>
      <c r="AC65" s="242"/>
      <c r="AD65" s="242"/>
      <c r="AE65" s="242"/>
      <c r="AF65" s="242"/>
      <c r="AG65" s="242"/>
      <c r="AH65" s="242"/>
    </row>
    <row r="66" spans="28:34" s="241" customFormat="1" x14ac:dyDescent="0.15">
      <c r="AB66" s="242"/>
      <c r="AC66" s="242"/>
      <c r="AD66" s="242"/>
      <c r="AE66" s="242"/>
      <c r="AF66" s="242"/>
      <c r="AG66" s="242"/>
      <c r="AH66" s="242"/>
    </row>
    <row r="67" spans="28:34" s="241" customFormat="1" x14ac:dyDescent="0.15">
      <c r="AB67" s="242"/>
      <c r="AC67" s="242"/>
      <c r="AD67" s="242"/>
      <c r="AE67" s="242"/>
      <c r="AF67" s="242"/>
      <c r="AG67" s="242"/>
      <c r="AH67" s="242"/>
    </row>
    <row r="68" spans="28:34" s="241" customFormat="1" x14ac:dyDescent="0.15"/>
    <row r="69" spans="28:34" s="241" customFormat="1" x14ac:dyDescent="0.15">
      <c r="AB69" s="242"/>
      <c r="AC69" s="242"/>
      <c r="AD69" s="242"/>
      <c r="AE69" s="242"/>
    </row>
    <row r="70" spans="28:34" s="241" customFormat="1" x14ac:dyDescent="0.15">
      <c r="AB70" s="242"/>
      <c r="AC70" s="242"/>
      <c r="AD70" s="242"/>
      <c r="AE70" s="242"/>
      <c r="AF70" s="242"/>
      <c r="AG70" s="242"/>
      <c r="AH70" s="242"/>
    </row>
    <row r="71" spans="28:34" s="241" customFormat="1" x14ac:dyDescent="0.15">
      <c r="AB71" s="242"/>
      <c r="AC71" s="242"/>
      <c r="AD71" s="242"/>
      <c r="AE71" s="242"/>
      <c r="AF71" s="242"/>
      <c r="AG71" s="242"/>
      <c r="AH71" s="242"/>
    </row>
    <row r="72" spans="28:34" s="241" customFormat="1" x14ac:dyDescent="0.15">
      <c r="AB72" s="242"/>
      <c r="AC72" s="242"/>
      <c r="AD72" s="242"/>
      <c r="AE72" s="242"/>
      <c r="AF72" s="242"/>
      <c r="AG72" s="242"/>
      <c r="AH72" s="242"/>
    </row>
    <row r="73" spans="28:34" s="241" customFormat="1" x14ac:dyDescent="0.15">
      <c r="AB73" s="242"/>
      <c r="AC73" s="242"/>
      <c r="AD73" s="242"/>
      <c r="AE73" s="242"/>
      <c r="AF73" s="242"/>
      <c r="AG73" s="242"/>
      <c r="AH73" s="242"/>
    </row>
    <row r="74" spans="28:34" s="241" customFormat="1" x14ac:dyDescent="0.15">
      <c r="AB74" s="242"/>
      <c r="AC74" s="242"/>
      <c r="AD74" s="242"/>
      <c r="AE74" s="242"/>
      <c r="AF74" s="242"/>
      <c r="AG74" s="242"/>
      <c r="AH74" s="242"/>
    </row>
    <row r="75" spans="28:34" s="241" customFormat="1" x14ac:dyDescent="0.15">
      <c r="AB75" s="242"/>
      <c r="AC75" s="242"/>
      <c r="AD75" s="242"/>
      <c r="AE75" s="242"/>
      <c r="AF75" s="242"/>
      <c r="AG75" s="242"/>
    </row>
    <row r="76" spans="28:34" s="241" customFormat="1" x14ac:dyDescent="0.15">
      <c r="AB76" s="242"/>
      <c r="AC76" s="242"/>
      <c r="AD76" s="242"/>
      <c r="AE76" s="242"/>
    </row>
    <row r="77" spans="28:34" s="241" customFormat="1" x14ac:dyDescent="0.15">
      <c r="AB77" s="242"/>
      <c r="AC77" s="242"/>
      <c r="AD77" s="242"/>
      <c r="AE77" s="242"/>
      <c r="AF77" s="242"/>
    </row>
    <row r="78" spans="28:34" s="241" customFormat="1" x14ac:dyDescent="0.15">
      <c r="AB78" s="242"/>
      <c r="AC78" s="242"/>
      <c r="AD78" s="242"/>
      <c r="AE78" s="242"/>
      <c r="AF78" s="242"/>
      <c r="AG78" s="242"/>
      <c r="AH78" s="242"/>
    </row>
    <row r="79" spans="28:34" s="241" customFormat="1" x14ac:dyDescent="0.15">
      <c r="AB79" s="242"/>
      <c r="AC79" s="242"/>
      <c r="AD79" s="242"/>
      <c r="AE79" s="242"/>
      <c r="AF79" s="242"/>
      <c r="AG79" s="242"/>
      <c r="AH79" s="242"/>
    </row>
    <row r="80" spans="28:34" s="241" customFormat="1" x14ac:dyDescent="0.15">
      <c r="AB80" s="242"/>
      <c r="AC80" s="242"/>
      <c r="AD80" s="242"/>
      <c r="AE80" s="242"/>
      <c r="AF80" s="242"/>
      <c r="AG80" s="242"/>
      <c r="AH80" s="242"/>
    </row>
    <row r="81" spans="25:34" s="241" customFormat="1" x14ac:dyDescent="0.15">
      <c r="Y81" s="242"/>
      <c r="Z81" s="242"/>
      <c r="AA81" s="242"/>
      <c r="AB81" s="242"/>
      <c r="AC81" s="242"/>
      <c r="AD81" s="242"/>
      <c r="AE81" s="242"/>
      <c r="AF81" s="242"/>
      <c r="AG81" s="242"/>
      <c r="AH81" s="242"/>
    </row>
    <row r="82" spans="25:34" s="241" customFormat="1" x14ac:dyDescent="0.15">
      <c r="Z82" s="242"/>
      <c r="AA82" s="242"/>
      <c r="AB82" s="242"/>
      <c r="AC82" s="242"/>
      <c r="AD82" s="242"/>
      <c r="AE82" s="242"/>
      <c r="AF82" s="242"/>
      <c r="AG82" s="242"/>
      <c r="AH82" s="242"/>
    </row>
    <row r="83" spans="25:34" s="241" customFormat="1" x14ac:dyDescent="0.15"/>
    <row r="84" spans="25:34" s="241" customFormat="1" x14ac:dyDescent="0.15">
      <c r="Y84" s="242"/>
      <c r="Z84" s="242"/>
      <c r="AA84" s="242"/>
      <c r="AB84" s="242"/>
      <c r="AC84" s="242"/>
      <c r="AD84" s="242"/>
      <c r="AE84" s="242"/>
      <c r="AF84" s="242"/>
      <c r="AG84" s="242"/>
      <c r="AH84" s="242"/>
    </row>
    <row r="85" spans="25:34" s="241" customFormat="1" x14ac:dyDescent="0.15">
      <c r="Y85" s="242"/>
      <c r="Z85" s="242"/>
      <c r="AA85" s="242"/>
      <c r="AB85" s="242"/>
      <c r="AC85" s="242"/>
      <c r="AD85" s="242"/>
      <c r="AE85" s="242"/>
      <c r="AF85" s="242"/>
      <c r="AG85" s="242"/>
      <c r="AH85" s="242"/>
    </row>
    <row r="86" spans="25:34" s="241" customFormat="1" x14ac:dyDescent="0.15">
      <c r="Y86" s="242"/>
      <c r="Z86" s="242"/>
      <c r="AA86" s="242"/>
      <c r="AB86" s="242"/>
      <c r="AC86" s="242"/>
      <c r="AD86" s="242"/>
      <c r="AE86" s="242"/>
      <c r="AF86" s="242"/>
      <c r="AG86" s="242"/>
      <c r="AH86" s="242"/>
    </row>
    <row r="87" spans="25:34" s="241" customFormat="1" x14ac:dyDescent="0.15">
      <c r="Y87" s="242"/>
      <c r="Z87" s="242"/>
      <c r="AA87" s="242"/>
      <c r="AB87" s="242"/>
      <c r="AC87" s="242"/>
      <c r="AD87" s="242"/>
      <c r="AE87" s="242"/>
      <c r="AF87" s="242"/>
      <c r="AG87" s="242"/>
      <c r="AH87" s="242"/>
    </row>
    <row r="88" spans="25:34" s="241" customFormat="1" x14ac:dyDescent="0.15">
      <c r="Y88" s="242"/>
      <c r="Z88" s="242"/>
      <c r="AA88" s="242"/>
      <c r="AB88" s="242"/>
      <c r="AC88" s="242"/>
      <c r="AD88" s="242"/>
      <c r="AE88" s="242"/>
      <c r="AF88" s="242"/>
      <c r="AG88" s="242"/>
    </row>
    <row r="89" spans="25:34" s="241" customFormat="1" x14ac:dyDescent="0.15">
      <c r="Y89" s="242"/>
      <c r="Z89" s="242"/>
      <c r="AA89" s="242"/>
      <c r="AB89" s="242"/>
      <c r="AC89" s="242"/>
      <c r="AD89" s="242"/>
      <c r="AE89" s="242"/>
      <c r="AF89" s="242"/>
      <c r="AG89" s="242"/>
      <c r="AH89" s="242"/>
    </row>
    <row r="90" spans="25:34" s="241" customFormat="1" x14ac:dyDescent="0.15">
      <c r="Y90" s="242"/>
      <c r="Z90" s="242"/>
      <c r="AA90" s="242"/>
      <c r="AB90" s="242"/>
      <c r="AC90" s="242"/>
      <c r="AD90" s="242"/>
      <c r="AE90" s="242"/>
      <c r="AF90" s="242"/>
      <c r="AG90" s="242"/>
      <c r="AH90" s="242"/>
    </row>
    <row r="91" spans="25:34" s="241" customFormat="1" x14ac:dyDescent="0.15">
      <c r="Y91" s="242"/>
      <c r="Z91" s="242"/>
      <c r="AA91" s="242"/>
      <c r="AB91" s="242"/>
      <c r="AC91" s="242"/>
      <c r="AD91" s="242"/>
      <c r="AE91" s="242"/>
      <c r="AF91" s="242"/>
      <c r="AG91" s="242"/>
      <c r="AH91" s="242"/>
    </row>
    <row r="92" spans="25:34" s="241" customFormat="1" ht="13.5" customHeight="1" x14ac:dyDescent="0.15">
      <c r="Y92" s="242"/>
      <c r="Z92" s="242"/>
      <c r="AA92" s="242"/>
      <c r="AB92" s="242"/>
      <c r="AC92" s="242"/>
      <c r="AD92" s="242"/>
      <c r="AE92" s="242"/>
      <c r="AF92" s="242"/>
      <c r="AG92" s="242"/>
      <c r="AH92" s="242"/>
    </row>
    <row r="93" spans="25:34" s="241" customFormat="1" ht="13.5" customHeight="1" x14ac:dyDescent="0.15">
      <c r="Y93" s="242"/>
      <c r="Z93" s="242"/>
      <c r="AA93" s="242"/>
      <c r="AB93" s="242"/>
      <c r="AC93" s="242"/>
      <c r="AD93" s="242"/>
      <c r="AE93" s="242"/>
      <c r="AF93" s="242"/>
      <c r="AG93" s="242"/>
      <c r="AH93" s="242"/>
    </row>
    <row r="94" spans="25:34" s="241" customFormat="1" ht="13.5" customHeight="1" x14ac:dyDescent="0.15">
      <c r="Y94" s="242"/>
      <c r="Z94" s="242"/>
      <c r="AA94" s="242"/>
      <c r="AB94" s="242"/>
      <c r="AC94" s="242"/>
      <c r="AD94" s="242"/>
      <c r="AE94" s="242"/>
    </row>
    <row r="95" spans="25:34" s="241" customFormat="1" ht="13.5" customHeight="1" x14ac:dyDescent="0.15">
      <c r="Y95" s="242"/>
      <c r="Z95" s="242"/>
      <c r="AA95" s="242"/>
      <c r="AB95" s="242"/>
      <c r="AC95" s="242"/>
      <c r="AD95" s="242"/>
      <c r="AE95" s="242"/>
      <c r="AF95" s="242"/>
      <c r="AG95" s="242"/>
    </row>
    <row r="96" spans="25:34" s="241" customFormat="1" ht="13.5" customHeight="1" x14ac:dyDescent="0.15">
      <c r="Y96" s="242"/>
      <c r="Z96" s="242"/>
      <c r="AA96" s="242"/>
      <c r="AB96" s="242"/>
      <c r="AC96" s="242"/>
      <c r="AD96" s="242"/>
      <c r="AE96" s="242"/>
      <c r="AF96" s="242"/>
      <c r="AG96" s="242"/>
      <c r="AH96" s="242"/>
    </row>
    <row r="97" spans="33:34" s="241" customFormat="1" ht="13.5" customHeight="1" x14ac:dyDescent="0.15">
      <c r="AG97" s="242"/>
      <c r="AH97" s="242"/>
    </row>
    <row r="98" spans="33:34" s="241" customFormat="1" ht="13.5" customHeight="1" x14ac:dyDescent="0.15">
      <c r="AG98" s="242"/>
      <c r="AH98" s="242"/>
    </row>
    <row r="99" spans="33:34" s="241" customFormat="1" ht="13.5" customHeight="1" x14ac:dyDescent="0.15">
      <c r="AG99" s="242"/>
      <c r="AH99" s="242"/>
    </row>
    <row r="100" spans="33:34" s="241" customFormat="1" ht="13.5" customHeight="1" x14ac:dyDescent="0.15">
      <c r="AG100" s="242"/>
      <c r="AH100" s="242"/>
    </row>
    <row r="101" spans="33:34" s="241" customFormat="1" ht="13.5" customHeight="1" x14ac:dyDescent="0.15">
      <c r="AG101" s="242"/>
    </row>
    <row r="102" spans="33:34" s="241" customFormat="1" ht="13.5" customHeight="1" x14ac:dyDescent="0.15">
      <c r="AG102" s="242"/>
      <c r="AH102" s="242"/>
    </row>
    <row r="103" spans="33:34" s="241" customFormat="1" ht="13.5" customHeight="1" x14ac:dyDescent="0.15">
      <c r="AG103" s="242"/>
      <c r="AH103" s="242"/>
    </row>
    <row r="104" spans="33:34" s="241" customFormat="1" ht="13.5" customHeight="1" x14ac:dyDescent="0.15"/>
    <row r="105" spans="33:34" s="241" customFormat="1" ht="13.5" customHeight="1" x14ac:dyDescent="0.15">
      <c r="AG105" s="242"/>
      <c r="AH105" s="242"/>
    </row>
    <row r="106" spans="33:34" s="241" customFormat="1" ht="13.5" customHeight="1" x14ac:dyDescent="0.15">
      <c r="AG106" s="242"/>
      <c r="AH106" s="242"/>
    </row>
    <row r="107" spans="33:34" s="241" customFormat="1" ht="13.5" customHeight="1" x14ac:dyDescent="0.15">
      <c r="AG107" s="242"/>
      <c r="AH107" s="242"/>
    </row>
    <row r="108" spans="33:34" s="241" customFormat="1" ht="13.5" customHeight="1" x14ac:dyDescent="0.15">
      <c r="AG108" s="242"/>
      <c r="AH108" s="242"/>
    </row>
    <row r="109" spans="33:34" s="241" customFormat="1" ht="13.5" customHeight="1" x14ac:dyDescent="0.15">
      <c r="AG109" s="242"/>
      <c r="AH109" s="242"/>
    </row>
    <row r="110" spans="33:34" s="241" customFormat="1" ht="13.5" customHeight="1" x14ac:dyDescent="0.15">
      <c r="AG110" s="242"/>
      <c r="AH110" s="242"/>
    </row>
    <row r="111" spans="33:34" s="241" customFormat="1" ht="13.5" customHeight="1" x14ac:dyDescent="0.15">
      <c r="AG111" s="242"/>
      <c r="AH111" s="242"/>
    </row>
    <row r="112" spans="33:34" s="241" customFormat="1" ht="13.5" customHeight="1" x14ac:dyDescent="0.15">
      <c r="AG112" s="242"/>
      <c r="AH112" s="242"/>
    </row>
    <row r="113" spans="34:34" s="241" customFormat="1" ht="13.5" customHeight="1" x14ac:dyDescent="0.15">
      <c r="AH113" s="242"/>
    </row>
    <row r="114" spans="34:34" s="241" customFormat="1" ht="13.5" customHeight="1" x14ac:dyDescent="0.15">
      <c r="AH114" s="242"/>
    </row>
    <row r="115" spans="34:34" s="241" customFormat="1" ht="13.5" customHeight="1" x14ac:dyDescent="0.15">
      <c r="AH115" s="242"/>
    </row>
    <row r="116" spans="34:34" s="241" customFormat="1" ht="13.5" customHeight="1" x14ac:dyDescent="0.15"/>
    <row r="117" spans="34:34" s="241" customFormat="1" ht="13.5" customHeight="1" x14ac:dyDescent="0.15">
      <c r="AH117" s="242"/>
    </row>
    <row r="118" spans="34:34" s="241" customFormat="1" ht="13.5" customHeight="1" x14ac:dyDescent="0.15">
      <c r="AH118" s="242"/>
    </row>
    <row r="119" spans="34:34" s="241" customFormat="1" ht="13.5" customHeight="1" x14ac:dyDescent="0.15">
      <c r="AH119" s="242"/>
    </row>
    <row r="120" spans="34:34" s="241" customFormat="1" ht="13.5" customHeight="1" x14ac:dyDescent="0.15"/>
    <row r="121" spans="34:34" s="241" customFormat="1" ht="13.5" customHeight="1" x14ac:dyDescent="0.15"/>
    <row r="122" spans="34:34" s="241" customFormat="1" ht="13.5" customHeight="1" x14ac:dyDescent="0.15">
      <c r="AH122" s="242"/>
    </row>
    <row r="123" spans="34:34" s="241" customFormat="1" ht="13.5" customHeight="1" x14ac:dyDescent="0.15">
      <c r="AH123" s="242"/>
    </row>
    <row r="124" spans="34:34" s="241" customFormat="1" ht="13.5" customHeight="1" x14ac:dyDescent="0.15">
      <c r="AH124" s="242"/>
    </row>
    <row r="125" spans="34:34" s="241" customFormat="1" ht="13.5" customHeight="1" x14ac:dyDescent="0.15">
      <c r="AH125" s="242"/>
    </row>
    <row r="126" spans="34:34" s="241" customFormat="1" ht="13.5" hidden="1" customHeight="1" x14ac:dyDescent="0.15">
      <c r="AH126" s="242"/>
    </row>
    <row r="127" spans="34:34" s="241" customFormat="1" ht="13.5" hidden="1" customHeight="1" x14ac:dyDescent="0.15">
      <c r="AH127" s="242"/>
    </row>
    <row r="128" spans="34:34" s="241" customFormat="1" ht="13.5" hidden="1" customHeight="1" x14ac:dyDescent="0.15">
      <c r="AH128" s="242"/>
    </row>
    <row r="129" s="241" customFormat="1" ht="13.5" hidden="1" customHeight="1" x14ac:dyDescent="0.15"/>
    <row r="130" s="241" customFormat="1" ht="13.5" hidden="1" customHeight="1" x14ac:dyDescent="0.15"/>
    <row r="131" s="241" customFormat="1" ht="13.5" hidden="1" customHeight="1" x14ac:dyDescent="0.15"/>
    <row r="132" s="241" customFormat="1" ht="13.5" hidden="1" customHeight="1" x14ac:dyDescent="0.15"/>
    <row r="133" s="241" customFormat="1" ht="13.5" hidden="1" customHeight="1" x14ac:dyDescent="0.15"/>
    <row r="134" s="241" customFormat="1" ht="13.5" hidden="1" customHeight="1" x14ac:dyDescent="0.15"/>
    <row r="135" s="241" customFormat="1" ht="13.5" hidden="1" customHeight="1" x14ac:dyDescent="0.15"/>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5"/>
  <sheetViews>
    <sheetView tabSelected="1" zoomScale="75" zoomScaleNormal="75" workbookViewId="0">
      <selection activeCell="J17" sqref="J17"/>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s="241" customFormat="1" ht="13.5" customHeight="1" x14ac:dyDescent="0.15"/>
    <row r="2" spans="2:34" s="241" customFormat="1" x14ac:dyDescent="0.15">
      <c r="B2" s="242"/>
      <c r="C2" s="242"/>
      <c r="D2" s="242"/>
      <c r="E2" s="242"/>
      <c r="F2" s="242"/>
      <c r="G2" s="242"/>
      <c r="H2" s="242"/>
      <c r="I2" s="242"/>
      <c r="J2" s="242"/>
      <c r="K2" s="242"/>
      <c r="L2" s="242"/>
      <c r="M2" s="242"/>
      <c r="N2" s="242"/>
      <c r="O2" s="242"/>
      <c r="P2" s="242"/>
      <c r="Q2" s="242"/>
      <c r="R2" s="242"/>
      <c r="T2" s="242"/>
      <c r="U2" s="242"/>
      <c r="V2" s="242"/>
      <c r="W2" s="242"/>
      <c r="X2" s="242"/>
      <c r="Y2" s="242"/>
      <c r="Z2" s="242"/>
      <c r="AA2" s="242"/>
      <c r="AB2" s="242"/>
      <c r="AC2" s="242"/>
      <c r="AD2" s="242"/>
      <c r="AE2" s="242"/>
      <c r="AF2" s="242"/>
      <c r="AG2" s="242"/>
    </row>
    <row r="3" spans="2:34" s="241" customFormat="1" x14ac:dyDescent="0.15">
      <c r="B3" s="242"/>
      <c r="T3" s="242"/>
    </row>
    <row r="4" spans="2:34" s="241" customFormat="1" x14ac:dyDescent="0.15">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row>
    <row r="5" spans="2:34" s="241" customFormat="1" x14ac:dyDescent="0.15">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row>
    <row r="6" spans="2:34" s="241" customFormat="1" x14ac:dyDescent="0.15">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row>
    <row r="7" spans="2:34" s="241" customFormat="1" x14ac:dyDescent="0.15">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row>
    <row r="8" spans="2:34" s="241" customFormat="1" x14ac:dyDescent="0.15">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row>
    <row r="9" spans="2:34" s="241" customFormat="1" x14ac:dyDescent="0.15">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row>
    <row r="10" spans="2:34" s="241" customFormat="1" x14ac:dyDescent="0.15">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row>
    <row r="11" spans="2:34" s="241" customFormat="1" x14ac:dyDescent="0.15">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row>
    <row r="12" spans="2:34" s="241" customFormat="1" x14ac:dyDescent="0.15">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row>
    <row r="13" spans="2:34" s="241" customFormat="1" x14ac:dyDescent="0.15">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row>
    <row r="14" spans="2:34" s="241" customFormat="1" x14ac:dyDescent="0.15">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row>
    <row r="15" spans="2:34" s="241" customFormat="1" x14ac:dyDescent="0.15">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row>
    <row r="16" spans="2:34" s="241" customFormat="1" x14ac:dyDescent="0.15">
      <c r="B16" s="242"/>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row>
    <row r="17" spans="12:34" s="241" customFormat="1" x14ac:dyDescent="0.15">
      <c r="L17" s="242"/>
      <c r="M17" s="242"/>
      <c r="N17" s="242"/>
      <c r="O17" s="242"/>
      <c r="P17" s="242"/>
      <c r="Q17" s="242"/>
      <c r="R17" s="242"/>
      <c r="S17" s="242"/>
      <c r="T17" s="242"/>
      <c r="U17" s="242"/>
      <c r="V17" s="242"/>
      <c r="W17" s="242"/>
      <c r="X17" s="242"/>
      <c r="Y17" s="242"/>
      <c r="Z17" s="242"/>
      <c r="AA17" s="242"/>
      <c r="AB17" s="242"/>
      <c r="AC17" s="242"/>
      <c r="AD17" s="242"/>
      <c r="AE17" s="242"/>
      <c r="AF17" s="242"/>
      <c r="AG17" s="242"/>
    </row>
    <row r="18" spans="12:34" s="241" customFormat="1" x14ac:dyDescent="0.15">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row>
    <row r="19" spans="12:34" s="241" customFormat="1" x14ac:dyDescent="0.15">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row>
    <row r="20" spans="12:34" s="241" customFormat="1" x14ac:dyDescent="0.15">
      <c r="L20" s="242"/>
      <c r="M20" s="242"/>
      <c r="N20" s="242"/>
      <c r="O20" s="242"/>
      <c r="P20" s="242"/>
      <c r="Q20" s="242"/>
      <c r="R20" s="242"/>
      <c r="S20" s="242"/>
      <c r="T20" s="242"/>
      <c r="U20" s="242"/>
      <c r="V20" s="242"/>
      <c r="W20" s="242"/>
      <c r="X20" s="242"/>
      <c r="Y20" s="242"/>
      <c r="Z20" s="242"/>
      <c r="AA20" s="242"/>
      <c r="AB20" s="242"/>
      <c r="AC20" s="242"/>
      <c r="AD20" s="242"/>
      <c r="AE20" s="242"/>
      <c r="AF20" s="242"/>
      <c r="AG20" s="242"/>
    </row>
    <row r="21" spans="12:34" s="241" customFormat="1" x14ac:dyDescent="0.15">
      <c r="L21" s="242"/>
      <c r="M21" s="242"/>
      <c r="N21" s="242"/>
      <c r="O21" s="242"/>
      <c r="P21" s="242"/>
      <c r="Q21" s="242"/>
      <c r="R21" s="242"/>
      <c r="S21" s="242"/>
      <c r="T21" s="242"/>
      <c r="U21" s="242"/>
      <c r="V21" s="242"/>
      <c r="W21" s="242"/>
      <c r="X21" s="242"/>
      <c r="Y21" s="242"/>
      <c r="Z21" s="242"/>
      <c r="AA21" s="242"/>
      <c r="AB21" s="242"/>
      <c r="AC21" s="242"/>
      <c r="AD21" s="242"/>
      <c r="AE21" s="242"/>
      <c r="AF21" s="242"/>
      <c r="AG21" s="242"/>
    </row>
    <row r="22" spans="12:34" s="241" customFormat="1" x14ac:dyDescent="0.15">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row>
    <row r="23" spans="12:34" s="241" customFormat="1" x14ac:dyDescent="0.15">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row>
    <row r="24" spans="12:34" s="241" customFormat="1" x14ac:dyDescent="0.15">
      <c r="L24" s="242"/>
      <c r="M24" s="242"/>
      <c r="N24" s="242"/>
      <c r="O24" s="242"/>
      <c r="P24" s="242"/>
      <c r="R24" s="242"/>
      <c r="S24" s="242"/>
      <c r="T24" s="242"/>
      <c r="U24" s="242"/>
      <c r="V24" s="242"/>
      <c r="W24" s="242"/>
      <c r="X24" s="242"/>
      <c r="Y24" s="242"/>
      <c r="Z24" s="242"/>
      <c r="AA24" s="242"/>
      <c r="AB24" s="242"/>
      <c r="AC24" s="242"/>
      <c r="AD24" s="242"/>
      <c r="AE24" s="242"/>
      <c r="AF24" s="242"/>
      <c r="AG24" s="242"/>
      <c r="AH24" s="242"/>
    </row>
    <row r="25" spans="12:34" s="241" customFormat="1" x14ac:dyDescent="0.15">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row>
    <row r="26" spans="12:34" s="241" customFormat="1" x14ac:dyDescent="0.15">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row>
    <row r="27" spans="12:34" s="241" customFormat="1" x14ac:dyDescent="0.15">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row>
    <row r="28" spans="12:34" s="241" customFormat="1" x14ac:dyDescent="0.15">
      <c r="L28" s="242"/>
      <c r="M28" s="242"/>
      <c r="N28" s="242"/>
      <c r="P28" s="242"/>
      <c r="Q28" s="242"/>
      <c r="R28" s="242"/>
      <c r="S28" s="242"/>
      <c r="U28" s="242"/>
      <c r="V28" s="242"/>
      <c r="W28" s="242"/>
      <c r="X28" s="242"/>
      <c r="Y28" s="242"/>
      <c r="Z28" s="242"/>
      <c r="AA28" s="242"/>
      <c r="AB28" s="242"/>
      <c r="AC28" s="242"/>
      <c r="AD28" s="242"/>
      <c r="AE28" s="242"/>
      <c r="AF28" s="242"/>
      <c r="AG28" s="242"/>
    </row>
    <row r="29" spans="12:34" s="241" customFormat="1" x14ac:dyDescent="0.15">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row>
    <row r="30" spans="12:34" s="241" customFormat="1" x14ac:dyDescent="0.15">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row>
    <row r="31" spans="12:34" s="241" customFormat="1" x14ac:dyDescent="0.15">
      <c r="L31" s="242"/>
      <c r="M31" s="242"/>
      <c r="N31" s="242"/>
      <c r="O31" s="242"/>
      <c r="P31" s="242"/>
      <c r="R31" s="242"/>
      <c r="S31" s="242"/>
      <c r="T31" s="242"/>
      <c r="U31" s="242"/>
      <c r="V31" s="242"/>
      <c r="W31" s="242"/>
      <c r="X31" s="242"/>
      <c r="Y31" s="242"/>
      <c r="Z31" s="242"/>
      <c r="AA31" s="242"/>
      <c r="AB31" s="242"/>
      <c r="AC31" s="242"/>
      <c r="AD31" s="242"/>
      <c r="AE31" s="242"/>
      <c r="AF31" s="242"/>
      <c r="AG31" s="242"/>
      <c r="AH31" s="242"/>
    </row>
    <row r="32" spans="12:34" s="241" customFormat="1" x14ac:dyDescent="0.15">
      <c r="M32" s="242"/>
      <c r="N32" s="242"/>
      <c r="O32" s="242"/>
      <c r="P32" s="242"/>
      <c r="Q32" s="242"/>
      <c r="R32" s="242"/>
      <c r="S32" s="242"/>
      <c r="T32" s="242"/>
      <c r="U32" s="242"/>
      <c r="V32" s="242"/>
      <c r="W32" s="242"/>
      <c r="X32" s="242"/>
      <c r="Y32" s="242"/>
      <c r="Z32" s="242"/>
      <c r="AA32" s="242"/>
      <c r="AB32" s="242"/>
      <c r="AC32" s="242"/>
      <c r="AD32" s="242"/>
      <c r="AE32" s="242"/>
      <c r="AF32" s="242"/>
      <c r="AG32" s="242"/>
      <c r="AH32" s="242"/>
    </row>
    <row r="33" spans="2:34" s="241" customFormat="1" x14ac:dyDescent="0.15">
      <c r="B33" s="242"/>
      <c r="D33" s="242"/>
      <c r="F33" s="242"/>
      <c r="H33" s="242"/>
      <c r="J33" s="242"/>
      <c r="K33" s="242"/>
      <c r="L33" s="242"/>
      <c r="M33" s="242"/>
      <c r="N33" s="242"/>
      <c r="O33" s="242"/>
      <c r="P33" s="242"/>
      <c r="Q33" s="242"/>
      <c r="R33" s="242"/>
      <c r="S33" s="242"/>
      <c r="T33" s="242"/>
      <c r="U33" s="242"/>
      <c r="V33" s="242"/>
      <c r="W33" s="242"/>
      <c r="Y33" s="242"/>
      <c r="Z33" s="242"/>
      <c r="AA33" s="242"/>
      <c r="AB33" s="242"/>
      <c r="AC33" s="242"/>
      <c r="AD33" s="242"/>
      <c r="AE33" s="242"/>
      <c r="AF33" s="242"/>
      <c r="AG33" s="242"/>
      <c r="AH33" s="242"/>
    </row>
    <row r="34" spans="2:34" s="241" customFormat="1" x14ac:dyDescent="0.15">
      <c r="C34" s="242"/>
      <c r="D34" s="242"/>
      <c r="E34" s="242"/>
      <c r="F34" s="242"/>
      <c r="G34" s="242"/>
      <c r="H34" s="242"/>
      <c r="I34" s="242"/>
      <c r="J34" s="242"/>
      <c r="K34" s="242"/>
      <c r="L34" s="242"/>
      <c r="M34" s="242"/>
      <c r="N34" s="242"/>
      <c r="O34" s="242"/>
      <c r="Q34" s="242"/>
      <c r="S34" s="242"/>
      <c r="U34" s="242"/>
      <c r="V34" s="242"/>
      <c r="W34" s="242"/>
      <c r="X34" s="242"/>
      <c r="Y34" s="242"/>
      <c r="Z34" s="242"/>
      <c r="AA34" s="242"/>
      <c r="AB34" s="242"/>
      <c r="AC34" s="242"/>
      <c r="AD34" s="242"/>
      <c r="AE34" s="242"/>
      <c r="AF34" s="242"/>
      <c r="AG34" s="242"/>
      <c r="AH34" s="242"/>
    </row>
    <row r="35" spans="2:34" s="241" customFormat="1" x14ac:dyDescent="0.15">
      <c r="B35" s="242"/>
      <c r="C35" s="242"/>
      <c r="E35" s="242"/>
      <c r="F35" s="242"/>
      <c r="G35" s="242"/>
      <c r="H35" s="242"/>
      <c r="I35" s="242"/>
      <c r="J35" s="242"/>
      <c r="K35" s="242"/>
      <c r="L35" s="242"/>
      <c r="M35" s="242"/>
      <c r="N35" s="242"/>
      <c r="O35" s="242"/>
      <c r="P35" s="242"/>
      <c r="Q35" s="242"/>
      <c r="R35" s="242"/>
      <c r="S35" s="242"/>
      <c r="T35" s="242"/>
      <c r="U35" s="242"/>
      <c r="V35" s="242"/>
      <c r="X35" s="242"/>
      <c r="Y35" s="242"/>
      <c r="Z35" s="242"/>
      <c r="AA35" s="242"/>
      <c r="AB35" s="242"/>
    </row>
    <row r="36" spans="2:34" s="241" customFormat="1" x14ac:dyDescent="0.15">
      <c r="B36" s="242"/>
      <c r="C36" s="242"/>
      <c r="D36" s="242"/>
      <c r="E36" s="242"/>
      <c r="F36" s="242"/>
      <c r="G36" s="242"/>
      <c r="I36" s="242"/>
      <c r="L36" s="242"/>
      <c r="N36" s="242"/>
      <c r="O36" s="242"/>
      <c r="P36" s="242"/>
      <c r="Q36" s="242"/>
      <c r="R36" s="242"/>
      <c r="S36" s="242"/>
      <c r="T36" s="242"/>
      <c r="U36" s="242"/>
      <c r="V36" s="242"/>
      <c r="W36" s="242"/>
      <c r="X36" s="242"/>
    </row>
    <row r="37" spans="2:34" s="241" customFormat="1" x14ac:dyDescent="0.15">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row>
    <row r="38" spans="2:34" s="241" customFormat="1" x14ac:dyDescent="0.15">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row>
    <row r="39" spans="2:34" s="241" customFormat="1" x14ac:dyDescent="0.15">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row>
    <row r="40" spans="2:34" s="241" customFormat="1" x14ac:dyDescent="0.15">
      <c r="B40" s="242"/>
      <c r="C40" s="242"/>
      <c r="D40" s="242"/>
      <c r="E40" s="242"/>
      <c r="F40" s="242"/>
      <c r="G40" s="242"/>
      <c r="H40" s="242"/>
      <c r="I40" s="242"/>
      <c r="J40" s="242"/>
      <c r="K40" s="242"/>
      <c r="L40" s="242"/>
      <c r="M40" s="242"/>
      <c r="N40" s="242"/>
      <c r="O40" s="242"/>
      <c r="P40" s="242"/>
      <c r="Q40" s="242"/>
      <c r="R40" s="242"/>
      <c r="S40" s="242"/>
      <c r="T40" s="242"/>
      <c r="U40" s="242"/>
      <c r="V40" s="242"/>
      <c r="W40" s="242"/>
      <c r="Y40" s="242"/>
      <c r="Z40" s="242"/>
      <c r="AA40" s="242"/>
      <c r="AB40" s="242"/>
      <c r="AC40" s="242"/>
      <c r="AD40" s="242"/>
      <c r="AE40" s="242"/>
      <c r="AF40" s="242"/>
      <c r="AG40" s="242"/>
      <c r="AH40" s="242"/>
    </row>
    <row r="41" spans="2:34" s="241" customFormat="1" x14ac:dyDescent="0.15">
      <c r="B41" s="242"/>
      <c r="C41" s="242"/>
      <c r="D41" s="242"/>
      <c r="E41" s="242"/>
      <c r="F41" s="242"/>
      <c r="G41" s="242"/>
      <c r="H41" s="242"/>
      <c r="I41" s="242"/>
      <c r="J41" s="242"/>
      <c r="K41" s="242"/>
      <c r="L41" s="242"/>
      <c r="M41" s="242"/>
      <c r="N41" s="242"/>
      <c r="O41" s="242"/>
      <c r="P41" s="242"/>
      <c r="Q41" s="242"/>
      <c r="S41" s="242"/>
      <c r="T41" s="242"/>
      <c r="U41" s="242"/>
      <c r="V41" s="242"/>
      <c r="W41" s="242"/>
      <c r="X41" s="242"/>
      <c r="Y41" s="242"/>
      <c r="Z41" s="242"/>
      <c r="AA41" s="242"/>
      <c r="AB41" s="242"/>
      <c r="AC41" s="242"/>
      <c r="AD41" s="242"/>
      <c r="AE41" s="242"/>
      <c r="AF41" s="242"/>
      <c r="AG41" s="242"/>
      <c r="AH41" s="242"/>
    </row>
    <row r="42" spans="2:34" s="241" customFormat="1" x14ac:dyDescent="0.15">
      <c r="B42" s="242"/>
      <c r="C42" s="242"/>
      <c r="D42" s="242"/>
      <c r="E42" s="242"/>
      <c r="F42" s="242"/>
      <c r="G42" s="242"/>
      <c r="H42" s="242"/>
      <c r="I42" s="242"/>
      <c r="J42" s="242"/>
      <c r="K42" s="242"/>
      <c r="L42" s="242"/>
      <c r="M42" s="242"/>
      <c r="N42" s="242"/>
      <c r="O42" s="242"/>
      <c r="P42" s="242"/>
      <c r="Q42" s="242"/>
      <c r="R42" s="242"/>
      <c r="S42" s="242"/>
      <c r="T42" s="242"/>
      <c r="U42" s="242"/>
      <c r="V42" s="242"/>
      <c r="X42" s="242"/>
      <c r="Y42" s="242"/>
      <c r="Z42" s="242"/>
      <c r="AA42" s="242"/>
      <c r="AB42" s="242"/>
      <c r="AC42" s="242"/>
      <c r="AD42" s="242"/>
      <c r="AE42" s="242"/>
      <c r="AF42" s="242"/>
      <c r="AG42" s="242"/>
      <c r="AH42" s="242"/>
    </row>
    <row r="43" spans="2:34" s="241" customFormat="1" x14ac:dyDescent="0.15">
      <c r="B43" s="242"/>
      <c r="C43" s="242"/>
      <c r="D43" s="242"/>
      <c r="E43" s="242"/>
      <c r="F43" s="242"/>
      <c r="G43" s="242"/>
      <c r="H43" s="242"/>
      <c r="I43" s="242"/>
      <c r="J43" s="242"/>
      <c r="K43" s="242"/>
      <c r="L43" s="242"/>
      <c r="M43" s="242"/>
      <c r="N43" s="242"/>
      <c r="O43" s="242"/>
      <c r="P43" s="242"/>
      <c r="Q43" s="242"/>
      <c r="R43" s="242"/>
      <c r="S43" s="242"/>
      <c r="T43" s="242"/>
      <c r="U43" s="242"/>
      <c r="V43" s="242"/>
      <c r="W43" s="242"/>
      <c r="X43" s="242"/>
    </row>
    <row r="44" spans="2:34" s="241" customFormat="1" x14ac:dyDescent="0.15">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row>
    <row r="45" spans="2:34" s="241" customFormat="1" x14ac:dyDescent="0.15">
      <c r="B45" s="242"/>
      <c r="C45" s="242"/>
      <c r="D45" s="242"/>
      <c r="E45" s="242"/>
      <c r="F45" s="242"/>
      <c r="G45" s="242"/>
      <c r="H45" s="242"/>
      <c r="I45" s="242"/>
      <c r="J45" s="242"/>
      <c r="K45" s="242"/>
      <c r="L45" s="242"/>
      <c r="M45" s="242"/>
      <c r="N45" s="242"/>
      <c r="O45" s="242"/>
      <c r="P45" s="242"/>
      <c r="Q45" s="242"/>
      <c r="R45" s="242"/>
      <c r="S45" s="242"/>
      <c r="T45" s="242"/>
      <c r="U45" s="242"/>
      <c r="V45" s="242"/>
      <c r="W45" s="242"/>
      <c r="Y45" s="242"/>
      <c r="Z45" s="242"/>
      <c r="AA45" s="242"/>
      <c r="AB45" s="242"/>
      <c r="AC45" s="242"/>
      <c r="AD45" s="242"/>
      <c r="AE45" s="242"/>
      <c r="AF45" s="242"/>
      <c r="AG45" s="242"/>
      <c r="AH45" s="242"/>
    </row>
    <row r="46" spans="2:34" s="241" customFormat="1" x14ac:dyDescent="0.15">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row>
    <row r="47" spans="2:34" s="241" customFormat="1" x14ac:dyDescent="0.15">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row>
    <row r="48" spans="2:34" s="241" customFormat="1" x14ac:dyDescent="0.15">
      <c r="B48" s="242"/>
      <c r="C48" s="242"/>
      <c r="D48" s="242"/>
      <c r="E48" s="242"/>
      <c r="F48" s="242"/>
      <c r="G48" s="242"/>
      <c r="H48" s="242"/>
      <c r="I48" s="242"/>
      <c r="J48" s="242"/>
      <c r="K48" s="242"/>
      <c r="L48" s="242"/>
      <c r="M48" s="242"/>
      <c r="N48" s="242"/>
      <c r="O48" s="242"/>
      <c r="P48" s="242"/>
      <c r="Q48" s="242"/>
      <c r="R48" s="242"/>
      <c r="S48" s="242"/>
      <c r="T48" s="242"/>
      <c r="U48" s="242"/>
      <c r="V48" s="242"/>
      <c r="X48" s="242"/>
    </row>
    <row r="49" spans="28:34" s="241" customFormat="1" x14ac:dyDescent="0.15">
      <c r="AB49" s="242"/>
      <c r="AC49" s="242"/>
      <c r="AD49" s="242"/>
      <c r="AE49" s="242"/>
      <c r="AF49" s="242"/>
      <c r="AG49" s="242"/>
      <c r="AH49" s="242"/>
    </row>
    <row r="50" spans="28:34" s="241" customFormat="1" x14ac:dyDescent="0.15">
      <c r="AB50" s="242"/>
      <c r="AC50" s="242"/>
      <c r="AD50" s="242"/>
    </row>
    <row r="51" spans="28:34" s="241" customFormat="1" x14ac:dyDescent="0.15">
      <c r="AB51" s="242"/>
    </row>
    <row r="52" spans="28:34" s="241" customFormat="1" x14ac:dyDescent="0.15">
      <c r="AB52" s="242"/>
      <c r="AC52" s="242"/>
      <c r="AD52" s="242"/>
      <c r="AE52" s="242"/>
      <c r="AF52" s="242"/>
      <c r="AG52" s="242"/>
      <c r="AH52" s="242"/>
    </row>
    <row r="53" spans="28:34" s="241" customFormat="1" x14ac:dyDescent="0.15">
      <c r="AB53" s="242"/>
      <c r="AC53" s="242"/>
      <c r="AD53" s="242"/>
      <c r="AE53" s="242"/>
    </row>
    <row r="54" spans="28:34" s="241" customFormat="1" x14ac:dyDescent="0.15">
      <c r="AB54" s="242"/>
      <c r="AC54" s="242"/>
      <c r="AD54" s="242"/>
      <c r="AE54" s="242"/>
      <c r="AF54" s="242"/>
      <c r="AG54" s="242"/>
    </row>
    <row r="55" spans="28:34" s="241" customFormat="1" x14ac:dyDescent="0.15">
      <c r="AB55" s="242"/>
      <c r="AC55" s="242"/>
      <c r="AD55" s="242"/>
      <c r="AE55" s="242"/>
      <c r="AF55" s="242"/>
      <c r="AG55" s="242"/>
      <c r="AH55" s="242"/>
    </row>
    <row r="56" spans="28:34" s="241" customFormat="1" x14ac:dyDescent="0.15"/>
    <row r="57" spans="28:34" s="241" customFormat="1" x14ac:dyDescent="0.15">
      <c r="AB57" s="242"/>
      <c r="AC57" s="242"/>
      <c r="AD57" s="242"/>
      <c r="AE57" s="242"/>
      <c r="AF57" s="242"/>
      <c r="AG57" s="242"/>
    </row>
    <row r="58" spans="28:34" s="241" customFormat="1" x14ac:dyDescent="0.15">
      <c r="AB58" s="242"/>
      <c r="AC58" s="242"/>
      <c r="AD58" s="242"/>
      <c r="AE58" s="242"/>
      <c r="AF58" s="242"/>
      <c r="AG58" s="242"/>
    </row>
    <row r="59" spans="28:34" s="241" customFormat="1" x14ac:dyDescent="0.15">
      <c r="AB59" s="242"/>
      <c r="AC59" s="242"/>
      <c r="AD59" s="242"/>
      <c r="AE59" s="242"/>
      <c r="AF59" s="242"/>
    </row>
    <row r="60" spans="28:34" s="241" customFormat="1" x14ac:dyDescent="0.15">
      <c r="AB60" s="242"/>
      <c r="AC60" s="242"/>
      <c r="AD60" s="242"/>
      <c r="AE60" s="242"/>
      <c r="AF60" s="242"/>
      <c r="AG60" s="242"/>
      <c r="AH60" s="242"/>
    </row>
    <row r="61" spans="28:34" s="241" customFormat="1" x14ac:dyDescent="0.15">
      <c r="AB61" s="242"/>
      <c r="AC61" s="242"/>
      <c r="AD61" s="242"/>
      <c r="AE61" s="242"/>
      <c r="AF61" s="242"/>
      <c r="AG61" s="242"/>
      <c r="AH61" s="242"/>
    </row>
    <row r="62" spans="28:34" s="241" customFormat="1" x14ac:dyDescent="0.15">
      <c r="AB62" s="242"/>
      <c r="AC62" s="242"/>
      <c r="AD62" s="242"/>
      <c r="AE62" s="242"/>
      <c r="AF62" s="242"/>
      <c r="AG62" s="242"/>
      <c r="AH62" s="242"/>
    </row>
    <row r="63" spans="28:34" s="241" customFormat="1" x14ac:dyDescent="0.15">
      <c r="AB63" s="242"/>
      <c r="AC63" s="242"/>
      <c r="AD63" s="242"/>
      <c r="AE63" s="242"/>
      <c r="AF63" s="242"/>
      <c r="AG63" s="242"/>
    </row>
    <row r="64" spans="28:34" s="241" customFormat="1" x14ac:dyDescent="0.15">
      <c r="AB64" s="242"/>
      <c r="AC64" s="242"/>
      <c r="AD64" s="242"/>
      <c r="AE64" s="242"/>
      <c r="AF64" s="242"/>
    </row>
    <row r="65" spans="28:34" s="241" customFormat="1" x14ac:dyDescent="0.15">
      <c r="AB65" s="242"/>
      <c r="AC65" s="242"/>
      <c r="AD65" s="242"/>
      <c r="AE65" s="242"/>
      <c r="AF65" s="242"/>
      <c r="AG65" s="242"/>
      <c r="AH65" s="242"/>
    </row>
    <row r="66" spans="28:34" s="241" customFormat="1" x14ac:dyDescent="0.15">
      <c r="AB66" s="242"/>
      <c r="AC66" s="242"/>
      <c r="AD66" s="242"/>
      <c r="AE66" s="242"/>
      <c r="AF66" s="242"/>
      <c r="AG66" s="242"/>
      <c r="AH66" s="242"/>
    </row>
    <row r="67" spans="28:34" s="241" customFormat="1" x14ac:dyDescent="0.15">
      <c r="AB67" s="242"/>
      <c r="AC67" s="242"/>
      <c r="AD67" s="242"/>
      <c r="AE67" s="242"/>
      <c r="AF67" s="242"/>
      <c r="AG67" s="242"/>
      <c r="AH67" s="242"/>
    </row>
    <row r="68" spans="28:34" s="241" customFormat="1" x14ac:dyDescent="0.15"/>
    <row r="69" spans="28:34" s="241" customFormat="1" x14ac:dyDescent="0.15">
      <c r="AB69" s="242"/>
      <c r="AC69" s="242"/>
      <c r="AD69" s="242"/>
      <c r="AE69" s="242"/>
    </row>
    <row r="70" spans="28:34" s="241" customFormat="1" x14ac:dyDescent="0.15">
      <c r="AB70" s="242"/>
      <c r="AC70" s="242"/>
      <c r="AD70" s="242"/>
      <c r="AE70" s="242"/>
      <c r="AF70" s="242"/>
      <c r="AG70" s="242"/>
      <c r="AH70" s="242"/>
    </row>
    <row r="71" spans="28:34" s="241" customFormat="1" x14ac:dyDescent="0.15">
      <c r="AB71" s="242"/>
      <c r="AC71" s="242"/>
      <c r="AD71" s="242"/>
      <c r="AE71" s="242"/>
      <c r="AF71" s="242"/>
      <c r="AG71" s="242"/>
      <c r="AH71" s="242"/>
    </row>
    <row r="72" spans="28:34" s="241" customFormat="1" x14ac:dyDescent="0.15">
      <c r="AB72" s="242"/>
      <c r="AC72" s="242"/>
      <c r="AD72" s="242"/>
      <c r="AE72" s="242"/>
      <c r="AF72" s="242"/>
      <c r="AG72" s="242"/>
      <c r="AH72" s="242"/>
    </row>
    <row r="73" spans="28:34" s="241" customFormat="1" x14ac:dyDescent="0.15">
      <c r="AB73" s="242"/>
      <c r="AC73" s="242"/>
      <c r="AD73" s="242"/>
      <c r="AE73" s="242"/>
      <c r="AF73" s="242"/>
      <c r="AG73" s="242"/>
      <c r="AH73" s="242"/>
    </row>
    <row r="74" spans="28:34" s="241" customFormat="1" x14ac:dyDescent="0.15">
      <c r="AB74" s="242"/>
      <c r="AC74" s="242"/>
      <c r="AD74" s="242"/>
      <c r="AE74" s="242"/>
      <c r="AF74" s="242"/>
      <c r="AG74" s="242"/>
      <c r="AH74" s="242"/>
    </row>
    <row r="75" spans="28:34" s="241" customFormat="1" x14ac:dyDescent="0.15">
      <c r="AB75" s="242"/>
      <c r="AC75" s="242"/>
      <c r="AD75" s="242"/>
      <c r="AE75" s="242"/>
      <c r="AF75" s="242"/>
      <c r="AG75" s="242"/>
    </row>
    <row r="76" spans="28:34" s="241" customFormat="1" x14ac:dyDescent="0.15">
      <c r="AB76" s="242"/>
      <c r="AC76" s="242"/>
      <c r="AD76" s="242"/>
      <c r="AE76" s="242"/>
    </row>
    <row r="77" spans="28:34" s="241" customFormat="1" x14ac:dyDescent="0.15">
      <c r="AB77" s="242"/>
      <c r="AC77" s="242"/>
      <c r="AD77" s="242"/>
      <c r="AE77" s="242"/>
      <c r="AF77" s="242"/>
    </row>
    <row r="78" spans="28:34" s="241" customFormat="1" x14ac:dyDescent="0.15">
      <c r="AB78" s="242"/>
      <c r="AC78" s="242"/>
      <c r="AD78" s="242"/>
      <c r="AE78" s="242"/>
      <c r="AF78" s="242"/>
      <c r="AG78" s="242"/>
      <c r="AH78" s="242"/>
    </row>
    <row r="79" spans="28:34" s="241" customFormat="1" x14ac:dyDescent="0.15">
      <c r="AB79" s="242"/>
      <c r="AC79" s="242"/>
      <c r="AD79" s="242"/>
      <c r="AE79" s="242"/>
      <c r="AF79" s="242"/>
      <c r="AG79" s="242"/>
      <c r="AH79" s="242"/>
    </row>
    <row r="80" spans="28:34" s="241" customFormat="1" x14ac:dyDescent="0.15">
      <c r="AB80" s="242"/>
      <c r="AC80" s="242"/>
      <c r="AD80" s="242"/>
      <c r="AE80" s="242"/>
      <c r="AF80" s="242"/>
      <c r="AG80" s="242"/>
      <c r="AH80" s="242"/>
    </row>
    <row r="81" spans="25:34" s="241" customFormat="1" x14ac:dyDescent="0.15">
      <c r="Y81" s="242"/>
      <c r="Z81" s="242"/>
      <c r="AA81" s="242"/>
      <c r="AB81" s="242"/>
      <c r="AC81" s="242"/>
      <c r="AD81" s="242"/>
      <c r="AE81" s="242"/>
      <c r="AF81" s="242"/>
      <c r="AG81" s="242"/>
      <c r="AH81" s="242"/>
    </row>
    <row r="82" spans="25:34" s="241" customFormat="1" x14ac:dyDescent="0.15">
      <c r="Z82" s="242"/>
      <c r="AA82" s="242"/>
      <c r="AB82" s="242"/>
      <c r="AC82" s="242"/>
      <c r="AD82" s="242"/>
      <c r="AE82" s="242"/>
      <c r="AF82" s="242"/>
      <c r="AG82" s="242"/>
      <c r="AH82" s="242"/>
    </row>
    <row r="83" spans="25:34" s="241" customFormat="1" x14ac:dyDescent="0.15"/>
    <row r="84" spans="25:34" s="241" customFormat="1" x14ac:dyDescent="0.15">
      <c r="Y84" s="242"/>
      <c r="Z84" s="242"/>
      <c r="AA84" s="242"/>
      <c r="AB84" s="242"/>
      <c r="AC84" s="242"/>
      <c r="AD84" s="242"/>
      <c r="AE84" s="242"/>
      <c r="AF84" s="242"/>
      <c r="AG84" s="242"/>
      <c r="AH84" s="242"/>
    </row>
    <row r="85" spans="25:34" s="241" customFormat="1" x14ac:dyDescent="0.15">
      <c r="Y85" s="242"/>
      <c r="Z85" s="242"/>
      <c r="AA85" s="242"/>
      <c r="AB85" s="242"/>
      <c r="AC85" s="242"/>
      <c r="AD85" s="242"/>
      <c r="AE85" s="242"/>
      <c r="AF85" s="242"/>
      <c r="AG85" s="242"/>
      <c r="AH85" s="242"/>
    </row>
    <row r="86" spans="25:34" s="241" customFormat="1" x14ac:dyDescent="0.15">
      <c r="Y86" s="242"/>
      <c r="Z86" s="242"/>
      <c r="AA86" s="242"/>
      <c r="AB86" s="242"/>
      <c r="AC86" s="242"/>
      <c r="AD86" s="242"/>
      <c r="AE86" s="242"/>
      <c r="AF86" s="242"/>
      <c r="AG86" s="242"/>
      <c r="AH86" s="242"/>
    </row>
    <row r="87" spans="25:34" s="241" customFormat="1" x14ac:dyDescent="0.15">
      <c r="Y87" s="242"/>
      <c r="Z87" s="242"/>
      <c r="AA87" s="242"/>
      <c r="AB87" s="242"/>
      <c r="AC87" s="242"/>
      <c r="AD87" s="242"/>
      <c r="AE87" s="242"/>
      <c r="AF87" s="242"/>
      <c r="AG87" s="242"/>
      <c r="AH87" s="242"/>
    </row>
    <row r="88" spans="25:34" s="241" customFormat="1" x14ac:dyDescent="0.15">
      <c r="Y88" s="242"/>
      <c r="Z88" s="242"/>
      <c r="AA88" s="242"/>
      <c r="AB88" s="242"/>
      <c r="AC88" s="242"/>
      <c r="AD88" s="242"/>
      <c r="AE88" s="242"/>
      <c r="AF88" s="242"/>
      <c r="AG88" s="242"/>
    </row>
    <row r="89" spans="25:34" s="241" customFormat="1" x14ac:dyDescent="0.15">
      <c r="Y89" s="242"/>
      <c r="Z89" s="242"/>
      <c r="AA89" s="242"/>
      <c r="AB89" s="242"/>
      <c r="AC89" s="242"/>
      <c r="AD89" s="242"/>
      <c r="AE89" s="242"/>
      <c r="AF89" s="242"/>
      <c r="AG89" s="242"/>
      <c r="AH89" s="242"/>
    </row>
    <row r="90" spans="25:34" s="241" customFormat="1" x14ac:dyDescent="0.15">
      <c r="Y90" s="242"/>
      <c r="Z90" s="242"/>
      <c r="AA90" s="242"/>
      <c r="AB90" s="242"/>
      <c r="AC90" s="242"/>
      <c r="AD90" s="242"/>
      <c r="AE90" s="242"/>
      <c r="AF90" s="242"/>
      <c r="AG90" s="242"/>
      <c r="AH90" s="242"/>
    </row>
    <row r="91" spans="25:34" s="241" customFormat="1" x14ac:dyDescent="0.15">
      <c r="Y91" s="242"/>
      <c r="Z91" s="242"/>
      <c r="AA91" s="242"/>
      <c r="AB91" s="242"/>
      <c r="AC91" s="242"/>
      <c r="AD91" s="242"/>
      <c r="AE91" s="242"/>
      <c r="AF91" s="242"/>
      <c r="AG91" s="242"/>
      <c r="AH91" s="242"/>
    </row>
    <row r="92" spans="25:34" s="241" customFormat="1" ht="13.5" customHeight="1" x14ac:dyDescent="0.15">
      <c r="Y92" s="242"/>
      <c r="Z92" s="242"/>
      <c r="AA92" s="242"/>
      <c r="AB92" s="242"/>
      <c r="AC92" s="242"/>
      <c r="AD92" s="242"/>
      <c r="AE92" s="242"/>
      <c r="AF92" s="242"/>
      <c r="AG92" s="242"/>
      <c r="AH92" s="242"/>
    </row>
    <row r="93" spans="25:34" s="241" customFormat="1" ht="13.5" customHeight="1" x14ac:dyDescent="0.15">
      <c r="Y93" s="242"/>
      <c r="Z93" s="242"/>
      <c r="AA93" s="242"/>
      <c r="AB93" s="242"/>
      <c r="AC93" s="242"/>
      <c r="AD93" s="242"/>
      <c r="AE93" s="242"/>
      <c r="AF93" s="242"/>
      <c r="AG93" s="242"/>
      <c r="AH93" s="242"/>
    </row>
    <row r="94" spans="25:34" s="241" customFormat="1" ht="13.5" customHeight="1" x14ac:dyDescent="0.15">
      <c r="Y94" s="242"/>
      <c r="Z94" s="242"/>
      <c r="AA94" s="242"/>
      <c r="AB94" s="242"/>
      <c r="AC94" s="242"/>
      <c r="AD94" s="242"/>
      <c r="AE94" s="242"/>
    </row>
    <row r="95" spans="25:34" s="241" customFormat="1" ht="13.5" customHeight="1" x14ac:dyDescent="0.15">
      <c r="Y95" s="242"/>
      <c r="Z95" s="242"/>
      <c r="AA95" s="242"/>
      <c r="AB95" s="242"/>
      <c r="AC95" s="242"/>
      <c r="AD95" s="242"/>
      <c r="AE95" s="242"/>
      <c r="AF95" s="242"/>
      <c r="AG95" s="242"/>
    </row>
    <row r="96" spans="25:34" s="241" customFormat="1" ht="13.5" customHeight="1" x14ac:dyDescent="0.15">
      <c r="Y96" s="242"/>
      <c r="Z96" s="242"/>
      <c r="AA96" s="242"/>
      <c r="AB96" s="242"/>
      <c r="AC96" s="242"/>
      <c r="AD96" s="242"/>
      <c r="AE96" s="242"/>
      <c r="AF96" s="242"/>
      <c r="AG96" s="242"/>
      <c r="AH96" s="242"/>
    </row>
    <row r="97" spans="33:34" s="241" customFormat="1" ht="13.5" customHeight="1" x14ac:dyDescent="0.15">
      <c r="AG97" s="242"/>
      <c r="AH97" s="242"/>
    </row>
    <row r="98" spans="33:34" s="241" customFormat="1" ht="13.5" customHeight="1" x14ac:dyDescent="0.15">
      <c r="AG98" s="242"/>
      <c r="AH98" s="242"/>
    </row>
    <row r="99" spans="33:34" s="241" customFormat="1" ht="13.5" customHeight="1" x14ac:dyDescent="0.15">
      <c r="AG99" s="242"/>
      <c r="AH99" s="242"/>
    </row>
    <row r="100" spans="33:34" s="241" customFormat="1" ht="13.5" customHeight="1" x14ac:dyDescent="0.15">
      <c r="AG100" s="242"/>
      <c r="AH100" s="242"/>
    </row>
    <row r="101" spans="33:34" s="241" customFormat="1" ht="13.5" customHeight="1" x14ac:dyDescent="0.15">
      <c r="AG101" s="242"/>
    </row>
    <row r="102" spans="33:34" s="241" customFormat="1" ht="13.5" customHeight="1" x14ac:dyDescent="0.15">
      <c r="AG102" s="242"/>
      <c r="AH102" s="242"/>
    </row>
    <row r="103" spans="33:34" s="241" customFormat="1" ht="13.5" customHeight="1" x14ac:dyDescent="0.15">
      <c r="AG103" s="242"/>
      <c r="AH103" s="242"/>
    </row>
    <row r="104" spans="33:34" s="241" customFormat="1" ht="13.5" customHeight="1" x14ac:dyDescent="0.15"/>
    <row r="105" spans="33:34" s="241" customFormat="1" ht="13.5" customHeight="1" x14ac:dyDescent="0.15">
      <c r="AG105" s="242"/>
      <c r="AH105" s="242"/>
    </row>
    <row r="106" spans="33:34" s="241" customFormat="1" ht="13.5" customHeight="1" x14ac:dyDescent="0.15">
      <c r="AG106" s="242"/>
      <c r="AH106" s="242"/>
    </row>
    <row r="107" spans="33:34" s="241" customFormat="1" ht="13.5" customHeight="1" x14ac:dyDescent="0.15">
      <c r="AG107" s="242"/>
      <c r="AH107" s="242"/>
    </row>
    <row r="108" spans="33:34" s="241" customFormat="1" ht="13.5" customHeight="1" x14ac:dyDescent="0.15">
      <c r="AG108" s="242"/>
      <c r="AH108" s="242"/>
    </row>
    <row r="109" spans="33:34" s="241" customFormat="1" ht="13.5" customHeight="1" x14ac:dyDescent="0.15">
      <c r="AG109" s="242"/>
      <c r="AH109" s="242"/>
    </row>
    <row r="110" spans="33:34" s="241" customFormat="1" ht="13.5" customHeight="1" x14ac:dyDescent="0.15">
      <c r="AG110" s="242"/>
      <c r="AH110" s="242"/>
    </row>
    <row r="111" spans="33:34" s="241" customFormat="1" ht="13.5" customHeight="1" x14ac:dyDescent="0.15">
      <c r="AG111" s="242"/>
      <c r="AH111" s="242"/>
    </row>
    <row r="112" spans="33:34" s="241" customFormat="1" ht="13.5" customHeight="1" x14ac:dyDescent="0.15">
      <c r="AG112" s="242"/>
      <c r="AH112" s="242"/>
    </row>
    <row r="113" spans="34:34" s="241" customFormat="1" ht="13.5" customHeight="1" x14ac:dyDescent="0.15">
      <c r="AH113" s="242"/>
    </row>
    <row r="114" spans="34:34" s="241" customFormat="1" ht="13.5" customHeight="1" x14ac:dyDescent="0.15">
      <c r="AH114" s="242"/>
    </row>
    <row r="115" spans="34:34" s="241" customFormat="1" ht="13.5" customHeight="1" x14ac:dyDescent="0.15">
      <c r="AH115" s="242"/>
    </row>
    <row r="116" spans="34:34" s="241" customFormat="1" ht="13.5" customHeight="1" x14ac:dyDescent="0.15"/>
    <row r="117" spans="34:34" s="241" customFormat="1" ht="13.5" customHeight="1" x14ac:dyDescent="0.15">
      <c r="AH117" s="242"/>
    </row>
    <row r="118" spans="34:34" s="241" customFormat="1" ht="13.5" customHeight="1" x14ac:dyDescent="0.15">
      <c r="AH118" s="242"/>
    </row>
    <row r="119" spans="34:34" s="241" customFormat="1" ht="13.5" customHeight="1" x14ac:dyDescent="0.15">
      <c r="AH119" s="242"/>
    </row>
    <row r="120" spans="34:34" s="241" customFormat="1" ht="13.5" customHeight="1" x14ac:dyDescent="0.15"/>
    <row r="121" spans="34:34" s="241" customFormat="1" ht="13.5" customHeight="1" x14ac:dyDescent="0.15"/>
    <row r="122" spans="34:34" s="241" customFormat="1" ht="13.5" customHeight="1" x14ac:dyDescent="0.15">
      <c r="AH122" s="242"/>
    </row>
    <row r="123" spans="34:34" s="241" customFormat="1" ht="13.5" customHeight="1" x14ac:dyDescent="0.15">
      <c r="AH123" s="242"/>
    </row>
    <row r="124" spans="34:34" s="241" customFormat="1" ht="13.5" customHeight="1" x14ac:dyDescent="0.15">
      <c r="AH124" s="242"/>
    </row>
    <row r="125" spans="34:34" s="241" customFormat="1" ht="13.5" customHeight="1" x14ac:dyDescent="0.15">
      <c r="AH125" s="242"/>
    </row>
    <row r="126" spans="34:34" s="241" customFormat="1" ht="13.5" hidden="1" customHeight="1" x14ac:dyDescent="0.15">
      <c r="AH126" s="242"/>
    </row>
    <row r="127" spans="34:34" s="241" customFormat="1" ht="13.5" hidden="1" customHeight="1" x14ac:dyDescent="0.15">
      <c r="AH127" s="242"/>
    </row>
    <row r="128" spans="34:34" s="241" customFormat="1" ht="13.5" hidden="1" customHeight="1" x14ac:dyDescent="0.15">
      <c r="AH128" s="242"/>
    </row>
    <row r="129" s="241" customFormat="1" ht="13.5" hidden="1" customHeight="1" x14ac:dyDescent="0.15"/>
    <row r="130" s="241" customFormat="1" ht="13.5" hidden="1" customHeight="1" x14ac:dyDescent="0.15"/>
    <row r="131" s="241" customFormat="1" ht="13.5" hidden="1" customHeight="1" x14ac:dyDescent="0.15"/>
    <row r="132" s="241" customFormat="1" ht="13.5" hidden="1" customHeight="1" x14ac:dyDescent="0.15"/>
    <row r="133" s="241" customFormat="1" ht="13.5" hidden="1" customHeight="1" x14ac:dyDescent="0.15"/>
    <row r="134" s="241" customFormat="1" ht="13.5" hidden="1" customHeight="1" x14ac:dyDescent="0.15"/>
    <row r="135" s="241" customFormat="1" ht="13.5" hidden="1" customHeight="1" x14ac:dyDescent="0.15"/>
  </sheetData>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206</v>
      </c>
      <c r="C5" s="580"/>
      <c r="D5" s="580"/>
      <c r="E5" s="580"/>
      <c r="F5" s="580"/>
      <c r="G5" s="580"/>
      <c r="H5" s="580"/>
      <c r="I5" s="580"/>
      <c r="J5" s="580"/>
      <c r="K5" s="580"/>
      <c r="L5" s="580"/>
      <c r="M5" s="580"/>
      <c r="N5" s="580"/>
      <c r="O5" s="580"/>
      <c r="P5" s="580"/>
      <c r="Q5" s="581"/>
      <c r="R5" s="582">
        <v>13590764</v>
      </c>
      <c r="S5" s="583"/>
      <c r="T5" s="583"/>
      <c r="U5" s="583"/>
      <c r="V5" s="583"/>
      <c r="W5" s="583"/>
      <c r="X5" s="583"/>
      <c r="Y5" s="584"/>
      <c r="Z5" s="585">
        <v>28.5</v>
      </c>
      <c r="AA5" s="585"/>
      <c r="AB5" s="585"/>
      <c r="AC5" s="585"/>
      <c r="AD5" s="586">
        <v>12809827</v>
      </c>
      <c r="AE5" s="586"/>
      <c r="AF5" s="586"/>
      <c r="AG5" s="586"/>
      <c r="AH5" s="586"/>
      <c r="AI5" s="586"/>
      <c r="AJ5" s="586"/>
      <c r="AK5" s="586"/>
      <c r="AL5" s="587">
        <v>50.6</v>
      </c>
      <c r="AM5" s="588"/>
      <c r="AN5" s="588"/>
      <c r="AO5" s="589"/>
      <c r="AP5" s="579" t="s">
        <v>207</v>
      </c>
      <c r="AQ5" s="580"/>
      <c r="AR5" s="580"/>
      <c r="AS5" s="580"/>
      <c r="AT5" s="580"/>
      <c r="AU5" s="580"/>
      <c r="AV5" s="580"/>
      <c r="AW5" s="580"/>
      <c r="AX5" s="580"/>
      <c r="AY5" s="580"/>
      <c r="AZ5" s="580"/>
      <c r="BA5" s="580"/>
      <c r="BB5" s="580"/>
      <c r="BC5" s="580"/>
      <c r="BD5" s="580"/>
      <c r="BE5" s="580"/>
      <c r="BF5" s="581"/>
      <c r="BG5" s="593">
        <v>12797286</v>
      </c>
      <c r="BH5" s="594"/>
      <c r="BI5" s="594"/>
      <c r="BJ5" s="594"/>
      <c r="BK5" s="594"/>
      <c r="BL5" s="594"/>
      <c r="BM5" s="594"/>
      <c r="BN5" s="595"/>
      <c r="BO5" s="596">
        <v>94.2</v>
      </c>
      <c r="BP5" s="596"/>
      <c r="BQ5" s="596"/>
      <c r="BR5" s="596"/>
      <c r="BS5" s="597">
        <v>118900</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x14ac:dyDescent="0.15">
      <c r="B6" s="590" t="s">
        <v>211</v>
      </c>
      <c r="C6" s="591"/>
      <c r="D6" s="591"/>
      <c r="E6" s="591"/>
      <c r="F6" s="591"/>
      <c r="G6" s="591"/>
      <c r="H6" s="591"/>
      <c r="I6" s="591"/>
      <c r="J6" s="591"/>
      <c r="K6" s="591"/>
      <c r="L6" s="591"/>
      <c r="M6" s="591"/>
      <c r="N6" s="591"/>
      <c r="O6" s="591"/>
      <c r="P6" s="591"/>
      <c r="Q6" s="592"/>
      <c r="R6" s="593">
        <v>522867</v>
      </c>
      <c r="S6" s="594"/>
      <c r="T6" s="594"/>
      <c r="U6" s="594"/>
      <c r="V6" s="594"/>
      <c r="W6" s="594"/>
      <c r="X6" s="594"/>
      <c r="Y6" s="595"/>
      <c r="Z6" s="596">
        <v>1.1000000000000001</v>
      </c>
      <c r="AA6" s="596"/>
      <c r="AB6" s="596"/>
      <c r="AC6" s="596"/>
      <c r="AD6" s="597">
        <v>522867</v>
      </c>
      <c r="AE6" s="597"/>
      <c r="AF6" s="597"/>
      <c r="AG6" s="597"/>
      <c r="AH6" s="597"/>
      <c r="AI6" s="597"/>
      <c r="AJ6" s="597"/>
      <c r="AK6" s="597"/>
      <c r="AL6" s="598">
        <v>2.1</v>
      </c>
      <c r="AM6" s="599"/>
      <c r="AN6" s="599"/>
      <c r="AO6" s="600"/>
      <c r="AP6" s="590" t="s">
        <v>212</v>
      </c>
      <c r="AQ6" s="591"/>
      <c r="AR6" s="591"/>
      <c r="AS6" s="591"/>
      <c r="AT6" s="591"/>
      <c r="AU6" s="591"/>
      <c r="AV6" s="591"/>
      <c r="AW6" s="591"/>
      <c r="AX6" s="591"/>
      <c r="AY6" s="591"/>
      <c r="AZ6" s="591"/>
      <c r="BA6" s="591"/>
      <c r="BB6" s="591"/>
      <c r="BC6" s="591"/>
      <c r="BD6" s="591"/>
      <c r="BE6" s="591"/>
      <c r="BF6" s="592"/>
      <c r="BG6" s="593">
        <v>12797286</v>
      </c>
      <c r="BH6" s="594"/>
      <c r="BI6" s="594"/>
      <c r="BJ6" s="594"/>
      <c r="BK6" s="594"/>
      <c r="BL6" s="594"/>
      <c r="BM6" s="594"/>
      <c r="BN6" s="595"/>
      <c r="BO6" s="596">
        <v>94.2</v>
      </c>
      <c r="BP6" s="596"/>
      <c r="BQ6" s="596"/>
      <c r="BR6" s="596"/>
      <c r="BS6" s="597">
        <v>118900</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376256</v>
      </c>
      <c r="CS6" s="594"/>
      <c r="CT6" s="594"/>
      <c r="CU6" s="594"/>
      <c r="CV6" s="594"/>
      <c r="CW6" s="594"/>
      <c r="CX6" s="594"/>
      <c r="CY6" s="595"/>
      <c r="CZ6" s="596">
        <v>0.8</v>
      </c>
      <c r="DA6" s="596"/>
      <c r="DB6" s="596"/>
      <c r="DC6" s="596"/>
      <c r="DD6" s="602" t="s">
        <v>214</v>
      </c>
      <c r="DE6" s="594"/>
      <c r="DF6" s="594"/>
      <c r="DG6" s="594"/>
      <c r="DH6" s="594"/>
      <c r="DI6" s="594"/>
      <c r="DJ6" s="594"/>
      <c r="DK6" s="594"/>
      <c r="DL6" s="594"/>
      <c r="DM6" s="594"/>
      <c r="DN6" s="594"/>
      <c r="DO6" s="594"/>
      <c r="DP6" s="595"/>
      <c r="DQ6" s="602">
        <v>376256</v>
      </c>
      <c r="DR6" s="594"/>
      <c r="DS6" s="594"/>
      <c r="DT6" s="594"/>
      <c r="DU6" s="594"/>
      <c r="DV6" s="594"/>
      <c r="DW6" s="594"/>
      <c r="DX6" s="594"/>
      <c r="DY6" s="594"/>
      <c r="DZ6" s="594"/>
      <c r="EA6" s="594"/>
      <c r="EB6" s="594"/>
      <c r="EC6" s="603"/>
    </row>
    <row r="7" spans="2:143" ht="11.25" customHeight="1" x14ac:dyDescent="0.15">
      <c r="B7" s="590" t="s">
        <v>215</v>
      </c>
      <c r="C7" s="591"/>
      <c r="D7" s="591"/>
      <c r="E7" s="591"/>
      <c r="F7" s="591"/>
      <c r="G7" s="591"/>
      <c r="H7" s="591"/>
      <c r="I7" s="591"/>
      <c r="J7" s="591"/>
      <c r="K7" s="591"/>
      <c r="L7" s="591"/>
      <c r="M7" s="591"/>
      <c r="N7" s="591"/>
      <c r="O7" s="591"/>
      <c r="P7" s="591"/>
      <c r="Q7" s="592"/>
      <c r="R7" s="593">
        <v>24257</v>
      </c>
      <c r="S7" s="594"/>
      <c r="T7" s="594"/>
      <c r="U7" s="594"/>
      <c r="V7" s="594"/>
      <c r="W7" s="594"/>
      <c r="X7" s="594"/>
      <c r="Y7" s="595"/>
      <c r="Z7" s="596">
        <v>0.1</v>
      </c>
      <c r="AA7" s="596"/>
      <c r="AB7" s="596"/>
      <c r="AC7" s="596"/>
      <c r="AD7" s="597">
        <v>24257</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5196423</v>
      </c>
      <c r="BH7" s="594"/>
      <c r="BI7" s="594"/>
      <c r="BJ7" s="594"/>
      <c r="BK7" s="594"/>
      <c r="BL7" s="594"/>
      <c r="BM7" s="594"/>
      <c r="BN7" s="595"/>
      <c r="BO7" s="596">
        <v>38.200000000000003</v>
      </c>
      <c r="BP7" s="596"/>
      <c r="BQ7" s="596"/>
      <c r="BR7" s="596"/>
      <c r="BS7" s="597">
        <v>118900</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4808870</v>
      </c>
      <c r="CS7" s="594"/>
      <c r="CT7" s="594"/>
      <c r="CU7" s="594"/>
      <c r="CV7" s="594"/>
      <c r="CW7" s="594"/>
      <c r="CX7" s="594"/>
      <c r="CY7" s="595"/>
      <c r="CZ7" s="596">
        <v>10.3</v>
      </c>
      <c r="DA7" s="596"/>
      <c r="DB7" s="596"/>
      <c r="DC7" s="596"/>
      <c r="DD7" s="602">
        <v>571976</v>
      </c>
      <c r="DE7" s="594"/>
      <c r="DF7" s="594"/>
      <c r="DG7" s="594"/>
      <c r="DH7" s="594"/>
      <c r="DI7" s="594"/>
      <c r="DJ7" s="594"/>
      <c r="DK7" s="594"/>
      <c r="DL7" s="594"/>
      <c r="DM7" s="594"/>
      <c r="DN7" s="594"/>
      <c r="DO7" s="594"/>
      <c r="DP7" s="595"/>
      <c r="DQ7" s="602">
        <v>3966788</v>
      </c>
      <c r="DR7" s="594"/>
      <c r="DS7" s="594"/>
      <c r="DT7" s="594"/>
      <c r="DU7" s="594"/>
      <c r="DV7" s="594"/>
      <c r="DW7" s="594"/>
      <c r="DX7" s="594"/>
      <c r="DY7" s="594"/>
      <c r="DZ7" s="594"/>
      <c r="EA7" s="594"/>
      <c r="EB7" s="594"/>
      <c r="EC7" s="603"/>
    </row>
    <row r="8" spans="2:143" ht="11.25" customHeight="1" x14ac:dyDescent="0.15">
      <c r="B8" s="590" t="s">
        <v>218</v>
      </c>
      <c r="C8" s="591"/>
      <c r="D8" s="591"/>
      <c r="E8" s="591"/>
      <c r="F8" s="591"/>
      <c r="G8" s="591"/>
      <c r="H8" s="591"/>
      <c r="I8" s="591"/>
      <c r="J8" s="591"/>
      <c r="K8" s="591"/>
      <c r="L8" s="591"/>
      <c r="M8" s="591"/>
      <c r="N8" s="591"/>
      <c r="O8" s="591"/>
      <c r="P8" s="591"/>
      <c r="Q8" s="592"/>
      <c r="R8" s="593">
        <v>66545</v>
      </c>
      <c r="S8" s="594"/>
      <c r="T8" s="594"/>
      <c r="U8" s="594"/>
      <c r="V8" s="594"/>
      <c r="W8" s="594"/>
      <c r="X8" s="594"/>
      <c r="Y8" s="595"/>
      <c r="Z8" s="596">
        <v>0.1</v>
      </c>
      <c r="AA8" s="596"/>
      <c r="AB8" s="596"/>
      <c r="AC8" s="596"/>
      <c r="AD8" s="597">
        <v>66545</v>
      </c>
      <c r="AE8" s="597"/>
      <c r="AF8" s="597"/>
      <c r="AG8" s="597"/>
      <c r="AH8" s="597"/>
      <c r="AI8" s="597"/>
      <c r="AJ8" s="597"/>
      <c r="AK8" s="597"/>
      <c r="AL8" s="598">
        <v>0.3</v>
      </c>
      <c r="AM8" s="599"/>
      <c r="AN8" s="599"/>
      <c r="AO8" s="600"/>
      <c r="AP8" s="590" t="s">
        <v>219</v>
      </c>
      <c r="AQ8" s="591"/>
      <c r="AR8" s="591"/>
      <c r="AS8" s="591"/>
      <c r="AT8" s="591"/>
      <c r="AU8" s="591"/>
      <c r="AV8" s="591"/>
      <c r="AW8" s="591"/>
      <c r="AX8" s="591"/>
      <c r="AY8" s="591"/>
      <c r="AZ8" s="591"/>
      <c r="BA8" s="591"/>
      <c r="BB8" s="591"/>
      <c r="BC8" s="591"/>
      <c r="BD8" s="591"/>
      <c r="BE8" s="591"/>
      <c r="BF8" s="592"/>
      <c r="BG8" s="593">
        <v>158152</v>
      </c>
      <c r="BH8" s="594"/>
      <c r="BI8" s="594"/>
      <c r="BJ8" s="594"/>
      <c r="BK8" s="594"/>
      <c r="BL8" s="594"/>
      <c r="BM8" s="594"/>
      <c r="BN8" s="595"/>
      <c r="BO8" s="596">
        <v>1.2</v>
      </c>
      <c r="BP8" s="596"/>
      <c r="BQ8" s="596"/>
      <c r="BR8" s="596"/>
      <c r="BS8" s="602" t="s">
        <v>111</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14896494</v>
      </c>
      <c r="CS8" s="594"/>
      <c r="CT8" s="594"/>
      <c r="CU8" s="594"/>
      <c r="CV8" s="594"/>
      <c r="CW8" s="594"/>
      <c r="CX8" s="594"/>
      <c r="CY8" s="595"/>
      <c r="CZ8" s="596">
        <v>32</v>
      </c>
      <c r="DA8" s="596"/>
      <c r="DB8" s="596"/>
      <c r="DC8" s="596"/>
      <c r="DD8" s="602">
        <v>345855</v>
      </c>
      <c r="DE8" s="594"/>
      <c r="DF8" s="594"/>
      <c r="DG8" s="594"/>
      <c r="DH8" s="594"/>
      <c r="DI8" s="594"/>
      <c r="DJ8" s="594"/>
      <c r="DK8" s="594"/>
      <c r="DL8" s="594"/>
      <c r="DM8" s="594"/>
      <c r="DN8" s="594"/>
      <c r="DO8" s="594"/>
      <c r="DP8" s="595"/>
      <c r="DQ8" s="602">
        <v>7490504</v>
      </c>
      <c r="DR8" s="594"/>
      <c r="DS8" s="594"/>
      <c r="DT8" s="594"/>
      <c r="DU8" s="594"/>
      <c r="DV8" s="594"/>
      <c r="DW8" s="594"/>
      <c r="DX8" s="594"/>
      <c r="DY8" s="594"/>
      <c r="DZ8" s="594"/>
      <c r="EA8" s="594"/>
      <c r="EB8" s="594"/>
      <c r="EC8" s="603"/>
    </row>
    <row r="9" spans="2:143" ht="11.25" customHeight="1" x14ac:dyDescent="0.15">
      <c r="B9" s="590" t="s">
        <v>221</v>
      </c>
      <c r="C9" s="591"/>
      <c r="D9" s="591"/>
      <c r="E9" s="591"/>
      <c r="F9" s="591"/>
      <c r="G9" s="591"/>
      <c r="H9" s="591"/>
      <c r="I9" s="591"/>
      <c r="J9" s="591"/>
      <c r="K9" s="591"/>
      <c r="L9" s="591"/>
      <c r="M9" s="591"/>
      <c r="N9" s="591"/>
      <c r="O9" s="591"/>
      <c r="P9" s="591"/>
      <c r="Q9" s="592"/>
      <c r="R9" s="593">
        <v>59997</v>
      </c>
      <c r="S9" s="594"/>
      <c r="T9" s="594"/>
      <c r="U9" s="594"/>
      <c r="V9" s="594"/>
      <c r="W9" s="594"/>
      <c r="X9" s="594"/>
      <c r="Y9" s="595"/>
      <c r="Z9" s="596">
        <v>0.1</v>
      </c>
      <c r="AA9" s="596"/>
      <c r="AB9" s="596"/>
      <c r="AC9" s="596"/>
      <c r="AD9" s="597">
        <v>59997</v>
      </c>
      <c r="AE9" s="597"/>
      <c r="AF9" s="597"/>
      <c r="AG9" s="597"/>
      <c r="AH9" s="597"/>
      <c r="AI9" s="597"/>
      <c r="AJ9" s="597"/>
      <c r="AK9" s="597"/>
      <c r="AL9" s="598">
        <v>0.2</v>
      </c>
      <c r="AM9" s="599"/>
      <c r="AN9" s="599"/>
      <c r="AO9" s="600"/>
      <c r="AP9" s="590" t="s">
        <v>222</v>
      </c>
      <c r="AQ9" s="591"/>
      <c r="AR9" s="591"/>
      <c r="AS9" s="591"/>
      <c r="AT9" s="591"/>
      <c r="AU9" s="591"/>
      <c r="AV9" s="591"/>
      <c r="AW9" s="591"/>
      <c r="AX9" s="591"/>
      <c r="AY9" s="591"/>
      <c r="AZ9" s="591"/>
      <c r="BA9" s="591"/>
      <c r="BB9" s="591"/>
      <c r="BC9" s="591"/>
      <c r="BD9" s="591"/>
      <c r="BE9" s="591"/>
      <c r="BF9" s="592"/>
      <c r="BG9" s="593">
        <v>4111499</v>
      </c>
      <c r="BH9" s="594"/>
      <c r="BI9" s="594"/>
      <c r="BJ9" s="594"/>
      <c r="BK9" s="594"/>
      <c r="BL9" s="594"/>
      <c r="BM9" s="594"/>
      <c r="BN9" s="595"/>
      <c r="BO9" s="596">
        <v>30.3</v>
      </c>
      <c r="BP9" s="596"/>
      <c r="BQ9" s="596"/>
      <c r="BR9" s="596"/>
      <c r="BS9" s="602" t="s">
        <v>111</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2865371</v>
      </c>
      <c r="CS9" s="594"/>
      <c r="CT9" s="594"/>
      <c r="CU9" s="594"/>
      <c r="CV9" s="594"/>
      <c r="CW9" s="594"/>
      <c r="CX9" s="594"/>
      <c r="CY9" s="595"/>
      <c r="CZ9" s="596">
        <v>6.2</v>
      </c>
      <c r="DA9" s="596"/>
      <c r="DB9" s="596"/>
      <c r="DC9" s="596"/>
      <c r="DD9" s="602">
        <v>716024</v>
      </c>
      <c r="DE9" s="594"/>
      <c r="DF9" s="594"/>
      <c r="DG9" s="594"/>
      <c r="DH9" s="594"/>
      <c r="DI9" s="594"/>
      <c r="DJ9" s="594"/>
      <c r="DK9" s="594"/>
      <c r="DL9" s="594"/>
      <c r="DM9" s="594"/>
      <c r="DN9" s="594"/>
      <c r="DO9" s="594"/>
      <c r="DP9" s="595"/>
      <c r="DQ9" s="602">
        <v>2146169</v>
      </c>
      <c r="DR9" s="594"/>
      <c r="DS9" s="594"/>
      <c r="DT9" s="594"/>
      <c r="DU9" s="594"/>
      <c r="DV9" s="594"/>
      <c r="DW9" s="594"/>
      <c r="DX9" s="594"/>
      <c r="DY9" s="594"/>
      <c r="DZ9" s="594"/>
      <c r="EA9" s="594"/>
      <c r="EB9" s="594"/>
      <c r="EC9" s="603"/>
    </row>
    <row r="10" spans="2:143" ht="11.25" customHeight="1" x14ac:dyDescent="0.15">
      <c r="B10" s="590" t="s">
        <v>224</v>
      </c>
      <c r="C10" s="591"/>
      <c r="D10" s="591"/>
      <c r="E10" s="591"/>
      <c r="F10" s="591"/>
      <c r="G10" s="591"/>
      <c r="H10" s="591"/>
      <c r="I10" s="591"/>
      <c r="J10" s="591"/>
      <c r="K10" s="591"/>
      <c r="L10" s="591"/>
      <c r="M10" s="591"/>
      <c r="N10" s="591"/>
      <c r="O10" s="591"/>
      <c r="P10" s="591"/>
      <c r="Q10" s="592"/>
      <c r="R10" s="593">
        <v>1971749</v>
      </c>
      <c r="S10" s="594"/>
      <c r="T10" s="594"/>
      <c r="U10" s="594"/>
      <c r="V10" s="594"/>
      <c r="W10" s="594"/>
      <c r="X10" s="594"/>
      <c r="Y10" s="595"/>
      <c r="Z10" s="596">
        <v>4.0999999999999996</v>
      </c>
      <c r="AA10" s="596"/>
      <c r="AB10" s="596"/>
      <c r="AC10" s="596"/>
      <c r="AD10" s="597">
        <v>1971749</v>
      </c>
      <c r="AE10" s="597"/>
      <c r="AF10" s="597"/>
      <c r="AG10" s="597"/>
      <c r="AH10" s="597"/>
      <c r="AI10" s="597"/>
      <c r="AJ10" s="597"/>
      <c r="AK10" s="597"/>
      <c r="AL10" s="598">
        <v>7.8</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273560</v>
      </c>
      <c r="BH10" s="594"/>
      <c r="BI10" s="594"/>
      <c r="BJ10" s="594"/>
      <c r="BK10" s="594"/>
      <c r="BL10" s="594"/>
      <c r="BM10" s="594"/>
      <c r="BN10" s="595"/>
      <c r="BO10" s="596">
        <v>2</v>
      </c>
      <c r="BP10" s="596"/>
      <c r="BQ10" s="596"/>
      <c r="BR10" s="596"/>
      <c r="BS10" s="602" t="s">
        <v>111</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512497</v>
      </c>
      <c r="CS10" s="594"/>
      <c r="CT10" s="594"/>
      <c r="CU10" s="594"/>
      <c r="CV10" s="594"/>
      <c r="CW10" s="594"/>
      <c r="CX10" s="594"/>
      <c r="CY10" s="595"/>
      <c r="CZ10" s="596">
        <v>1.1000000000000001</v>
      </c>
      <c r="DA10" s="596"/>
      <c r="DB10" s="596"/>
      <c r="DC10" s="596"/>
      <c r="DD10" s="602" t="s">
        <v>111</v>
      </c>
      <c r="DE10" s="594"/>
      <c r="DF10" s="594"/>
      <c r="DG10" s="594"/>
      <c r="DH10" s="594"/>
      <c r="DI10" s="594"/>
      <c r="DJ10" s="594"/>
      <c r="DK10" s="594"/>
      <c r="DL10" s="594"/>
      <c r="DM10" s="594"/>
      <c r="DN10" s="594"/>
      <c r="DO10" s="594"/>
      <c r="DP10" s="595"/>
      <c r="DQ10" s="602">
        <v>175156</v>
      </c>
      <c r="DR10" s="594"/>
      <c r="DS10" s="594"/>
      <c r="DT10" s="594"/>
      <c r="DU10" s="594"/>
      <c r="DV10" s="594"/>
      <c r="DW10" s="594"/>
      <c r="DX10" s="594"/>
      <c r="DY10" s="594"/>
      <c r="DZ10" s="594"/>
      <c r="EA10" s="594"/>
      <c r="EB10" s="594"/>
      <c r="EC10" s="603"/>
    </row>
    <row r="11" spans="2:143" ht="11.25" customHeight="1" x14ac:dyDescent="0.15">
      <c r="B11" s="590" t="s">
        <v>227</v>
      </c>
      <c r="C11" s="591"/>
      <c r="D11" s="591"/>
      <c r="E11" s="591"/>
      <c r="F11" s="591"/>
      <c r="G11" s="591"/>
      <c r="H11" s="591"/>
      <c r="I11" s="591"/>
      <c r="J11" s="591"/>
      <c r="K11" s="591"/>
      <c r="L11" s="591"/>
      <c r="M11" s="591"/>
      <c r="N11" s="591"/>
      <c r="O11" s="591"/>
      <c r="P11" s="591"/>
      <c r="Q11" s="592"/>
      <c r="R11" s="593">
        <v>86354</v>
      </c>
      <c r="S11" s="594"/>
      <c r="T11" s="594"/>
      <c r="U11" s="594"/>
      <c r="V11" s="594"/>
      <c r="W11" s="594"/>
      <c r="X11" s="594"/>
      <c r="Y11" s="595"/>
      <c r="Z11" s="596">
        <v>0.2</v>
      </c>
      <c r="AA11" s="596"/>
      <c r="AB11" s="596"/>
      <c r="AC11" s="596"/>
      <c r="AD11" s="597">
        <v>86354</v>
      </c>
      <c r="AE11" s="597"/>
      <c r="AF11" s="597"/>
      <c r="AG11" s="597"/>
      <c r="AH11" s="597"/>
      <c r="AI11" s="597"/>
      <c r="AJ11" s="597"/>
      <c r="AK11" s="597"/>
      <c r="AL11" s="598">
        <v>0.3</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653212</v>
      </c>
      <c r="BH11" s="594"/>
      <c r="BI11" s="594"/>
      <c r="BJ11" s="594"/>
      <c r="BK11" s="594"/>
      <c r="BL11" s="594"/>
      <c r="BM11" s="594"/>
      <c r="BN11" s="595"/>
      <c r="BO11" s="596">
        <v>4.8</v>
      </c>
      <c r="BP11" s="596"/>
      <c r="BQ11" s="596"/>
      <c r="BR11" s="596"/>
      <c r="BS11" s="602">
        <v>118900</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1668711</v>
      </c>
      <c r="CS11" s="594"/>
      <c r="CT11" s="594"/>
      <c r="CU11" s="594"/>
      <c r="CV11" s="594"/>
      <c r="CW11" s="594"/>
      <c r="CX11" s="594"/>
      <c r="CY11" s="595"/>
      <c r="CZ11" s="596">
        <v>3.6</v>
      </c>
      <c r="DA11" s="596"/>
      <c r="DB11" s="596"/>
      <c r="DC11" s="596"/>
      <c r="DD11" s="602">
        <v>773117</v>
      </c>
      <c r="DE11" s="594"/>
      <c r="DF11" s="594"/>
      <c r="DG11" s="594"/>
      <c r="DH11" s="594"/>
      <c r="DI11" s="594"/>
      <c r="DJ11" s="594"/>
      <c r="DK11" s="594"/>
      <c r="DL11" s="594"/>
      <c r="DM11" s="594"/>
      <c r="DN11" s="594"/>
      <c r="DO11" s="594"/>
      <c r="DP11" s="595"/>
      <c r="DQ11" s="602">
        <v>755840</v>
      </c>
      <c r="DR11" s="594"/>
      <c r="DS11" s="594"/>
      <c r="DT11" s="594"/>
      <c r="DU11" s="594"/>
      <c r="DV11" s="594"/>
      <c r="DW11" s="594"/>
      <c r="DX11" s="594"/>
      <c r="DY11" s="594"/>
      <c r="DZ11" s="594"/>
      <c r="EA11" s="594"/>
      <c r="EB11" s="594"/>
      <c r="EC11" s="603"/>
    </row>
    <row r="12" spans="2:143" ht="11.25" customHeight="1" x14ac:dyDescent="0.15">
      <c r="B12" s="590" t="s">
        <v>230</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6691438</v>
      </c>
      <c r="BH12" s="594"/>
      <c r="BI12" s="594"/>
      <c r="BJ12" s="594"/>
      <c r="BK12" s="594"/>
      <c r="BL12" s="594"/>
      <c r="BM12" s="594"/>
      <c r="BN12" s="595"/>
      <c r="BO12" s="596">
        <v>49.2</v>
      </c>
      <c r="BP12" s="596"/>
      <c r="BQ12" s="596"/>
      <c r="BR12" s="596"/>
      <c r="BS12" s="602" t="s">
        <v>111</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2153974</v>
      </c>
      <c r="CS12" s="594"/>
      <c r="CT12" s="594"/>
      <c r="CU12" s="594"/>
      <c r="CV12" s="594"/>
      <c r="CW12" s="594"/>
      <c r="CX12" s="594"/>
      <c r="CY12" s="595"/>
      <c r="CZ12" s="596">
        <v>4.5999999999999996</v>
      </c>
      <c r="DA12" s="596"/>
      <c r="DB12" s="596"/>
      <c r="DC12" s="596"/>
      <c r="DD12" s="602">
        <v>87880</v>
      </c>
      <c r="DE12" s="594"/>
      <c r="DF12" s="594"/>
      <c r="DG12" s="594"/>
      <c r="DH12" s="594"/>
      <c r="DI12" s="594"/>
      <c r="DJ12" s="594"/>
      <c r="DK12" s="594"/>
      <c r="DL12" s="594"/>
      <c r="DM12" s="594"/>
      <c r="DN12" s="594"/>
      <c r="DO12" s="594"/>
      <c r="DP12" s="595"/>
      <c r="DQ12" s="602">
        <v>948029</v>
      </c>
      <c r="DR12" s="594"/>
      <c r="DS12" s="594"/>
      <c r="DT12" s="594"/>
      <c r="DU12" s="594"/>
      <c r="DV12" s="594"/>
      <c r="DW12" s="594"/>
      <c r="DX12" s="594"/>
      <c r="DY12" s="594"/>
      <c r="DZ12" s="594"/>
      <c r="EA12" s="594"/>
      <c r="EB12" s="594"/>
      <c r="EC12" s="603"/>
    </row>
    <row r="13" spans="2:143" ht="11.25" customHeight="1" x14ac:dyDescent="0.15">
      <c r="B13" s="590" t="s">
        <v>233</v>
      </c>
      <c r="C13" s="591"/>
      <c r="D13" s="591"/>
      <c r="E13" s="591"/>
      <c r="F13" s="591"/>
      <c r="G13" s="591"/>
      <c r="H13" s="591"/>
      <c r="I13" s="591"/>
      <c r="J13" s="591"/>
      <c r="K13" s="591"/>
      <c r="L13" s="591"/>
      <c r="M13" s="591"/>
      <c r="N13" s="591"/>
      <c r="O13" s="591"/>
      <c r="P13" s="591"/>
      <c r="Q13" s="592"/>
      <c r="R13" s="593">
        <v>103765</v>
      </c>
      <c r="S13" s="594"/>
      <c r="T13" s="594"/>
      <c r="U13" s="594"/>
      <c r="V13" s="594"/>
      <c r="W13" s="594"/>
      <c r="X13" s="594"/>
      <c r="Y13" s="595"/>
      <c r="Z13" s="596">
        <v>0.2</v>
      </c>
      <c r="AA13" s="596"/>
      <c r="AB13" s="596"/>
      <c r="AC13" s="596"/>
      <c r="AD13" s="597">
        <v>103765</v>
      </c>
      <c r="AE13" s="597"/>
      <c r="AF13" s="597"/>
      <c r="AG13" s="597"/>
      <c r="AH13" s="597"/>
      <c r="AI13" s="597"/>
      <c r="AJ13" s="597"/>
      <c r="AK13" s="597"/>
      <c r="AL13" s="598">
        <v>0.4</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6585733</v>
      </c>
      <c r="BH13" s="594"/>
      <c r="BI13" s="594"/>
      <c r="BJ13" s="594"/>
      <c r="BK13" s="594"/>
      <c r="BL13" s="594"/>
      <c r="BM13" s="594"/>
      <c r="BN13" s="595"/>
      <c r="BO13" s="596">
        <v>48.5</v>
      </c>
      <c r="BP13" s="596"/>
      <c r="BQ13" s="596"/>
      <c r="BR13" s="596"/>
      <c r="BS13" s="602" t="s">
        <v>111</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4450202</v>
      </c>
      <c r="CS13" s="594"/>
      <c r="CT13" s="594"/>
      <c r="CU13" s="594"/>
      <c r="CV13" s="594"/>
      <c r="CW13" s="594"/>
      <c r="CX13" s="594"/>
      <c r="CY13" s="595"/>
      <c r="CZ13" s="596">
        <v>9.6</v>
      </c>
      <c r="DA13" s="596"/>
      <c r="DB13" s="596"/>
      <c r="DC13" s="596"/>
      <c r="DD13" s="602">
        <v>1814678</v>
      </c>
      <c r="DE13" s="594"/>
      <c r="DF13" s="594"/>
      <c r="DG13" s="594"/>
      <c r="DH13" s="594"/>
      <c r="DI13" s="594"/>
      <c r="DJ13" s="594"/>
      <c r="DK13" s="594"/>
      <c r="DL13" s="594"/>
      <c r="DM13" s="594"/>
      <c r="DN13" s="594"/>
      <c r="DO13" s="594"/>
      <c r="DP13" s="595"/>
      <c r="DQ13" s="602">
        <v>2435051</v>
      </c>
      <c r="DR13" s="594"/>
      <c r="DS13" s="594"/>
      <c r="DT13" s="594"/>
      <c r="DU13" s="594"/>
      <c r="DV13" s="594"/>
      <c r="DW13" s="594"/>
      <c r="DX13" s="594"/>
      <c r="DY13" s="594"/>
      <c r="DZ13" s="594"/>
      <c r="EA13" s="594"/>
      <c r="EB13" s="594"/>
      <c r="EC13" s="603"/>
    </row>
    <row r="14" spans="2:143" ht="11.25" customHeight="1" x14ac:dyDescent="0.15">
      <c r="B14" s="590" t="s">
        <v>236</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242705</v>
      </c>
      <c r="BH14" s="594"/>
      <c r="BI14" s="594"/>
      <c r="BJ14" s="594"/>
      <c r="BK14" s="594"/>
      <c r="BL14" s="594"/>
      <c r="BM14" s="594"/>
      <c r="BN14" s="595"/>
      <c r="BO14" s="596">
        <v>1.8</v>
      </c>
      <c r="BP14" s="596"/>
      <c r="BQ14" s="596"/>
      <c r="BR14" s="596"/>
      <c r="BS14" s="602" t="s">
        <v>111</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2547834</v>
      </c>
      <c r="CS14" s="594"/>
      <c r="CT14" s="594"/>
      <c r="CU14" s="594"/>
      <c r="CV14" s="594"/>
      <c r="CW14" s="594"/>
      <c r="CX14" s="594"/>
      <c r="CY14" s="595"/>
      <c r="CZ14" s="596">
        <v>5.5</v>
      </c>
      <c r="DA14" s="596"/>
      <c r="DB14" s="596"/>
      <c r="DC14" s="596"/>
      <c r="DD14" s="602">
        <v>999868</v>
      </c>
      <c r="DE14" s="594"/>
      <c r="DF14" s="594"/>
      <c r="DG14" s="594"/>
      <c r="DH14" s="594"/>
      <c r="DI14" s="594"/>
      <c r="DJ14" s="594"/>
      <c r="DK14" s="594"/>
      <c r="DL14" s="594"/>
      <c r="DM14" s="594"/>
      <c r="DN14" s="594"/>
      <c r="DO14" s="594"/>
      <c r="DP14" s="595"/>
      <c r="DQ14" s="602">
        <v>1334879</v>
      </c>
      <c r="DR14" s="594"/>
      <c r="DS14" s="594"/>
      <c r="DT14" s="594"/>
      <c r="DU14" s="594"/>
      <c r="DV14" s="594"/>
      <c r="DW14" s="594"/>
      <c r="DX14" s="594"/>
      <c r="DY14" s="594"/>
      <c r="DZ14" s="594"/>
      <c r="EA14" s="594"/>
      <c r="EB14" s="594"/>
      <c r="EC14" s="603"/>
    </row>
    <row r="15" spans="2:143" ht="11.25" customHeight="1" x14ac:dyDescent="0.15">
      <c r="B15" s="590" t="s">
        <v>239</v>
      </c>
      <c r="C15" s="591"/>
      <c r="D15" s="591"/>
      <c r="E15" s="591"/>
      <c r="F15" s="591"/>
      <c r="G15" s="591"/>
      <c r="H15" s="591"/>
      <c r="I15" s="591"/>
      <c r="J15" s="591"/>
      <c r="K15" s="591"/>
      <c r="L15" s="591"/>
      <c r="M15" s="591"/>
      <c r="N15" s="591"/>
      <c r="O15" s="591"/>
      <c r="P15" s="591"/>
      <c r="Q15" s="592"/>
      <c r="R15" s="593">
        <v>42166</v>
      </c>
      <c r="S15" s="594"/>
      <c r="T15" s="594"/>
      <c r="U15" s="594"/>
      <c r="V15" s="594"/>
      <c r="W15" s="594"/>
      <c r="X15" s="594"/>
      <c r="Y15" s="595"/>
      <c r="Z15" s="596">
        <v>0.1</v>
      </c>
      <c r="AA15" s="596"/>
      <c r="AB15" s="596"/>
      <c r="AC15" s="596"/>
      <c r="AD15" s="597">
        <v>42166</v>
      </c>
      <c r="AE15" s="597"/>
      <c r="AF15" s="597"/>
      <c r="AG15" s="597"/>
      <c r="AH15" s="597"/>
      <c r="AI15" s="597"/>
      <c r="AJ15" s="597"/>
      <c r="AK15" s="597"/>
      <c r="AL15" s="598">
        <v>0.2</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666720</v>
      </c>
      <c r="BH15" s="594"/>
      <c r="BI15" s="594"/>
      <c r="BJ15" s="594"/>
      <c r="BK15" s="594"/>
      <c r="BL15" s="594"/>
      <c r="BM15" s="594"/>
      <c r="BN15" s="595"/>
      <c r="BO15" s="596">
        <v>4.9000000000000004</v>
      </c>
      <c r="BP15" s="596"/>
      <c r="BQ15" s="596"/>
      <c r="BR15" s="596"/>
      <c r="BS15" s="602" t="s">
        <v>111</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5207895</v>
      </c>
      <c r="CS15" s="594"/>
      <c r="CT15" s="594"/>
      <c r="CU15" s="594"/>
      <c r="CV15" s="594"/>
      <c r="CW15" s="594"/>
      <c r="CX15" s="594"/>
      <c r="CY15" s="595"/>
      <c r="CZ15" s="596">
        <v>11.2</v>
      </c>
      <c r="DA15" s="596"/>
      <c r="DB15" s="596"/>
      <c r="DC15" s="596"/>
      <c r="DD15" s="602">
        <v>2435731</v>
      </c>
      <c r="DE15" s="594"/>
      <c r="DF15" s="594"/>
      <c r="DG15" s="594"/>
      <c r="DH15" s="594"/>
      <c r="DI15" s="594"/>
      <c r="DJ15" s="594"/>
      <c r="DK15" s="594"/>
      <c r="DL15" s="594"/>
      <c r="DM15" s="594"/>
      <c r="DN15" s="594"/>
      <c r="DO15" s="594"/>
      <c r="DP15" s="595"/>
      <c r="DQ15" s="602">
        <v>2783663</v>
      </c>
      <c r="DR15" s="594"/>
      <c r="DS15" s="594"/>
      <c r="DT15" s="594"/>
      <c r="DU15" s="594"/>
      <c r="DV15" s="594"/>
      <c r="DW15" s="594"/>
      <c r="DX15" s="594"/>
      <c r="DY15" s="594"/>
      <c r="DZ15" s="594"/>
      <c r="EA15" s="594"/>
      <c r="EB15" s="594"/>
      <c r="EC15" s="603"/>
    </row>
    <row r="16" spans="2:143" ht="11.25" customHeight="1" x14ac:dyDescent="0.15">
      <c r="B16" s="590" t="s">
        <v>242</v>
      </c>
      <c r="C16" s="591"/>
      <c r="D16" s="591"/>
      <c r="E16" s="591"/>
      <c r="F16" s="591"/>
      <c r="G16" s="591"/>
      <c r="H16" s="591"/>
      <c r="I16" s="591"/>
      <c r="J16" s="591"/>
      <c r="K16" s="591"/>
      <c r="L16" s="591"/>
      <c r="M16" s="591"/>
      <c r="N16" s="591"/>
      <c r="O16" s="591"/>
      <c r="P16" s="591"/>
      <c r="Q16" s="592"/>
      <c r="R16" s="593">
        <v>10581992</v>
      </c>
      <c r="S16" s="594"/>
      <c r="T16" s="594"/>
      <c r="U16" s="594"/>
      <c r="V16" s="594"/>
      <c r="W16" s="594"/>
      <c r="X16" s="594"/>
      <c r="Y16" s="595"/>
      <c r="Z16" s="596">
        <v>22.2</v>
      </c>
      <c r="AA16" s="596"/>
      <c r="AB16" s="596"/>
      <c r="AC16" s="596"/>
      <c r="AD16" s="597">
        <v>9505202</v>
      </c>
      <c r="AE16" s="597"/>
      <c r="AF16" s="597"/>
      <c r="AG16" s="597"/>
      <c r="AH16" s="597"/>
      <c r="AI16" s="597"/>
      <c r="AJ16" s="597"/>
      <c r="AK16" s="597"/>
      <c r="AL16" s="598">
        <v>37.5</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50592</v>
      </c>
      <c r="CS16" s="594"/>
      <c r="CT16" s="594"/>
      <c r="CU16" s="594"/>
      <c r="CV16" s="594"/>
      <c r="CW16" s="594"/>
      <c r="CX16" s="594"/>
      <c r="CY16" s="595"/>
      <c r="CZ16" s="596">
        <v>0.1</v>
      </c>
      <c r="DA16" s="596"/>
      <c r="DB16" s="596"/>
      <c r="DC16" s="596"/>
      <c r="DD16" s="602" t="s">
        <v>111</v>
      </c>
      <c r="DE16" s="594"/>
      <c r="DF16" s="594"/>
      <c r="DG16" s="594"/>
      <c r="DH16" s="594"/>
      <c r="DI16" s="594"/>
      <c r="DJ16" s="594"/>
      <c r="DK16" s="594"/>
      <c r="DL16" s="594"/>
      <c r="DM16" s="594"/>
      <c r="DN16" s="594"/>
      <c r="DO16" s="594"/>
      <c r="DP16" s="595"/>
      <c r="DQ16" s="602">
        <v>28647</v>
      </c>
      <c r="DR16" s="594"/>
      <c r="DS16" s="594"/>
      <c r="DT16" s="594"/>
      <c r="DU16" s="594"/>
      <c r="DV16" s="594"/>
      <c r="DW16" s="594"/>
      <c r="DX16" s="594"/>
      <c r="DY16" s="594"/>
      <c r="DZ16" s="594"/>
      <c r="EA16" s="594"/>
      <c r="EB16" s="594"/>
      <c r="EC16" s="603"/>
    </row>
    <row r="17" spans="2:133" ht="11.25" customHeight="1" x14ac:dyDescent="0.15">
      <c r="B17" s="590" t="s">
        <v>245</v>
      </c>
      <c r="C17" s="591"/>
      <c r="D17" s="591"/>
      <c r="E17" s="591"/>
      <c r="F17" s="591"/>
      <c r="G17" s="591"/>
      <c r="H17" s="591"/>
      <c r="I17" s="591"/>
      <c r="J17" s="591"/>
      <c r="K17" s="591"/>
      <c r="L17" s="591"/>
      <c r="M17" s="591"/>
      <c r="N17" s="591"/>
      <c r="O17" s="591"/>
      <c r="P17" s="591"/>
      <c r="Q17" s="592"/>
      <c r="R17" s="593">
        <v>9505202</v>
      </c>
      <c r="S17" s="594"/>
      <c r="T17" s="594"/>
      <c r="U17" s="594"/>
      <c r="V17" s="594"/>
      <c r="W17" s="594"/>
      <c r="X17" s="594"/>
      <c r="Y17" s="595"/>
      <c r="Z17" s="596">
        <v>19.899999999999999</v>
      </c>
      <c r="AA17" s="596"/>
      <c r="AB17" s="596"/>
      <c r="AC17" s="596"/>
      <c r="AD17" s="597">
        <v>9505202</v>
      </c>
      <c r="AE17" s="597"/>
      <c r="AF17" s="597"/>
      <c r="AG17" s="597"/>
      <c r="AH17" s="597"/>
      <c r="AI17" s="597"/>
      <c r="AJ17" s="597"/>
      <c r="AK17" s="597"/>
      <c r="AL17" s="598">
        <v>37.5</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6949637</v>
      </c>
      <c r="CS17" s="594"/>
      <c r="CT17" s="594"/>
      <c r="CU17" s="594"/>
      <c r="CV17" s="594"/>
      <c r="CW17" s="594"/>
      <c r="CX17" s="594"/>
      <c r="CY17" s="595"/>
      <c r="CZ17" s="596">
        <v>14.9</v>
      </c>
      <c r="DA17" s="596"/>
      <c r="DB17" s="596"/>
      <c r="DC17" s="596"/>
      <c r="DD17" s="602" t="s">
        <v>111</v>
      </c>
      <c r="DE17" s="594"/>
      <c r="DF17" s="594"/>
      <c r="DG17" s="594"/>
      <c r="DH17" s="594"/>
      <c r="DI17" s="594"/>
      <c r="DJ17" s="594"/>
      <c r="DK17" s="594"/>
      <c r="DL17" s="594"/>
      <c r="DM17" s="594"/>
      <c r="DN17" s="594"/>
      <c r="DO17" s="594"/>
      <c r="DP17" s="595"/>
      <c r="DQ17" s="602">
        <v>6630643</v>
      </c>
      <c r="DR17" s="594"/>
      <c r="DS17" s="594"/>
      <c r="DT17" s="594"/>
      <c r="DU17" s="594"/>
      <c r="DV17" s="594"/>
      <c r="DW17" s="594"/>
      <c r="DX17" s="594"/>
      <c r="DY17" s="594"/>
      <c r="DZ17" s="594"/>
      <c r="EA17" s="594"/>
      <c r="EB17" s="594"/>
      <c r="EC17" s="603"/>
    </row>
    <row r="18" spans="2:133" ht="11.25" customHeight="1" x14ac:dyDescent="0.15">
      <c r="B18" s="590" t="s">
        <v>248</v>
      </c>
      <c r="C18" s="591"/>
      <c r="D18" s="591"/>
      <c r="E18" s="591"/>
      <c r="F18" s="591"/>
      <c r="G18" s="591"/>
      <c r="H18" s="591"/>
      <c r="I18" s="591"/>
      <c r="J18" s="591"/>
      <c r="K18" s="591"/>
      <c r="L18" s="591"/>
      <c r="M18" s="591"/>
      <c r="N18" s="591"/>
      <c r="O18" s="591"/>
      <c r="P18" s="591"/>
      <c r="Q18" s="592"/>
      <c r="R18" s="593">
        <v>1076783</v>
      </c>
      <c r="S18" s="594"/>
      <c r="T18" s="594"/>
      <c r="U18" s="594"/>
      <c r="V18" s="594"/>
      <c r="W18" s="594"/>
      <c r="X18" s="594"/>
      <c r="Y18" s="595"/>
      <c r="Z18" s="596">
        <v>2.2999999999999998</v>
      </c>
      <c r="AA18" s="596"/>
      <c r="AB18" s="596"/>
      <c r="AC18" s="596"/>
      <c r="AD18" s="597" t="s">
        <v>111</v>
      </c>
      <c r="AE18" s="597"/>
      <c r="AF18" s="597"/>
      <c r="AG18" s="597"/>
      <c r="AH18" s="597"/>
      <c r="AI18" s="597"/>
      <c r="AJ18" s="597"/>
      <c r="AK18" s="597"/>
      <c r="AL18" s="598" t="s">
        <v>111</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x14ac:dyDescent="0.15">
      <c r="B19" s="590" t="s">
        <v>251</v>
      </c>
      <c r="C19" s="591"/>
      <c r="D19" s="591"/>
      <c r="E19" s="591"/>
      <c r="F19" s="591"/>
      <c r="G19" s="591"/>
      <c r="H19" s="591"/>
      <c r="I19" s="591"/>
      <c r="J19" s="591"/>
      <c r="K19" s="591"/>
      <c r="L19" s="591"/>
      <c r="M19" s="591"/>
      <c r="N19" s="591"/>
      <c r="O19" s="591"/>
      <c r="P19" s="591"/>
      <c r="Q19" s="592"/>
      <c r="R19" s="593">
        <v>7</v>
      </c>
      <c r="S19" s="594"/>
      <c r="T19" s="594"/>
      <c r="U19" s="594"/>
      <c r="V19" s="594"/>
      <c r="W19" s="594"/>
      <c r="X19" s="594"/>
      <c r="Y19" s="595"/>
      <c r="Z19" s="596">
        <v>0</v>
      </c>
      <c r="AA19" s="596"/>
      <c r="AB19" s="596"/>
      <c r="AC19" s="596"/>
      <c r="AD19" s="597" t="s">
        <v>111</v>
      </c>
      <c r="AE19" s="597"/>
      <c r="AF19" s="597"/>
      <c r="AG19" s="597"/>
      <c r="AH19" s="597"/>
      <c r="AI19" s="597"/>
      <c r="AJ19" s="597"/>
      <c r="AK19" s="597"/>
      <c r="AL19" s="598" t="s">
        <v>111</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793478</v>
      </c>
      <c r="BH19" s="594"/>
      <c r="BI19" s="594"/>
      <c r="BJ19" s="594"/>
      <c r="BK19" s="594"/>
      <c r="BL19" s="594"/>
      <c r="BM19" s="594"/>
      <c r="BN19" s="595"/>
      <c r="BO19" s="596">
        <v>5.8</v>
      </c>
      <c r="BP19" s="596"/>
      <c r="BQ19" s="596"/>
      <c r="BR19" s="596"/>
      <c r="BS19" s="602" t="s">
        <v>111</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x14ac:dyDescent="0.15">
      <c r="B20" s="590" t="s">
        <v>254</v>
      </c>
      <c r="C20" s="591"/>
      <c r="D20" s="591"/>
      <c r="E20" s="591"/>
      <c r="F20" s="591"/>
      <c r="G20" s="591"/>
      <c r="H20" s="591"/>
      <c r="I20" s="591"/>
      <c r="J20" s="591"/>
      <c r="K20" s="591"/>
      <c r="L20" s="591"/>
      <c r="M20" s="591"/>
      <c r="N20" s="591"/>
      <c r="O20" s="591"/>
      <c r="P20" s="591"/>
      <c r="Q20" s="592"/>
      <c r="R20" s="593">
        <v>27050456</v>
      </c>
      <c r="S20" s="594"/>
      <c r="T20" s="594"/>
      <c r="U20" s="594"/>
      <c r="V20" s="594"/>
      <c r="W20" s="594"/>
      <c r="X20" s="594"/>
      <c r="Y20" s="595"/>
      <c r="Z20" s="596">
        <v>56.7</v>
      </c>
      <c r="AA20" s="596"/>
      <c r="AB20" s="596"/>
      <c r="AC20" s="596"/>
      <c r="AD20" s="597">
        <v>25192729</v>
      </c>
      <c r="AE20" s="597"/>
      <c r="AF20" s="597"/>
      <c r="AG20" s="597"/>
      <c r="AH20" s="597"/>
      <c r="AI20" s="597"/>
      <c r="AJ20" s="597"/>
      <c r="AK20" s="597"/>
      <c r="AL20" s="598">
        <v>99.5</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793478</v>
      </c>
      <c r="BH20" s="594"/>
      <c r="BI20" s="594"/>
      <c r="BJ20" s="594"/>
      <c r="BK20" s="594"/>
      <c r="BL20" s="594"/>
      <c r="BM20" s="594"/>
      <c r="BN20" s="595"/>
      <c r="BO20" s="596">
        <v>5.8</v>
      </c>
      <c r="BP20" s="596"/>
      <c r="BQ20" s="596"/>
      <c r="BR20" s="596"/>
      <c r="BS20" s="602" t="s">
        <v>111</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46488333</v>
      </c>
      <c r="CS20" s="594"/>
      <c r="CT20" s="594"/>
      <c r="CU20" s="594"/>
      <c r="CV20" s="594"/>
      <c r="CW20" s="594"/>
      <c r="CX20" s="594"/>
      <c r="CY20" s="595"/>
      <c r="CZ20" s="596">
        <v>100</v>
      </c>
      <c r="DA20" s="596"/>
      <c r="DB20" s="596"/>
      <c r="DC20" s="596"/>
      <c r="DD20" s="602">
        <v>7745129</v>
      </c>
      <c r="DE20" s="594"/>
      <c r="DF20" s="594"/>
      <c r="DG20" s="594"/>
      <c r="DH20" s="594"/>
      <c r="DI20" s="594"/>
      <c r="DJ20" s="594"/>
      <c r="DK20" s="594"/>
      <c r="DL20" s="594"/>
      <c r="DM20" s="594"/>
      <c r="DN20" s="594"/>
      <c r="DO20" s="594"/>
      <c r="DP20" s="595"/>
      <c r="DQ20" s="602">
        <v>29071625</v>
      </c>
      <c r="DR20" s="594"/>
      <c r="DS20" s="594"/>
      <c r="DT20" s="594"/>
      <c r="DU20" s="594"/>
      <c r="DV20" s="594"/>
      <c r="DW20" s="594"/>
      <c r="DX20" s="594"/>
      <c r="DY20" s="594"/>
      <c r="DZ20" s="594"/>
      <c r="EA20" s="594"/>
      <c r="EB20" s="594"/>
      <c r="EC20" s="603"/>
    </row>
    <row r="21" spans="2:133" ht="11.25" customHeight="1" x14ac:dyDescent="0.15">
      <c r="B21" s="590" t="s">
        <v>257</v>
      </c>
      <c r="C21" s="591"/>
      <c r="D21" s="591"/>
      <c r="E21" s="591"/>
      <c r="F21" s="591"/>
      <c r="G21" s="591"/>
      <c r="H21" s="591"/>
      <c r="I21" s="591"/>
      <c r="J21" s="591"/>
      <c r="K21" s="591"/>
      <c r="L21" s="591"/>
      <c r="M21" s="591"/>
      <c r="N21" s="591"/>
      <c r="O21" s="591"/>
      <c r="P21" s="591"/>
      <c r="Q21" s="592"/>
      <c r="R21" s="593">
        <v>17276</v>
      </c>
      <c r="S21" s="594"/>
      <c r="T21" s="594"/>
      <c r="U21" s="594"/>
      <c r="V21" s="594"/>
      <c r="W21" s="594"/>
      <c r="X21" s="594"/>
      <c r="Y21" s="595"/>
      <c r="Z21" s="596">
        <v>0</v>
      </c>
      <c r="AA21" s="596"/>
      <c r="AB21" s="596"/>
      <c r="AC21" s="596"/>
      <c r="AD21" s="597">
        <v>17276</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12541</v>
      </c>
      <c r="BH21" s="594"/>
      <c r="BI21" s="594"/>
      <c r="BJ21" s="594"/>
      <c r="BK21" s="594"/>
      <c r="BL21" s="594"/>
      <c r="BM21" s="594"/>
      <c r="BN21" s="595"/>
      <c r="BO21" s="596">
        <v>0.1</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259</v>
      </c>
      <c r="C22" s="591"/>
      <c r="D22" s="591"/>
      <c r="E22" s="591"/>
      <c r="F22" s="591"/>
      <c r="G22" s="591"/>
      <c r="H22" s="591"/>
      <c r="I22" s="591"/>
      <c r="J22" s="591"/>
      <c r="K22" s="591"/>
      <c r="L22" s="591"/>
      <c r="M22" s="591"/>
      <c r="N22" s="591"/>
      <c r="O22" s="591"/>
      <c r="P22" s="591"/>
      <c r="Q22" s="592"/>
      <c r="R22" s="593">
        <v>834775</v>
      </c>
      <c r="S22" s="594"/>
      <c r="T22" s="594"/>
      <c r="U22" s="594"/>
      <c r="V22" s="594"/>
      <c r="W22" s="594"/>
      <c r="X22" s="594"/>
      <c r="Y22" s="595"/>
      <c r="Z22" s="596">
        <v>1.7</v>
      </c>
      <c r="AA22" s="596"/>
      <c r="AB22" s="596"/>
      <c r="AC22" s="596"/>
      <c r="AD22" s="597" t="s">
        <v>111</v>
      </c>
      <c r="AE22" s="597"/>
      <c r="AF22" s="597"/>
      <c r="AG22" s="597"/>
      <c r="AH22" s="597"/>
      <c r="AI22" s="597"/>
      <c r="AJ22" s="597"/>
      <c r="AK22" s="597"/>
      <c r="AL22" s="598" t="s">
        <v>111</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262</v>
      </c>
      <c r="C23" s="591"/>
      <c r="D23" s="591"/>
      <c r="E23" s="591"/>
      <c r="F23" s="591"/>
      <c r="G23" s="591"/>
      <c r="H23" s="591"/>
      <c r="I23" s="591"/>
      <c r="J23" s="591"/>
      <c r="K23" s="591"/>
      <c r="L23" s="591"/>
      <c r="M23" s="591"/>
      <c r="N23" s="591"/>
      <c r="O23" s="591"/>
      <c r="P23" s="591"/>
      <c r="Q23" s="592"/>
      <c r="R23" s="593">
        <v>746574</v>
      </c>
      <c r="S23" s="594"/>
      <c r="T23" s="594"/>
      <c r="U23" s="594"/>
      <c r="V23" s="594"/>
      <c r="W23" s="594"/>
      <c r="X23" s="594"/>
      <c r="Y23" s="595"/>
      <c r="Z23" s="596">
        <v>1.6</v>
      </c>
      <c r="AA23" s="596"/>
      <c r="AB23" s="596"/>
      <c r="AC23" s="596"/>
      <c r="AD23" s="597">
        <v>37259</v>
      </c>
      <c r="AE23" s="597"/>
      <c r="AF23" s="597"/>
      <c r="AG23" s="597"/>
      <c r="AH23" s="597"/>
      <c r="AI23" s="597"/>
      <c r="AJ23" s="597"/>
      <c r="AK23" s="597"/>
      <c r="AL23" s="598">
        <v>0.1</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780937</v>
      </c>
      <c r="BH23" s="594"/>
      <c r="BI23" s="594"/>
      <c r="BJ23" s="594"/>
      <c r="BK23" s="594"/>
      <c r="BL23" s="594"/>
      <c r="BM23" s="594"/>
      <c r="BN23" s="595"/>
      <c r="BO23" s="596">
        <v>5.7</v>
      </c>
      <c r="BP23" s="596"/>
      <c r="BQ23" s="596"/>
      <c r="BR23" s="596"/>
      <c r="BS23" s="602" t="s">
        <v>111</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x14ac:dyDescent="0.15">
      <c r="B24" s="590" t="s">
        <v>269</v>
      </c>
      <c r="C24" s="591"/>
      <c r="D24" s="591"/>
      <c r="E24" s="591"/>
      <c r="F24" s="591"/>
      <c r="G24" s="591"/>
      <c r="H24" s="591"/>
      <c r="I24" s="591"/>
      <c r="J24" s="591"/>
      <c r="K24" s="591"/>
      <c r="L24" s="591"/>
      <c r="M24" s="591"/>
      <c r="N24" s="591"/>
      <c r="O24" s="591"/>
      <c r="P24" s="591"/>
      <c r="Q24" s="592"/>
      <c r="R24" s="593">
        <v>231783</v>
      </c>
      <c r="S24" s="594"/>
      <c r="T24" s="594"/>
      <c r="U24" s="594"/>
      <c r="V24" s="594"/>
      <c r="W24" s="594"/>
      <c r="X24" s="594"/>
      <c r="Y24" s="595"/>
      <c r="Z24" s="596">
        <v>0.5</v>
      </c>
      <c r="AA24" s="596"/>
      <c r="AB24" s="596"/>
      <c r="AC24" s="596"/>
      <c r="AD24" s="597" t="s">
        <v>111</v>
      </c>
      <c r="AE24" s="597"/>
      <c r="AF24" s="597"/>
      <c r="AG24" s="597"/>
      <c r="AH24" s="597"/>
      <c r="AI24" s="597"/>
      <c r="AJ24" s="597"/>
      <c r="AK24" s="597"/>
      <c r="AL24" s="598" t="s">
        <v>111</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23162367</v>
      </c>
      <c r="CS24" s="583"/>
      <c r="CT24" s="583"/>
      <c r="CU24" s="583"/>
      <c r="CV24" s="583"/>
      <c r="CW24" s="583"/>
      <c r="CX24" s="583"/>
      <c r="CY24" s="584"/>
      <c r="CZ24" s="620">
        <v>49.8</v>
      </c>
      <c r="DA24" s="621"/>
      <c r="DB24" s="621"/>
      <c r="DC24" s="622"/>
      <c r="DD24" s="619">
        <v>16013253</v>
      </c>
      <c r="DE24" s="583"/>
      <c r="DF24" s="583"/>
      <c r="DG24" s="583"/>
      <c r="DH24" s="583"/>
      <c r="DI24" s="583"/>
      <c r="DJ24" s="583"/>
      <c r="DK24" s="584"/>
      <c r="DL24" s="619">
        <v>15030776</v>
      </c>
      <c r="DM24" s="583"/>
      <c r="DN24" s="583"/>
      <c r="DO24" s="583"/>
      <c r="DP24" s="583"/>
      <c r="DQ24" s="583"/>
      <c r="DR24" s="583"/>
      <c r="DS24" s="583"/>
      <c r="DT24" s="583"/>
      <c r="DU24" s="583"/>
      <c r="DV24" s="584"/>
      <c r="DW24" s="587">
        <v>55.4</v>
      </c>
      <c r="DX24" s="588"/>
      <c r="DY24" s="588"/>
      <c r="DZ24" s="588"/>
      <c r="EA24" s="588"/>
      <c r="EB24" s="588"/>
      <c r="EC24" s="589"/>
    </row>
    <row r="25" spans="2:133" ht="11.25" customHeight="1" x14ac:dyDescent="0.15">
      <c r="B25" s="590" t="s">
        <v>272</v>
      </c>
      <c r="C25" s="591"/>
      <c r="D25" s="591"/>
      <c r="E25" s="591"/>
      <c r="F25" s="591"/>
      <c r="G25" s="591"/>
      <c r="H25" s="591"/>
      <c r="I25" s="591"/>
      <c r="J25" s="591"/>
      <c r="K25" s="591"/>
      <c r="L25" s="591"/>
      <c r="M25" s="591"/>
      <c r="N25" s="591"/>
      <c r="O25" s="591"/>
      <c r="P25" s="591"/>
      <c r="Q25" s="592"/>
      <c r="R25" s="593">
        <v>7074129</v>
      </c>
      <c r="S25" s="594"/>
      <c r="T25" s="594"/>
      <c r="U25" s="594"/>
      <c r="V25" s="594"/>
      <c r="W25" s="594"/>
      <c r="X25" s="594"/>
      <c r="Y25" s="595"/>
      <c r="Z25" s="596">
        <v>14.8</v>
      </c>
      <c r="AA25" s="596"/>
      <c r="AB25" s="596"/>
      <c r="AC25" s="596"/>
      <c r="AD25" s="597" t="s">
        <v>111</v>
      </c>
      <c r="AE25" s="597"/>
      <c r="AF25" s="597"/>
      <c r="AG25" s="597"/>
      <c r="AH25" s="597"/>
      <c r="AI25" s="597"/>
      <c r="AJ25" s="597"/>
      <c r="AK25" s="597"/>
      <c r="AL25" s="598" t="s">
        <v>111</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7671914</v>
      </c>
      <c r="CS25" s="625"/>
      <c r="CT25" s="625"/>
      <c r="CU25" s="625"/>
      <c r="CV25" s="625"/>
      <c r="CW25" s="625"/>
      <c r="CX25" s="625"/>
      <c r="CY25" s="626"/>
      <c r="CZ25" s="627">
        <v>16.5</v>
      </c>
      <c r="DA25" s="628"/>
      <c r="DB25" s="628"/>
      <c r="DC25" s="629"/>
      <c r="DD25" s="602">
        <v>6866556</v>
      </c>
      <c r="DE25" s="625"/>
      <c r="DF25" s="625"/>
      <c r="DG25" s="625"/>
      <c r="DH25" s="625"/>
      <c r="DI25" s="625"/>
      <c r="DJ25" s="625"/>
      <c r="DK25" s="626"/>
      <c r="DL25" s="602">
        <v>6749535</v>
      </c>
      <c r="DM25" s="625"/>
      <c r="DN25" s="625"/>
      <c r="DO25" s="625"/>
      <c r="DP25" s="625"/>
      <c r="DQ25" s="625"/>
      <c r="DR25" s="625"/>
      <c r="DS25" s="625"/>
      <c r="DT25" s="625"/>
      <c r="DU25" s="625"/>
      <c r="DV25" s="626"/>
      <c r="DW25" s="598">
        <v>24.9</v>
      </c>
      <c r="DX25" s="623"/>
      <c r="DY25" s="623"/>
      <c r="DZ25" s="623"/>
      <c r="EA25" s="623"/>
      <c r="EB25" s="623"/>
      <c r="EC25" s="624"/>
    </row>
    <row r="26" spans="2:133" ht="11.25" customHeight="1" x14ac:dyDescent="0.15">
      <c r="B26" s="630" t="s">
        <v>275</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5043888</v>
      </c>
      <c r="CS26" s="594"/>
      <c r="CT26" s="594"/>
      <c r="CU26" s="594"/>
      <c r="CV26" s="594"/>
      <c r="CW26" s="594"/>
      <c r="CX26" s="594"/>
      <c r="CY26" s="595"/>
      <c r="CZ26" s="627">
        <v>10.8</v>
      </c>
      <c r="DA26" s="628"/>
      <c r="DB26" s="628"/>
      <c r="DC26" s="629"/>
      <c r="DD26" s="602">
        <v>4448408</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x14ac:dyDescent="0.15">
      <c r="B27" s="590" t="s">
        <v>278</v>
      </c>
      <c r="C27" s="591"/>
      <c r="D27" s="591"/>
      <c r="E27" s="591"/>
      <c r="F27" s="591"/>
      <c r="G27" s="591"/>
      <c r="H27" s="591"/>
      <c r="I27" s="591"/>
      <c r="J27" s="591"/>
      <c r="K27" s="591"/>
      <c r="L27" s="591"/>
      <c r="M27" s="591"/>
      <c r="N27" s="591"/>
      <c r="O27" s="591"/>
      <c r="P27" s="591"/>
      <c r="Q27" s="592"/>
      <c r="R27" s="593">
        <v>2857339</v>
      </c>
      <c r="S27" s="594"/>
      <c r="T27" s="594"/>
      <c r="U27" s="594"/>
      <c r="V27" s="594"/>
      <c r="W27" s="594"/>
      <c r="X27" s="594"/>
      <c r="Y27" s="595"/>
      <c r="Z27" s="596">
        <v>6</v>
      </c>
      <c r="AA27" s="596"/>
      <c r="AB27" s="596"/>
      <c r="AC27" s="596"/>
      <c r="AD27" s="597" t="s">
        <v>111</v>
      </c>
      <c r="AE27" s="597"/>
      <c r="AF27" s="597"/>
      <c r="AG27" s="597"/>
      <c r="AH27" s="597"/>
      <c r="AI27" s="597"/>
      <c r="AJ27" s="597"/>
      <c r="AK27" s="597"/>
      <c r="AL27" s="598" t="s">
        <v>111</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13590764</v>
      </c>
      <c r="BH27" s="594"/>
      <c r="BI27" s="594"/>
      <c r="BJ27" s="594"/>
      <c r="BK27" s="594"/>
      <c r="BL27" s="594"/>
      <c r="BM27" s="594"/>
      <c r="BN27" s="595"/>
      <c r="BO27" s="596">
        <v>100</v>
      </c>
      <c r="BP27" s="596"/>
      <c r="BQ27" s="596"/>
      <c r="BR27" s="596"/>
      <c r="BS27" s="602">
        <v>118900</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8540851</v>
      </c>
      <c r="CS27" s="625"/>
      <c r="CT27" s="625"/>
      <c r="CU27" s="625"/>
      <c r="CV27" s="625"/>
      <c r="CW27" s="625"/>
      <c r="CX27" s="625"/>
      <c r="CY27" s="626"/>
      <c r="CZ27" s="627">
        <v>18.399999999999999</v>
      </c>
      <c r="DA27" s="628"/>
      <c r="DB27" s="628"/>
      <c r="DC27" s="629"/>
      <c r="DD27" s="602">
        <v>2516089</v>
      </c>
      <c r="DE27" s="625"/>
      <c r="DF27" s="625"/>
      <c r="DG27" s="625"/>
      <c r="DH27" s="625"/>
      <c r="DI27" s="625"/>
      <c r="DJ27" s="625"/>
      <c r="DK27" s="626"/>
      <c r="DL27" s="602">
        <v>2493294</v>
      </c>
      <c r="DM27" s="625"/>
      <c r="DN27" s="625"/>
      <c r="DO27" s="625"/>
      <c r="DP27" s="625"/>
      <c r="DQ27" s="625"/>
      <c r="DR27" s="625"/>
      <c r="DS27" s="625"/>
      <c r="DT27" s="625"/>
      <c r="DU27" s="625"/>
      <c r="DV27" s="626"/>
      <c r="DW27" s="598">
        <v>9.1999999999999993</v>
      </c>
      <c r="DX27" s="623"/>
      <c r="DY27" s="623"/>
      <c r="DZ27" s="623"/>
      <c r="EA27" s="623"/>
      <c r="EB27" s="623"/>
      <c r="EC27" s="624"/>
    </row>
    <row r="28" spans="2:133" ht="11.25" customHeight="1" x14ac:dyDescent="0.15">
      <c r="B28" s="590" t="s">
        <v>281</v>
      </c>
      <c r="C28" s="591"/>
      <c r="D28" s="591"/>
      <c r="E28" s="591"/>
      <c r="F28" s="591"/>
      <c r="G28" s="591"/>
      <c r="H28" s="591"/>
      <c r="I28" s="591"/>
      <c r="J28" s="591"/>
      <c r="K28" s="591"/>
      <c r="L28" s="591"/>
      <c r="M28" s="591"/>
      <c r="N28" s="591"/>
      <c r="O28" s="591"/>
      <c r="P28" s="591"/>
      <c r="Q28" s="592"/>
      <c r="R28" s="593">
        <v>358646</v>
      </c>
      <c r="S28" s="594"/>
      <c r="T28" s="594"/>
      <c r="U28" s="594"/>
      <c r="V28" s="594"/>
      <c r="W28" s="594"/>
      <c r="X28" s="594"/>
      <c r="Y28" s="595"/>
      <c r="Z28" s="596">
        <v>0.8</v>
      </c>
      <c r="AA28" s="596"/>
      <c r="AB28" s="596"/>
      <c r="AC28" s="596"/>
      <c r="AD28" s="597">
        <v>75030</v>
      </c>
      <c r="AE28" s="597"/>
      <c r="AF28" s="597"/>
      <c r="AG28" s="597"/>
      <c r="AH28" s="597"/>
      <c r="AI28" s="597"/>
      <c r="AJ28" s="597"/>
      <c r="AK28" s="597"/>
      <c r="AL28" s="598">
        <v>0.3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6949602</v>
      </c>
      <c r="CS28" s="594"/>
      <c r="CT28" s="594"/>
      <c r="CU28" s="594"/>
      <c r="CV28" s="594"/>
      <c r="CW28" s="594"/>
      <c r="CX28" s="594"/>
      <c r="CY28" s="595"/>
      <c r="CZ28" s="627">
        <v>14.9</v>
      </c>
      <c r="DA28" s="628"/>
      <c r="DB28" s="628"/>
      <c r="DC28" s="629"/>
      <c r="DD28" s="602">
        <v>6630608</v>
      </c>
      <c r="DE28" s="594"/>
      <c r="DF28" s="594"/>
      <c r="DG28" s="594"/>
      <c r="DH28" s="594"/>
      <c r="DI28" s="594"/>
      <c r="DJ28" s="594"/>
      <c r="DK28" s="595"/>
      <c r="DL28" s="602">
        <v>5787947</v>
      </c>
      <c r="DM28" s="594"/>
      <c r="DN28" s="594"/>
      <c r="DO28" s="594"/>
      <c r="DP28" s="594"/>
      <c r="DQ28" s="594"/>
      <c r="DR28" s="594"/>
      <c r="DS28" s="594"/>
      <c r="DT28" s="594"/>
      <c r="DU28" s="594"/>
      <c r="DV28" s="595"/>
      <c r="DW28" s="598">
        <v>21.3</v>
      </c>
      <c r="DX28" s="623"/>
      <c r="DY28" s="623"/>
      <c r="DZ28" s="623"/>
      <c r="EA28" s="623"/>
      <c r="EB28" s="623"/>
      <c r="EC28" s="624"/>
    </row>
    <row r="29" spans="2:133" ht="11.25" customHeight="1" x14ac:dyDescent="0.15">
      <c r="B29" s="590" t="s">
        <v>283</v>
      </c>
      <c r="C29" s="591"/>
      <c r="D29" s="591"/>
      <c r="E29" s="591"/>
      <c r="F29" s="591"/>
      <c r="G29" s="591"/>
      <c r="H29" s="591"/>
      <c r="I29" s="591"/>
      <c r="J29" s="591"/>
      <c r="K29" s="591"/>
      <c r="L29" s="591"/>
      <c r="M29" s="591"/>
      <c r="N29" s="591"/>
      <c r="O29" s="591"/>
      <c r="P29" s="591"/>
      <c r="Q29" s="592"/>
      <c r="R29" s="593">
        <v>65355</v>
      </c>
      <c r="S29" s="594"/>
      <c r="T29" s="594"/>
      <c r="U29" s="594"/>
      <c r="V29" s="594"/>
      <c r="W29" s="594"/>
      <c r="X29" s="594"/>
      <c r="Y29" s="595"/>
      <c r="Z29" s="596">
        <v>0.1</v>
      </c>
      <c r="AA29" s="596"/>
      <c r="AB29" s="596"/>
      <c r="AC29" s="596"/>
      <c r="AD29" s="597" t="s">
        <v>111</v>
      </c>
      <c r="AE29" s="597"/>
      <c r="AF29" s="597"/>
      <c r="AG29" s="597"/>
      <c r="AH29" s="597"/>
      <c r="AI29" s="597"/>
      <c r="AJ29" s="597"/>
      <c r="AK29" s="597"/>
      <c r="AL29" s="598" t="s">
        <v>111</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56</v>
      </c>
      <c r="CG29" s="608"/>
      <c r="CH29" s="608"/>
      <c r="CI29" s="608"/>
      <c r="CJ29" s="608"/>
      <c r="CK29" s="608"/>
      <c r="CL29" s="608"/>
      <c r="CM29" s="608"/>
      <c r="CN29" s="608"/>
      <c r="CO29" s="608"/>
      <c r="CP29" s="608"/>
      <c r="CQ29" s="609"/>
      <c r="CR29" s="593">
        <v>6949370</v>
      </c>
      <c r="CS29" s="625"/>
      <c r="CT29" s="625"/>
      <c r="CU29" s="625"/>
      <c r="CV29" s="625"/>
      <c r="CW29" s="625"/>
      <c r="CX29" s="625"/>
      <c r="CY29" s="626"/>
      <c r="CZ29" s="627">
        <v>14.9</v>
      </c>
      <c r="DA29" s="628"/>
      <c r="DB29" s="628"/>
      <c r="DC29" s="629"/>
      <c r="DD29" s="602">
        <v>6630376</v>
      </c>
      <c r="DE29" s="625"/>
      <c r="DF29" s="625"/>
      <c r="DG29" s="625"/>
      <c r="DH29" s="625"/>
      <c r="DI29" s="625"/>
      <c r="DJ29" s="625"/>
      <c r="DK29" s="626"/>
      <c r="DL29" s="602">
        <v>5787715</v>
      </c>
      <c r="DM29" s="625"/>
      <c r="DN29" s="625"/>
      <c r="DO29" s="625"/>
      <c r="DP29" s="625"/>
      <c r="DQ29" s="625"/>
      <c r="DR29" s="625"/>
      <c r="DS29" s="625"/>
      <c r="DT29" s="625"/>
      <c r="DU29" s="625"/>
      <c r="DV29" s="626"/>
      <c r="DW29" s="598">
        <v>21.3</v>
      </c>
      <c r="DX29" s="623"/>
      <c r="DY29" s="623"/>
      <c r="DZ29" s="623"/>
      <c r="EA29" s="623"/>
      <c r="EB29" s="623"/>
      <c r="EC29" s="624"/>
    </row>
    <row r="30" spans="2:133" ht="11.25" customHeight="1" x14ac:dyDescent="0.15">
      <c r="B30" s="590" t="s">
        <v>287</v>
      </c>
      <c r="C30" s="591"/>
      <c r="D30" s="591"/>
      <c r="E30" s="591"/>
      <c r="F30" s="591"/>
      <c r="G30" s="591"/>
      <c r="H30" s="591"/>
      <c r="I30" s="591"/>
      <c r="J30" s="591"/>
      <c r="K30" s="591"/>
      <c r="L30" s="591"/>
      <c r="M30" s="591"/>
      <c r="N30" s="591"/>
      <c r="O30" s="591"/>
      <c r="P30" s="591"/>
      <c r="Q30" s="592"/>
      <c r="R30" s="593">
        <v>46747</v>
      </c>
      <c r="S30" s="594"/>
      <c r="T30" s="594"/>
      <c r="U30" s="594"/>
      <c r="V30" s="594"/>
      <c r="W30" s="594"/>
      <c r="X30" s="594"/>
      <c r="Y30" s="595"/>
      <c r="Z30" s="596">
        <v>0.1</v>
      </c>
      <c r="AA30" s="596"/>
      <c r="AB30" s="596"/>
      <c r="AC30" s="596"/>
      <c r="AD30" s="597" t="s">
        <v>111</v>
      </c>
      <c r="AE30" s="597"/>
      <c r="AF30" s="597"/>
      <c r="AG30" s="597"/>
      <c r="AH30" s="597"/>
      <c r="AI30" s="597"/>
      <c r="AJ30" s="597"/>
      <c r="AK30" s="597"/>
      <c r="AL30" s="598" t="s">
        <v>111</v>
      </c>
      <c r="AM30" s="599"/>
      <c r="AN30" s="599"/>
      <c r="AO30" s="600"/>
      <c r="AP30" s="639" t="s">
        <v>288</v>
      </c>
      <c r="AQ30" s="640"/>
      <c r="AR30" s="640"/>
      <c r="AS30" s="640"/>
      <c r="AT30" s="645" t="s">
        <v>289</v>
      </c>
      <c r="AU30" s="182"/>
      <c r="AV30" s="182"/>
      <c r="AW30" s="182"/>
      <c r="AX30" s="579" t="s">
        <v>168</v>
      </c>
      <c r="AY30" s="580"/>
      <c r="AZ30" s="580"/>
      <c r="BA30" s="580"/>
      <c r="BB30" s="580"/>
      <c r="BC30" s="580"/>
      <c r="BD30" s="580"/>
      <c r="BE30" s="580"/>
      <c r="BF30" s="581"/>
      <c r="BG30" s="651">
        <v>99.3</v>
      </c>
      <c r="BH30" s="652"/>
      <c r="BI30" s="652"/>
      <c r="BJ30" s="652"/>
      <c r="BK30" s="652"/>
      <c r="BL30" s="652"/>
      <c r="BM30" s="588">
        <v>96.6</v>
      </c>
      <c r="BN30" s="652"/>
      <c r="BO30" s="652"/>
      <c r="BP30" s="652"/>
      <c r="BQ30" s="653"/>
      <c r="BR30" s="651">
        <v>99.3</v>
      </c>
      <c r="BS30" s="652"/>
      <c r="BT30" s="652"/>
      <c r="BU30" s="652"/>
      <c r="BV30" s="652"/>
      <c r="BW30" s="652"/>
      <c r="BX30" s="588">
        <v>96.3</v>
      </c>
      <c r="BY30" s="652"/>
      <c r="BZ30" s="652"/>
      <c r="CA30" s="652"/>
      <c r="CB30" s="653"/>
      <c r="CD30" s="656"/>
      <c r="CE30" s="657"/>
      <c r="CF30" s="607" t="s">
        <v>290</v>
      </c>
      <c r="CG30" s="608"/>
      <c r="CH30" s="608"/>
      <c r="CI30" s="608"/>
      <c r="CJ30" s="608"/>
      <c r="CK30" s="608"/>
      <c r="CL30" s="608"/>
      <c r="CM30" s="608"/>
      <c r="CN30" s="608"/>
      <c r="CO30" s="608"/>
      <c r="CP30" s="608"/>
      <c r="CQ30" s="609"/>
      <c r="CR30" s="593">
        <v>6250055</v>
      </c>
      <c r="CS30" s="594"/>
      <c r="CT30" s="594"/>
      <c r="CU30" s="594"/>
      <c r="CV30" s="594"/>
      <c r="CW30" s="594"/>
      <c r="CX30" s="594"/>
      <c r="CY30" s="595"/>
      <c r="CZ30" s="627">
        <v>13.4</v>
      </c>
      <c r="DA30" s="628"/>
      <c r="DB30" s="628"/>
      <c r="DC30" s="629"/>
      <c r="DD30" s="602">
        <v>5955925</v>
      </c>
      <c r="DE30" s="594"/>
      <c r="DF30" s="594"/>
      <c r="DG30" s="594"/>
      <c r="DH30" s="594"/>
      <c r="DI30" s="594"/>
      <c r="DJ30" s="594"/>
      <c r="DK30" s="595"/>
      <c r="DL30" s="602">
        <v>5118313</v>
      </c>
      <c r="DM30" s="594"/>
      <c r="DN30" s="594"/>
      <c r="DO30" s="594"/>
      <c r="DP30" s="594"/>
      <c r="DQ30" s="594"/>
      <c r="DR30" s="594"/>
      <c r="DS30" s="594"/>
      <c r="DT30" s="594"/>
      <c r="DU30" s="594"/>
      <c r="DV30" s="595"/>
      <c r="DW30" s="598">
        <v>18.899999999999999</v>
      </c>
      <c r="DX30" s="623"/>
      <c r="DY30" s="623"/>
      <c r="DZ30" s="623"/>
      <c r="EA30" s="623"/>
      <c r="EB30" s="623"/>
      <c r="EC30" s="624"/>
    </row>
    <row r="31" spans="2:133" ht="11.25" customHeight="1" x14ac:dyDescent="0.15">
      <c r="B31" s="590" t="s">
        <v>291</v>
      </c>
      <c r="C31" s="591"/>
      <c r="D31" s="591"/>
      <c r="E31" s="591"/>
      <c r="F31" s="591"/>
      <c r="G31" s="591"/>
      <c r="H31" s="591"/>
      <c r="I31" s="591"/>
      <c r="J31" s="591"/>
      <c r="K31" s="591"/>
      <c r="L31" s="591"/>
      <c r="M31" s="591"/>
      <c r="N31" s="591"/>
      <c r="O31" s="591"/>
      <c r="P31" s="591"/>
      <c r="Q31" s="592"/>
      <c r="R31" s="593">
        <v>749653</v>
      </c>
      <c r="S31" s="594"/>
      <c r="T31" s="594"/>
      <c r="U31" s="594"/>
      <c r="V31" s="594"/>
      <c r="W31" s="594"/>
      <c r="X31" s="594"/>
      <c r="Y31" s="595"/>
      <c r="Z31" s="596">
        <v>1.6</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99.1</v>
      </c>
      <c r="BH31" s="625"/>
      <c r="BI31" s="625"/>
      <c r="BJ31" s="625"/>
      <c r="BK31" s="625"/>
      <c r="BL31" s="625"/>
      <c r="BM31" s="599">
        <v>96.4</v>
      </c>
      <c r="BN31" s="649"/>
      <c r="BO31" s="649"/>
      <c r="BP31" s="649"/>
      <c r="BQ31" s="650"/>
      <c r="BR31" s="648">
        <v>99.2</v>
      </c>
      <c r="BS31" s="625"/>
      <c r="BT31" s="625"/>
      <c r="BU31" s="625"/>
      <c r="BV31" s="625"/>
      <c r="BW31" s="625"/>
      <c r="BX31" s="599">
        <v>96.3</v>
      </c>
      <c r="BY31" s="649"/>
      <c r="BZ31" s="649"/>
      <c r="CA31" s="649"/>
      <c r="CB31" s="650"/>
      <c r="CD31" s="656"/>
      <c r="CE31" s="657"/>
      <c r="CF31" s="607" t="s">
        <v>294</v>
      </c>
      <c r="CG31" s="608"/>
      <c r="CH31" s="608"/>
      <c r="CI31" s="608"/>
      <c r="CJ31" s="608"/>
      <c r="CK31" s="608"/>
      <c r="CL31" s="608"/>
      <c r="CM31" s="608"/>
      <c r="CN31" s="608"/>
      <c r="CO31" s="608"/>
      <c r="CP31" s="608"/>
      <c r="CQ31" s="609"/>
      <c r="CR31" s="593">
        <v>699315</v>
      </c>
      <c r="CS31" s="625"/>
      <c r="CT31" s="625"/>
      <c r="CU31" s="625"/>
      <c r="CV31" s="625"/>
      <c r="CW31" s="625"/>
      <c r="CX31" s="625"/>
      <c r="CY31" s="626"/>
      <c r="CZ31" s="627">
        <v>1.5</v>
      </c>
      <c r="DA31" s="628"/>
      <c r="DB31" s="628"/>
      <c r="DC31" s="629"/>
      <c r="DD31" s="602">
        <v>674451</v>
      </c>
      <c r="DE31" s="625"/>
      <c r="DF31" s="625"/>
      <c r="DG31" s="625"/>
      <c r="DH31" s="625"/>
      <c r="DI31" s="625"/>
      <c r="DJ31" s="625"/>
      <c r="DK31" s="626"/>
      <c r="DL31" s="602">
        <v>669402</v>
      </c>
      <c r="DM31" s="625"/>
      <c r="DN31" s="625"/>
      <c r="DO31" s="625"/>
      <c r="DP31" s="625"/>
      <c r="DQ31" s="625"/>
      <c r="DR31" s="625"/>
      <c r="DS31" s="625"/>
      <c r="DT31" s="625"/>
      <c r="DU31" s="625"/>
      <c r="DV31" s="626"/>
      <c r="DW31" s="598">
        <v>2.5</v>
      </c>
      <c r="DX31" s="623"/>
      <c r="DY31" s="623"/>
      <c r="DZ31" s="623"/>
      <c r="EA31" s="623"/>
      <c r="EB31" s="623"/>
      <c r="EC31" s="624"/>
    </row>
    <row r="32" spans="2:133" ht="11.25" customHeight="1" x14ac:dyDescent="0.15">
      <c r="B32" s="590" t="s">
        <v>295</v>
      </c>
      <c r="C32" s="591"/>
      <c r="D32" s="591"/>
      <c r="E32" s="591"/>
      <c r="F32" s="591"/>
      <c r="G32" s="591"/>
      <c r="H32" s="591"/>
      <c r="I32" s="591"/>
      <c r="J32" s="591"/>
      <c r="K32" s="591"/>
      <c r="L32" s="591"/>
      <c r="M32" s="591"/>
      <c r="N32" s="591"/>
      <c r="O32" s="591"/>
      <c r="P32" s="591"/>
      <c r="Q32" s="592"/>
      <c r="R32" s="593">
        <v>1706967</v>
      </c>
      <c r="S32" s="594"/>
      <c r="T32" s="594"/>
      <c r="U32" s="594"/>
      <c r="V32" s="594"/>
      <c r="W32" s="594"/>
      <c r="X32" s="594"/>
      <c r="Y32" s="595"/>
      <c r="Z32" s="596">
        <v>3.6</v>
      </c>
      <c r="AA32" s="596"/>
      <c r="AB32" s="596"/>
      <c r="AC32" s="596"/>
      <c r="AD32" s="597">
        <v>338</v>
      </c>
      <c r="AE32" s="597"/>
      <c r="AF32" s="597"/>
      <c r="AG32" s="597"/>
      <c r="AH32" s="597"/>
      <c r="AI32" s="597"/>
      <c r="AJ32" s="597"/>
      <c r="AK32" s="597"/>
      <c r="AL32" s="598">
        <v>0</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99.3</v>
      </c>
      <c r="BH32" s="661"/>
      <c r="BI32" s="661"/>
      <c r="BJ32" s="661"/>
      <c r="BK32" s="661"/>
      <c r="BL32" s="661"/>
      <c r="BM32" s="662">
        <v>96.4</v>
      </c>
      <c r="BN32" s="661"/>
      <c r="BO32" s="661"/>
      <c r="BP32" s="661"/>
      <c r="BQ32" s="663"/>
      <c r="BR32" s="660">
        <v>99.3</v>
      </c>
      <c r="BS32" s="661"/>
      <c r="BT32" s="661"/>
      <c r="BU32" s="661"/>
      <c r="BV32" s="661"/>
      <c r="BW32" s="661"/>
      <c r="BX32" s="662">
        <v>95.9</v>
      </c>
      <c r="BY32" s="661"/>
      <c r="BZ32" s="661"/>
      <c r="CA32" s="661"/>
      <c r="CB32" s="663"/>
      <c r="CD32" s="658"/>
      <c r="CE32" s="659"/>
      <c r="CF32" s="607" t="s">
        <v>297</v>
      </c>
      <c r="CG32" s="608"/>
      <c r="CH32" s="608"/>
      <c r="CI32" s="608"/>
      <c r="CJ32" s="608"/>
      <c r="CK32" s="608"/>
      <c r="CL32" s="608"/>
      <c r="CM32" s="608"/>
      <c r="CN32" s="608"/>
      <c r="CO32" s="608"/>
      <c r="CP32" s="608"/>
      <c r="CQ32" s="609"/>
      <c r="CR32" s="593">
        <v>232</v>
      </c>
      <c r="CS32" s="594"/>
      <c r="CT32" s="594"/>
      <c r="CU32" s="594"/>
      <c r="CV32" s="594"/>
      <c r="CW32" s="594"/>
      <c r="CX32" s="594"/>
      <c r="CY32" s="595"/>
      <c r="CZ32" s="627">
        <v>0</v>
      </c>
      <c r="DA32" s="628"/>
      <c r="DB32" s="628"/>
      <c r="DC32" s="629"/>
      <c r="DD32" s="602">
        <v>232</v>
      </c>
      <c r="DE32" s="594"/>
      <c r="DF32" s="594"/>
      <c r="DG32" s="594"/>
      <c r="DH32" s="594"/>
      <c r="DI32" s="594"/>
      <c r="DJ32" s="594"/>
      <c r="DK32" s="595"/>
      <c r="DL32" s="602">
        <v>232</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298</v>
      </c>
      <c r="C33" s="591"/>
      <c r="D33" s="591"/>
      <c r="E33" s="591"/>
      <c r="F33" s="591"/>
      <c r="G33" s="591"/>
      <c r="H33" s="591"/>
      <c r="I33" s="591"/>
      <c r="J33" s="591"/>
      <c r="K33" s="591"/>
      <c r="L33" s="591"/>
      <c r="M33" s="591"/>
      <c r="N33" s="591"/>
      <c r="O33" s="591"/>
      <c r="P33" s="591"/>
      <c r="Q33" s="592"/>
      <c r="R33" s="593">
        <v>5997868</v>
      </c>
      <c r="S33" s="594"/>
      <c r="T33" s="594"/>
      <c r="U33" s="594"/>
      <c r="V33" s="594"/>
      <c r="W33" s="594"/>
      <c r="X33" s="594"/>
      <c r="Y33" s="595"/>
      <c r="Z33" s="596">
        <v>12.6</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15530245</v>
      </c>
      <c r="CS33" s="625"/>
      <c r="CT33" s="625"/>
      <c r="CU33" s="625"/>
      <c r="CV33" s="625"/>
      <c r="CW33" s="625"/>
      <c r="CX33" s="625"/>
      <c r="CY33" s="626"/>
      <c r="CZ33" s="627">
        <v>33.4</v>
      </c>
      <c r="DA33" s="628"/>
      <c r="DB33" s="628"/>
      <c r="DC33" s="629"/>
      <c r="DD33" s="602">
        <v>11701339</v>
      </c>
      <c r="DE33" s="625"/>
      <c r="DF33" s="625"/>
      <c r="DG33" s="625"/>
      <c r="DH33" s="625"/>
      <c r="DI33" s="625"/>
      <c r="DJ33" s="625"/>
      <c r="DK33" s="626"/>
      <c r="DL33" s="602">
        <v>9896669</v>
      </c>
      <c r="DM33" s="625"/>
      <c r="DN33" s="625"/>
      <c r="DO33" s="625"/>
      <c r="DP33" s="625"/>
      <c r="DQ33" s="625"/>
      <c r="DR33" s="625"/>
      <c r="DS33" s="625"/>
      <c r="DT33" s="625"/>
      <c r="DU33" s="625"/>
      <c r="DV33" s="626"/>
      <c r="DW33" s="598">
        <v>36.5</v>
      </c>
      <c r="DX33" s="623"/>
      <c r="DY33" s="623"/>
      <c r="DZ33" s="623"/>
      <c r="EA33" s="623"/>
      <c r="EB33" s="623"/>
      <c r="EC33" s="624"/>
    </row>
    <row r="34" spans="2:133" ht="11.25" customHeight="1" x14ac:dyDescent="0.15">
      <c r="B34" s="590" t="s">
        <v>300</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5239083</v>
      </c>
      <c r="CS34" s="594"/>
      <c r="CT34" s="594"/>
      <c r="CU34" s="594"/>
      <c r="CV34" s="594"/>
      <c r="CW34" s="594"/>
      <c r="CX34" s="594"/>
      <c r="CY34" s="595"/>
      <c r="CZ34" s="627">
        <v>11.3</v>
      </c>
      <c r="DA34" s="628"/>
      <c r="DB34" s="628"/>
      <c r="DC34" s="629"/>
      <c r="DD34" s="602">
        <v>4319636</v>
      </c>
      <c r="DE34" s="594"/>
      <c r="DF34" s="594"/>
      <c r="DG34" s="594"/>
      <c r="DH34" s="594"/>
      <c r="DI34" s="594"/>
      <c r="DJ34" s="594"/>
      <c r="DK34" s="595"/>
      <c r="DL34" s="602">
        <v>3788496</v>
      </c>
      <c r="DM34" s="594"/>
      <c r="DN34" s="594"/>
      <c r="DO34" s="594"/>
      <c r="DP34" s="594"/>
      <c r="DQ34" s="594"/>
      <c r="DR34" s="594"/>
      <c r="DS34" s="594"/>
      <c r="DT34" s="594"/>
      <c r="DU34" s="594"/>
      <c r="DV34" s="595"/>
      <c r="DW34" s="598">
        <v>14</v>
      </c>
      <c r="DX34" s="623"/>
      <c r="DY34" s="623"/>
      <c r="DZ34" s="623"/>
      <c r="EA34" s="623"/>
      <c r="EB34" s="623"/>
      <c r="EC34" s="624"/>
    </row>
    <row r="35" spans="2:133" ht="11.25" customHeight="1" x14ac:dyDescent="0.15">
      <c r="B35" s="590" t="s">
        <v>304</v>
      </c>
      <c r="C35" s="591"/>
      <c r="D35" s="591"/>
      <c r="E35" s="591"/>
      <c r="F35" s="591"/>
      <c r="G35" s="591"/>
      <c r="H35" s="591"/>
      <c r="I35" s="591"/>
      <c r="J35" s="591"/>
      <c r="K35" s="591"/>
      <c r="L35" s="591"/>
      <c r="M35" s="591"/>
      <c r="N35" s="591"/>
      <c r="O35" s="591"/>
      <c r="P35" s="591"/>
      <c r="Q35" s="592"/>
      <c r="R35" s="593">
        <v>1828468</v>
      </c>
      <c r="S35" s="594"/>
      <c r="T35" s="594"/>
      <c r="U35" s="594"/>
      <c r="V35" s="594"/>
      <c r="W35" s="594"/>
      <c r="X35" s="594"/>
      <c r="Y35" s="595"/>
      <c r="Z35" s="596">
        <v>3.8</v>
      </c>
      <c r="AA35" s="596"/>
      <c r="AB35" s="596"/>
      <c r="AC35" s="596"/>
      <c r="AD35" s="597" t="s">
        <v>111</v>
      </c>
      <c r="AE35" s="597"/>
      <c r="AF35" s="597"/>
      <c r="AG35" s="597"/>
      <c r="AH35" s="597"/>
      <c r="AI35" s="597"/>
      <c r="AJ35" s="597"/>
      <c r="AK35" s="597"/>
      <c r="AL35" s="598" t="s">
        <v>111</v>
      </c>
      <c r="AM35" s="599"/>
      <c r="AN35" s="599"/>
      <c r="AO35" s="600"/>
      <c r="AP35" s="186"/>
      <c r="AQ35" s="604" t="s">
        <v>305</v>
      </c>
      <c r="AR35" s="605"/>
      <c r="AS35" s="605"/>
      <c r="AT35" s="605"/>
      <c r="AU35" s="605"/>
      <c r="AV35" s="605"/>
      <c r="AW35" s="605"/>
      <c r="AX35" s="605"/>
      <c r="AY35" s="606"/>
      <c r="AZ35" s="582">
        <v>5407258</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13646</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581726</v>
      </c>
      <c r="CS35" s="625"/>
      <c r="CT35" s="625"/>
      <c r="CU35" s="625"/>
      <c r="CV35" s="625"/>
      <c r="CW35" s="625"/>
      <c r="CX35" s="625"/>
      <c r="CY35" s="626"/>
      <c r="CZ35" s="627">
        <v>1.3</v>
      </c>
      <c r="DA35" s="628"/>
      <c r="DB35" s="628"/>
      <c r="DC35" s="629"/>
      <c r="DD35" s="602">
        <v>377154</v>
      </c>
      <c r="DE35" s="625"/>
      <c r="DF35" s="625"/>
      <c r="DG35" s="625"/>
      <c r="DH35" s="625"/>
      <c r="DI35" s="625"/>
      <c r="DJ35" s="625"/>
      <c r="DK35" s="626"/>
      <c r="DL35" s="602">
        <v>377154</v>
      </c>
      <c r="DM35" s="625"/>
      <c r="DN35" s="625"/>
      <c r="DO35" s="625"/>
      <c r="DP35" s="625"/>
      <c r="DQ35" s="625"/>
      <c r="DR35" s="625"/>
      <c r="DS35" s="625"/>
      <c r="DT35" s="625"/>
      <c r="DU35" s="625"/>
      <c r="DV35" s="626"/>
      <c r="DW35" s="598">
        <v>1.4</v>
      </c>
      <c r="DX35" s="623"/>
      <c r="DY35" s="623"/>
      <c r="DZ35" s="623"/>
      <c r="EA35" s="623"/>
      <c r="EB35" s="623"/>
      <c r="EC35" s="624"/>
    </row>
    <row r="36" spans="2:133" ht="11.25" customHeight="1" x14ac:dyDescent="0.15">
      <c r="B36" s="636" t="s">
        <v>308</v>
      </c>
      <c r="C36" s="637"/>
      <c r="D36" s="637"/>
      <c r="E36" s="637"/>
      <c r="F36" s="637"/>
      <c r="G36" s="637"/>
      <c r="H36" s="637"/>
      <c r="I36" s="637"/>
      <c r="J36" s="637"/>
      <c r="K36" s="637"/>
      <c r="L36" s="637"/>
      <c r="M36" s="637"/>
      <c r="N36" s="637"/>
      <c r="O36" s="637"/>
      <c r="P36" s="637"/>
      <c r="Q36" s="638"/>
      <c r="R36" s="665">
        <v>47737568</v>
      </c>
      <c r="S36" s="666"/>
      <c r="T36" s="666"/>
      <c r="U36" s="666"/>
      <c r="V36" s="666"/>
      <c r="W36" s="666"/>
      <c r="X36" s="666"/>
      <c r="Y36" s="667"/>
      <c r="Z36" s="668">
        <v>100</v>
      </c>
      <c r="AA36" s="668"/>
      <c r="AB36" s="668"/>
      <c r="AC36" s="668"/>
      <c r="AD36" s="669">
        <v>25322632</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1430580</v>
      </c>
      <c r="BA36" s="594"/>
      <c r="BB36" s="594"/>
      <c r="BC36" s="594"/>
      <c r="BD36" s="625"/>
      <c r="BE36" s="625"/>
      <c r="BF36" s="650"/>
      <c r="BG36" s="607" t="s">
        <v>310</v>
      </c>
      <c r="BH36" s="608"/>
      <c r="BI36" s="608"/>
      <c r="BJ36" s="608"/>
      <c r="BK36" s="608"/>
      <c r="BL36" s="608"/>
      <c r="BM36" s="608"/>
      <c r="BN36" s="608"/>
      <c r="BO36" s="608"/>
      <c r="BP36" s="608"/>
      <c r="BQ36" s="608"/>
      <c r="BR36" s="608"/>
      <c r="BS36" s="608"/>
      <c r="BT36" s="608"/>
      <c r="BU36" s="609"/>
      <c r="BV36" s="593">
        <v>-28483</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2857674</v>
      </c>
      <c r="CS36" s="594"/>
      <c r="CT36" s="594"/>
      <c r="CU36" s="594"/>
      <c r="CV36" s="594"/>
      <c r="CW36" s="594"/>
      <c r="CX36" s="594"/>
      <c r="CY36" s="595"/>
      <c r="CZ36" s="627">
        <v>6.1</v>
      </c>
      <c r="DA36" s="628"/>
      <c r="DB36" s="628"/>
      <c r="DC36" s="629"/>
      <c r="DD36" s="602">
        <v>2286241</v>
      </c>
      <c r="DE36" s="594"/>
      <c r="DF36" s="594"/>
      <c r="DG36" s="594"/>
      <c r="DH36" s="594"/>
      <c r="DI36" s="594"/>
      <c r="DJ36" s="594"/>
      <c r="DK36" s="595"/>
      <c r="DL36" s="602">
        <v>1224672</v>
      </c>
      <c r="DM36" s="594"/>
      <c r="DN36" s="594"/>
      <c r="DO36" s="594"/>
      <c r="DP36" s="594"/>
      <c r="DQ36" s="594"/>
      <c r="DR36" s="594"/>
      <c r="DS36" s="594"/>
      <c r="DT36" s="594"/>
      <c r="DU36" s="594"/>
      <c r="DV36" s="595"/>
      <c r="DW36" s="598">
        <v>4.5</v>
      </c>
      <c r="DX36" s="623"/>
      <c r="DY36" s="623"/>
      <c r="DZ36" s="623"/>
      <c r="EA36" s="623"/>
      <c r="EB36" s="623"/>
      <c r="EC36" s="624"/>
    </row>
    <row r="37" spans="2:133" ht="11.25" customHeight="1" x14ac:dyDescent="0.15">
      <c r="AQ37" s="672" t="s">
        <v>312</v>
      </c>
      <c r="AR37" s="673"/>
      <c r="AS37" s="673"/>
      <c r="AT37" s="673"/>
      <c r="AU37" s="673"/>
      <c r="AV37" s="673"/>
      <c r="AW37" s="673"/>
      <c r="AX37" s="673"/>
      <c r="AY37" s="674"/>
      <c r="AZ37" s="593">
        <v>66652</v>
      </c>
      <c r="BA37" s="594"/>
      <c r="BB37" s="594"/>
      <c r="BC37" s="594"/>
      <c r="BD37" s="625"/>
      <c r="BE37" s="625"/>
      <c r="BF37" s="650"/>
      <c r="BG37" s="607" t="s">
        <v>313</v>
      </c>
      <c r="BH37" s="608"/>
      <c r="BI37" s="608"/>
      <c r="BJ37" s="608"/>
      <c r="BK37" s="608"/>
      <c r="BL37" s="608"/>
      <c r="BM37" s="608"/>
      <c r="BN37" s="608"/>
      <c r="BO37" s="608"/>
      <c r="BP37" s="608"/>
      <c r="BQ37" s="608"/>
      <c r="BR37" s="608"/>
      <c r="BS37" s="608"/>
      <c r="BT37" s="608"/>
      <c r="BU37" s="609"/>
      <c r="BV37" s="593">
        <v>14097</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136153</v>
      </c>
      <c r="CS37" s="625"/>
      <c r="CT37" s="625"/>
      <c r="CU37" s="625"/>
      <c r="CV37" s="625"/>
      <c r="CW37" s="625"/>
      <c r="CX37" s="625"/>
      <c r="CY37" s="626"/>
      <c r="CZ37" s="627">
        <v>0.3</v>
      </c>
      <c r="DA37" s="628"/>
      <c r="DB37" s="628"/>
      <c r="DC37" s="629"/>
      <c r="DD37" s="602">
        <v>131263</v>
      </c>
      <c r="DE37" s="625"/>
      <c r="DF37" s="625"/>
      <c r="DG37" s="625"/>
      <c r="DH37" s="625"/>
      <c r="DI37" s="625"/>
      <c r="DJ37" s="625"/>
      <c r="DK37" s="626"/>
      <c r="DL37" s="602">
        <v>130801</v>
      </c>
      <c r="DM37" s="625"/>
      <c r="DN37" s="625"/>
      <c r="DO37" s="625"/>
      <c r="DP37" s="625"/>
      <c r="DQ37" s="625"/>
      <c r="DR37" s="625"/>
      <c r="DS37" s="625"/>
      <c r="DT37" s="625"/>
      <c r="DU37" s="625"/>
      <c r="DV37" s="626"/>
      <c r="DW37" s="598">
        <v>0.5</v>
      </c>
      <c r="DX37" s="623"/>
      <c r="DY37" s="623"/>
      <c r="DZ37" s="623"/>
      <c r="EA37" s="623"/>
      <c r="EB37" s="623"/>
      <c r="EC37" s="624"/>
    </row>
    <row r="38" spans="2:133" ht="11.25" customHeight="1" x14ac:dyDescent="0.15">
      <c r="AQ38" s="672" t="s">
        <v>315</v>
      </c>
      <c r="AR38" s="673"/>
      <c r="AS38" s="673"/>
      <c r="AT38" s="673"/>
      <c r="AU38" s="673"/>
      <c r="AV38" s="673"/>
      <c r="AW38" s="673"/>
      <c r="AX38" s="673"/>
      <c r="AY38" s="674"/>
      <c r="AZ38" s="593">
        <v>55204</v>
      </c>
      <c r="BA38" s="594"/>
      <c r="BB38" s="594"/>
      <c r="BC38" s="594"/>
      <c r="BD38" s="625"/>
      <c r="BE38" s="625"/>
      <c r="BF38" s="650"/>
      <c r="BG38" s="607" t="s">
        <v>316</v>
      </c>
      <c r="BH38" s="608"/>
      <c r="BI38" s="608"/>
      <c r="BJ38" s="608"/>
      <c r="BK38" s="608"/>
      <c r="BL38" s="608"/>
      <c r="BM38" s="608"/>
      <c r="BN38" s="608"/>
      <c r="BO38" s="608"/>
      <c r="BP38" s="608"/>
      <c r="BQ38" s="608"/>
      <c r="BR38" s="608"/>
      <c r="BS38" s="608"/>
      <c r="BT38" s="608"/>
      <c r="BU38" s="609"/>
      <c r="BV38" s="593">
        <v>22344</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5352054</v>
      </c>
      <c r="CS38" s="594"/>
      <c r="CT38" s="594"/>
      <c r="CU38" s="594"/>
      <c r="CV38" s="594"/>
      <c r="CW38" s="594"/>
      <c r="CX38" s="594"/>
      <c r="CY38" s="595"/>
      <c r="CZ38" s="627">
        <v>11.5</v>
      </c>
      <c r="DA38" s="628"/>
      <c r="DB38" s="628"/>
      <c r="DC38" s="629"/>
      <c r="DD38" s="602">
        <v>4715715</v>
      </c>
      <c r="DE38" s="594"/>
      <c r="DF38" s="594"/>
      <c r="DG38" s="594"/>
      <c r="DH38" s="594"/>
      <c r="DI38" s="594"/>
      <c r="DJ38" s="594"/>
      <c r="DK38" s="595"/>
      <c r="DL38" s="602">
        <v>4506347</v>
      </c>
      <c r="DM38" s="594"/>
      <c r="DN38" s="594"/>
      <c r="DO38" s="594"/>
      <c r="DP38" s="594"/>
      <c r="DQ38" s="594"/>
      <c r="DR38" s="594"/>
      <c r="DS38" s="594"/>
      <c r="DT38" s="594"/>
      <c r="DU38" s="594"/>
      <c r="DV38" s="595"/>
      <c r="DW38" s="598">
        <v>16.600000000000001</v>
      </c>
      <c r="DX38" s="623"/>
      <c r="DY38" s="623"/>
      <c r="DZ38" s="623"/>
      <c r="EA38" s="623"/>
      <c r="EB38" s="623"/>
      <c r="EC38" s="624"/>
    </row>
    <row r="39" spans="2:133" ht="11.25" customHeight="1" x14ac:dyDescent="0.15">
      <c r="AQ39" s="672" t="s">
        <v>318</v>
      </c>
      <c r="AR39" s="673"/>
      <c r="AS39" s="673"/>
      <c r="AT39" s="673"/>
      <c r="AU39" s="673"/>
      <c r="AV39" s="673"/>
      <c r="AW39" s="673"/>
      <c r="AX39" s="673"/>
      <c r="AY39" s="674"/>
      <c r="AZ39" s="593" t="s">
        <v>319</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95</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75677</v>
      </c>
      <c r="CS39" s="625"/>
      <c r="CT39" s="625"/>
      <c r="CU39" s="625"/>
      <c r="CV39" s="625"/>
      <c r="CW39" s="625"/>
      <c r="CX39" s="625"/>
      <c r="CY39" s="626"/>
      <c r="CZ39" s="627">
        <v>0.2</v>
      </c>
      <c r="DA39" s="628"/>
      <c r="DB39" s="628"/>
      <c r="DC39" s="629"/>
      <c r="DD39" s="602">
        <v>2593</v>
      </c>
      <c r="DE39" s="625"/>
      <c r="DF39" s="625"/>
      <c r="DG39" s="625"/>
      <c r="DH39" s="625"/>
      <c r="DI39" s="625"/>
      <c r="DJ39" s="625"/>
      <c r="DK39" s="626"/>
      <c r="DL39" s="602" t="s">
        <v>319</v>
      </c>
      <c r="DM39" s="625"/>
      <c r="DN39" s="625"/>
      <c r="DO39" s="625"/>
      <c r="DP39" s="625"/>
      <c r="DQ39" s="625"/>
      <c r="DR39" s="625"/>
      <c r="DS39" s="625"/>
      <c r="DT39" s="625"/>
      <c r="DU39" s="625"/>
      <c r="DV39" s="626"/>
      <c r="DW39" s="598" t="s">
        <v>319</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746353</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109</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1424031</v>
      </c>
      <c r="CS40" s="594"/>
      <c r="CT40" s="594"/>
      <c r="CU40" s="594"/>
      <c r="CV40" s="594"/>
      <c r="CW40" s="594"/>
      <c r="CX40" s="594"/>
      <c r="CY40" s="595"/>
      <c r="CZ40" s="627">
        <v>3.1</v>
      </c>
      <c r="DA40" s="628"/>
      <c r="DB40" s="628"/>
      <c r="DC40" s="629"/>
      <c r="DD40" s="602" t="s">
        <v>319</v>
      </c>
      <c r="DE40" s="594"/>
      <c r="DF40" s="594"/>
      <c r="DG40" s="594"/>
      <c r="DH40" s="594"/>
      <c r="DI40" s="594"/>
      <c r="DJ40" s="594"/>
      <c r="DK40" s="595"/>
      <c r="DL40" s="602" t="s">
        <v>319</v>
      </c>
      <c r="DM40" s="594"/>
      <c r="DN40" s="594"/>
      <c r="DO40" s="594"/>
      <c r="DP40" s="594"/>
      <c r="DQ40" s="594"/>
      <c r="DR40" s="594"/>
      <c r="DS40" s="594"/>
      <c r="DT40" s="594"/>
      <c r="DU40" s="594"/>
      <c r="DV40" s="595"/>
      <c r="DW40" s="598" t="s">
        <v>319</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3108469</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359</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329</v>
      </c>
      <c r="CS41" s="625"/>
      <c r="CT41" s="625"/>
      <c r="CU41" s="625"/>
      <c r="CV41" s="625"/>
      <c r="CW41" s="625"/>
      <c r="CX41" s="625"/>
      <c r="CY41" s="626"/>
      <c r="CZ41" s="627" t="s">
        <v>329</v>
      </c>
      <c r="DA41" s="628"/>
      <c r="DB41" s="628"/>
      <c r="DC41" s="629"/>
      <c r="DD41" s="602" t="s">
        <v>329</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7795721</v>
      </c>
      <c r="CS42" s="594"/>
      <c r="CT42" s="594"/>
      <c r="CU42" s="594"/>
      <c r="CV42" s="594"/>
      <c r="CW42" s="594"/>
      <c r="CX42" s="594"/>
      <c r="CY42" s="595"/>
      <c r="CZ42" s="627">
        <v>16.8</v>
      </c>
      <c r="DA42" s="676"/>
      <c r="DB42" s="676"/>
      <c r="DC42" s="677"/>
      <c r="DD42" s="602">
        <v>1357033</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39634</v>
      </c>
      <c r="CS43" s="625"/>
      <c r="CT43" s="625"/>
      <c r="CU43" s="625"/>
      <c r="CV43" s="625"/>
      <c r="CW43" s="625"/>
      <c r="CX43" s="625"/>
      <c r="CY43" s="626"/>
      <c r="CZ43" s="627">
        <v>0.1</v>
      </c>
      <c r="DA43" s="628"/>
      <c r="DB43" s="628"/>
      <c r="DC43" s="629"/>
      <c r="DD43" s="602">
        <v>39634</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334</v>
      </c>
      <c r="CD44" s="699" t="s">
        <v>286</v>
      </c>
      <c r="CE44" s="700"/>
      <c r="CF44" s="590" t="s">
        <v>335</v>
      </c>
      <c r="CG44" s="591"/>
      <c r="CH44" s="591"/>
      <c r="CI44" s="591"/>
      <c r="CJ44" s="591"/>
      <c r="CK44" s="591"/>
      <c r="CL44" s="591"/>
      <c r="CM44" s="591"/>
      <c r="CN44" s="591"/>
      <c r="CO44" s="591"/>
      <c r="CP44" s="591"/>
      <c r="CQ44" s="592"/>
      <c r="CR44" s="593">
        <v>7745129</v>
      </c>
      <c r="CS44" s="594"/>
      <c r="CT44" s="594"/>
      <c r="CU44" s="594"/>
      <c r="CV44" s="594"/>
      <c r="CW44" s="594"/>
      <c r="CX44" s="594"/>
      <c r="CY44" s="595"/>
      <c r="CZ44" s="627">
        <v>16.7</v>
      </c>
      <c r="DA44" s="676"/>
      <c r="DB44" s="676"/>
      <c r="DC44" s="677"/>
      <c r="DD44" s="602">
        <v>1328386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336</v>
      </c>
      <c r="CG45" s="591"/>
      <c r="CH45" s="591"/>
      <c r="CI45" s="591"/>
      <c r="CJ45" s="591"/>
      <c r="CK45" s="591"/>
      <c r="CL45" s="591"/>
      <c r="CM45" s="591"/>
      <c r="CN45" s="591"/>
      <c r="CO45" s="591"/>
      <c r="CP45" s="591"/>
      <c r="CQ45" s="592"/>
      <c r="CR45" s="593">
        <v>3684528</v>
      </c>
      <c r="CS45" s="625"/>
      <c r="CT45" s="625"/>
      <c r="CU45" s="625"/>
      <c r="CV45" s="625"/>
      <c r="CW45" s="625"/>
      <c r="CX45" s="625"/>
      <c r="CY45" s="626"/>
      <c r="CZ45" s="627">
        <v>7.9</v>
      </c>
      <c r="DA45" s="628"/>
      <c r="DB45" s="628"/>
      <c r="DC45" s="629"/>
      <c r="DD45" s="602">
        <v>314460</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337</v>
      </c>
      <c r="CG46" s="591"/>
      <c r="CH46" s="591"/>
      <c r="CI46" s="591"/>
      <c r="CJ46" s="591"/>
      <c r="CK46" s="591"/>
      <c r="CL46" s="591"/>
      <c r="CM46" s="591"/>
      <c r="CN46" s="591"/>
      <c r="CO46" s="591"/>
      <c r="CP46" s="591"/>
      <c r="CQ46" s="592"/>
      <c r="CR46" s="593">
        <v>3894998</v>
      </c>
      <c r="CS46" s="594"/>
      <c r="CT46" s="594"/>
      <c r="CU46" s="594"/>
      <c r="CV46" s="594"/>
      <c r="CW46" s="594"/>
      <c r="CX46" s="594"/>
      <c r="CY46" s="595"/>
      <c r="CZ46" s="627">
        <v>8.4</v>
      </c>
      <c r="DA46" s="676"/>
      <c r="DB46" s="676"/>
      <c r="DC46" s="677"/>
      <c r="DD46" s="602">
        <v>922777</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338</v>
      </c>
      <c r="CG47" s="591"/>
      <c r="CH47" s="591"/>
      <c r="CI47" s="591"/>
      <c r="CJ47" s="591"/>
      <c r="CK47" s="591"/>
      <c r="CL47" s="591"/>
      <c r="CM47" s="591"/>
      <c r="CN47" s="591"/>
      <c r="CO47" s="591"/>
      <c r="CP47" s="591"/>
      <c r="CQ47" s="592"/>
      <c r="CR47" s="593">
        <v>50592</v>
      </c>
      <c r="CS47" s="625"/>
      <c r="CT47" s="625"/>
      <c r="CU47" s="625"/>
      <c r="CV47" s="625"/>
      <c r="CW47" s="625"/>
      <c r="CX47" s="625"/>
      <c r="CY47" s="626"/>
      <c r="CZ47" s="627">
        <v>0.1</v>
      </c>
      <c r="DA47" s="628"/>
      <c r="DB47" s="628"/>
      <c r="DC47" s="629"/>
      <c r="DD47" s="602">
        <v>28647</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339</v>
      </c>
      <c r="CG48" s="591"/>
      <c r="CH48" s="591"/>
      <c r="CI48" s="591"/>
      <c r="CJ48" s="591"/>
      <c r="CK48" s="591"/>
      <c r="CL48" s="591"/>
      <c r="CM48" s="591"/>
      <c r="CN48" s="591"/>
      <c r="CO48" s="591"/>
      <c r="CP48" s="591"/>
      <c r="CQ48" s="592"/>
      <c r="CR48" s="593" t="s">
        <v>111</v>
      </c>
      <c r="CS48" s="594"/>
      <c r="CT48" s="594"/>
      <c r="CU48" s="594"/>
      <c r="CV48" s="594"/>
      <c r="CW48" s="594"/>
      <c r="CX48" s="594"/>
      <c r="CY48" s="595"/>
      <c r="CZ48" s="627" t="s">
        <v>111</v>
      </c>
      <c r="DA48" s="676"/>
      <c r="DB48" s="676"/>
      <c r="DC48" s="677"/>
      <c r="DD48" s="602" t="s">
        <v>111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340</v>
      </c>
      <c r="CE49" s="637"/>
      <c r="CF49" s="637"/>
      <c r="CG49" s="637"/>
      <c r="CH49" s="637"/>
      <c r="CI49" s="637"/>
      <c r="CJ49" s="637"/>
      <c r="CK49" s="637"/>
      <c r="CL49" s="637"/>
      <c r="CM49" s="637"/>
      <c r="CN49" s="637"/>
      <c r="CO49" s="637"/>
      <c r="CP49" s="637"/>
      <c r="CQ49" s="638"/>
      <c r="CR49" s="665">
        <v>46488333</v>
      </c>
      <c r="CS49" s="661"/>
      <c r="CT49" s="661"/>
      <c r="CU49" s="661"/>
      <c r="CV49" s="661"/>
      <c r="CW49" s="661"/>
      <c r="CX49" s="661"/>
      <c r="CY49" s="688"/>
      <c r="CZ49" s="689">
        <v>100</v>
      </c>
      <c r="DA49" s="690"/>
      <c r="DB49" s="690"/>
      <c r="DC49" s="691"/>
      <c r="DD49" s="692">
        <v>29071625</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363</v>
      </c>
      <c r="C7" s="720"/>
      <c r="D7" s="720"/>
      <c r="E7" s="720"/>
      <c r="F7" s="720"/>
      <c r="G7" s="720"/>
      <c r="H7" s="720"/>
      <c r="I7" s="720"/>
      <c r="J7" s="720"/>
      <c r="K7" s="720"/>
      <c r="L7" s="720"/>
      <c r="M7" s="720"/>
      <c r="N7" s="720"/>
      <c r="O7" s="720"/>
      <c r="P7" s="721"/>
      <c r="Q7" s="722">
        <v>47232</v>
      </c>
      <c r="R7" s="723"/>
      <c r="S7" s="723"/>
      <c r="T7" s="723"/>
      <c r="U7" s="723"/>
      <c r="V7" s="723">
        <v>46014</v>
      </c>
      <c r="W7" s="723"/>
      <c r="X7" s="723"/>
      <c r="Y7" s="723"/>
      <c r="Z7" s="723"/>
      <c r="AA7" s="723">
        <v>1218</v>
      </c>
      <c r="AB7" s="723"/>
      <c r="AC7" s="723"/>
      <c r="AD7" s="723"/>
      <c r="AE7" s="724"/>
      <c r="AF7" s="725">
        <v>869</v>
      </c>
      <c r="AG7" s="726"/>
      <c r="AH7" s="726"/>
      <c r="AI7" s="726"/>
      <c r="AJ7" s="727"/>
      <c r="AK7" s="762">
        <v>58</v>
      </c>
      <c r="AL7" s="763"/>
      <c r="AM7" s="763"/>
      <c r="AN7" s="763"/>
      <c r="AO7" s="763"/>
      <c r="AP7" s="763">
        <v>60395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549</v>
      </c>
      <c r="BT7" s="767"/>
      <c r="BU7" s="767"/>
      <c r="BV7" s="767"/>
      <c r="BW7" s="767"/>
      <c r="BX7" s="767"/>
      <c r="BY7" s="767"/>
      <c r="BZ7" s="767"/>
      <c r="CA7" s="767"/>
      <c r="CB7" s="767"/>
      <c r="CC7" s="767"/>
      <c r="CD7" s="767"/>
      <c r="CE7" s="767"/>
      <c r="CF7" s="767"/>
      <c r="CG7" s="768"/>
      <c r="CH7" s="759">
        <v>-6</v>
      </c>
      <c r="CI7" s="760"/>
      <c r="CJ7" s="760"/>
      <c r="CK7" s="760"/>
      <c r="CL7" s="761"/>
      <c r="CM7" s="759">
        <v>252</v>
      </c>
      <c r="CN7" s="760"/>
      <c r="CO7" s="760"/>
      <c r="CP7" s="760"/>
      <c r="CQ7" s="761"/>
      <c r="CR7" s="759">
        <v>25</v>
      </c>
      <c r="CS7" s="760"/>
      <c r="CT7" s="760"/>
      <c r="CU7" s="760"/>
      <c r="CV7" s="761"/>
      <c r="CW7" s="759">
        <v>7</v>
      </c>
      <c r="CX7" s="760"/>
      <c r="CY7" s="760"/>
      <c r="CZ7" s="760"/>
      <c r="DA7" s="761"/>
      <c r="DB7" s="759" t="s">
        <v>547</v>
      </c>
      <c r="DC7" s="760"/>
      <c r="DD7" s="760"/>
      <c r="DE7" s="760"/>
      <c r="DF7" s="761"/>
      <c r="DG7" s="759" t="s">
        <v>547</v>
      </c>
      <c r="DH7" s="760"/>
      <c r="DI7" s="760"/>
      <c r="DJ7" s="760"/>
      <c r="DK7" s="761"/>
      <c r="DL7" s="759" t="s">
        <v>547</v>
      </c>
      <c r="DM7" s="760"/>
      <c r="DN7" s="760"/>
      <c r="DO7" s="760"/>
      <c r="DP7" s="761"/>
      <c r="DQ7" s="759" t="s">
        <v>547</v>
      </c>
      <c r="DR7" s="760"/>
      <c r="DS7" s="760"/>
      <c r="DT7" s="760"/>
      <c r="DU7" s="761"/>
      <c r="DV7" s="740"/>
      <c r="DW7" s="741"/>
      <c r="DX7" s="741"/>
      <c r="DY7" s="741"/>
      <c r="DZ7" s="742"/>
      <c r="EA7" s="205"/>
    </row>
    <row r="8" spans="1:131" s="206" customFormat="1" ht="26.25" customHeight="1" x14ac:dyDescent="0.15">
      <c r="A8" s="212">
        <v>2</v>
      </c>
      <c r="B8" s="743" t="s">
        <v>364</v>
      </c>
      <c r="C8" s="744"/>
      <c r="D8" s="744"/>
      <c r="E8" s="744"/>
      <c r="F8" s="744"/>
      <c r="G8" s="744"/>
      <c r="H8" s="744"/>
      <c r="I8" s="744"/>
      <c r="J8" s="744"/>
      <c r="K8" s="744"/>
      <c r="L8" s="744"/>
      <c r="M8" s="744"/>
      <c r="N8" s="744"/>
      <c r="O8" s="744"/>
      <c r="P8" s="745"/>
      <c r="Q8" s="746">
        <v>30</v>
      </c>
      <c r="R8" s="747"/>
      <c r="S8" s="747"/>
      <c r="T8" s="747"/>
      <c r="U8" s="747"/>
      <c r="V8" s="747">
        <v>30</v>
      </c>
      <c r="W8" s="747"/>
      <c r="X8" s="747"/>
      <c r="Y8" s="747"/>
      <c r="Z8" s="747"/>
      <c r="AA8" s="747" t="s">
        <v>538</v>
      </c>
      <c r="AB8" s="747"/>
      <c r="AC8" s="747"/>
      <c r="AD8" s="747"/>
      <c r="AE8" s="748"/>
      <c r="AF8" s="749" t="s">
        <v>111</v>
      </c>
      <c r="AG8" s="750"/>
      <c r="AH8" s="750"/>
      <c r="AI8" s="750"/>
      <c r="AJ8" s="751"/>
      <c r="AK8" s="752">
        <v>4</v>
      </c>
      <c r="AL8" s="753"/>
      <c r="AM8" s="753"/>
      <c r="AN8" s="753"/>
      <c r="AO8" s="753"/>
      <c r="AP8" s="753" t="s">
        <v>538</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t="s">
        <v>365</v>
      </c>
      <c r="C9" s="744"/>
      <c r="D9" s="744"/>
      <c r="E9" s="744"/>
      <c r="F9" s="744"/>
      <c r="G9" s="744"/>
      <c r="H9" s="744"/>
      <c r="I9" s="744"/>
      <c r="J9" s="744"/>
      <c r="K9" s="744"/>
      <c r="L9" s="744"/>
      <c r="M9" s="744"/>
      <c r="N9" s="744"/>
      <c r="O9" s="744"/>
      <c r="P9" s="745"/>
      <c r="Q9" s="746">
        <v>351</v>
      </c>
      <c r="R9" s="747"/>
      <c r="S9" s="747"/>
      <c r="T9" s="747"/>
      <c r="U9" s="747"/>
      <c r="V9" s="747">
        <v>351</v>
      </c>
      <c r="W9" s="747"/>
      <c r="X9" s="747"/>
      <c r="Y9" s="747"/>
      <c r="Z9" s="747"/>
      <c r="AA9" s="747" t="s">
        <v>538</v>
      </c>
      <c r="AB9" s="747"/>
      <c r="AC9" s="747"/>
      <c r="AD9" s="747"/>
      <c r="AE9" s="748"/>
      <c r="AF9" s="749" t="s">
        <v>111</v>
      </c>
      <c r="AG9" s="750"/>
      <c r="AH9" s="750"/>
      <c r="AI9" s="750"/>
      <c r="AJ9" s="751"/>
      <c r="AK9" s="752">
        <v>170</v>
      </c>
      <c r="AL9" s="753"/>
      <c r="AM9" s="753"/>
      <c r="AN9" s="753"/>
      <c r="AO9" s="753"/>
      <c r="AP9" s="753">
        <v>150</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t="s">
        <v>366</v>
      </c>
      <c r="C10" s="744"/>
      <c r="D10" s="744"/>
      <c r="E10" s="744"/>
      <c r="F10" s="744"/>
      <c r="G10" s="744"/>
      <c r="H10" s="744"/>
      <c r="I10" s="744"/>
      <c r="J10" s="744"/>
      <c r="K10" s="744"/>
      <c r="L10" s="744"/>
      <c r="M10" s="744"/>
      <c r="N10" s="744"/>
      <c r="O10" s="744"/>
      <c r="P10" s="745"/>
      <c r="Q10" s="746">
        <v>150</v>
      </c>
      <c r="R10" s="747"/>
      <c r="S10" s="747"/>
      <c r="T10" s="747"/>
      <c r="U10" s="747"/>
      <c r="V10" s="747">
        <v>121</v>
      </c>
      <c r="W10" s="747"/>
      <c r="X10" s="747"/>
      <c r="Y10" s="747"/>
      <c r="Z10" s="747"/>
      <c r="AA10" s="747">
        <v>29</v>
      </c>
      <c r="AB10" s="747"/>
      <c r="AC10" s="747"/>
      <c r="AD10" s="747"/>
      <c r="AE10" s="748"/>
      <c r="AF10" s="749">
        <v>29</v>
      </c>
      <c r="AG10" s="750"/>
      <c r="AH10" s="750"/>
      <c r="AI10" s="750"/>
      <c r="AJ10" s="751"/>
      <c r="AK10" s="752" t="s">
        <v>538</v>
      </c>
      <c r="AL10" s="753"/>
      <c r="AM10" s="753"/>
      <c r="AN10" s="753"/>
      <c r="AO10" s="753"/>
      <c r="AP10" s="753" t="s">
        <v>538</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t="s">
        <v>367</v>
      </c>
      <c r="C11" s="744"/>
      <c r="D11" s="744"/>
      <c r="E11" s="744"/>
      <c r="F11" s="744"/>
      <c r="G11" s="744"/>
      <c r="H11" s="744"/>
      <c r="I11" s="744"/>
      <c r="J11" s="744"/>
      <c r="K11" s="744"/>
      <c r="L11" s="744"/>
      <c r="M11" s="744"/>
      <c r="N11" s="744"/>
      <c r="O11" s="744"/>
      <c r="P11" s="745"/>
      <c r="Q11" s="746">
        <v>179</v>
      </c>
      <c r="R11" s="747"/>
      <c r="S11" s="747"/>
      <c r="T11" s="747"/>
      <c r="U11" s="747"/>
      <c r="V11" s="747">
        <v>176</v>
      </c>
      <c r="W11" s="747"/>
      <c r="X11" s="747"/>
      <c r="Y11" s="747"/>
      <c r="Z11" s="747"/>
      <c r="AA11" s="747">
        <v>3</v>
      </c>
      <c r="AB11" s="747"/>
      <c r="AC11" s="747"/>
      <c r="AD11" s="747"/>
      <c r="AE11" s="748"/>
      <c r="AF11" s="749" t="s">
        <v>111</v>
      </c>
      <c r="AG11" s="750"/>
      <c r="AH11" s="750"/>
      <c r="AI11" s="750"/>
      <c r="AJ11" s="751"/>
      <c r="AK11" s="752">
        <v>9</v>
      </c>
      <c r="AL11" s="753"/>
      <c r="AM11" s="753"/>
      <c r="AN11" s="753"/>
      <c r="AO11" s="753"/>
      <c r="AP11" s="753" t="s">
        <v>538</v>
      </c>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369</v>
      </c>
      <c r="B23" s="778" t="s">
        <v>370</v>
      </c>
      <c r="C23" s="779"/>
      <c r="D23" s="779"/>
      <c r="E23" s="779"/>
      <c r="F23" s="779"/>
      <c r="G23" s="779"/>
      <c r="H23" s="779"/>
      <c r="I23" s="779"/>
      <c r="J23" s="779"/>
      <c r="K23" s="779"/>
      <c r="L23" s="779"/>
      <c r="M23" s="779"/>
      <c r="N23" s="779"/>
      <c r="O23" s="779"/>
      <c r="P23" s="780"/>
      <c r="Q23" s="781">
        <v>47738</v>
      </c>
      <c r="R23" s="782"/>
      <c r="S23" s="782"/>
      <c r="T23" s="782"/>
      <c r="U23" s="782"/>
      <c r="V23" s="782">
        <v>46488</v>
      </c>
      <c r="W23" s="782"/>
      <c r="X23" s="782"/>
      <c r="Y23" s="782"/>
      <c r="Z23" s="782"/>
      <c r="AA23" s="782">
        <v>1249</v>
      </c>
      <c r="AB23" s="782"/>
      <c r="AC23" s="782"/>
      <c r="AD23" s="782"/>
      <c r="AE23" s="783"/>
      <c r="AF23" s="784">
        <v>897</v>
      </c>
      <c r="AG23" s="782"/>
      <c r="AH23" s="782"/>
      <c r="AI23" s="782"/>
      <c r="AJ23" s="785"/>
      <c r="AK23" s="786"/>
      <c r="AL23" s="787"/>
      <c r="AM23" s="787"/>
      <c r="AN23" s="787"/>
      <c r="AO23" s="787"/>
      <c r="AP23" s="782">
        <v>60545</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346</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381</v>
      </c>
      <c r="C28" s="720"/>
      <c r="D28" s="720"/>
      <c r="E28" s="720"/>
      <c r="F28" s="720"/>
      <c r="G28" s="720"/>
      <c r="H28" s="720"/>
      <c r="I28" s="720"/>
      <c r="J28" s="720"/>
      <c r="K28" s="720"/>
      <c r="L28" s="720"/>
      <c r="M28" s="720"/>
      <c r="N28" s="720"/>
      <c r="O28" s="720"/>
      <c r="P28" s="721"/>
      <c r="Q28" s="810">
        <v>12762</v>
      </c>
      <c r="R28" s="811"/>
      <c r="S28" s="811"/>
      <c r="T28" s="811"/>
      <c r="U28" s="811"/>
      <c r="V28" s="811">
        <v>12749</v>
      </c>
      <c r="W28" s="811"/>
      <c r="X28" s="811"/>
      <c r="Y28" s="811"/>
      <c r="Z28" s="811"/>
      <c r="AA28" s="811">
        <v>14</v>
      </c>
      <c r="AB28" s="811"/>
      <c r="AC28" s="811"/>
      <c r="AD28" s="811"/>
      <c r="AE28" s="812"/>
      <c r="AF28" s="813">
        <v>14</v>
      </c>
      <c r="AG28" s="811"/>
      <c r="AH28" s="811"/>
      <c r="AI28" s="811"/>
      <c r="AJ28" s="814"/>
      <c r="AK28" s="815">
        <v>866</v>
      </c>
      <c r="AL28" s="806"/>
      <c r="AM28" s="806"/>
      <c r="AN28" s="806"/>
      <c r="AO28" s="806"/>
      <c r="AP28" s="806" t="s">
        <v>539</v>
      </c>
      <c r="AQ28" s="806"/>
      <c r="AR28" s="806"/>
      <c r="AS28" s="806"/>
      <c r="AT28" s="806"/>
      <c r="AU28" s="806" t="s">
        <v>539</v>
      </c>
      <c r="AV28" s="806"/>
      <c r="AW28" s="806"/>
      <c r="AX28" s="806"/>
      <c r="AY28" s="806"/>
      <c r="AZ28" s="807" t="s">
        <v>539</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382</v>
      </c>
      <c r="C29" s="744"/>
      <c r="D29" s="744"/>
      <c r="E29" s="744"/>
      <c r="F29" s="744"/>
      <c r="G29" s="744"/>
      <c r="H29" s="744"/>
      <c r="I29" s="744"/>
      <c r="J29" s="744"/>
      <c r="K29" s="744"/>
      <c r="L29" s="744"/>
      <c r="M29" s="744"/>
      <c r="N29" s="744"/>
      <c r="O29" s="744"/>
      <c r="P29" s="745"/>
      <c r="Q29" s="746">
        <v>96</v>
      </c>
      <c r="R29" s="747"/>
      <c r="S29" s="747"/>
      <c r="T29" s="747"/>
      <c r="U29" s="747"/>
      <c r="V29" s="747">
        <v>62</v>
      </c>
      <c r="W29" s="747"/>
      <c r="X29" s="747"/>
      <c r="Y29" s="747"/>
      <c r="Z29" s="747"/>
      <c r="AA29" s="747">
        <v>34</v>
      </c>
      <c r="AB29" s="747"/>
      <c r="AC29" s="747"/>
      <c r="AD29" s="747"/>
      <c r="AE29" s="748"/>
      <c r="AF29" s="749">
        <v>34</v>
      </c>
      <c r="AG29" s="750"/>
      <c r="AH29" s="750"/>
      <c r="AI29" s="750"/>
      <c r="AJ29" s="751"/>
      <c r="AK29" s="818">
        <v>1</v>
      </c>
      <c r="AL29" s="819"/>
      <c r="AM29" s="819"/>
      <c r="AN29" s="819"/>
      <c r="AO29" s="819"/>
      <c r="AP29" s="819" t="s">
        <v>539</v>
      </c>
      <c r="AQ29" s="819"/>
      <c r="AR29" s="819"/>
      <c r="AS29" s="819"/>
      <c r="AT29" s="819"/>
      <c r="AU29" s="819" t="s">
        <v>539</v>
      </c>
      <c r="AV29" s="819"/>
      <c r="AW29" s="819"/>
      <c r="AX29" s="819"/>
      <c r="AY29" s="819"/>
      <c r="AZ29" s="820" t="s">
        <v>539</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383</v>
      </c>
      <c r="C30" s="744"/>
      <c r="D30" s="744"/>
      <c r="E30" s="744"/>
      <c r="F30" s="744"/>
      <c r="G30" s="744"/>
      <c r="H30" s="744"/>
      <c r="I30" s="744"/>
      <c r="J30" s="744"/>
      <c r="K30" s="744"/>
      <c r="L30" s="744"/>
      <c r="M30" s="744"/>
      <c r="N30" s="744"/>
      <c r="O30" s="744"/>
      <c r="P30" s="745"/>
      <c r="Q30" s="746">
        <v>9856</v>
      </c>
      <c r="R30" s="747"/>
      <c r="S30" s="747"/>
      <c r="T30" s="747"/>
      <c r="U30" s="747"/>
      <c r="V30" s="747">
        <v>9664</v>
      </c>
      <c r="W30" s="747"/>
      <c r="X30" s="747"/>
      <c r="Y30" s="747"/>
      <c r="Z30" s="747"/>
      <c r="AA30" s="747">
        <v>192</v>
      </c>
      <c r="AB30" s="747"/>
      <c r="AC30" s="747"/>
      <c r="AD30" s="747"/>
      <c r="AE30" s="748"/>
      <c r="AF30" s="749">
        <v>192</v>
      </c>
      <c r="AG30" s="750"/>
      <c r="AH30" s="750"/>
      <c r="AI30" s="750"/>
      <c r="AJ30" s="751"/>
      <c r="AK30" s="818">
        <v>1366</v>
      </c>
      <c r="AL30" s="819"/>
      <c r="AM30" s="819"/>
      <c r="AN30" s="819"/>
      <c r="AO30" s="819"/>
      <c r="AP30" s="819" t="s">
        <v>539</v>
      </c>
      <c r="AQ30" s="819"/>
      <c r="AR30" s="819"/>
      <c r="AS30" s="819"/>
      <c r="AT30" s="819"/>
      <c r="AU30" s="819" t="s">
        <v>539</v>
      </c>
      <c r="AV30" s="819"/>
      <c r="AW30" s="819"/>
      <c r="AX30" s="819"/>
      <c r="AY30" s="819"/>
      <c r="AZ30" s="820" t="s">
        <v>539</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384</v>
      </c>
      <c r="C31" s="744"/>
      <c r="D31" s="744"/>
      <c r="E31" s="744"/>
      <c r="F31" s="744"/>
      <c r="G31" s="744"/>
      <c r="H31" s="744"/>
      <c r="I31" s="744"/>
      <c r="J31" s="744"/>
      <c r="K31" s="744"/>
      <c r="L31" s="744"/>
      <c r="M31" s="744"/>
      <c r="N31" s="744"/>
      <c r="O31" s="744"/>
      <c r="P31" s="745"/>
      <c r="Q31" s="746">
        <v>1295</v>
      </c>
      <c r="R31" s="747"/>
      <c r="S31" s="747"/>
      <c r="T31" s="747"/>
      <c r="U31" s="747"/>
      <c r="V31" s="747">
        <v>1291</v>
      </c>
      <c r="W31" s="747"/>
      <c r="X31" s="747"/>
      <c r="Y31" s="747"/>
      <c r="Z31" s="747"/>
      <c r="AA31" s="747">
        <v>3</v>
      </c>
      <c r="AB31" s="747"/>
      <c r="AC31" s="747"/>
      <c r="AD31" s="747"/>
      <c r="AE31" s="748"/>
      <c r="AF31" s="749">
        <v>3</v>
      </c>
      <c r="AG31" s="750"/>
      <c r="AH31" s="750"/>
      <c r="AI31" s="750"/>
      <c r="AJ31" s="751"/>
      <c r="AK31" s="818">
        <v>361</v>
      </c>
      <c r="AL31" s="819"/>
      <c r="AM31" s="819"/>
      <c r="AN31" s="819"/>
      <c r="AO31" s="819"/>
      <c r="AP31" s="819" t="s">
        <v>539</v>
      </c>
      <c r="AQ31" s="819"/>
      <c r="AR31" s="819"/>
      <c r="AS31" s="819"/>
      <c r="AT31" s="819"/>
      <c r="AU31" s="819" t="s">
        <v>539</v>
      </c>
      <c r="AV31" s="819"/>
      <c r="AW31" s="819"/>
      <c r="AX31" s="819"/>
      <c r="AY31" s="819"/>
      <c r="AZ31" s="820" t="s">
        <v>539</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385</v>
      </c>
      <c r="C32" s="744"/>
      <c r="D32" s="744"/>
      <c r="E32" s="744"/>
      <c r="F32" s="744"/>
      <c r="G32" s="744"/>
      <c r="H32" s="744"/>
      <c r="I32" s="744"/>
      <c r="J32" s="744"/>
      <c r="K32" s="744"/>
      <c r="L32" s="744"/>
      <c r="M32" s="744"/>
      <c r="N32" s="744"/>
      <c r="O32" s="744"/>
      <c r="P32" s="745"/>
      <c r="Q32" s="746">
        <v>47</v>
      </c>
      <c r="R32" s="747"/>
      <c r="S32" s="747"/>
      <c r="T32" s="747"/>
      <c r="U32" s="747"/>
      <c r="V32" s="747">
        <v>47</v>
      </c>
      <c r="W32" s="747"/>
      <c r="X32" s="747"/>
      <c r="Y32" s="747"/>
      <c r="Z32" s="747"/>
      <c r="AA32" s="747" t="s">
        <v>538</v>
      </c>
      <c r="AB32" s="747"/>
      <c r="AC32" s="747"/>
      <c r="AD32" s="747"/>
      <c r="AE32" s="748"/>
      <c r="AF32" s="749" t="s">
        <v>111</v>
      </c>
      <c r="AG32" s="750"/>
      <c r="AH32" s="750"/>
      <c r="AI32" s="750"/>
      <c r="AJ32" s="751"/>
      <c r="AK32" s="818">
        <v>6</v>
      </c>
      <c r="AL32" s="819"/>
      <c r="AM32" s="819"/>
      <c r="AN32" s="819"/>
      <c r="AO32" s="819"/>
      <c r="AP32" s="819" t="s">
        <v>539</v>
      </c>
      <c r="AQ32" s="819"/>
      <c r="AR32" s="819"/>
      <c r="AS32" s="819"/>
      <c r="AT32" s="819"/>
      <c r="AU32" s="819" t="s">
        <v>539</v>
      </c>
      <c r="AV32" s="819"/>
      <c r="AW32" s="819"/>
      <c r="AX32" s="819"/>
      <c r="AY32" s="819"/>
      <c r="AZ32" s="820" t="s">
        <v>539</v>
      </c>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386</v>
      </c>
      <c r="C33" s="744"/>
      <c r="D33" s="744"/>
      <c r="E33" s="744"/>
      <c r="F33" s="744"/>
      <c r="G33" s="744"/>
      <c r="H33" s="744"/>
      <c r="I33" s="744"/>
      <c r="J33" s="744"/>
      <c r="K33" s="744"/>
      <c r="L33" s="744"/>
      <c r="M33" s="744"/>
      <c r="N33" s="744"/>
      <c r="O33" s="744"/>
      <c r="P33" s="745"/>
      <c r="Q33" s="746">
        <v>3190</v>
      </c>
      <c r="R33" s="747"/>
      <c r="S33" s="747"/>
      <c r="T33" s="747"/>
      <c r="U33" s="747"/>
      <c r="V33" s="747">
        <v>2620</v>
      </c>
      <c r="W33" s="747"/>
      <c r="X33" s="747"/>
      <c r="Y33" s="747"/>
      <c r="Z33" s="747"/>
      <c r="AA33" s="747">
        <v>570</v>
      </c>
      <c r="AB33" s="747"/>
      <c r="AC33" s="747"/>
      <c r="AD33" s="747"/>
      <c r="AE33" s="748"/>
      <c r="AF33" s="749">
        <v>1849</v>
      </c>
      <c r="AG33" s="750"/>
      <c r="AH33" s="750"/>
      <c r="AI33" s="750"/>
      <c r="AJ33" s="751"/>
      <c r="AK33" s="818">
        <v>55</v>
      </c>
      <c r="AL33" s="819"/>
      <c r="AM33" s="819"/>
      <c r="AN33" s="819"/>
      <c r="AO33" s="819"/>
      <c r="AP33" s="819">
        <v>10680</v>
      </c>
      <c r="AQ33" s="819"/>
      <c r="AR33" s="819"/>
      <c r="AS33" s="819"/>
      <c r="AT33" s="819"/>
      <c r="AU33" s="819">
        <v>502</v>
      </c>
      <c r="AV33" s="819"/>
      <c r="AW33" s="819"/>
      <c r="AX33" s="819"/>
      <c r="AY33" s="819"/>
      <c r="AZ33" s="820" t="s">
        <v>539</v>
      </c>
      <c r="BA33" s="820"/>
      <c r="BB33" s="820"/>
      <c r="BC33" s="820"/>
      <c r="BD33" s="820"/>
      <c r="BE33" s="816" t="s">
        <v>387</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388</v>
      </c>
      <c r="C34" s="744"/>
      <c r="D34" s="744"/>
      <c r="E34" s="744"/>
      <c r="F34" s="744"/>
      <c r="G34" s="744"/>
      <c r="H34" s="744"/>
      <c r="I34" s="744"/>
      <c r="J34" s="744"/>
      <c r="K34" s="744"/>
      <c r="L34" s="744"/>
      <c r="M34" s="744"/>
      <c r="N34" s="744"/>
      <c r="O34" s="744"/>
      <c r="P34" s="745"/>
      <c r="Q34" s="746">
        <v>1581</v>
      </c>
      <c r="R34" s="747"/>
      <c r="S34" s="747"/>
      <c r="T34" s="747"/>
      <c r="U34" s="747"/>
      <c r="V34" s="747">
        <v>1581</v>
      </c>
      <c r="W34" s="747"/>
      <c r="X34" s="747"/>
      <c r="Y34" s="747"/>
      <c r="Z34" s="747"/>
      <c r="AA34" s="747" t="s">
        <v>539</v>
      </c>
      <c r="AB34" s="747"/>
      <c r="AC34" s="747"/>
      <c r="AD34" s="747"/>
      <c r="AE34" s="748"/>
      <c r="AF34" s="749" t="s">
        <v>111</v>
      </c>
      <c r="AG34" s="750"/>
      <c r="AH34" s="750"/>
      <c r="AI34" s="750"/>
      <c r="AJ34" s="751"/>
      <c r="AK34" s="818">
        <v>67</v>
      </c>
      <c r="AL34" s="819"/>
      <c r="AM34" s="819"/>
      <c r="AN34" s="819"/>
      <c r="AO34" s="819"/>
      <c r="AP34" s="819">
        <v>3412</v>
      </c>
      <c r="AQ34" s="819"/>
      <c r="AR34" s="819"/>
      <c r="AS34" s="819"/>
      <c r="AT34" s="819"/>
      <c r="AU34" s="819">
        <v>2992</v>
      </c>
      <c r="AV34" s="819"/>
      <c r="AW34" s="819"/>
      <c r="AX34" s="819"/>
      <c r="AY34" s="819"/>
      <c r="AZ34" s="820" t="s">
        <v>539</v>
      </c>
      <c r="BA34" s="820"/>
      <c r="BB34" s="820"/>
      <c r="BC34" s="820"/>
      <c r="BD34" s="820"/>
      <c r="BE34" s="816" t="s">
        <v>389</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390</v>
      </c>
      <c r="C35" s="744"/>
      <c r="D35" s="744"/>
      <c r="E35" s="744"/>
      <c r="F35" s="744"/>
      <c r="G35" s="744"/>
      <c r="H35" s="744"/>
      <c r="I35" s="744"/>
      <c r="J35" s="744"/>
      <c r="K35" s="744"/>
      <c r="L35" s="744"/>
      <c r="M35" s="744"/>
      <c r="N35" s="744"/>
      <c r="O35" s="744"/>
      <c r="P35" s="745"/>
      <c r="Q35" s="746">
        <v>3365</v>
      </c>
      <c r="R35" s="747"/>
      <c r="S35" s="747"/>
      <c r="T35" s="747"/>
      <c r="U35" s="747"/>
      <c r="V35" s="747">
        <v>3326</v>
      </c>
      <c r="W35" s="747"/>
      <c r="X35" s="747"/>
      <c r="Y35" s="747"/>
      <c r="Z35" s="747"/>
      <c r="AA35" s="747">
        <v>39</v>
      </c>
      <c r="AB35" s="747"/>
      <c r="AC35" s="747"/>
      <c r="AD35" s="747"/>
      <c r="AE35" s="748"/>
      <c r="AF35" s="749" t="s">
        <v>111</v>
      </c>
      <c r="AG35" s="750"/>
      <c r="AH35" s="750"/>
      <c r="AI35" s="750"/>
      <c r="AJ35" s="751"/>
      <c r="AK35" s="818">
        <v>1269</v>
      </c>
      <c r="AL35" s="819"/>
      <c r="AM35" s="819"/>
      <c r="AN35" s="819"/>
      <c r="AO35" s="819"/>
      <c r="AP35" s="819">
        <v>20656</v>
      </c>
      <c r="AQ35" s="819"/>
      <c r="AR35" s="819"/>
      <c r="AS35" s="819"/>
      <c r="AT35" s="819"/>
      <c r="AU35" s="819">
        <v>17144</v>
      </c>
      <c r="AV35" s="819"/>
      <c r="AW35" s="819"/>
      <c r="AX35" s="819"/>
      <c r="AY35" s="819"/>
      <c r="AZ35" s="820" t="s">
        <v>539</v>
      </c>
      <c r="BA35" s="820"/>
      <c r="BB35" s="820"/>
      <c r="BC35" s="820"/>
      <c r="BD35" s="820"/>
      <c r="BE35" s="816" t="s">
        <v>389</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t="s">
        <v>391</v>
      </c>
      <c r="C36" s="744"/>
      <c r="D36" s="744"/>
      <c r="E36" s="744"/>
      <c r="F36" s="744"/>
      <c r="G36" s="744"/>
      <c r="H36" s="744"/>
      <c r="I36" s="744"/>
      <c r="J36" s="744"/>
      <c r="K36" s="744"/>
      <c r="L36" s="744"/>
      <c r="M36" s="744"/>
      <c r="N36" s="744"/>
      <c r="O36" s="744"/>
      <c r="P36" s="745"/>
      <c r="Q36" s="746">
        <v>41</v>
      </c>
      <c r="R36" s="747"/>
      <c r="S36" s="747"/>
      <c r="T36" s="747"/>
      <c r="U36" s="747"/>
      <c r="V36" s="747">
        <v>41</v>
      </c>
      <c r="W36" s="747"/>
      <c r="X36" s="747"/>
      <c r="Y36" s="747"/>
      <c r="Z36" s="747"/>
      <c r="AA36" s="747" t="s">
        <v>539</v>
      </c>
      <c r="AB36" s="747"/>
      <c r="AC36" s="747"/>
      <c r="AD36" s="747"/>
      <c r="AE36" s="748"/>
      <c r="AF36" s="749" t="s">
        <v>111</v>
      </c>
      <c r="AG36" s="750"/>
      <c r="AH36" s="750"/>
      <c r="AI36" s="750"/>
      <c r="AJ36" s="751"/>
      <c r="AK36" s="818">
        <v>36</v>
      </c>
      <c r="AL36" s="819"/>
      <c r="AM36" s="819"/>
      <c r="AN36" s="819"/>
      <c r="AO36" s="819"/>
      <c r="AP36" s="819">
        <v>490</v>
      </c>
      <c r="AQ36" s="819"/>
      <c r="AR36" s="819"/>
      <c r="AS36" s="819"/>
      <c r="AT36" s="819"/>
      <c r="AU36" s="819">
        <v>489</v>
      </c>
      <c r="AV36" s="819"/>
      <c r="AW36" s="819"/>
      <c r="AX36" s="819"/>
      <c r="AY36" s="819"/>
      <c r="AZ36" s="820" t="s">
        <v>539</v>
      </c>
      <c r="BA36" s="820"/>
      <c r="BB36" s="820"/>
      <c r="BC36" s="820"/>
      <c r="BD36" s="820"/>
      <c r="BE36" s="816" t="s">
        <v>389</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t="s">
        <v>392</v>
      </c>
      <c r="C37" s="744"/>
      <c r="D37" s="744"/>
      <c r="E37" s="744"/>
      <c r="F37" s="744"/>
      <c r="G37" s="744"/>
      <c r="H37" s="744"/>
      <c r="I37" s="744"/>
      <c r="J37" s="744"/>
      <c r="K37" s="744"/>
      <c r="L37" s="744"/>
      <c r="M37" s="744"/>
      <c r="N37" s="744"/>
      <c r="O37" s="744"/>
      <c r="P37" s="745"/>
      <c r="Q37" s="746">
        <v>96</v>
      </c>
      <c r="R37" s="747"/>
      <c r="S37" s="747"/>
      <c r="T37" s="747"/>
      <c r="U37" s="747"/>
      <c r="V37" s="747">
        <v>96</v>
      </c>
      <c r="W37" s="747"/>
      <c r="X37" s="747"/>
      <c r="Y37" s="747"/>
      <c r="Z37" s="747"/>
      <c r="AA37" s="747" t="s">
        <v>539</v>
      </c>
      <c r="AB37" s="747"/>
      <c r="AC37" s="747"/>
      <c r="AD37" s="747"/>
      <c r="AE37" s="748"/>
      <c r="AF37" s="749" t="s">
        <v>111</v>
      </c>
      <c r="AG37" s="750"/>
      <c r="AH37" s="750"/>
      <c r="AI37" s="750"/>
      <c r="AJ37" s="751"/>
      <c r="AK37" s="818">
        <v>66</v>
      </c>
      <c r="AL37" s="819"/>
      <c r="AM37" s="819"/>
      <c r="AN37" s="819"/>
      <c r="AO37" s="819"/>
      <c r="AP37" s="819">
        <v>443</v>
      </c>
      <c r="AQ37" s="819"/>
      <c r="AR37" s="819"/>
      <c r="AS37" s="819"/>
      <c r="AT37" s="819"/>
      <c r="AU37" s="819">
        <v>440</v>
      </c>
      <c r="AV37" s="819"/>
      <c r="AW37" s="819"/>
      <c r="AX37" s="819"/>
      <c r="AY37" s="819"/>
      <c r="AZ37" s="820" t="s">
        <v>539</v>
      </c>
      <c r="BA37" s="820"/>
      <c r="BB37" s="820"/>
      <c r="BC37" s="820"/>
      <c r="BD37" s="820"/>
      <c r="BE37" s="816" t="s">
        <v>389</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t="s">
        <v>393</v>
      </c>
      <c r="C38" s="744"/>
      <c r="D38" s="744"/>
      <c r="E38" s="744"/>
      <c r="F38" s="744"/>
      <c r="G38" s="744"/>
      <c r="H38" s="744"/>
      <c r="I38" s="744"/>
      <c r="J38" s="744"/>
      <c r="K38" s="744"/>
      <c r="L38" s="744"/>
      <c r="M38" s="744"/>
      <c r="N38" s="744"/>
      <c r="O38" s="744"/>
      <c r="P38" s="745"/>
      <c r="Q38" s="746">
        <v>100</v>
      </c>
      <c r="R38" s="747"/>
      <c r="S38" s="747"/>
      <c r="T38" s="747"/>
      <c r="U38" s="747"/>
      <c r="V38" s="747">
        <v>100</v>
      </c>
      <c r="W38" s="747"/>
      <c r="X38" s="747"/>
      <c r="Y38" s="747"/>
      <c r="Z38" s="747"/>
      <c r="AA38" s="747" t="s">
        <v>539</v>
      </c>
      <c r="AB38" s="747"/>
      <c r="AC38" s="747"/>
      <c r="AD38" s="747"/>
      <c r="AE38" s="748"/>
      <c r="AF38" s="749" t="s">
        <v>111</v>
      </c>
      <c r="AG38" s="750"/>
      <c r="AH38" s="750"/>
      <c r="AI38" s="750"/>
      <c r="AJ38" s="751"/>
      <c r="AK38" s="818">
        <v>59</v>
      </c>
      <c r="AL38" s="819"/>
      <c r="AM38" s="819"/>
      <c r="AN38" s="819"/>
      <c r="AO38" s="819"/>
      <c r="AP38" s="819">
        <v>234</v>
      </c>
      <c r="AQ38" s="819"/>
      <c r="AR38" s="819"/>
      <c r="AS38" s="819"/>
      <c r="AT38" s="819"/>
      <c r="AU38" s="819">
        <v>154</v>
      </c>
      <c r="AV38" s="819"/>
      <c r="AW38" s="819"/>
      <c r="AX38" s="819"/>
      <c r="AY38" s="819"/>
      <c r="AZ38" s="820" t="s">
        <v>539</v>
      </c>
      <c r="BA38" s="820"/>
      <c r="BB38" s="820"/>
      <c r="BC38" s="820"/>
      <c r="BD38" s="820"/>
      <c r="BE38" s="816" t="s">
        <v>389</v>
      </c>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t="s">
        <v>394</v>
      </c>
      <c r="C39" s="744"/>
      <c r="D39" s="744"/>
      <c r="E39" s="744"/>
      <c r="F39" s="744"/>
      <c r="G39" s="744"/>
      <c r="H39" s="744"/>
      <c r="I39" s="744"/>
      <c r="J39" s="744"/>
      <c r="K39" s="744"/>
      <c r="L39" s="744"/>
      <c r="M39" s="744"/>
      <c r="N39" s="744"/>
      <c r="O39" s="744"/>
      <c r="P39" s="745"/>
      <c r="Q39" s="746">
        <v>187</v>
      </c>
      <c r="R39" s="747"/>
      <c r="S39" s="747"/>
      <c r="T39" s="747"/>
      <c r="U39" s="747"/>
      <c r="V39" s="747">
        <v>187</v>
      </c>
      <c r="W39" s="747"/>
      <c r="X39" s="747"/>
      <c r="Y39" s="747"/>
      <c r="Z39" s="747"/>
      <c r="AA39" s="747" t="s">
        <v>539</v>
      </c>
      <c r="AB39" s="747"/>
      <c r="AC39" s="747"/>
      <c r="AD39" s="747"/>
      <c r="AE39" s="748"/>
      <c r="AF39" s="749" t="s">
        <v>111</v>
      </c>
      <c r="AG39" s="750"/>
      <c r="AH39" s="750"/>
      <c r="AI39" s="750"/>
      <c r="AJ39" s="751"/>
      <c r="AK39" s="818" t="s">
        <v>539</v>
      </c>
      <c r="AL39" s="819"/>
      <c r="AM39" s="819"/>
      <c r="AN39" s="819"/>
      <c r="AO39" s="819"/>
      <c r="AP39" s="819" t="s">
        <v>539</v>
      </c>
      <c r="AQ39" s="819"/>
      <c r="AR39" s="819"/>
      <c r="AS39" s="819"/>
      <c r="AT39" s="819"/>
      <c r="AU39" s="819" t="s">
        <v>539</v>
      </c>
      <c r="AV39" s="819"/>
      <c r="AW39" s="819"/>
      <c r="AX39" s="819"/>
      <c r="AY39" s="819"/>
      <c r="AZ39" s="820" t="s">
        <v>539</v>
      </c>
      <c r="BA39" s="820"/>
      <c r="BB39" s="820"/>
      <c r="BC39" s="820"/>
      <c r="BD39" s="820"/>
      <c r="BE39" s="816" t="s">
        <v>389</v>
      </c>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369</v>
      </c>
      <c r="B63" s="778" t="s">
        <v>396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2091</v>
      </c>
      <c r="AG63" s="830"/>
      <c r="AH63" s="830"/>
      <c r="AI63" s="830"/>
      <c r="AJ63" s="831"/>
      <c r="AK63" s="832"/>
      <c r="AL63" s="827"/>
      <c r="AM63" s="827"/>
      <c r="AN63" s="827"/>
      <c r="AO63" s="827"/>
      <c r="AP63" s="830">
        <v>35914</v>
      </c>
      <c r="AQ63" s="830"/>
      <c r="AR63" s="830"/>
      <c r="AS63" s="830"/>
      <c r="AT63" s="830"/>
      <c r="AU63" s="830">
        <v>21720</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398</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0" t="s">
        <v>376</v>
      </c>
      <c r="AG66" s="801"/>
      <c r="AH66" s="801"/>
      <c r="AI66" s="801"/>
      <c r="AJ66" s="841"/>
      <c r="AK66" s="705" t="s">
        <v>377</v>
      </c>
      <c r="AL66" s="729"/>
      <c r="AM66" s="729"/>
      <c r="AN66" s="729"/>
      <c r="AO66" s="730"/>
      <c r="AP66" s="705" t="s">
        <v>378</v>
      </c>
      <c r="AQ66" s="706"/>
      <c r="AR66" s="706"/>
      <c r="AS66" s="706"/>
      <c r="AT66" s="707"/>
      <c r="AU66" s="705" t="s">
        <v>399</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540</v>
      </c>
      <c r="C68" s="858"/>
      <c r="D68" s="858"/>
      <c r="E68" s="858"/>
      <c r="F68" s="858"/>
      <c r="G68" s="858"/>
      <c r="H68" s="858"/>
      <c r="I68" s="858"/>
      <c r="J68" s="858"/>
      <c r="K68" s="858"/>
      <c r="L68" s="858"/>
      <c r="M68" s="858"/>
      <c r="N68" s="858"/>
      <c r="O68" s="858"/>
      <c r="P68" s="859"/>
      <c r="Q68" s="860">
        <v>999</v>
      </c>
      <c r="R68" s="854"/>
      <c r="S68" s="854"/>
      <c r="T68" s="854"/>
      <c r="U68" s="854"/>
      <c r="V68" s="854">
        <v>999</v>
      </c>
      <c r="W68" s="854"/>
      <c r="X68" s="854"/>
      <c r="Y68" s="854"/>
      <c r="Z68" s="854"/>
      <c r="AA68" s="854" t="s">
        <v>547</v>
      </c>
      <c r="AB68" s="854"/>
      <c r="AC68" s="854"/>
      <c r="AD68" s="854"/>
      <c r="AE68" s="854"/>
      <c r="AF68" s="854" t="s">
        <v>547</v>
      </c>
      <c r="AG68" s="854"/>
      <c r="AH68" s="854"/>
      <c r="AI68" s="854"/>
      <c r="AJ68" s="854"/>
      <c r="AK68" s="854">
        <v>36</v>
      </c>
      <c r="AL68" s="854"/>
      <c r="AM68" s="854"/>
      <c r="AN68" s="854"/>
      <c r="AO68" s="854"/>
      <c r="AP68" s="854" t="s">
        <v>547</v>
      </c>
      <c r="AQ68" s="854"/>
      <c r="AR68" s="854"/>
      <c r="AS68" s="854"/>
      <c r="AT68" s="854"/>
      <c r="AU68" s="854" t="s">
        <v>547</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541</v>
      </c>
      <c r="C69" s="862"/>
      <c r="D69" s="862"/>
      <c r="E69" s="862"/>
      <c r="F69" s="862"/>
      <c r="G69" s="862"/>
      <c r="H69" s="862"/>
      <c r="I69" s="862"/>
      <c r="J69" s="862"/>
      <c r="K69" s="862"/>
      <c r="L69" s="862"/>
      <c r="M69" s="862"/>
      <c r="N69" s="862"/>
      <c r="O69" s="862"/>
      <c r="P69" s="863"/>
      <c r="Q69" s="864">
        <v>383141</v>
      </c>
      <c r="R69" s="819"/>
      <c r="S69" s="819"/>
      <c r="T69" s="819"/>
      <c r="U69" s="819"/>
      <c r="V69" s="819">
        <v>379259</v>
      </c>
      <c r="W69" s="819"/>
      <c r="X69" s="819"/>
      <c r="Y69" s="819"/>
      <c r="Z69" s="819"/>
      <c r="AA69" s="819">
        <v>3883</v>
      </c>
      <c r="AB69" s="819"/>
      <c r="AC69" s="819"/>
      <c r="AD69" s="819"/>
      <c r="AE69" s="819"/>
      <c r="AF69" s="819">
        <v>3883</v>
      </c>
      <c r="AG69" s="819"/>
      <c r="AH69" s="819"/>
      <c r="AI69" s="819"/>
      <c r="AJ69" s="819"/>
      <c r="AK69" s="819">
        <v>999</v>
      </c>
      <c r="AL69" s="819"/>
      <c r="AM69" s="819"/>
      <c r="AN69" s="819"/>
      <c r="AO69" s="819"/>
      <c r="AP69" s="819" t="s">
        <v>547</v>
      </c>
      <c r="AQ69" s="819"/>
      <c r="AR69" s="819"/>
      <c r="AS69" s="819"/>
      <c r="AT69" s="819"/>
      <c r="AU69" s="819" t="s">
        <v>547</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542</v>
      </c>
      <c r="C70" s="862"/>
      <c r="D70" s="862"/>
      <c r="E70" s="862"/>
      <c r="F70" s="862"/>
      <c r="G70" s="862"/>
      <c r="H70" s="862"/>
      <c r="I70" s="862"/>
      <c r="J70" s="862"/>
      <c r="K70" s="862"/>
      <c r="L70" s="862"/>
      <c r="M70" s="862"/>
      <c r="N70" s="862"/>
      <c r="O70" s="862"/>
      <c r="P70" s="863"/>
      <c r="Q70" s="864">
        <v>187</v>
      </c>
      <c r="R70" s="819"/>
      <c r="S70" s="819"/>
      <c r="T70" s="819"/>
      <c r="U70" s="819"/>
      <c r="V70" s="819">
        <v>168</v>
      </c>
      <c r="W70" s="819"/>
      <c r="X70" s="819"/>
      <c r="Y70" s="819"/>
      <c r="Z70" s="819"/>
      <c r="AA70" s="819">
        <v>18</v>
      </c>
      <c r="AB70" s="819"/>
      <c r="AC70" s="819"/>
      <c r="AD70" s="819"/>
      <c r="AE70" s="819"/>
      <c r="AF70" s="819">
        <v>18</v>
      </c>
      <c r="AG70" s="819"/>
      <c r="AH70" s="819"/>
      <c r="AI70" s="819"/>
      <c r="AJ70" s="819"/>
      <c r="AK70" s="819" t="s">
        <v>547</v>
      </c>
      <c r="AL70" s="819"/>
      <c r="AM70" s="819"/>
      <c r="AN70" s="819"/>
      <c r="AO70" s="819"/>
      <c r="AP70" s="819" t="s">
        <v>547</v>
      </c>
      <c r="AQ70" s="819"/>
      <c r="AR70" s="819"/>
      <c r="AS70" s="819"/>
      <c r="AT70" s="819"/>
      <c r="AU70" s="819" t="s">
        <v>547</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543</v>
      </c>
      <c r="C71" s="862"/>
      <c r="D71" s="862"/>
      <c r="E71" s="862"/>
      <c r="F71" s="862"/>
      <c r="G71" s="862"/>
      <c r="H71" s="862"/>
      <c r="I71" s="862"/>
      <c r="J71" s="862"/>
      <c r="K71" s="862"/>
      <c r="L71" s="862"/>
      <c r="M71" s="862"/>
      <c r="N71" s="862"/>
      <c r="O71" s="862"/>
      <c r="P71" s="863"/>
      <c r="Q71" s="864">
        <v>69</v>
      </c>
      <c r="R71" s="819"/>
      <c r="S71" s="819"/>
      <c r="T71" s="819"/>
      <c r="U71" s="819"/>
      <c r="V71" s="819">
        <v>65</v>
      </c>
      <c r="W71" s="819"/>
      <c r="X71" s="819"/>
      <c r="Y71" s="819"/>
      <c r="Z71" s="819"/>
      <c r="AA71" s="819">
        <v>4</v>
      </c>
      <c r="AB71" s="819"/>
      <c r="AC71" s="819"/>
      <c r="AD71" s="819"/>
      <c r="AE71" s="819"/>
      <c r="AF71" s="819">
        <v>2</v>
      </c>
      <c r="AG71" s="819"/>
      <c r="AH71" s="819"/>
      <c r="AI71" s="819"/>
      <c r="AJ71" s="819"/>
      <c r="AK71" s="819" t="s">
        <v>547</v>
      </c>
      <c r="AL71" s="819"/>
      <c r="AM71" s="819"/>
      <c r="AN71" s="819"/>
      <c r="AO71" s="819"/>
      <c r="AP71" s="819" t="s">
        <v>547</v>
      </c>
      <c r="AQ71" s="819"/>
      <c r="AR71" s="819"/>
      <c r="AS71" s="819"/>
      <c r="AT71" s="819"/>
      <c r="AU71" s="819" t="s">
        <v>547</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544</v>
      </c>
      <c r="C72" s="862"/>
      <c r="D72" s="862"/>
      <c r="E72" s="862"/>
      <c r="F72" s="862"/>
      <c r="G72" s="862"/>
      <c r="H72" s="862"/>
      <c r="I72" s="862"/>
      <c r="J72" s="862"/>
      <c r="K72" s="862"/>
      <c r="L72" s="862"/>
      <c r="M72" s="862"/>
      <c r="N72" s="862"/>
      <c r="O72" s="862"/>
      <c r="P72" s="863"/>
      <c r="Q72" s="864">
        <v>34</v>
      </c>
      <c r="R72" s="819"/>
      <c r="S72" s="819"/>
      <c r="T72" s="819"/>
      <c r="U72" s="819"/>
      <c r="V72" s="819">
        <v>33</v>
      </c>
      <c r="W72" s="819"/>
      <c r="X72" s="819"/>
      <c r="Y72" s="819"/>
      <c r="Z72" s="819"/>
      <c r="AA72" s="819">
        <v>1</v>
      </c>
      <c r="AB72" s="819"/>
      <c r="AC72" s="819"/>
      <c r="AD72" s="819"/>
      <c r="AE72" s="819"/>
      <c r="AF72" s="819">
        <v>1</v>
      </c>
      <c r="AG72" s="819"/>
      <c r="AH72" s="819"/>
      <c r="AI72" s="819"/>
      <c r="AJ72" s="819"/>
      <c r="AK72" s="819" t="s">
        <v>547</v>
      </c>
      <c r="AL72" s="819"/>
      <c r="AM72" s="819"/>
      <c r="AN72" s="819"/>
      <c r="AO72" s="819"/>
      <c r="AP72" s="819" t="s">
        <v>547</v>
      </c>
      <c r="AQ72" s="819"/>
      <c r="AR72" s="819"/>
      <c r="AS72" s="819"/>
      <c r="AT72" s="819"/>
      <c r="AU72" s="819" t="s">
        <v>547</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545</v>
      </c>
      <c r="C73" s="862"/>
      <c r="D73" s="862"/>
      <c r="E73" s="862"/>
      <c r="F73" s="862"/>
      <c r="G73" s="862"/>
      <c r="H73" s="862"/>
      <c r="I73" s="862"/>
      <c r="J73" s="862"/>
      <c r="K73" s="862"/>
      <c r="L73" s="862"/>
      <c r="M73" s="862"/>
      <c r="N73" s="862"/>
      <c r="O73" s="862"/>
      <c r="P73" s="863"/>
      <c r="Q73" s="864">
        <v>3148</v>
      </c>
      <c r="R73" s="819"/>
      <c r="S73" s="819"/>
      <c r="T73" s="819"/>
      <c r="U73" s="819"/>
      <c r="V73" s="819">
        <v>3135</v>
      </c>
      <c r="W73" s="819"/>
      <c r="X73" s="819"/>
      <c r="Y73" s="819"/>
      <c r="Z73" s="819"/>
      <c r="AA73" s="819">
        <v>13</v>
      </c>
      <c r="AB73" s="819"/>
      <c r="AC73" s="819"/>
      <c r="AD73" s="819"/>
      <c r="AE73" s="819"/>
      <c r="AF73" s="819">
        <v>1721</v>
      </c>
      <c r="AG73" s="819"/>
      <c r="AH73" s="819"/>
      <c r="AI73" s="819"/>
      <c r="AJ73" s="819"/>
      <c r="AK73" s="819"/>
      <c r="AL73" s="819"/>
      <c r="AM73" s="819"/>
      <c r="AN73" s="819"/>
      <c r="AO73" s="819"/>
      <c r="AP73" s="819">
        <v>1248</v>
      </c>
      <c r="AQ73" s="819"/>
      <c r="AR73" s="819"/>
      <c r="AS73" s="819"/>
      <c r="AT73" s="819"/>
      <c r="AU73" s="819">
        <v>140</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546</v>
      </c>
      <c r="C74" s="862"/>
      <c r="D74" s="862"/>
      <c r="E74" s="862"/>
      <c r="F74" s="862"/>
      <c r="G74" s="862"/>
      <c r="H74" s="862"/>
      <c r="I74" s="862"/>
      <c r="J74" s="862"/>
      <c r="K74" s="862"/>
      <c r="L74" s="862"/>
      <c r="M74" s="862"/>
      <c r="N74" s="862"/>
      <c r="O74" s="862"/>
      <c r="P74" s="863"/>
      <c r="Q74" s="864">
        <v>191</v>
      </c>
      <c r="R74" s="819"/>
      <c r="S74" s="819"/>
      <c r="T74" s="819"/>
      <c r="U74" s="819"/>
      <c r="V74" s="819">
        <v>176</v>
      </c>
      <c r="W74" s="819"/>
      <c r="X74" s="819"/>
      <c r="Y74" s="819"/>
      <c r="Z74" s="819"/>
      <c r="AA74" s="819">
        <v>16</v>
      </c>
      <c r="AB74" s="819"/>
      <c r="AC74" s="819"/>
      <c r="AD74" s="819"/>
      <c r="AE74" s="819"/>
      <c r="AF74" s="819">
        <v>16</v>
      </c>
      <c r="AG74" s="819"/>
      <c r="AH74" s="819"/>
      <c r="AI74" s="819"/>
      <c r="AJ74" s="819"/>
      <c r="AK74" s="819" t="s">
        <v>547</v>
      </c>
      <c r="AL74" s="819"/>
      <c r="AM74" s="819"/>
      <c r="AN74" s="819"/>
      <c r="AO74" s="819"/>
      <c r="AP74" s="819" t="s">
        <v>547</v>
      </c>
      <c r="AQ74" s="819"/>
      <c r="AR74" s="819"/>
      <c r="AS74" s="819"/>
      <c r="AT74" s="819"/>
      <c r="AU74" s="819" t="s">
        <v>547</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548</v>
      </c>
      <c r="C75" s="862"/>
      <c r="D75" s="862"/>
      <c r="E75" s="862"/>
      <c r="F75" s="862"/>
      <c r="G75" s="862"/>
      <c r="H75" s="862"/>
      <c r="I75" s="862"/>
      <c r="J75" s="862"/>
      <c r="K75" s="862"/>
      <c r="L75" s="862"/>
      <c r="M75" s="862"/>
      <c r="N75" s="862"/>
      <c r="O75" s="862"/>
      <c r="P75" s="863"/>
      <c r="Q75" s="867">
        <v>6736</v>
      </c>
      <c r="R75" s="868"/>
      <c r="S75" s="868"/>
      <c r="T75" s="868"/>
      <c r="U75" s="818"/>
      <c r="V75" s="869">
        <v>6275</v>
      </c>
      <c r="W75" s="868"/>
      <c r="X75" s="868"/>
      <c r="Y75" s="868"/>
      <c r="Z75" s="818"/>
      <c r="AA75" s="869">
        <v>461</v>
      </c>
      <c r="AB75" s="868"/>
      <c r="AC75" s="868"/>
      <c r="AD75" s="868"/>
      <c r="AE75" s="818"/>
      <c r="AF75" s="869">
        <v>461</v>
      </c>
      <c r="AG75" s="868"/>
      <c r="AH75" s="868"/>
      <c r="AI75" s="868"/>
      <c r="AJ75" s="818"/>
      <c r="AK75" s="869" t="s">
        <v>547</v>
      </c>
      <c r="AL75" s="868"/>
      <c r="AM75" s="868"/>
      <c r="AN75" s="868"/>
      <c r="AO75" s="818"/>
      <c r="AP75" s="869" t="s">
        <v>547</v>
      </c>
      <c r="AQ75" s="868"/>
      <c r="AR75" s="868"/>
      <c r="AS75" s="868"/>
      <c r="AT75" s="818"/>
      <c r="AU75" s="869" t="s">
        <v>547</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369</v>
      </c>
      <c r="B88" s="778" t="s">
        <v>400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6102</v>
      </c>
      <c r="AG88" s="830"/>
      <c r="AH88" s="830"/>
      <c r="AI88" s="830"/>
      <c r="AJ88" s="830"/>
      <c r="AK88" s="827"/>
      <c r="AL88" s="827"/>
      <c r="AM88" s="827"/>
      <c r="AN88" s="827"/>
      <c r="AO88" s="827"/>
      <c r="AP88" s="830">
        <v>1248</v>
      </c>
      <c r="AQ88" s="830"/>
      <c r="AR88" s="830"/>
      <c r="AS88" s="830"/>
      <c r="AT88" s="830"/>
      <c r="AU88" s="830">
        <v>140</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401</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25</v>
      </c>
      <c r="CS102" s="838"/>
      <c r="CT102" s="838"/>
      <c r="CU102" s="838"/>
      <c r="CV102" s="881"/>
      <c r="CW102" s="880">
        <v>7</v>
      </c>
      <c r="CX102" s="838"/>
      <c r="CY102" s="838"/>
      <c r="CZ102" s="838"/>
      <c r="DA102" s="881"/>
      <c r="DB102" s="880" t="s">
        <v>547</v>
      </c>
      <c r="DC102" s="838"/>
      <c r="DD102" s="838"/>
      <c r="DE102" s="838"/>
      <c r="DF102" s="881"/>
      <c r="DG102" s="880" t="s">
        <v>547</v>
      </c>
      <c r="DH102" s="838"/>
      <c r="DI102" s="838"/>
      <c r="DJ102" s="838"/>
      <c r="DK102" s="881"/>
      <c r="DL102" s="880" t="s">
        <v>547</v>
      </c>
      <c r="DM102" s="838"/>
      <c r="DN102" s="838"/>
      <c r="DO102" s="838"/>
      <c r="DP102" s="881"/>
      <c r="DQ102" s="880" t="s">
        <v>547</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409</v>
      </c>
      <c r="AB109" s="883"/>
      <c r="AC109" s="883"/>
      <c r="AD109" s="883"/>
      <c r="AE109" s="884"/>
      <c r="AF109" s="882" t="s">
        <v>285</v>
      </c>
      <c r="AG109" s="883"/>
      <c r="AH109" s="883"/>
      <c r="AI109" s="883"/>
      <c r="AJ109" s="884"/>
      <c r="AK109" s="882" t="s">
        <v>284</v>
      </c>
      <c r="AL109" s="883"/>
      <c r="AM109" s="883"/>
      <c r="AN109" s="883"/>
      <c r="AO109" s="884"/>
      <c r="AP109" s="882" t="s">
        <v>410</v>
      </c>
      <c r="AQ109" s="883"/>
      <c r="AR109" s="883"/>
      <c r="AS109" s="883"/>
      <c r="AT109" s="885"/>
      <c r="AU109" s="904" t="s">
        <v>408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409</v>
      </c>
      <c r="BR109" s="883"/>
      <c r="BS109" s="883"/>
      <c r="BT109" s="883"/>
      <c r="BU109" s="884"/>
      <c r="BV109" s="882" t="s">
        <v>285</v>
      </c>
      <c r="BW109" s="883"/>
      <c r="BX109" s="883"/>
      <c r="BY109" s="883"/>
      <c r="BZ109" s="884"/>
      <c r="CA109" s="882" t="s">
        <v>284</v>
      </c>
      <c r="CB109" s="883"/>
      <c r="CC109" s="883"/>
      <c r="CD109" s="883"/>
      <c r="CE109" s="884"/>
      <c r="CF109" s="905" t="s">
        <v>410</v>
      </c>
      <c r="CG109" s="905"/>
      <c r="CH109" s="905"/>
      <c r="CI109" s="905"/>
      <c r="CJ109" s="905"/>
      <c r="CK109" s="882" t="s">
        <v>411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409</v>
      </c>
      <c r="DH109" s="883"/>
      <c r="DI109" s="883"/>
      <c r="DJ109" s="883"/>
      <c r="DK109" s="884"/>
      <c r="DL109" s="882" t="s">
        <v>285</v>
      </c>
      <c r="DM109" s="883"/>
      <c r="DN109" s="883"/>
      <c r="DO109" s="883"/>
      <c r="DP109" s="884"/>
      <c r="DQ109" s="882" t="s">
        <v>284</v>
      </c>
      <c r="DR109" s="883"/>
      <c r="DS109" s="883"/>
      <c r="DT109" s="883"/>
      <c r="DU109" s="884"/>
      <c r="DV109" s="882" t="s">
        <v>410</v>
      </c>
      <c r="DW109" s="883"/>
      <c r="DX109" s="883"/>
      <c r="DY109" s="883"/>
      <c r="DZ109" s="885"/>
    </row>
    <row r="110" spans="1:131" s="197" customFormat="1" ht="26.25" customHeight="1" x14ac:dyDescent="0.15">
      <c r="A110" s="886" t="s">
        <v>412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6611178</v>
      </c>
      <c r="AB110" s="890"/>
      <c r="AC110" s="890"/>
      <c r="AD110" s="890"/>
      <c r="AE110" s="891"/>
      <c r="AF110" s="892">
        <v>6395260</v>
      </c>
      <c r="AG110" s="890"/>
      <c r="AH110" s="890"/>
      <c r="AI110" s="890"/>
      <c r="AJ110" s="891"/>
      <c r="AK110" s="892">
        <v>6104430</v>
      </c>
      <c r="AL110" s="890"/>
      <c r="AM110" s="890"/>
      <c r="AN110" s="890"/>
      <c r="AO110" s="891"/>
      <c r="AP110" s="893">
        <v>27.6</v>
      </c>
      <c r="AQ110" s="894"/>
      <c r="AR110" s="894"/>
      <c r="AS110" s="894"/>
      <c r="AT110" s="895"/>
      <c r="AU110" s="896" t="s">
        <v>59</v>
      </c>
      <c r="AV110" s="897"/>
      <c r="AW110" s="897"/>
      <c r="AX110" s="897"/>
      <c r="AY110" s="898"/>
      <c r="AZ110" s="940" t="s">
        <v>413</v>
      </c>
      <c r="BA110" s="887"/>
      <c r="BB110" s="887"/>
      <c r="BC110" s="887"/>
      <c r="BD110" s="887"/>
      <c r="BE110" s="887"/>
      <c r="BF110" s="887"/>
      <c r="BG110" s="887"/>
      <c r="BH110" s="887"/>
      <c r="BI110" s="887"/>
      <c r="BJ110" s="887"/>
      <c r="BK110" s="887"/>
      <c r="BL110" s="887"/>
      <c r="BM110" s="887"/>
      <c r="BN110" s="887"/>
      <c r="BO110" s="887"/>
      <c r="BP110" s="888"/>
      <c r="BQ110" s="926">
        <v>63028206</v>
      </c>
      <c r="BR110" s="927"/>
      <c r="BS110" s="927"/>
      <c r="BT110" s="927"/>
      <c r="BU110" s="927"/>
      <c r="BV110" s="927">
        <v>60833798</v>
      </c>
      <c r="BW110" s="927"/>
      <c r="BX110" s="927"/>
      <c r="BY110" s="927"/>
      <c r="BZ110" s="927"/>
      <c r="CA110" s="927">
        <v>60544811</v>
      </c>
      <c r="CB110" s="927"/>
      <c r="CC110" s="927"/>
      <c r="CD110" s="927"/>
      <c r="CE110" s="927"/>
      <c r="CF110" s="941">
        <v>273.8</v>
      </c>
      <c r="CG110" s="942"/>
      <c r="CH110" s="942"/>
      <c r="CI110" s="942"/>
      <c r="CJ110" s="942"/>
      <c r="CK110" s="943" t="s">
        <v>414</v>
      </c>
      <c r="CL110" s="944"/>
      <c r="CM110" s="923" t="s">
        <v>415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x14ac:dyDescent="0.15">
      <c r="A111" s="930" t="s">
        <v>416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417</v>
      </c>
      <c r="BA111" s="950"/>
      <c r="BB111" s="950"/>
      <c r="BC111" s="950"/>
      <c r="BD111" s="950"/>
      <c r="BE111" s="950"/>
      <c r="BF111" s="950"/>
      <c r="BG111" s="950"/>
      <c r="BH111" s="950"/>
      <c r="BI111" s="950"/>
      <c r="BJ111" s="950"/>
      <c r="BK111" s="950"/>
      <c r="BL111" s="950"/>
      <c r="BM111" s="950"/>
      <c r="BN111" s="950"/>
      <c r="BO111" s="950"/>
      <c r="BP111" s="951"/>
      <c r="BQ111" s="919">
        <v>261074</v>
      </c>
      <c r="BR111" s="920"/>
      <c r="BS111" s="920"/>
      <c r="BT111" s="920"/>
      <c r="BU111" s="920"/>
      <c r="BV111" s="920">
        <v>211075</v>
      </c>
      <c r="BW111" s="920"/>
      <c r="BX111" s="920"/>
      <c r="BY111" s="920"/>
      <c r="BZ111" s="920"/>
      <c r="CA111" s="920">
        <v>161940</v>
      </c>
      <c r="CB111" s="920"/>
      <c r="CC111" s="920"/>
      <c r="CD111" s="920"/>
      <c r="CE111" s="920"/>
      <c r="CF111" s="914">
        <v>0.7</v>
      </c>
      <c r="CG111" s="915"/>
      <c r="CH111" s="915"/>
      <c r="CI111" s="915"/>
      <c r="CJ111" s="915"/>
      <c r="CK111" s="945"/>
      <c r="CL111" s="946"/>
      <c r="CM111" s="916" t="s">
        <v>418</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x14ac:dyDescent="0.15">
      <c r="A112" s="952" t="s">
        <v>419</v>
      </c>
      <c r="B112" s="953"/>
      <c r="C112" s="950" t="s">
        <v>420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421</v>
      </c>
      <c r="BA112" s="950"/>
      <c r="BB112" s="950"/>
      <c r="BC112" s="950"/>
      <c r="BD112" s="950"/>
      <c r="BE112" s="950"/>
      <c r="BF112" s="950"/>
      <c r="BG112" s="950"/>
      <c r="BH112" s="950"/>
      <c r="BI112" s="950"/>
      <c r="BJ112" s="950"/>
      <c r="BK112" s="950"/>
      <c r="BL112" s="950"/>
      <c r="BM112" s="950"/>
      <c r="BN112" s="950"/>
      <c r="BO112" s="950"/>
      <c r="BP112" s="951"/>
      <c r="BQ112" s="919">
        <v>20586200</v>
      </c>
      <c r="BR112" s="920"/>
      <c r="BS112" s="920"/>
      <c r="BT112" s="920"/>
      <c r="BU112" s="920"/>
      <c r="BV112" s="920">
        <v>22099821</v>
      </c>
      <c r="BW112" s="920"/>
      <c r="BX112" s="920"/>
      <c r="BY112" s="920"/>
      <c r="BZ112" s="920"/>
      <c r="CA112" s="920">
        <v>21720382</v>
      </c>
      <c r="CB112" s="920"/>
      <c r="CC112" s="920"/>
      <c r="CD112" s="920"/>
      <c r="CE112" s="920"/>
      <c r="CF112" s="914">
        <v>98.2</v>
      </c>
      <c r="CG112" s="915"/>
      <c r="CH112" s="915"/>
      <c r="CI112" s="915"/>
      <c r="CJ112" s="915"/>
      <c r="CK112" s="945"/>
      <c r="CL112" s="946"/>
      <c r="CM112" s="916" t="s">
        <v>422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19500</v>
      </c>
      <c r="DH112" s="920"/>
      <c r="DI112" s="920"/>
      <c r="DJ112" s="920"/>
      <c r="DK112" s="920"/>
      <c r="DL112" s="920">
        <v>9855</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x14ac:dyDescent="0.15">
      <c r="A113" s="954"/>
      <c r="B113" s="955"/>
      <c r="C113" s="950" t="s">
        <v>423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1263195</v>
      </c>
      <c r="AB113" s="934"/>
      <c r="AC113" s="934"/>
      <c r="AD113" s="934"/>
      <c r="AE113" s="935"/>
      <c r="AF113" s="936">
        <v>1312540</v>
      </c>
      <c r="AG113" s="934"/>
      <c r="AH113" s="934"/>
      <c r="AI113" s="934"/>
      <c r="AJ113" s="935"/>
      <c r="AK113" s="936">
        <v>1333705</v>
      </c>
      <c r="AL113" s="934"/>
      <c r="AM113" s="934"/>
      <c r="AN113" s="934"/>
      <c r="AO113" s="935"/>
      <c r="AP113" s="937">
        <v>6</v>
      </c>
      <c r="AQ113" s="938"/>
      <c r="AR113" s="938"/>
      <c r="AS113" s="938"/>
      <c r="AT113" s="939"/>
      <c r="AU113" s="899"/>
      <c r="AV113" s="900"/>
      <c r="AW113" s="900"/>
      <c r="AX113" s="900"/>
      <c r="AY113" s="901"/>
      <c r="AZ113" s="949" t="s">
        <v>424</v>
      </c>
      <c r="BA113" s="950"/>
      <c r="BB113" s="950"/>
      <c r="BC113" s="950"/>
      <c r="BD113" s="950"/>
      <c r="BE113" s="950"/>
      <c r="BF113" s="950"/>
      <c r="BG113" s="950"/>
      <c r="BH113" s="950"/>
      <c r="BI113" s="950"/>
      <c r="BJ113" s="950"/>
      <c r="BK113" s="950"/>
      <c r="BL113" s="950"/>
      <c r="BM113" s="950"/>
      <c r="BN113" s="950"/>
      <c r="BO113" s="950"/>
      <c r="BP113" s="951"/>
      <c r="BQ113" s="919">
        <v>150559</v>
      </c>
      <c r="BR113" s="920"/>
      <c r="BS113" s="920"/>
      <c r="BT113" s="920"/>
      <c r="BU113" s="920"/>
      <c r="BV113" s="920">
        <v>147559</v>
      </c>
      <c r="BW113" s="920"/>
      <c r="BX113" s="920"/>
      <c r="BY113" s="920"/>
      <c r="BZ113" s="920"/>
      <c r="CA113" s="920">
        <v>139939</v>
      </c>
      <c r="CB113" s="920"/>
      <c r="CC113" s="920"/>
      <c r="CD113" s="920"/>
      <c r="CE113" s="920"/>
      <c r="CF113" s="914">
        <v>0.6</v>
      </c>
      <c r="CG113" s="915"/>
      <c r="CH113" s="915"/>
      <c r="CI113" s="915"/>
      <c r="CJ113" s="915"/>
      <c r="CK113" s="945"/>
      <c r="CL113" s="946"/>
      <c r="CM113" s="916" t="s">
        <v>425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x14ac:dyDescent="0.15">
      <c r="A114" s="954"/>
      <c r="B114" s="955"/>
      <c r="C114" s="950" t="s">
        <v>426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7386</v>
      </c>
      <c r="AB114" s="959"/>
      <c r="AC114" s="959"/>
      <c r="AD114" s="959"/>
      <c r="AE114" s="960"/>
      <c r="AF114" s="961">
        <v>7698</v>
      </c>
      <c r="AG114" s="959"/>
      <c r="AH114" s="959"/>
      <c r="AI114" s="959"/>
      <c r="AJ114" s="960"/>
      <c r="AK114" s="961">
        <v>9188</v>
      </c>
      <c r="AL114" s="959"/>
      <c r="AM114" s="959"/>
      <c r="AN114" s="959"/>
      <c r="AO114" s="960"/>
      <c r="AP114" s="962">
        <v>0</v>
      </c>
      <c r="AQ114" s="963"/>
      <c r="AR114" s="963"/>
      <c r="AS114" s="963"/>
      <c r="AT114" s="964"/>
      <c r="AU114" s="899"/>
      <c r="AV114" s="900"/>
      <c r="AW114" s="900"/>
      <c r="AX114" s="900"/>
      <c r="AY114" s="901"/>
      <c r="AZ114" s="949" t="s">
        <v>427</v>
      </c>
      <c r="BA114" s="950"/>
      <c r="BB114" s="950"/>
      <c r="BC114" s="950"/>
      <c r="BD114" s="950"/>
      <c r="BE114" s="950"/>
      <c r="BF114" s="950"/>
      <c r="BG114" s="950"/>
      <c r="BH114" s="950"/>
      <c r="BI114" s="950"/>
      <c r="BJ114" s="950"/>
      <c r="BK114" s="950"/>
      <c r="BL114" s="950"/>
      <c r="BM114" s="950"/>
      <c r="BN114" s="950"/>
      <c r="BO114" s="950"/>
      <c r="BP114" s="951"/>
      <c r="BQ114" s="919">
        <v>6716670</v>
      </c>
      <c r="BR114" s="920"/>
      <c r="BS114" s="920"/>
      <c r="BT114" s="920"/>
      <c r="BU114" s="920"/>
      <c r="BV114" s="920">
        <v>5736353</v>
      </c>
      <c r="BW114" s="920"/>
      <c r="BX114" s="920"/>
      <c r="BY114" s="920"/>
      <c r="BZ114" s="920"/>
      <c r="CA114" s="920">
        <v>5886768</v>
      </c>
      <c r="CB114" s="920"/>
      <c r="CC114" s="920"/>
      <c r="CD114" s="920"/>
      <c r="CE114" s="920"/>
      <c r="CF114" s="914">
        <v>26.6</v>
      </c>
      <c r="CG114" s="915"/>
      <c r="CH114" s="915"/>
      <c r="CI114" s="915"/>
      <c r="CJ114" s="915"/>
      <c r="CK114" s="945"/>
      <c r="CL114" s="946"/>
      <c r="CM114" s="916" t="s">
        <v>428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x14ac:dyDescent="0.15">
      <c r="A115" s="954"/>
      <c r="B115" s="955"/>
      <c r="C115" s="950" t="s">
        <v>429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66529</v>
      </c>
      <c r="AB115" s="934"/>
      <c r="AC115" s="934"/>
      <c r="AD115" s="934"/>
      <c r="AE115" s="935"/>
      <c r="AF115" s="936">
        <v>55085</v>
      </c>
      <c r="AG115" s="934"/>
      <c r="AH115" s="934"/>
      <c r="AI115" s="934"/>
      <c r="AJ115" s="935"/>
      <c r="AK115" s="936">
        <v>52810</v>
      </c>
      <c r="AL115" s="934"/>
      <c r="AM115" s="934"/>
      <c r="AN115" s="934"/>
      <c r="AO115" s="935"/>
      <c r="AP115" s="937">
        <v>0.2</v>
      </c>
      <c r="AQ115" s="938"/>
      <c r="AR115" s="938"/>
      <c r="AS115" s="938"/>
      <c r="AT115" s="939"/>
      <c r="AU115" s="899"/>
      <c r="AV115" s="900"/>
      <c r="AW115" s="900"/>
      <c r="AX115" s="900"/>
      <c r="AY115" s="901"/>
      <c r="AZ115" s="949" t="s">
        <v>430</v>
      </c>
      <c r="BA115" s="950"/>
      <c r="BB115" s="950"/>
      <c r="BC115" s="950"/>
      <c r="BD115" s="950"/>
      <c r="BE115" s="950"/>
      <c r="BF115" s="950"/>
      <c r="BG115" s="950"/>
      <c r="BH115" s="950"/>
      <c r="BI115" s="950"/>
      <c r="BJ115" s="950"/>
      <c r="BK115" s="950"/>
      <c r="BL115" s="950"/>
      <c r="BM115" s="950"/>
      <c r="BN115" s="950"/>
      <c r="BO115" s="950"/>
      <c r="BP115" s="951"/>
      <c r="BQ115" s="919">
        <v>14</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431</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x14ac:dyDescent="0.15">
      <c r="A116" s="956"/>
      <c r="B116" s="957"/>
      <c r="C116" s="971" t="s">
        <v>432</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7429</v>
      </c>
      <c r="AB116" s="959"/>
      <c r="AC116" s="959"/>
      <c r="AD116" s="959"/>
      <c r="AE116" s="960"/>
      <c r="AF116" s="961">
        <v>2970</v>
      </c>
      <c r="AG116" s="959"/>
      <c r="AH116" s="959"/>
      <c r="AI116" s="959"/>
      <c r="AJ116" s="960"/>
      <c r="AK116" s="961">
        <v>2279</v>
      </c>
      <c r="AL116" s="959"/>
      <c r="AM116" s="959"/>
      <c r="AN116" s="959"/>
      <c r="AO116" s="960"/>
      <c r="AP116" s="962">
        <v>0</v>
      </c>
      <c r="AQ116" s="963"/>
      <c r="AR116" s="963"/>
      <c r="AS116" s="963"/>
      <c r="AT116" s="964"/>
      <c r="AU116" s="899"/>
      <c r="AV116" s="900"/>
      <c r="AW116" s="900"/>
      <c r="AX116" s="900"/>
      <c r="AY116" s="901"/>
      <c r="AZ116" s="949" t="s">
        <v>433</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434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x14ac:dyDescent="0.15">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435</v>
      </c>
      <c r="Z117" s="884"/>
      <c r="AA117" s="996">
        <v>7955717</v>
      </c>
      <c r="AB117" s="966"/>
      <c r="AC117" s="966"/>
      <c r="AD117" s="966"/>
      <c r="AE117" s="967"/>
      <c r="AF117" s="965">
        <v>7773553</v>
      </c>
      <c r="AG117" s="966"/>
      <c r="AH117" s="966"/>
      <c r="AI117" s="966"/>
      <c r="AJ117" s="967"/>
      <c r="AK117" s="965">
        <v>7502412</v>
      </c>
      <c r="AL117" s="966"/>
      <c r="AM117" s="966"/>
      <c r="AN117" s="966"/>
      <c r="AO117" s="967"/>
      <c r="AP117" s="968"/>
      <c r="AQ117" s="969"/>
      <c r="AR117" s="969"/>
      <c r="AS117" s="969"/>
      <c r="AT117" s="970"/>
      <c r="AU117" s="899"/>
      <c r="AV117" s="900"/>
      <c r="AW117" s="900"/>
      <c r="AX117" s="900"/>
      <c r="AY117" s="901"/>
      <c r="AZ117" s="995" t="s">
        <v>436</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x14ac:dyDescent="0.15">
      <c r="A118" s="904" t="s">
        <v>411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409</v>
      </c>
      <c r="AB118" s="883"/>
      <c r="AC118" s="883"/>
      <c r="AD118" s="883"/>
      <c r="AE118" s="884"/>
      <c r="AF118" s="882" t="s">
        <v>285</v>
      </c>
      <c r="AG118" s="883"/>
      <c r="AH118" s="883"/>
      <c r="AI118" s="883"/>
      <c r="AJ118" s="884"/>
      <c r="AK118" s="882" t="s">
        <v>284</v>
      </c>
      <c r="AL118" s="883"/>
      <c r="AM118" s="883"/>
      <c r="AN118" s="883"/>
      <c r="AO118" s="884"/>
      <c r="AP118" s="990" t="s">
        <v>410</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438</v>
      </c>
      <c r="BP118" s="994"/>
      <c r="BQ118" s="985">
        <v>90742723</v>
      </c>
      <c r="BR118" s="986"/>
      <c r="BS118" s="986"/>
      <c r="BT118" s="986"/>
      <c r="BU118" s="986"/>
      <c r="BV118" s="986">
        <v>89028606</v>
      </c>
      <c r="BW118" s="986"/>
      <c r="BX118" s="986"/>
      <c r="BY118" s="986"/>
      <c r="BZ118" s="986"/>
      <c r="CA118" s="986">
        <v>88453840</v>
      </c>
      <c r="CB118" s="986"/>
      <c r="CC118" s="986"/>
      <c r="CD118" s="986"/>
      <c r="CE118" s="986"/>
      <c r="CF118" s="987"/>
      <c r="CG118" s="988"/>
      <c r="CH118" s="988"/>
      <c r="CI118" s="988"/>
      <c r="CJ118" s="989"/>
      <c r="CK118" s="945"/>
      <c r="CL118" s="946"/>
      <c r="CM118" s="916" t="s">
        <v>439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x14ac:dyDescent="0.15">
      <c r="A119" s="974" t="s">
        <v>414</v>
      </c>
      <c r="B119" s="944"/>
      <c r="C119" s="923" t="s">
        <v>415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440</v>
      </c>
      <c r="AV119" s="978"/>
      <c r="AW119" s="978"/>
      <c r="AX119" s="978"/>
      <c r="AY119" s="979"/>
      <c r="AZ119" s="940" t="s">
        <v>441</v>
      </c>
      <c r="BA119" s="887"/>
      <c r="BB119" s="887"/>
      <c r="BC119" s="887"/>
      <c r="BD119" s="887"/>
      <c r="BE119" s="887"/>
      <c r="BF119" s="887"/>
      <c r="BG119" s="887"/>
      <c r="BH119" s="887"/>
      <c r="BI119" s="887"/>
      <c r="BJ119" s="887"/>
      <c r="BK119" s="887"/>
      <c r="BL119" s="887"/>
      <c r="BM119" s="887"/>
      <c r="BN119" s="887"/>
      <c r="BO119" s="887"/>
      <c r="BP119" s="888"/>
      <c r="BQ119" s="926">
        <v>12661224</v>
      </c>
      <c r="BR119" s="927"/>
      <c r="BS119" s="927"/>
      <c r="BT119" s="927"/>
      <c r="BU119" s="927"/>
      <c r="BV119" s="927">
        <v>12832066</v>
      </c>
      <c r="BW119" s="927"/>
      <c r="BX119" s="927"/>
      <c r="BY119" s="927"/>
      <c r="BZ119" s="927"/>
      <c r="CA119" s="927">
        <v>12904241</v>
      </c>
      <c r="CB119" s="927"/>
      <c r="CC119" s="927"/>
      <c r="CD119" s="927"/>
      <c r="CE119" s="927"/>
      <c r="CF119" s="941">
        <v>58.4</v>
      </c>
      <c r="CG119" s="942"/>
      <c r="CH119" s="942"/>
      <c r="CI119" s="942"/>
      <c r="CJ119" s="942"/>
      <c r="CK119" s="947"/>
      <c r="CL119" s="948"/>
      <c r="CM119" s="1004" t="s">
        <v>442</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241574</v>
      </c>
      <c r="DH119" s="998"/>
      <c r="DI119" s="998"/>
      <c r="DJ119" s="998"/>
      <c r="DK119" s="999"/>
      <c r="DL119" s="1000">
        <v>201220</v>
      </c>
      <c r="DM119" s="998"/>
      <c r="DN119" s="998"/>
      <c r="DO119" s="998"/>
      <c r="DP119" s="999"/>
      <c r="DQ119" s="1000">
        <v>161940</v>
      </c>
      <c r="DR119" s="998"/>
      <c r="DS119" s="998"/>
      <c r="DT119" s="998"/>
      <c r="DU119" s="999"/>
      <c r="DV119" s="1001">
        <v>0.7</v>
      </c>
      <c r="DW119" s="1002"/>
      <c r="DX119" s="1002"/>
      <c r="DY119" s="1002"/>
      <c r="DZ119" s="1003"/>
    </row>
    <row r="120" spans="1:130" s="197" customFormat="1" ht="26.25" customHeight="1" x14ac:dyDescent="0.15">
      <c r="A120" s="975"/>
      <c r="B120" s="946"/>
      <c r="C120" s="916" t="s">
        <v>418</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443</v>
      </c>
      <c r="BA120" s="950"/>
      <c r="BB120" s="950"/>
      <c r="BC120" s="950"/>
      <c r="BD120" s="950"/>
      <c r="BE120" s="950"/>
      <c r="BF120" s="950"/>
      <c r="BG120" s="950"/>
      <c r="BH120" s="950"/>
      <c r="BI120" s="950"/>
      <c r="BJ120" s="950"/>
      <c r="BK120" s="950"/>
      <c r="BL120" s="950"/>
      <c r="BM120" s="950"/>
      <c r="BN120" s="950"/>
      <c r="BO120" s="950"/>
      <c r="BP120" s="951"/>
      <c r="BQ120" s="919">
        <v>9348964</v>
      </c>
      <c r="BR120" s="920"/>
      <c r="BS120" s="920"/>
      <c r="BT120" s="920"/>
      <c r="BU120" s="920"/>
      <c r="BV120" s="920">
        <v>8376511</v>
      </c>
      <c r="BW120" s="920"/>
      <c r="BX120" s="920"/>
      <c r="BY120" s="920"/>
      <c r="BZ120" s="920"/>
      <c r="CA120" s="920">
        <v>7841267</v>
      </c>
      <c r="CB120" s="920"/>
      <c r="CC120" s="920"/>
      <c r="CD120" s="920"/>
      <c r="CE120" s="920"/>
      <c r="CF120" s="914">
        <v>35.5</v>
      </c>
      <c r="CG120" s="915"/>
      <c r="CH120" s="915"/>
      <c r="CI120" s="915"/>
      <c r="CJ120" s="915"/>
      <c r="CK120" s="1013" t="s">
        <v>444</v>
      </c>
      <c r="CL120" s="1014"/>
      <c r="CM120" s="1014"/>
      <c r="CN120" s="1014"/>
      <c r="CO120" s="1015"/>
      <c r="CP120" s="1021" t="s">
        <v>390</v>
      </c>
      <c r="CQ120" s="1022"/>
      <c r="CR120" s="1022"/>
      <c r="CS120" s="1022"/>
      <c r="CT120" s="1022"/>
      <c r="CU120" s="1022"/>
      <c r="CV120" s="1022"/>
      <c r="CW120" s="1022"/>
      <c r="CX120" s="1022"/>
      <c r="CY120" s="1022"/>
      <c r="CZ120" s="1022"/>
      <c r="DA120" s="1022"/>
      <c r="DB120" s="1022"/>
      <c r="DC120" s="1022"/>
      <c r="DD120" s="1022"/>
      <c r="DE120" s="1022"/>
      <c r="DF120" s="1023"/>
      <c r="DG120" s="926">
        <v>17374340</v>
      </c>
      <c r="DH120" s="927"/>
      <c r="DI120" s="927"/>
      <c r="DJ120" s="927"/>
      <c r="DK120" s="927"/>
      <c r="DL120" s="927">
        <v>17517727</v>
      </c>
      <c r="DM120" s="927"/>
      <c r="DN120" s="927"/>
      <c r="DO120" s="927"/>
      <c r="DP120" s="927"/>
      <c r="DQ120" s="927">
        <v>17144138</v>
      </c>
      <c r="DR120" s="927"/>
      <c r="DS120" s="927"/>
      <c r="DT120" s="927"/>
      <c r="DU120" s="927"/>
      <c r="DV120" s="928">
        <v>77.5</v>
      </c>
      <c r="DW120" s="928"/>
      <c r="DX120" s="928"/>
      <c r="DY120" s="928"/>
      <c r="DZ120" s="929"/>
    </row>
    <row r="121" spans="1:130" s="197" customFormat="1" ht="26.25" customHeight="1" x14ac:dyDescent="0.15">
      <c r="A121" s="975"/>
      <c r="B121" s="946"/>
      <c r="C121" s="1010" t="s">
        <v>445</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29416</v>
      </c>
      <c r="AB121" s="959"/>
      <c r="AC121" s="959"/>
      <c r="AD121" s="959"/>
      <c r="AE121" s="960"/>
      <c r="AF121" s="961">
        <v>9646</v>
      </c>
      <c r="AG121" s="959"/>
      <c r="AH121" s="959"/>
      <c r="AI121" s="959"/>
      <c r="AJ121" s="960"/>
      <c r="AK121" s="961">
        <v>9854</v>
      </c>
      <c r="AL121" s="959"/>
      <c r="AM121" s="959"/>
      <c r="AN121" s="959"/>
      <c r="AO121" s="960"/>
      <c r="AP121" s="962">
        <v>0</v>
      </c>
      <c r="AQ121" s="963"/>
      <c r="AR121" s="963"/>
      <c r="AS121" s="963"/>
      <c r="AT121" s="964"/>
      <c r="AU121" s="980"/>
      <c r="AV121" s="981"/>
      <c r="AW121" s="981"/>
      <c r="AX121" s="981"/>
      <c r="AY121" s="982"/>
      <c r="AZ121" s="995" t="s">
        <v>446</v>
      </c>
      <c r="BA121" s="971"/>
      <c r="BB121" s="971"/>
      <c r="BC121" s="971"/>
      <c r="BD121" s="971"/>
      <c r="BE121" s="971"/>
      <c r="BF121" s="971"/>
      <c r="BG121" s="971"/>
      <c r="BH121" s="971"/>
      <c r="BI121" s="971"/>
      <c r="BJ121" s="971"/>
      <c r="BK121" s="971"/>
      <c r="BL121" s="971"/>
      <c r="BM121" s="971"/>
      <c r="BN121" s="971"/>
      <c r="BO121" s="971"/>
      <c r="BP121" s="972"/>
      <c r="BQ121" s="985">
        <v>55507637</v>
      </c>
      <c r="BR121" s="986"/>
      <c r="BS121" s="986"/>
      <c r="BT121" s="986"/>
      <c r="BU121" s="986"/>
      <c r="BV121" s="986">
        <v>55562854</v>
      </c>
      <c r="BW121" s="986"/>
      <c r="BX121" s="986"/>
      <c r="BY121" s="986"/>
      <c r="BZ121" s="986"/>
      <c r="CA121" s="986">
        <v>56928188</v>
      </c>
      <c r="CB121" s="986"/>
      <c r="CC121" s="986"/>
      <c r="CD121" s="986"/>
      <c r="CE121" s="986"/>
      <c r="CF121" s="1024">
        <v>257.5</v>
      </c>
      <c r="CG121" s="1025"/>
      <c r="CH121" s="1025"/>
      <c r="CI121" s="1025"/>
      <c r="CJ121" s="1025"/>
      <c r="CK121" s="1016"/>
      <c r="CL121" s="1017"/>
      <c r="CM121" s="1017"/>
      <c r="CN121" s="1017"/>
      <c r="CO121" s="1018"/>
      <c r="CP121" s="1007" t="s">
        <v>388</v>
      </c>
      <c r="CQ121" s="1008"/>
      <c r="CR121" s="1008"/>
      <c r="CS121" s="1008"/>
      <c r="CT121" s="1008"/>
      <c r="CU121" s="1008"/>
      <c r="CV121" s="1008"/>
      <c r="CW121" s="1008"/>
      <c r="CX121" s="1008"/>
      <c r="CY121" s="1008"/>
      <c r="CZ121" s="1008"/>
      <c r="DA121" s="1008"/>
      <c r="DB121" s="1008"/>
      <c r="DC121" s="1008"/>
      <c r="DD121" s="1008"/>
      <c r="DE121" s="1008"/>
      <c r="DF121" s="1009"/>
      <c r="DG121" s="919">
        <v>1781467</v>
      </c>
      <c r="DH121" s="920"/>
      <c r="DI121" s="920"/>
      <c r="DJ121" s="920"/>
      <c r="DK121" s="920"/>
      <c r="DL121" s="920">
        <v>2918853</v>
      </c>
      <c r="DM121" s="920"/>
      <c r="DN121" s="920"/>
      <c r="DO121" s="920"/>
      <c r="DP121" s="920"/>
      <c r="DQ121" s="920">
        <v>2991967</v>
      </c>
      <c r="DR121" s="920"/>
      <c r="DS121" s="920"/>
      <c r="DT121" s="920"/>
      <c r="DU121" s="920"/>
      <c r="DV121" s="921">
        <v>13.5</v>
      </c>
      <c r="DW121" s="921"/>
      <c r="DX121" s="921"/>
      <c r="DY121" s="921"/>
      <c r="DZ121" s="922"/>
    </row>
    <row r="122" spans="1:130" s="197" customFormat="1" ht="26.25" customHeight="1" x14ac:dyDescent="0.15">
      <c r="A122" s="975"/>
      <c r="B122" s="946"/>
      <c r="C122" s="916" t="s">
        <v>428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447</v>
      </c>
      <c r="BP122" s="994"/>
      <c r="BQ122" s="1034">
        <v>77517825</v>
      </c>
      <c r="BR122" s="1035"/>
      <c r="BS122" s="1035"/>
      <c r="BT122" s="1035"/>
      <c r="BU122" s="1035"/>
      <c r="BV122" s="1035">
        <v>76771431</v>
      </c>
      <c r="BW122" s="1035"/>
      <c r="BX122" s="1035"/>
      <c r="BY122" s="1035"/>
      <c r="BZ122" s="1035"/>
      <c r="CA122" s="1035">
        <v>77673696</v>
      </c>
      <c r="CB122" s="1035"/>
      <c r="CC122" s="1035"/>
      <c r="CD122" s="1035"/>
      <c r="CE122" s="1035"/>
      <c r="CF122" s="987"/>
      <c r="CG122" s="988"/>
      <c r="CH122" s="988"/>
      <c r="CI122" s="988"/>
      <c r="CJ122" s="989"/>
      <c r="CK122" s="1016"/>
      <c r="CL122" s="1017"/>
      <c r="CM122" s="1017"/>
      <c r="CN122" s="1017"/>
      <c r="CO122" s="1018"/>
      <c r="CP122" s="1007" t="s">
        <v>386</v>
      </c>
      <c r="CQ122" s="1008"/>
      <c r="CR122" s="1008"/>
      <c r="CS122" s="1008"/>
      <c r="CT122" s="1008"/>
      <c r="CU122" s="1008"/>
      <c r="CV122" s="1008"/>
      <c r="CW122" s="1008"/>
      <c r="CX122" s="1008"/>
      <c r="CY122" s="1008"/>
      <c r="CZ122" s="1008"/>
      <c r="DA122" s="1008"/>
      <c r="DB122" s="1008"/>
      <c r="DC122" s="1008"/>
      <c r="DD122" s="1008"/>
      <c r="DE122" s="1008"/>
      <c r="DF122" s="1009"/>
      <c r="DG122" s="919">
        <v>548208</v>
      </c>
      <c r="DH122" s="920"/>
      <c r="DI122" s="920"/>
      <c r="DJ122" s="920"/>
      <c r="DK122" s="920"/>
      <c r="DL122" s="920">
        <v>531958</v>
      </c>
      <c r="DM122" s="920"/>
      <c r="DN122" s="920"/>
      <c r="DO122" s="920"/>
      <c r="DP122" s="920"/>
      <c r="DQ122" s="920">
        <v>501937</v>
      </c>
      <c r="DR122" s="920"/>
      <c r="DS122" s="920"/>
      <c r="DT122" s="920"/>
      <c r="DU122" s="920"/>
      <c r="DV122" s="921">
        <v>2.2999999999999998</v>
      </c>
      <c r="DW122" s="921"/>
      <c r="DX122" s="921"/>
      <c r="DY122" s="921"/>
      <c r="DZ122" s="922"/>
    </row>
    <row r="123" spans="1:130" s="197" customFormat="1" ht="26.25" customHeight="1" thickBot="1" x14ac:dyDescent="0.2">
      <c r="A123" s="975"/>
      <c r="B123" s="946"/>
      <c r="C123" s="916" t="s">
        <v>434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448</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59.7</v>
      </c>
      <c r="BR123" s="1027"/>
      <c r="BS123" s="1027"/>
      <c r="BT123" s="1027"/>
      <c r="BU123" s="1027"/>
      <c r="BV123" s="1027">
        <v>55.8</v>
      </c>
      <c r="BW123" s="1027"/>
      <c r="BX123" s="1027"/>
      <c r="BY123" s="1027"/>
      <c r="BZ123" s="1027"/>
      <c r="CA123" s="1027">
        <v>48.7</v>
      </c>
      <c r="CB123" s="1027"/>
      <c r="CC123" s="1027"/>
      <c r="CD123" s="1027"/>
      <c r="CE123" s="1027"/>
      <c r="CF123" s="1028"/>
      <c r="CG123" s="1029"/>
      <c r="CH123" s="1029"/>
      <c r="CI123" s="1029"/>
      <c r="CJ123" s="1030"/>
      <c r="CK123" s="1016"/>
      <c r="CL123" s="1017"/>
      <c r="CM123" s="1017"/>
      <c r="CN123" s="1017"/>
      <c r="CO123" s="1018"/>
      <c r="CP123" s="1007" t="s">
        <v>391</v>
      </c>
      <c r="CQ123" s="1008"/>
      <c r="CR123" s="1008"/>
      <c r="CS123" s="1008"/>
      <c r="CT123" s="1008"/>
      <c r="CU123" s="1008"/>
      <c r="CV123" s="1008"/>
      <c r="CW123" s="1008"/>
      <c r="CX123" s="1008"/>
      <c r="CY123" s="1008"/>
      <c r="CZ123" s="1008"/>
      <c r="DA123" s="1008"/>
      <c r="DB123" s="1008"/>
      <c r="DC123" s="1008"/>
      <c r="DD123" s="1008"/>
      <c r="DE123" s="1008"/>
      <c r="DF123" s="1009"/>
      <c r="DG123" s="958">
        <v>380799</v>
      </c>
      <c r="DH123" s="959"/>
      <c r="DI123" s="959"/>
      <c r="DJ123" s="959"/>
      <c r="DK123" s="960"/>
      <c r="DL123" s="961">
        <v>504343</v>
      </c>
      <c r="DM123" s="959"/>
      <c r="DN123" s="959"/>
      <c r="DO123" s="959"/>
      <c r="DP123" s="960"/>
      <c r="DQ123" s="961">
        <v>488691</v>
      </c>
      <c r="DR123" s="959"/>
      <c r="DS123" s="959"/>
      <c r="DT123" s="959"/>
      <c r="DU123" s="960"/>
      <c r="DV123" s="962">
        <v>2.2000000000000002</v>
      </c>
      <c r="DW123" s="963"/>
      <c r="DX123" s="963"/>
      <c r="DY123" s="963"/>
      <c r="DZ123" s="964"/>
    </row>
    <row r="124" spans="1:130" s="197" customFormat="1" ht="26.25" customHeight="1" x14ac:dyDescent="0.15">
      <c r="A124" s="975"/>
      <c r="B124" s="946"/>
      <c r="C124" s="916" t="s">
        <v>437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449</v>
      </c>
      <c r="CQ124" s="1008"/>
      <c r="CR124" s="1008"/>
      <c r="CS124" s="1008"/>
      <c r="CT124" s="1008"/>
      <c r="CU124" s="1008"/>
      <c r="CV124" s="1008"/>
      <c r="CW124" s="1008"/>
      <c r="CX124" s="1008"/>
      <c r="CY124" s="1008"/>
      <c r="CZ124" s="1008"/>
      <c r="DA124" s="1008"/>
      <c r="DB124" s="1008"/>
      <c r="DC124" s="1008"/>
      <c r="DD124" s="1008"/>
      <c r="DE124" s="1008"/>
      <c r="DF124" s="1009"/>
      <c r="DG124" s="997">
        <v>501386</v>
      </c>
      <c r="DH124" s="998"/>
      <c r="DI124" s="998"/>
      <c r="DJ124" s="998"/>
      <c r="DK124" s="999"/>
      <c r="DL124" s="1000">
        <v>624096</v>
      </c>
      <c r="DM124" s="998"/>
      <c r="DN124" s="998"/>
      <c r="DO124" s="998"/>
      <c r="DP124" s="999"/>
      <c r="DQ124" s="1000">
        <v>593649</v>
      </c>
      <c r="DR124" s="998"/>
      <c r="DS124" s="998"/>
      <c r="DT124" s="998"/>
      <c r="DU124" s="999"/>
      <c r="DV124" s="1001">
        <v>2.7</v>
      </c>
      <c r="DW124" s="1002"/>
      <c r="DX124" s="1002"/>
      <c r="DY124" s="1002"/>
      <c r="DZ124" s="1003"/>
    </row>
    <row r="125" spans="1:130" s="197" customFormat="1" ht="26.25" customHeight="1" thickBot="1" x14ac:dyDescent="0.2">
      <c r="A125" s="975"/>
      <c r="B125" s="946"/>
      <c r="C125" s="916" t="s">
        <v>439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450</v>
      </c>
      <c r="CL125" s="1014"/>
      <c r="CM125" s="1014"/>
      <c r="CN125" s="1014"/>
      <c r="CO125" s="1015"/>
      <c r="CP125" s="940" t="s">
        <v>451</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x14ac:dyDescent="0.15">
      <c r="A126" s="975"/>
      <c r="B126" s="946"/>
      <c r="C126" s="916" t="s">
        <v>442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31029</v>
      </c>
      <c r="AB126" s="959"/>
      <c r="AC126" s="959"/>
      <c r="AD126" s="959"/>
      <c r="AE126" s="960"/>
      <c r="AF126" s="961">
        <v>40354</v>
      </c>
      <c r="AG126" s="959"/>
      <c r="AH126" s="959"/>
      <c r="AI126" s="959"/>
      <c r="AJ126" s="960"/>
      <c r="AK126" s="961">
        <v>39280</v>
      </c>
      <c r="AL126" s="959"/>
      <c r="AM126" s="959"/>
      <c r="AN126" s="959"/>
      <c r="AO126" s="960"/>
      <c r="AP126" s="962">
        <v>0.2</v>
      </c>
      <c r="AQ126" s="963"/>
      <c r="AR126" s="963"/>
      <c r="AS126" s="963"/>
      <c r="AT126" s="964"/>
      <c r="AU126" s="233"/>
      <c r="AV126" s="233"/>
      <c r="AW126" s="233"/>
      <c r="AX126" s="1036" t="s">
        <v>452</v>
      </c>
      <c r="AY126" s="1037"/>
      <c r="AZ126" s="1037"/>
      <c r="BA126" s="1037"/>
      <c r="BB126" s="1037"/>
      <c r="BC126" s="1037"/>
      <c r="BD126" s="1037"/>
      <c r="BE126" s="1038"/>
      <c r="BF126" s="1052" t="s">
        <v>453</v>
      </c>
      <c r="BG126" s="1037"/>
      <c r="BH126" s="1037"/>
      <c r="BI126" s="1037"/>
      <c r="BJ126" s="1037"/>
      <c r="BK126" s="1037"/>
      <c r="BL126" s="1038"/>
      <c r="BM126" s="1052" t="s">
        <v>454</v>
      </c>
      <c r="BN126" s="1037"/>
      <c r="BO126" s="1037"/>
      <c r="BP126" s="1037"/>
      <c r="BQ126" s="1037"/>
      <c r="BR126" s="1037"/>
      <c r="BS126" s="1038"/>
      <c r="BT126" s="1052" t="s">
        <v>455</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456</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x14ac:dyDescent="0.2">
      <c r="A127" s="976"/>
      <c r="B127" s="948"/>
      <c r="C127" s="1004" t="s">
        <v>457</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6084</v>
      </c>
      <c r="AB127" s="959"/>
      <c r="AC127" s="959"/>
      <c r="AD127" s="959"/>
      <c r="AE127" s="960"/>
      <c r="AF127" s="961">
        <v>5085</v>
      </c>
      <c r="AG127" s="959"/>
      <c r="AH127" s="959"/>
      <c r="AI127" s="959"/>
      <c r="AJ127" s="960"/>
      <c r="AK127" s="961">
        <v>3676</v>
      </c>
      <c r="AL127" s="959"/>
      <c r="AM127" s="959"/>
      <c r="AN127" s="959"/>
      <c r="AO127" s="960"/>
      <c r="AP127" s="962">
        <v>0</v>
      </c>
      <c r="AQ127" s="963"/>
      <c r="AR127" s="963"/>
      <c r="AS127" s="963"/>
      <c r="AT127" s="964"/>
      <c r="AU127" s="233"/>
      <c r="AV127" s="233"/>
      <c r="AW127" s="233"/>
      <c r="AX127" s="886" t="s">
        <v>458</v>
      </c>
      <c r="AY127" s="887"/>
      <c r="AZ127" s="887"/>
      <c r="BA127" s="887"/>
      <c r="BB127" s="887"/>
      <c r="BC127" s="887"/>
      <c r="BD127" s="887"/>
      <c r="BE127" s="888"/>
      <c r="BF127" s="1041" t="s">
        <v>111</v>
      </c>
      <c r="BG127" s="1042"/>
      <c r="BH127" s="1042"/>
      <c r="BI127" s="1042"/>
      <c r="BJ127" s="1042"/>
      <c r="BK127" s="1042"/>
      <c r="BL127" s="1051"/>
      <c r="BM127" s="1041">
        <v>11.96</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459</v>
      </c>
      <c r="CQ127" s="1045"/>
      <c r="CR127" s="1045"/>
      <c r="CS127" s="1045"/>
      <c r="CT127" s="1045"/>
      <c r="CU127" s="1045"/>
      <c r="CV127" s="1045"/>
      <c r="CW127" s="1045"/>
      <c r="CX127" s="1045"/>
      <c r="CY127" s="1045"/>
      <c r="CZ127" s="1045"/>
      <c r="DA127" s="1045"/>
      <c r="DB127" s="1045"/>
      <c r="DC127" s="1045"/>
      <c r="DD127" s="1045"/>
      <c r="DE127" s="1045"/>
      <c r="DF127" s="1046"/>
      <c r="DG127" s="1047">
        <v>14</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x14ac:dyDescent="0.15">
      <c r="A128" s="1071" t="s">
        <v>460</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461</v>
      </c>
      <c r="X128" s="1073"/>
      <c r="Y128" s="1073"/>
      <c r="Z128" s="1074"/>
      <c r="AA128" s="1089">
        <v>920127</v>
      </c>
      <c r="AB128" s="1090"/>
      <c r="AC128" s="1090"/>
      <c r="AD128" s="1090"/>
      <c r="AE128" s="1091"/>
      <c r="AF128" s="1092">
        <v>907278</v>
      </c>
      <c r="AG128" s="1090"/>
      <c r="AH128" s="1090"/>
      <c r="AI128" s="1090"/>
      <c r="AJ128" s="1091"/>
      <c r="AK128" s="1092">
        <v>875021</v>
      </c>
      <c r="AL128" s="1090"/>
      <c r="AM128" s="1090"/>
      <c r="AN128" s="1090"/>
      <c r="AO128" s="1091"/>
      <c r="AP128" s="1093"/>
      <c r="AQ128" s="1094"/>
      <c r="AR128" s="1094"/>
      <c r="AS128" s="1094"/>
      <c r="AT128" s="1095"/>
      <c r="AU128" s="235"/>
      <c r="AV128" s="235"/>
      <c r="AW128" s="235"/>
      <c r="AX128" s="1054" t="s">
        <v>462</v>
      </c>
      <c r="AY128" s="950"/>
      <c r="AZ128" s="950"/>
      <c r="BA128" s="950"/>
      <c r="BB128" s="950"/>
      <c r="BC128" s="950"/>
      <c r="BD128" s="950"/>
      <c r="BE128" s="951"/>
      <c r="BF128" s="1066" t="s">
        <v>111</v>
      </c>
      <c r="BG128" s="1067"/>
      <c r="BH128" s="1067"/>
      <c r="BI128" s="1067"/>
      <c r="BJ128" s="1067"/>
      <c r="BK128" s="1067"/>
      <c r="BL128" s="1068"/>
      <c r="BM128" s="1066">
        <v>16.96</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89</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463</v>
      </c>
      <c r="X129" s="1061"/>
      <c r="Y129" s="1061"/>
      <c r="Z129" s="1062"/>
      <c r="AA129" s="958">
        <v>27042496</v>
      </c>
      <c r="AB129" s="959"/>
      <c r="AC129" s="959"/>
      <c r="AD129" s="959"/>
      <c r="AE129" s="960"/>
      <c r="AF129" s="961">
        <v>26920620</v>
      </c>
      <c r="AG129" s="959"/>
      <c r="AH129" s="959"/>
      <c r="AI129" s="959"/>
      <c r="AJ129" s="960"/>
      <c r="AK129" s="961">
        <v>27024010</v>
      </c>
      <c r="AL129" s="959"/>
      <c r="AM129" s="959"/>
      <c r="AN129" s="959"/>
      <c r="AO129" s="960"/>
      <c r="AP129" s="1063"/>
      <c r="AQ129" s="1064"/>
      <c r="AR129" s="1064"/>
      <c r="AS129" s="1064"/>
      <c r="AT129" s="1065"/>
      <c r="AU129" s="235"/>
      <c r="AV129" s="235"/>
      <c r="AW129" s="235"/>
      <c r="AX129" s="1054" t="s">
        <v>464</v>
      </c>
      <c r="AY129" s="950"/>
      <c r="AZ129" s="950"/>
      <c r="BA129" s="950"/>
      <c r="BB129" s="950"/>
      <c r="BC129" s="950"/>
      <c r="BD129" s="950"/>
      <c r="BE129" s="951"/>
      <c r="BF129" s="1055">
        <v>8.6</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465</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466</v>
      </c>
      <c r="X130" s="1061"/>
      <c r="Y130" s="1061"/>
      <c r="Z130" s="1062"/>
      <c r="AA130" s="958">
        <v>4908193</v>
      </c>
      <c r="AB130" s="959"/>
      <c r="AC130" s="959"/>
      <c r="AD130" s="959"/>
      <c r="AE130" s="960"/>
      <c r="AF130" s="961">
        <v>4970796</v>
      </c>
      <c r="AG130" s="959"/>
      <c r="AH130" s="959"/>
      <c r="AI130" s="959"/>
      <c r="AJ130" s="960"/>
      <c r="AK130" s="961">
        <v>4914310</v>
      </c>
      <c r="AL130" s="959"/>
      <c r="AM130" s="959"/>
      <c r="AN130" s="959"/>
      <c r="AO130" s="960"/>
      <c r="AP130" s="1063"/>
      <c r="AQ130" s="1064"/>
      <c r="AR130" s="1064"/>
      <c r="AS130" s="1064"/>
      <c r="AT130" s="1065"/>
      <c r="AU130" s="235"/>
      <c r="AV130" s="235"/>
      <c r="AW130" s="235"/>
      <c r="AX130" s="1113" t="s">
        <v>467</v>
      </c>
      <c r="AY130" s="1045"/>
      <c r="AZ130" s="1045"/>
      <c r="BA130" s="1045"/>
      <c r="BB130" s="1045"/>
      <c r="BC130" s="1045"/>
      <c r="BD130" s="1045"/>
      <c r="BE130" s="1046"/>
      <c r="BF130" s="1075">
        <v>48.7</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468</v>
      </c>
      <c r="X131" s="1084"/>
      <c r="Y131" s="1084"/>
      <c r="Z131" s="1085"/>
      <c r="AA131" s="997">
        <v>22134303</v>
      </c>
      <c r="AB131" s="998"/>
      <c r="AC131" s="998"/>
      <c r="AD131" s="998"/>
      <c r="AE131" s="999"/>
      <c r="AF131" s="1000">
        <v>21949824</v>
      </c>
      <c r="AG131" s="998"/>
      <c r="AH131" s="998"/>
      <c r="AI131" s="998"/>
      <c r="AJ131" s="999"/>
      <c r="AK131" s="1000">
        <v>22109700</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469</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470</v>
      </c>
      <c r="W132" s="1101"/>
      <c r="X132" s="1101"/>
      <c r="Y132" s="1101"/>
      <c r="Z132" s="1102"/>
      <c r="AA132" s="1103">
        <v>9.6113123599999994</v>
      </c>
      <c r="AB132" s="1104"/>
      <c r="AC132" s="1104"/>
      <c r="AD132" s="1104"/>
      <c r="AE132" s="1105"/>
      <c r="AF132" s="1106">
        <v>8.6355109940000006</v>
      </c>
      <c r="AG132" s="1104"/>
      <c r="AH132" s="1104"/>
      <c r="AI132" s="1104"/>
      <c r="AJ132" s="1105"/>
      <c r="AK132" s="1106">
        <v>7.7480969890000004</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471</v>
      </c>
      <c r="W133" s="1108"/>
      <c r="X133" s="1108"/>
      <c r="Y133" s="1108"/>
      <c r="Z133" s="1109"/>
      <c r="AA133" s="1110">
        <v>9.9</v>
      </c>
      <c r="AB133" s="1111"/>
      <c r="AC133" s="1111"/>
      <c r="AD133" s="1111"/>
      <c r="AE133" s="1112"/>
      <c r="AF133" s="1110">
        <v>9.4</v>
      </c>
      <c r="AG133" s="1111"/>
      <c r="AH133" s="1111"/>
      <c r="AI133" s="1111"/>
      <c r="AJ133" s="1112"/>
      <c r="AK133" s="1110">
        <v>8.6</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4294967293"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472</v>
      </c>
      <c r="B5" s="246"/>
      <c r="C5" s="246"/>
      <c r="D5" s="246"/>
      <c r="E5" s="246"/>
      <c r="F5" s="246"/>
      <c r="G5" s="246"/>
      <c r="H5" s="246"/>
      <c r="I5" s="246"/>
      <c r="J5" s="246"/>
      <c r="K5" s="246"/>
      <c r="L5" s="246"/>
      <c r="M5" s="246"/>
      <c r="N5" s="246"/>
      <c r="O5" s="247"/>
    </row>
    <row r="6" spans="1:16" x14ac:dyDescent="0.15">
      <c r="A6" s="248"/>
      <c r="B6" s="244"/>
      <c r="C6" s="244"/>
      <c r="D6" s="244"/>
      <c r="E6" s="244"/>
      <c r="F6" s="244"/>
      <c r="G6" s="249" t="s">
        <v>473</v>
      </c>
      <c r="H6" s="249"/>
      <c r="I6" s="249"/>
      <c r="J6" s="249"/>
      <c r="K6" s="244"/>
      <c r="L6" s="244"/>
      <c r="M6" s="244"/>
      <c r="N6" s="244"/>
    </row>
    <row r="7" spans="1:16" x14ac:dyDescent="0.15">
      <c r="A7" s="248"/>
      <c r="B7" s="244"/>
      <c r="C7" s="244"/>
      <c r="D7" s="244"/>
      <c r="E7" s="244"/>
      <c r="F7" s="244"/>
      <c r="G7" s="251"/>
      <c r="H7" s="252"/>
      <c r="I7" s="252"/>
      <c r="J7" s="253"/>
      <c r="K7" s="1117" t="s">
        <v>474</v>
      </c>
      <c r="L7" s="254"/>
      <c r="M7" s="255" t="s">
        <v>475</v>
      </c>
      <c r="N7" s="256"/>
    </row>
    <row r="8" spans="1:16" x14ac:dyDescent="0.15">
      <c r="A8" s="248"/>
      <c r="B8" s="244"/>
      <c r="C8" s="244"/>
      <c r="D8" s="244"/>
      <c r="E8" s="244"/>
      <c r="F8" s="244"/>
      <c r="G8" s="257"/>
      <c r="H8" s="258"/>
      <c r="I8" s="258"/>
      <c r="J8" s="259"/>
      <c r="K8" s="1118"/>
      <c r="L8" s="260" t="s">
        <v>476</v>
      </c>
      <c r="M8" s="261" t="s">
        <v>477</v>
      </c>
      <c r="N8" s="262" t="s">
        <v>478</v>
      </c>
    </row>
    <row r="9" spans="1:16" x14ac:dyDescent="0.15">
      <c r="A9" s="248"/>
      <c r="B9" s="244"/>
      <c r="C9" s="244"/>
      <c r="D9" s="244"/>
      <c r="E9" s="244"/>
      <c r="F9" s="244"/>
      <c r="G9" s="1119" t="s">
        <v>479</v>
      </c>
      <c r="H9" s="1120"/>
      <c r="I9" s="1120"/>
      <c r="J9" s="1121"/>
      <c r="K9" s="263">
        <v>7671914</v>
      </c>
      <c r="L9" s="264">
        <v>78387</v>
      </c>
      <c r="M9" s="265">
        <v>72299</v>
      </c>
      <c r="N9" s="266">
        <v>8.4</v>
      </c>
    </row>
    <row r="10" spans="1:16" x14ac:dyDescent="0.15">
      <c r="A10" s="248"/>
      <c r="B10" s="244"/>
      <c r="C10" s="244"/>
      <c r="D10" s="244"/>
      <c r="E10" s="244"/>
      <c r="F10" s="244"/>
      <c r="G10" s="1119" t="s">
        <v>480</v>
      </c>
      <c r="H10" s="1120"/>
      <c r="I10" s="1120"/>
      <c r="J10" s="1121"/>
      <c r="K10" s="267">
        <v>572056</v>
      </c>
      <c r="L10" s="268">
        <v>5845</v>
      </c>
      <c r="M10" s="269">
        <v>5259</v>
      </c>
      <c r="N10" s="270">
        <v>11.1</v>
      </c>
    </row>
    <row r="11" spans="1:16" ht="13.5" customHeight="1" x14ac:dyDescent="0.15">
      <c r="A11" s="248"/>
      <c r="B11" s="244"/>
      <c r="C11" s="244"/>
      <c r="D11" s="244"/>
      <c r="E11" s="244"/>
      <c r="F11" s="244"/>
      <c r="G11" s="1119" t="s">
        <v>481</v>
      </c>
      <c r="H11" s="1120"/>
      <c r="I11" s="1120"/>
      <c r="J11" s="1121"/>
      <c r="K11" s="267">
        <v>16393</v>
      </c>
      <c r="L11" s="268">
        <v>167</v>
      </c>
      <c r="M11" s="269">
        <v>5513</v>
      </c>
      <c r="N11" s="270">
        <v>-97</v>
      </c>
    </row>
    <row r="12" spans="1:16" ht="13.5" customHeight="1" x14ac:dyDescent="0.15">
      <c r="A12" s="248"/>
      <c r="B12" s="244"/>
      <c r="C12" s="244"/>
      <c r="D12" s="244"/>
      <c r="E12" s="244"/>
      <c r="F12" s="244"/>
      <c r="G12" s="1119" t="s">
        <v>482</v>
      </c>
      <c r="H12" s="1120"/>
      <c r="I12" s="1120"/>
      <c r="J12" s="1121"/>
      <c r="K12" s="267" t="s">
        <v>483</v>
      </c>
      <c r="L12" s="268" t="s">
        <v>483</v>
      </c>
      <c r="M12" s="269">
        <v>1180</v>
      </c>
      <c r="N12" s="270" t="s">
        <v>483</v>
      </c>
    </row>
    <row r="13" spans="1:16" ht="13.5" customHeight="1" x14ac:dyDescent="0.15">
      <c r="A13" s="248"/>
      <c r="B13" s="244"/>
      <c r="C13" s="244"/>
      <c r="D13" s="244"/>
      <c r="E13" s="244"/>
      <c r="F13" s="244"/>
      <c r="G13" s="1119" t="s">
        <v>484</v>
      </c>
      <c r="H13" s="1120"/>
      <c r="I13" s="1120"/>
      <c r="J13" s="1121"/>
      <c r="K13" s="267" t="s">
        <v>483</v>
      </c>
      <c r="L13" s="268" t="s">
        <v>483</v>
      </c>
      <c r="M13" s="269">
        <v>2</v>
      </c>
      <c r="N13" s="270" t="s">
        <v>483</v>
      </c>
    </row>
    <row r="14" spans="1:16" ht="13.5" customHeight="1" x14ac:dyDescent="0.15">
      <c r="A14" s="248"/>
      <c r="B14" s="244"/>
      <c r="C14" s="244"/>
      <c r="D14" s="244"/>
      <c r="E14" s="244"/>
      <c r="F14" s="244"/>
      <c r="G14" s="1119" t="s">
        <v>485</v>
      </c>
      <c r="H14" s="1120"/>
      <c r="I14" s="1120"/>
      <c r="J14" s="1121"/>
      <c r="K14" s="267">
        <v>223133</v>
      </c>
      <c r="L14" s="268">
        <v>2280</v>
      </c>
      <c r="M14" s="269">
        <v>3170</v>
      </c>
      <c r="N14" s="270">
        <v>-28.1</v>
      </c>
    </row>
    <row r="15" spans="1:16" ht="13.5" customHeight="1" x14ac:dyDescent="0.15">
      <c r="A15" s="248"/>
      <c r="B15" s="244"/>
      <c r="C15" s="244"/>
      <c r="D15" s="244"/>
      <c r="E15" s="244"/>
      <c r="F15" s="244"/>
      <c r="G15" s="1119" t="s">
        <v>486</v>
      </c>
      <c r="H15" s="1120"/>
      <c r="I15" s="1120"/>
      <c r="J15" s="1121"/>
      <c r="K15" s="267">
        <v>39634</v>
      </c>
      <c r="L15" s="268">
        <v>405</v>
      </c>
      <c r="M15" s="269">
        <v>1822</v>
      </c>
      <c r="N15" s="270">
        <v>-77.8</v>
      </c>
    </row>
    <row r="16" spans="1:16" x14ac:dyDescent="0.15">
      <c r="A16" s="248"/>
      <c r="B16" s="244"/>
      <c r="C16" s="244"/>
      <c r="D16" s="244"/>
      <c r="E16" s="244"/>
      <c r="F16" s="244"/>
      <c r="G16" s="1122" t="s">
        <v>487</v>
      </c>
      <c r="H16" s="1123"/>
      <c r="I16" s="1123"/>
      <c r="J16" s="1124"/>
      <c r="K16" s="268">
        <v>-745032</v>
      </c>
      <c r="L16" s="268">
        <v>-7612</v>
      </c>
      <c r="M16" s="269">
        <v>-7642</v>
      </c>
      <c r="N16" s="270">
        <v>-0.4</v>
      </c>
    </row>
    <row r="17" spans="1:16" x14ac:dyDescent="0.15">
      <c r="A17" s="248"/>
      <c r="B17" s="244"/>
      <c r="C17" s="244"/>
      <c r="D17" s="244"/>
      <c r="E17" s="244"/>
      <c r="F17" s="244"/>
      <c r="G17" s="1122" t="s">
        <v>168</v>
      </c>
      <c r="H17" s="1123"/>
      <c r="I17" s="1123"/>
      <c r="J17" s="1124"/>
      <c r="K17" s="268">
        <v>7778098</v>
      </c>
      <c r="L17" s="268">
        <v>79472</v>
      </c>
      <c r="M17" s="269">
        <v>81603</v>
      </c>
      <c r="N17" s="270">
        <v>-2.6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488</v>
      </c>
      <c r="H19" s="244"/>
      <c r="I19" s="244"/>
      <c r="J19" s="244"/>
      <c r="K19" s="244"/>
      <c r="L19" s="244"/>
      <c r="M19" s="244"/>
      <c r="N19" s="244"/>
    </row>
    <row r="20" spans="1:16" x14ac:dyDescent="0.15">
      <c r="A20" s="248"/>
      <c r="B20" s="244"/>
      <c r="C20" s="244"/>
      <c r="D20" s="244"/>
      <c r="E20" s="244"/>
      <c r="F20" s="244"/>
      <c r="G20" s="272"/>
      <c r="H20" s="273"/>
      <c r="I20" s="273"/>
      <c r="J20" s="274"/>
      <c r="K20" s="275" t="s">
        <v>489</v>
      </c>
      <c r="L20" s="276" t="s">
        <v>490</v>
      </c>
      <c r="M20" s="277" t="s">
        <v>491</v>
      </c>
      <c r="N20" s="278"/>
    </row>
    <row r="21" spans="1:16" s="284" customFormat="1" x14ac:dyDescent="0.15">
      <c r="A21" s="279"/>
      <c r="B21" s="249"/>
      <c r="C21" s="249"/>
      <c r="D21" s="249"/>
      <c r="E21" s="249"/>
      <c r="F21" s="249"/>
      <c r="G21" s="1114" t="s">
        <v>492</v>
      </c>
      <c r="H21" s="1115"/>
      <c r="I21" s="1115"/>
      <c r="J21" s="1116"/>
      <c r="K21" s="280">
        <v>8.6</v>
      </c>
      <c r="L21" s="281">
        <v>7.96</v>
      </c>
      <c r="M21" s="282">
        <v>0.64</v>
      </c>
      <c r="N21" s="249"/>
      <c r="O21" s="283"/>
      <c r="P21" s="279"/>
    </row>
    <row r="22" spans="1:16" s="284" customFormat="1" x14ac:dyDescent="0.15">
      <c r="A22" s="279"/>
      <c r="B22" s="249"/>
      <c r="C22" s="249"/>
      <c r="D22" s="249"/>
      <c r="E22" s="249"/>
      <c r="F22" s="249"/>
      <c r="G22" s="1114" t="s">
        <v>493</v>
      </c>
      <c r="H22" s="1115"/>
      <c r="I22" s="1115"/>
      <c r="J22" s="1116"/>
      <c r="K22" s="285">
        <v>98.7</v>
      </c>
      <c r="L22" s="286">
        <v>98.3</v>
      </c>
      <c r="M22" s="287">
        <v>0.4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494</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496</v>
      </c>
      <c r="H29" s="249"/>
      <c r="I29" s="249"/>
      <c r="J29" s="249"/>
      <c r="K29" s="244"/>
      <c r="L29" s="244"/>
      <c r="M29" s="244"/>
      <c r="N29" s="244"/>
      <c r="O29" s="293"/>
    </row>
    <row r="30" spans="1:16" x14ac:dyDescent="0.15">
      <c r="A30" s="248"/>
      <c r="B30" s="244"/>
      <c r="C30" s="244"/>
      <c r="D30" s="244"/>
      <c r="E30" s="244"/>
      <c r="F30" s="244"/>
      <c r="G30" s="251"/>
      <c r="H30" s="252"/>
      <c r="I30" s="252"/>
      <c r="J30" s="253"/>
      <c r="K30" s="1117" t="s">
        <v>474</v>
      </c>
      <c r="L30" s="254"/>
      <c r="M30" s="255" t="s">
        <v>475</v>
      </c>
      <c r="N30" s="256"/>
    </row>
    <row r="31" spans="1:16" x14ac:dyDescent="0.15">
      <c r="A31" s="248"/>
      <c r="B31" s="244"/>
      <c r="C31" s="244"/>
      <c r="D31" s="244"/>
      <c r="E31" s="244"/>
      <c r="F31" s="244"/>
      <c r="G31" s="257"/>
      <c r="H31" s="258"/>
      <c r="I31" s="258"/>
      <c r="J31" s="259"/>
      <c r="K31" s="1118"/>
      <c r="L31" s="260" t="s">
        <v>476</v>
      </c>
      <c r="M31" s="261" t="s">
        <v>477</v>
      </c>
      <c r="N31" s="262" t="s">
        <v>478</v>
      </c>
    </row>
    <row r="32" spans="1:16" ht="27" customHeight="1" x14ac:dyDescent="0.15">
      <c r="A32" s="248"/>
      <c r="B32" s="244"/>
      <c r="C32" s="244"/>
      <c r="D32" s="244"/>
      <c r="E32" s="244"/>
      <c r="F32" s="244"/>
      <c r="G32" s="1130" t="s">
        <v>497</v>
      </c>
      <c r="H32" s="1131"/>
      <c r="I32" s="1131"/>
      <c r="J32" s="1132"/>
      <c r="K32" s="294">
        <v>6104430</v>
      </c>
      <c r="L32" s="294">
        <v>62372</v>
      </c>
      <c r="M32" s="295">
        <v>50969</v>
      </c>
      <c r="N32" s="296">
        <v>22.4</v>
      </c>
    </row>
    <row r="33" spans="1:16" ht="13.5" customHeight="1" x14ac:dyDescent="0.15">
      <c r="A33" s="248"/>
      <c r="B33" s="244"/>
      <c r="C33" s="244"/>
      <c r="D33" s="244"/>
      <c r="E33" s="244"/>
      <c r="F33" s="244"/>
      <c r="G33" s="1130" t="s">
        <v>498</v>
      </c>
      <c r="H33" s="1131"/>
      <c r="I33" s="1131"/>
      <c r="J33" s="1132"/>
      <c r="K33" s="294" t="s">
        <v>483</v>
      </c>
      <c r="L33" s="294" t="s">
        <v>483</v>
      </c>
      <c r="M33" s="295" t="s">
        <v>483</v>
      </c>
      <c r="N33" s="296" t="s">
        <v>483</v>
      </c>
    </row>
    <row r="34" spans="1:16" ht="27" customHeight="1" x14ac:dyDescent="0.15">
      <c r="A34" s="248"/>
      <c r="B34" s="244"/>
      <c r="C34" s="244"/>
      <c r="D34" s="244"/>
      <c r="E34" s="244"/>
      <c r="F34" s="244"/>
      <c r="G34" s="1130" t="s">
        <v>499</v>
      </c>
      <c r="H34" s="1131"/>
      <c r="I34" s="1131"/>
      <c r="J34" s="1132"/>
      <c r="K34" s="294" t="s">
        <v>483</v>
      </c>
      <c r="L34" s="294" t="s">
        <v>483</v>
      </c>
      <c r="M34" s="295">
        <v>29</v>
      </c>
      <c r="N34" s="296" t="s">
        <v>483</v>
      </c>
    </row>
    <row r="35" spans="1:16" ht="27" customHeight="1" x14ac:dyDescent="0.15">
      <c r="A35" s="248"/>
      <c r="B35" s="244"/>
      <c r="C35" s="244"/>
      <c r="D35" s="244"/>
      <c r="E35" s="244"/>
      <c r="F35" s="244"/>
      <c r="G35" s="1130" t="s">
        <v>500</v>
      </c>
      <c r="H35" s="1131"/>
      <c r="I35" s="1131"/>
      <c r="J35" s="1132"/>
      <c r="K35" s="294">
        <v>1333705</v>
      </c>
      <c r="L35" s="294">
        <v>13627</v>
      </c>
      <c r="M35" s="295">
        <v>14294</v>
      </c>
      <c r="N35" s="296">
        <v>-4.7</v>
      </c>
    </row>
    <row r="36" spans="1:16" ht="27" customHeight="1" x14ac:dyDescent="0.15">
      <c r="A36" s="248"/>
      <c r="B36" s="244"/>
      <c r="C36" s="244"/>
      <c r="D36" s="244"/>
      <c r="E36" s="244"/>
      <c r="F36" s="244"/>
      <c r="G36" s="1130" t="s">
        <v>501</v>
      </c>
      <c r="H36" s="1131"/>
      <c r="I36" s="1131"/>
      <c r="J36" s="1132"/>
      <c r="K36" s="294">
        <v>9188</v>
      </c>
      <c r="L36" s="294">
        <v>94</v>
      </c>
      <c r="M36" s="295">
        <v>1493</v>
      </c>
      <c r="N36" s="296">
        <v>-93.7</v>
      </c>
    </row>
    <row r="37" spans="1:16" ht="13.5" customHeight="1" x14ac:dyDescent="0.15">
      <c r="A37" s="248"/>
      <c r="B37" s="244"/>
      <c r="C37" s="244"/>
      <c r="D37" s="244"/>
      <c r="E37" s="244"/>
      <c r="F37" s="244"/>
      <c r="G37" s="1130" t="s">
        <v>502</v>
      </c>
      <c r="H37" s="1131"/>
      <c r="I37" s="1131"/>
      <c r="J37" s="1132"/>
      <c r="K37" s="294">
        <v>52810</v>
      </c>
      <c r="L37" s="294">
        <v>540</v>
      </c>
      <c r="M37" s="295">
        <v>1584</v>
      </c>
      <c r="N37" s="296">
        <v>-65.900000000000006</v>
      </c>
    </row>
    <row r="38" spans="1:16" ht="27" customHeight="1" x14ac:dyDescent="0.15">
      <c r="A38" s="248"/>
      <c r="B38" s="244"/>
      <c r="C38" s="244"/>
      <c r="D38" s="244"/>
      <c r="E38" s="244"/>
      <c r="F38" s="244"/>
      <c r="G38" s="1133" t="s">
        <v>503</v>
      </c>
      <c r="H38" s="1134"/>
      <c r="I38" s="1134"/>
      <c r="J38" s="1135"/>
      <c r="K38" s="297">
        <v>2279</v>
      </c>
      <c r="L38" s="297">
        <v>23</v>
      </c>
      <c r="M38" s="298">
        <v>4</v>
      </c>
      <c r="N38" s="299">
        <v>475</v>
      </c>
      <c r="O38" s="293"/>
    </row>
    <row r="39" spans="1:16" x14ac:dyDescent="0.15">
      <c r="A39" s="248"/>
      <c r="B39" s="244"/>
      <c r="C39" s="244"/>
      <c r="D39" s="244"/>
      <c r="E39" s="244"/>
      <c r="F39" s="244"/>
      <c r="G39" s="1133" t="s">
        <v>504</v>
      </c>
      <c r="H39" s="1134"/>
      <c r="I39" s="1134"/>
      <c r="J39" s="1135"/>
      <c r="K39" s="300">
        <v>-875021</v>
      </c>
      <c r="L39" s="300">
        <v>-8940</v>
      </c>
      <c r="M39" s="301">
        <v>-4432</v>
      </c>
      <c r="N39" s="302">
        <v>101.7</v>
      </c>
      <c r="O39" s="293"/>
    </row>
    <row r="40" spans="1:16" ht="27" customHeight="1" x14ac:dyDescent="0.15">
      <c r="A40" s="248"/>
      <c r="B40" s="244"/>
      <c r="C40" s="244"/>
      <c r="D40" s="244"/>
      <c r="E40" s="244"/>
      <c r="F40" s="244"/>
      <c r="G40" s="1130" t="s">
        <v>505</v>
      </c>
      <c r="H40" s="1131"/>
      <c r="I40" s="1131"/>
      <c r="J40" s="1132"/>
      <c r="K40" s="300">
        <v>-4914310</v>
      </c>
      <c r="L40" s="300">
        <v>-50212</v>
      </c>
      <c r="M40" s="301">
        <v>-44638</v>
      </c>
      <c r="N40" s="302">
        <v>12.5</v>
      </c>
      <c r="O40" s="293"/>
    </row>
    <row r="41" spans="1:16" x14ac:dyDescent="0.15">
      <c r="A41" s="248"/>
      <c r="B41" s="244"/>
      <c r="C41" s="244"/>
      <c r="D41" s="244"/>
      <c r="E41" s="244"/>
      <c r="F41" s="244"/>
      <c r="G41" s="1136" t="s">
        <v>279</v>
      </c>
      <c r="H41" s="1137"/>
      <c r="I41" s="1137"/>
      <c r="J41" s="1138"/>
      <c r="K41" s="294">
        <v>1713081</v>
      </c>
      <c r="L41" s="300">
        <v>17503</v>
      </c>
      <c r="M41" s="301">
        <v>19303</v>
      </c>
      <c r="N41" s="302">
        <v>-9.3000000000000007</v>
      </c>
      <c r="O41" s="293"/>
    </row>
    <row r="42" spans="1:16" x14ac:dyDescent="0.15">
      <c r="A42" s="248"/>
      <c r="B42" s="244"/>
      <c r="C42" s="244"/>
      <c r="D42" s="244"/>
      <c r="E42" s="244"/>
      <c r="F42" s="244"/>
      <c r="G42" s="303" t="s">
        <v>506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508</v>
      </c>
      <c r="H48" s="308"/>
      <c r="I48" s="308"/>
      <c r="J48" s="308"/>
      <c r="K48" s="308"/>
      <c r="L48" s="308"/>
      <c r="M48" s="309"/>
      <c r="N48" s="308"/>
    </row>
    <row r="49" spans="1:14" ht="13.5" customHeight="1" x14ac:dyDescent="0.15">
      <c r="A49" s="248"/>
      <c r="B49" s="244"/>
      <c r="C49" s="244"/>
      <c r="D49" s="244"/>
      <c r="E49" s="244"/>
      <c r="F49" s="244"/>
      <c r="G49" s="310"/>
      <c r="H49" s="311"/>
      <c r="I49" s="1125" t="s">
        <v>474</v>
      </c>
      <c r="J49" s="1127" t="s">
        <v>509</v>
      </c>
      <c r="K49" s="1128"/>
      <c r="L49" s="1128"/>
      <c r="M49" s="1128"/>
      <c r="N49" s="1129"/>
    </row>
    <row r="50" spans="1:14" x14ac:dyDescent="0.15">
      <c r="A50" s="248"/>
      <c r="B50" s="244"/>
      <c r="C50" s="244"/>
      <c r="D50" s="244"/>
      <c r="E50" s="244"/>
      <c r="F50" s="244"/>
      <c r="G50" s="312"/>
      <c r="H50" s="313"/>
      <c r="I50" s="1126"/>
      <c r="J50" s="314" t="s">
        <v>510</v>
      </c>
      <c r="K50" s="315" t="s">
        <v>511</v>
      </c>
      <c r="L50" s="316" t="s">
        <v>512</v>
      </c>
      <c r="M50" s="317" t="s">
        <v>513</v>
      </c>
      <c r="N50" s="318" t="s">
        <v>514</v>
      </c>
    </row>
    <row r="51" spans="1:14" x14ac:dyDescent="0.15">
      <c r="A51" s="248"/>
      <c r="B51" s="244"/>
      <c r="C51" s="244"/>
      <c r="D51" s="244"/>
      <c r="E51" s="244"/>
      <c r="F51" s="244"/>
      <c r="G51" s="310" t="s">
        <v>515</v>
      </c>
      <c r="H51" s="311"/>
      <c r="I51" s="319">
        <v>5529597</v>
      </c>
      <c r="J51" s="320">
        <v>55498</v>
      </c>
      <c r="K51" s="321">
        <v>-26.8</v>
      </c>
      <c r="L51" s="322">
        <v>41433</v>
      </c>
      <c r="M51" s="323">
        <v>-19.2</v>
      </c>
      <c r="N51" s="324">
        <v>-7.6</v>
      </c>
    </row>
    <row r="52" spans="1:14" x14ac:dyDescent="0.15">
      <c r="A52" s="248"/>
      <c r="B52" s="244"/>
      <c r="C52" s="244"/>
      <c r="D52" s="244"/>
      <c r="E52" s="244"/>
      <c r="F52" s="244"/>
      <c r="G52" s="325"/>
      <c r="H52" s="326" t="s">
        <v>516</v>
      </c>
      <c r="I52" s="327">
        <v>3337458</v>
      </c>
      <c r="J52" s="328">
        <v>33497</v>
      </c>
      <c r="K52" s="329">
        <v>-29.2</v>
      </c>
      <c r="L52" s="330">
        <v>22351</v>
      </c>
      <c r="M52" s="331">
        <v>-23.1</v>
      </c>
      <c r="N52" s="332">
        <v>-6.1</v>
      </c>
    </row>
    <row r="53" spans="1:14" x14ac:dyDescent="0.15">
      <c r="A53" s="248"/>
      <c r="B53" s="244"/>
      <c r="C53" s="244"/>
      <c r="D53" s="244"/>
      <c r="E53" s="244"/>
      <c r="F53" s="244"/>
      <c r="G53" s="310" t="s">
        <v>517</v>
      </c>
      <c r="H53" s="311"/>
      <c r="I53" s="319">
        <v>8953757</v>
      </c>
      <c r="J53" s="320">
        <v>89616</v>
      </c>
      <c r="K53" s="321">
        <v>61.5</v>
      </c>
      <c r="L53" s="322">
        <v>43493</v>
      </c>
      <c r="M53" s="323">
        <v>5</v>
      </c>
      <c r="N53" s="324">
        <v>56.5</v>
      </c>
    </row>
    <row r="54" spans="1:14" x14ac:dyDescent="0.15">
      <c r="A54" s="248"/>
      <c r="B54" s="244"/>
      <c r="C54" s="244"/>
      <c r="D54" s="244"/>
      <c r="E54" s="244"/>
      <c r="F54" s="244"/>
      <c r="G54" s="325"/>
      <c r="H54" s="326" t="s">
        <v>516</v>
      </c>
      <c r="I54" s="327">
        <v>5207215</v>
      </c>
      <c r="J54" s="328">
        <v>52118</v>
      </c>
      <c r="K54" s="329">
        <v>55.6</v>
      </c>
      <c r="L54" s="330">
        <v>23254</v>
      </c>
      <c r="M54" s="331">
        <v>4</v>
      </c>
      <c r="N54" s="332">
        <v>51.6</v>
      </c>
    </row>
    <row r="55" spans="1:14" x14ac:dyDescent="0.15">
      <c r="A55" s="248"/>
      <c r="B55" s="244"/>
      <c r="C55" s="244"/>
      <c r="D55" s="244"/>
      <c r="E55" s="244"/>
      <c r="F55" s="244"/>
      <c r="G55" s="310" t="s">
        <v>518</v>
      </c>
      <c r="H55" s="311"/>
      <c r="I55" s="319">
        <v>7513047</v>
      </c>
      <c r="J55" s="320">
        <v>75534</v>
      </c>
      <c r="K55" s="321">
        <v>-15.7</v>
      </c>
      <c r="L55" s="322">
        <v>50840</v>
      </c>
      <c r="M55" s="323">
        <v>16.899999999999999</v>
      </c>
      <c r="N55" s="324">
        <v>-32.6</v>
      </c>
    </row>
    <row r="56" spans="1:14" x14ac:dyDescent="0.15">
      <c r="A56" s="248"/>
      <c r="B56" s="244"/>
      <c r="C56" s="244"/>
      <c r="D56" s="244"/>
      <c r="E56" s="244"/>
      <c r="F56" s="244"/>
      <c r="G56" s="325"/>
      <c r="H56" s="326" t="s">
        <v>516</v>
      </c>
      <c r="I56" s="327">
        <v>3208376</v>
      </c>
      <c r="J56" s="328">
        <v>32256</v>
      </c>
      <c r="K56" s="329">
        <v>-38.1</v>
      </c>
      <c r="L56" s="330">
        <v>25367</v>
      </c>
      <c r="M56" s="331">
        <v>9.1</v>
      </c>
      <c r="N56" s="332">
        <v>-47.2</v>
      </c>
    </row>
    <row r="57" spans="1:14" x14ac:dyDescent="0.15">
      <c r="A57" s="248"/>
      <c r="B57" s="244"/>
      <c r="C57" s="244"/>
      <c r="D57" s="244"/>
      <c r="E57" s="244"/>
      <c r="F57" s="244"/>
      <c r="G57" s="310" t="s">
        <v>519</v>
      </c>
      <c r="H57" s="311"/>
      <c r="I57" s="319">
        <v>6904926</v>
      </c>
      <c r="J57" s="320">
        <v>69937</v>
      </c>
      <c r="K57" s="321">
        <v>-7.4</v>
      </c>
      <c r="L57" s="322">
        <v>53605</v>
      </c>
      <c r="M57" s="323">
        <v>5.4</v>
      </c>
      <c r="N57" s="324">
        <v>-12.8</v>
      </c>
    </row>
    <row r="58" spans="1:14" x14ac:dyDescent="0.15">
      <c r="A58" s="248"/>
      <c r="B58" s="244"/>
      <c r="C58" s="244"/>
      <c r="D58" s="244"/>
      <c r="E58" s="244"/>
      <c r="F58" s="244"/>
      <c r="G58" s="325"/>
      <c r="H58" s="326" t="s">
        <v>516</v>
      </c>
      <c r="I58" s="327">
        <v>3983792</v>
      </c>
      <c r="J58" s="328">
        <v>40350</v>
      </c>
      <c r="K58" s="329">
        <v>25.1</v>
      </c>
      <c r="L58" s="330">
        <v>28343</v>
      </c>
      <c r="M58" s="331">
        <v>11.7</v>
      </c>
      <c r="N58" s="332">
        <v>13.4</v>
      </c>
    </row>
    <row r="59" spans="1:14" x14ac:dyDescent="0.15">
      <c r="A59" s="248"/>
      <c r="B59" s="244"/>
      <c r="C59" s="244"/>
      <c r="D59" s="244"/>
      <c r="E59" s="244"/>
      <c r="F59" s="244"/>
      <c r="G59" s="310" t="s">
        <v>520</v>
      </c>
      <c r="H59" s="311"/>
      <c r="I59" s="319">
        <v>7745129</v>
      </c>
      <c r="J59" s="320">
        <v>79135</v>
      </c>
      <c r="K59" s="321">
        <v>13.2</v>
      </c>
      <c r="L59" s="322">
        <v>92247</v>
      </c>
      <c r="M59" s="323">
        <v>72.099999999999994</v>
      </c>
      <c r="N59" s="324">
        <v>-58.9</v>
      </c>
    </row>
    <row r="60" spans="1:14" x14ac:dyDescent="0.15">
      <c r="A60" s="248"/>
      <c r="B60" s="244"/>
      <c r="C60" s="244"/>
      <c r="D60" s="244"/>
      <c r="E60" s="244"/>
      <c r="F60" s="244"/>
      <c r="G60" s="325"/>
      <c r="H60" s="326" t="s">
        <v>516</v>
      </c>
      <c r="I60" s="333">
        <v>3894998</v>
      </c>
      <c r="J60" s="328">
        <v>39797</v>
      </c>
      <c r="K60" s="329">
        <v>-1.4</v>
      </c>
      <c r="L60" s="330">
        <v>37204</v>
      </c>
      <c r="M60" s="331">
        <v>31.3</v>
      </c>
      <c r="N60" s="332">
        <v>-32.700000000000003</v>
      </c>
    </row>
    <row r="61" spans="1:14" x14ac:dyDescent="0.15">
      <c r="A61" s="248"/>
      <c r="B61" s="244"/>
      <c r="C61" s="244"/>
      <c r="D61" s="244"/>
      <c r="E61" s="244"/>
      <c r="F61" s="244"/>
      <c r="G61" s="310" t="s">
        <v>521</v>
      </c>
      <c r="H61" s="334"/>
      <c r="I61" s="335">
        <v>7329291</v>
      </c>
      <c r="J61" s="336">
        <v>73944</v>
      </c>
      <c r="K61" s="337">
        <v>5</v>
      </c>
      <c r="L61" s="338">
        <v>56324</v>
      </c>
      <c r="M61" s="339">
        <v>16</v>
      </c>
      <c r="N61" s="324">
        <v>-11</v>
      </c>
    </row>
    <row r="62" spans="1:14" x14ac:dyDescent="0.15">
      <c r="A62" s="248"/>
      <c r="B62" s="244"/>
      <c r="C62" s="244"/>
      <c r="D62" s="244"/>
      <c r="E62" s="244"/>
      <c r="F62" s="244"/>
      <c r="G62" s="325"/>
      <c r="H62" s="326" t="s">
        <v>516</v>
      </c>
      <c r="I62" s="327">
        <v>3926368</v>
      </c>
      <c r="J62" s="328">
        <v>39604</v>
      </c>
      <c r="K62" s="329">
        <v>2.4</v>
      </c>
      <c r="L62" s="330">
        <v>27304</v>
      </c>
      <c r="M62" s="331">
        <v>6.6</v>
      </c>
      <c r="N62" s="332">
        <v>-4.2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39" t="s">
        <v>3</v>
      </c>
      <c r="D47" s="1139"/>
      <c r="E47" s="1140"/>
      <c r="F47" s="11">
        <v>14.23</v>
      </c>
      <c r="G47" s="12">
        <v>15.29</v>
      </c>
      <c r="H47" s="12">
        <v>16.95</v>
      </c>
      <c r="I47" s="12">
        <v>21.71</v>
      </c>
      <c r="J47" s="13">
        <v>21.63</v>
      </c>
    </row>
    <row r="48" spans="2:10" ht="57.75" customHeight="1" x14ac:dyDescent="0.15">
      <c r="B48" s="14"/>
      <c r="C48" s="1141" t="s">
        <v>4</v>
      </c>
      <c r="D48" s="1141"/>
      <c r="E48" s="1142"/>
      <c r="F48" s="15">
        <v>2.37</v>
      </c>
      <c r="G48" s="16">
        <v>3.06</v>
      </c>
      <c r="H48" s="16">
        <v>2.98</v>
      </c>
      <c r="I48" s="16">
        <v>2.13</v>
      </c>
      <c r="J48" s="17">
        <v>3.32</v>
      </c>
    </row>
    <row r="49" spans="2:10" ht="57.75" customHeight="1" thickBot="1" x14ac:dyDescent="0.2">
      <c r="B49" s="18"/>
      <c r="C49" s="1143" t="s">
        <v>5</v>
      </c>
      <c r="D49" s="1143"/>
      <c r="E49" s="1144"/>
      <c r="F49" s="19">
        <v>6.89</v>
      </c>
      <c r="G49" s="20">
        <v>5.6</v>
      </c>
      <c r="H49" s="20">
        <v>5.48</v>
      </c>
      <c r="I49" s="20">
        <v>9.02</v>
      </c>
      <c r="J49" s="21">
        <v>4.33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4294967294"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2017-02-22T00:33:25Z</cp:lastPrinted>
  <dcterms:created xsi:type="dcterms:W3CDTF">2017-01-25T03:57:38Z</dcterms:created>
  <dcterms:modified xsi:type="dcterms:W3CDTF">2017-05-15T07:29:04Z</dcterms:modified>
  <cp:category/>
</cp:coreProperties>
</file>