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15" windowWidth="18525" windowHeight="127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C37" i="9"/>
  <c r="CO36" i="9"/>
  <c r="AM36" i="9"/>
  <c r="C36" i="9"/>
  <c r="CO35" i="9"/>
  <c r="AM35" i="9"/>
  <c r="C35" i="9"/>
  <c r="CO34" i="9"/>
  <c r="BW34" i="9"/>
  <c r="BW35" i="9" s="1"/>
  <c r="BW36" i="9" s="1"/>
  <c r="BW37"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BE34" i="9" s="1"/>
  <c r="BE35" i="9" s="1"/>
  <c r="BE36" i="9" s="1"/>
  <c r="AM34" i="9"/>
</calcChain>
</file>

<file path=xl/sharedStrings.xml><?xml version="1.0" encoding="utf-8"?>
<sst xmlns="http://schemas.openxmlformats.org/spreadsheetml/2006/main" count="1043" uniqueCount="548">
  <si>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</si>
  <si>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</si>
  <si>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</si>
  <si>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</si>
  <si>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</si>
  <si>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</si>
  <si>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</si>
  <si>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</si>
  <si>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</si>
  <si>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</si>
  <si>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</si>
  <si>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</si>
  <si>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</si>
  <si>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</si>
  <si>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</si>
  <si>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</si>
  <si>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</si>
  <si>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</si>
  <si>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</si>
  <si>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</si>
  <si>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</si>
  <si>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</si>
  <si>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</si>
  <si>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</si>
  <si>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</si>
  <si>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</si>
  <si>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</si>
  <si>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</si>
  <si>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</si>
  <si>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</si>
  <si>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</si>
  <si>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</si>
  <si>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</si>
  <si>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</si>
  <si>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</si>
  <si>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</si>
  <si>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</si>
  <si>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</si>
  <si>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</si>
  <si>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</si>
  <si>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</si>
  <si>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</si>
  <si>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</si>
  <si>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</si>
  <si>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</si>
  <si>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</si>
  <si>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</si>
  <si>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</si>
  <si>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</si>
  <si>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</si>
  <si>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</si>
  <si>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</si>
  <si>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</si>
  <si>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</si>
  <si>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</si>
  <si>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</si>
  <si>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</si>
  <si>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</si>
  <si>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</si>
  <si>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</si>
  <si>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</si>
  <si>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</si>
  <si>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</si>
  <si>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</si>
  <si>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</si>
  <si>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</si>
  <si>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</si>
  <si>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</si>
  <si>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</si>
  <si>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</si>
  <si>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</si>
  <si>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</si>
  <si>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</si>
  <si>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</si>
  <si>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</si>
  <si>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</si>
  <si>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</si>
  <si>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</si>
  <si>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</si>
  <si>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</si>
  <si>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</si>
  <si>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</si>
  <si>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安芸太田町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</si>
  <si>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</si>
  <si>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</si>
  <si>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</si>
  <si>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</si>
  <si>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</si>
  <si>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</si>
  <si>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</si>
  <si>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</si>
  <si>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</si>
  <si>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</si>
  <si>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</si>
  <si>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</si>
  <si>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</si>
  <si>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</si>
  <si>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</si>
  <si>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</si>
  <si>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</si>
  <si>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</si>
  <si>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</si>
  <si>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</si>
  <si>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</si>
  <si>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</si>
  <si>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</si>
  <si>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</si>
  <si>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</si>
  <si>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</si>
  <si>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</si>
  <si>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</si>
  <si>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</si>
  <si>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</si>
  <si>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</si>
  <si>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</si>
  <si>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</si>
  <si>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</si>
  <si>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</si>
  <si>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</si>
  <si>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</si>
  <si>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</si>
  <si>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</si>
  <si>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</si>
  <si>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</si>
  <si>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</si>
  <si>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</si>
  <si>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</si>
  <si>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</si>
  <si>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</si>
  <si>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</si>
  <si>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</si>
  <si>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</si>
  <si>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</si>
  <si>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</si>
  <si>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</si>
  <si>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</si>
  <si>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</si>
  <si>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</si>
  <si>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</si>
  <si>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</si>
  <si>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</si>
  <si>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</si>
  <si>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</si>
  <si>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</si>
  <si>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</si>
  <si>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</si>
  <si>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</si>
  <si>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</si>
  <si>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</si>
  <si>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</si>
  <si>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</si>
  <si>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</si>
  <si>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</si>
  <si>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</si>
  <si>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</si>
  <si>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</si>
  <si>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</si>
  <si>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</si>
  <si>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</si>
  <si>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</si>
  <si>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</si>
  <si>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</si>
  <si>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</si>
  <si>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</si>
  <si>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</si>
  <si>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</si>
  <si>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</si>
  <si>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</si>
  <si>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</si>
  <si>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</si>
  <si>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</si>
  <si>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</si>
  <si>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</si>
  <si>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</si>
  <si>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</si>
  <si>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</si>
  <si>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</si>
  <si>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</si>
  <si>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</si>
  <si>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</si>
  <si>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</si>
  <si>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</si>
  <si>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</si>
  <si>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</si>
  <si>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</si>
  <si>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</si>
  <si>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</si>
  <si>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</si>
  <si>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</si>
  <si>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</si>
  <si>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</si>
  <si>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</si>
  <si>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</si>
  <si>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</si>
  <si>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</si>
  <si>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</si>
  <si>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広島県安芸太田町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</si>
  <si>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</si>
  <si>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</si>
  <si>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</si>
  <si>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</si>
  <si>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</si>
  <si>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</si>
  <si>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</si>
  <si>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</si>
  <si>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</si>
  <si>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</si>
  <si>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</si>
  <si>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</si>
  <si>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</si>
  <si>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</si>
  <si>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</si>
  <si>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</si>
  <si>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</si>
  <si>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</si>
  <si>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</si>
  <si>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</si>
  <si>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</si>
  <si>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</si>
  <si>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</si>
  <si>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</si>
  <si>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</si>
  <si>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</si>
  <si>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</si>
  <si>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</si>
  <si>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</si>
  <si>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</si>
  <si>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</si>
  <si>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</si>
  <si>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</si>
  <si>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</si>
  <si>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</si>
  <si>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</si>
  <si>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</si>
  <si>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</si>
  <si>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</si>
  <si>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</si>
  <si>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</si>
  <si>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</si>
  <si>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</si>
  <si>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</si>
  <si>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</si>
  <si>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</si>
  <si>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</si>
  <si>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</si>
  <si>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</si>
  <si>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</si>
  <si>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</si>
  <si>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</si>
  <si>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</si>
  <si>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</si>
  <si>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</si>
  <si>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</si>
  <si>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</si>
  <si>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</si>
  <si>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</si>
  <si>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</si>
  <si>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</si>
  <si>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</si>
  <si>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</si>
  <si>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</si>
  <si>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</si>
  <si>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</si>
  <si>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</si>
  <si>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</si>
  <si>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</si>
  <si>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</si>
  <si>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</si>
  <si>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</si>
  <si>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</si>
  <si>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</si>
  <si>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</si>
  <si>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</si>
  <si>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</si>
  <si>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</si>
  <si>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</si>
  <si>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</si>
  <si>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</si>
  <si>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</si>
  <si>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</si>
  <si>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</si>
  <si>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</si>
  <si>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</si>
  <si>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</si>
  <si>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</si>
  <si>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</si>
  <si>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</si>
  <si>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</si>
  <si>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</si>
  <si>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</si>
  <si>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</si>
  <si>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</si>
  <si>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</si>
  <si>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</si>
  <si>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</si>
  <si>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</si>
  <si>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</si>
  <si>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</si>
  <si>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</si>
  <si>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</si>
  <si>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</si>
  <si>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</si>
  <si>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</si>
  <si>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</si>
  <si>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</si>
  <si>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</si>
  <si>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</si>
  <si>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</si>
  <si>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</si>
  <si>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</si>
  <si>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</si>
  <si>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</si>
  <si>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</si>
  <si>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</si>
  <si>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</si>
  <si>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</si>
  <si>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</si>
  <si>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</si>
  <si>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</si>
  <si>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</si>
  <si>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</si>
  <si>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</si>
  <si>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</si>
  <si>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</si>
  <si>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</si>
  <si>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</si>
  <si>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</si>
  <si>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</si>
  <si>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</si>
  <si>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</si>
  <si>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</si>
  <si>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</si>
  <si>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</si>
  <si>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</si>
  <si>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</si>
  <si>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</si>
  <si>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</si>
  <si>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</si>
  <si>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</si>
  <si>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</si>
  <si>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</si>
  <si>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</si>
  <si>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</si>
  <si>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</si>
  <si>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</si>
  <si>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</si>
  <si>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広島県安芸太田町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</si>
  <si>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</si>
  <si>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</si>
  <si>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</si>
  <si>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</si>
  <si>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</si>
  <si>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</si>
  <si>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</si>
  <si>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</si>
  <si>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</si>
  <si>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</si>
  <si>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</si>
  <si>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</si>
  <si>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</si>
  <si>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</si>
  <si>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</si>
  <si>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</si>
  <si>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</si>
  <si>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</si>
  <si>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</si>
  <si>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</si>
  <si>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住宅改修資金貸付事業特別会計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</si>
  <si>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</si>
  <si>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</si>
  <si>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</si>
  <si>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</si>
  <si>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</si>
  <si>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</si>
  <si>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</si>
  <si>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</si>
  <si>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</si>
  <si>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</si>
  <si>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</si>
  <si>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</si>
  <si>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</si>
  <si>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</si>
  <si>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</si>
  <si>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</si>
  <si>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介護サービス事業特別会計</t>
    <phoneticPr fontId="5"/>
  </si>
  <si>
    <t>安芸太田町病院事業会計</t>
    <phoneticPr fontId="5"/>
  </si>
  <si>
    <t>法適用企業</t>
    <phoneticPr fontId="5"/>
  </si>
  <si>
    <t>簡易水道事業特別会計</t>
    <phoneticPr fontId="5"/>
  </si>
  <si>
    <t>法非適用企業</t>
    <phoneticPr fontId="5"/>
  </si>
  <si>
    <t>農業集落排水事業特別会計</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</si>
  <si>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</si>
  <si>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</si>
  <si>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</si>
  <si>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</si>
  <si>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</si>
  <si>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</si>
  <si>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</si>
  <si>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</si>
  <si>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</si>
  <si>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</si>
  <si>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</si>
  <si>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</si>
  <si>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</si>
  <si>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</si>
  <si>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</si>
  <si>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</si>
  <si>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</si>
  <si>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</si>
  <si>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</si>
  <si>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</si>
  <si>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</si>
  <si>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</si>
  <si>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</si>
  <si>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</si>
  <si>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</si>
  <si>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</si>
  <si>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</si>
  <si>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</si>
  <si>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</si>
  <si>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</si>
  <si>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</si>
  <si>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</si>
  <si>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</si>
  <si>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</si>
  <si>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</si>
  <si>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</si>
  <si>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</si>
  <si>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</si>
  <si>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</si>
  <si>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</si>
  <si>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</si>
  <si>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</si>
  <si>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</si>
  <si>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</si>
  <si>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</si>
  <si>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</si>
  <si>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</si>
  <si>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</si>
  <si>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</si>
  <si>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</si>
  <si>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</si>
  <si>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</si>
  <si>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</si>
  <si>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</si>
  <si>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</si>
  <si>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</si>
  <si>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</si>
  <si>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</si>
  <si>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</si>
  <si>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</si>
  <si>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</si>
  <si>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</si>
  <si>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</si>
  <si>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</si>
  <si>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</si>
  <si>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</si>
  <si>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</si>
  <si>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</si>
  <si>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</si>
  <si>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</si>
  <si>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</si>
  <si>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</si>
  <si>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</si>
  <si>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</si>
  <si>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</si>
  <si>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</si>
  <si>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</si>
  <si>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</si>
  <si>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</si>
  <si>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</si>
  <si>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</si>
  <si>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</si>
  <si>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</si>
  <si>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</si>
  <si>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</si>
  <si>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</si>
  <si>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</si>
  <si>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</si>
  <si>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</si>
  <si>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</si>
  <si>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</si>
  <si>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</si>
  <si>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</si>
  <si>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</si>
  <si>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</si>
  <si>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</si>
  <si>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</si>
  <si>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</si>
  <si>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</si>
  <si>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</si>
  <si>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</si>
  <si>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</si>
  <si>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</si>
  <si>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</si>
  <si>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</si>
  <si>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</si>
  <si>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</si>
  <si>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</si>
  <si>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</si>
  <si>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</si>
  <si>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</si>
  <si>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</si>
  <si>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</si>
  <si>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</si>
  <si>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</si>
  <si>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</si>
  <si>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</si>
  <si>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</si>
  <si>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</si>
  <si>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</si>
  <si>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</si>
  <si>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</si>
  <si>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</si>
  <si>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</si>
  <si>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</si>
  <si>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</si>
  <si>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</si>
  <si>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</si>
  <si>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</si>
  <si>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</si>
  <si>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</si>
  <si>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</si>
  <si>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</si>
  <si>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</si>
  <si>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安芸太田町病院事業会計</t>
  </si>
  <si>
    <t>一般会計</t>
  </si>
  <si>
    <t>国民健康保険事業特別会計</t>
  </si>
  <si>
    <t>介護保険事業特別会計</t>
  </si>
  <si>
    <t>簡易水道事業特別会計</t>
  </si>
  <si>
    <t>農業集落排水事業特別会計</t>
  </si>
  <si>
    <t>特定環境保全公共下水道事業特別会計</t>
  </si>
  <si>
    <t>後期高齢者医療事業特別会計</t>
  </si>
  <si>
    <t>その他会計（赤字）</t>
  </si>
  <si>
    <t>その他会計（黒字）</t>
  </si>
  <si>
    <t>-</t>
    <phoneticPr fontId="2"/>
  </si>
  <si>
    <t>後期高齢者医療広域連合（一般会計）</t>
    <phoneticPr fontId="5"/>
  </si>
  <si>
    <t>後期高齢者医療広域連合（特別会計）</t>
    <phoneticPr fontId="5"/>
  </si>
  <si>
    <t>広島県市町総合事務組合</t>
    <rPh sb="0" eb="2">
      <t>ヒロシマ</t>
    </rPh>
    <rPh sb="2" eb="3">
      <t>ケン</t>
    </rPh>
    <rPh sb="3" eb="5">
      <t>シマチ</t>
    </rPh>
    <rPh sb="5" eb="7">
      <t>ソウゴウ</t>
    </rPh>
    <rPh sb="7" eb="9">
      <t>ジム</t>
    </rPh>
    <rPh sb="9" eb="11">
      <t>クミアイ</t>
    </rPh>
    <phoneticPr fontId="5"/>
  </si>
  <si>
    <t>山県西部衛生組合</t>
    <rPh sb="0" eb="2">
      <t>ヤマガタ</t>
    </rPh>
    <rPh sb="2" eb="4">
      <t>セイブ</t>
    </rPh>
    <rPh sb="4" eb="6">
      <t>エイセイ</t>
    </rPh>
    <rPh sb="6" eb="8">
      <t>クミアイ</t>
    </rPh>
    <phoneticPr fontId="5"/>
  </si>
  <si>
    <t>筒賀総合サービス</t>
    <rPh sb="0" eb="2">
      <t>ツツガ</t>
    </rPh>
    <rPh sb="2" eb="4">
      <t>ソウゴウ</t>
    </rPh>
    <phoneticPr fontId="5"/>
  </si>
  <si>
    <t>広島勤労福祉事業団</t>
    <phoneticPr fontId="5"/>
  </si>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</sst>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109234</c:v>
                </c:pt>
                <c:pt idx="1">
                  <c:v>121932</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172551</c:v>
                </c:pt>
                <c:pt idx="1">
                  <c:v>141773</c:v>
                </c:pt>
                <c:pt idx="2">
                  <c:v>91667</c:v>
                </c:pt>
                <c:pt idx="3">
                  <c:v>98119</c:v>
                </c:pt>
                <c:pt idx="4">
                  <c:v>152978</c:v>
                </c:pt>
              </c:numCache>
            </c:numRef>
          </c:val>
          <c:smooth val="0"/>
        </c:ser>
        <c:dLbls>
          <c:showLegendKey val="0"/>
          <c:showVal val="0"/>
          <c:showCatName val="0"/>
          <c:showSerName val="0"/>
          <c:showPercent val="0"/>
          <c:showBubbleSize val="0"/>
        </c:dLbls>
        <c:marker val="1"/>
        <c:smooth val="0"/>
        <c:axId val="88392448"/>
        <c:axId val="88394368"/>
      </c:lineChart>
      <c:catAx>
        <c:axId val="883924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394368"/>
        <c:crosses val="autoZero"/>
        <c:auto val="1"/>
        <c:lblAlgn val="ctr"/>
        <c:lblOffset val="100"/>
        <c:tickLblSkip val="1"/>
        <c:tickMarkSkip val="1"/>
        <c:noMultiLvlLbl val="0"/>
      </c:catAx>
      <c:valAx>
        <c:axId val="8839436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392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4.37</c:v>
                </c:pt>
                <c:pt idx="1">
                  <c:v>6.64</c:v>
                </c:pt>
                <c:pt idx="2">
                  <c:v>8.14</c:v>
                </c:pt>
                <c:pt idx="3">
                  <c:v>5.98</c:v>
                </c:pt>
                <c:pt idx="4">
                  <c:v>7.02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10.39</c:v>
                </c:pt>
                <c:pt idx="1">
                  <c:v>19.809999999999999</c:v>
                </c:pt>
                <c:pt idx="2">
                  <c:v>28.25</c:v>
                </c:pt>
                <c:pt idx="3">
                  <c:v>37.01</c:v>
                </c:pt>
                <c:pt idx="4">
                  <c:v>43.4</c:v>
                </c:pt>
              </c:numCache>
            </c:numRef>
          </c:val>
        </c:ser>
        <c:dLbls>
          <c:showLegendKey val="0"/>
          <c:showVal val="0"/>
          <c:showCatName val="0"/>
          <c:showSerName val="0"/>
          <c:showPercent val="0"/>
          <c:showBubbleSize val="0"/>
        </c:dLbls>
        <c:gapWidth val="250"/>
        <c:overlap val="100"/>
        <c:axId val="96401280"/>
        <c:axId val="96616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4.49</c:v>
                </c:pt>
                <c:pt idx="1">
                  <c:v>12.16</c:v>
                </c:pt>
                <c:pt idx="2">
                  <c:v>8.57</c:v>
                </c:pt>
                <c:pt idx="3">
                  <c:v>7.49</c:v>
                </c:pt>
                <c:pt idx="4">
                  <c:v>7.03</c:v>
                </c:pt>
              </c:numCache>
            </c:numRef>
          </c:val>
          <c:smooth val="0"/>
        </c:ser>
        <c:dLbls>
          <c:showLegendKey val="0"/>
          <c:showVal val="0"/>
          <c:showCatName val="0"/>
          <c:showSerName val="0"/>
          <c:showPercent val="0"/>
          <c:showBubbleSize val="0"/>
        </c:dLbls>
        <c:marker val="1"/>
        <c:smooth val="0"/>
        <c:axId val="96401280"/>
        <c:axId val="96616448"/>
      </c:lineChart>
      <c:catAx>
        <c:axId val="9640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616448"/>
        <c:crosses val="autoZero"/>
        <c:auto val="1"/>
        <c:lblAlgn val="ctr"/>
        <c:lblOffset val="100"/>
        <c:tickLblSkip val="1"/>
        <c:tickMarkSkip val="1"/>
        <c:noMultiLvlLbl val="0"/>
      </c:catAx>
      <c:valAx>
        <c:axId val="96616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401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0.05</c:v>
                </c:pt>
                <c:pt idx="2">
                  <c:v>#N/A</c:v>
                </c:pt>
                <c:pt idx="3">
                  <c:v>0.06</c:v>
                </c:pt>
                <c:pt idx="4">
                  <c:v>#N/A</c:v>
                </c:pt>
                <c:pt idx="5">
                  <c:v>7.0000000000000007E-2</c:v>
                </c:pt>
                <c:pt idx="6">
                  <c:v>#N/A</c:v>
                </c:pt>
                <c:pt idx="7">
                  <c:v>7.0000000000000007E-2</c:v>
                </c:pt>
                <c:pt idx="8">
                  <c:v>#N/A</c:v>
                </c:pt>
                <c:pt idx="9">
                  <c:v>0.08</c:v>
                </c:pt>
              </c:numCache>
            </c:numRef>
          </c:val>
        </c:ser>
        <c:ser>
          <c:idx val="3"/>
          <c:order val="3"/>
          <c:tx>
            <c:strRef>
              <c:f>データシート!$A$30</c:f>
              <c:strCache>
                <c:ptCount val="1"/>
                <c:pt idx="0">
                  <c:v>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0.03</c:v>
                </c:pt>
                <c:pt idx="2">
                  <c:v>#N/A</c:v>
                </c:pt>
                <c:pt idx="3">
                  <c:v>7.0000000000000007E-2</c:v>
                </c:pt>
                <c:pt idx="4">
                  <c:v>#N/A</c:v>
                </c:pt>
                <c:pt idx="5">
                  <c:v>0.48</c:v>
                </c:pt>
                <c:pt idx="6">
                  <c:v>#N/A</c:v>
                </c:pt>
                <c:pt idx="7">
                  <c:v>0.09</c:v>
                </c:pt>
                <c:pt idx="8">
                  <c:v>#N/A</c:v>
                </c:pt>
                <c:pt idx="9">
                  <c:v>0.08</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0.06</c:v>
                </c:pt>
                <c:pt idx="4">
                  <c:v>#N/A</c:v>
                </c:pt>
                <c:pt idx="5">
                  <c:v>0.11</c:v>
                </c:pt>
                <c:pt idx="6">
                  <c:v>#N/A</c:v>
                </c:pt>
                <c:pt idx="7">
                  <c:v>0.06</c:v>
                </c:pt>
                <c:pt idx="8">
                  <c:v>#N/A</c:v>
                </c:pt>
                <c:pt idx="9">
                  <c:v>0.09</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0.04</c:v>
                </c:pt>
                <c:pt idx="4">
                  <c:v>#N/A</c:v>
                </c:pt>
                <c:pt idx="5">
                  <c:v>0.04</c:v>
                </c:pt>
                <c:pt idx="6">
                  <c:v>#N/A</c:v>
                </c:pt>
                <c:pt idx="7">
                  <c:v>0.1</c:v>
                </c:pt>
                <c:pt idx="8">
                  <c:v>#N/A</c:v>
                </c:pt>
                <c:pt idx="9">
                  <c:v>0.09</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c:v>
                </c:pt>
                <c:pt idx="2">
                  <c:v>#N/A</c:v>
                </c:pt>
                <c:pt idx="3">
                  <c:v>0</c:v>
                </c:pt>
                <c:pt idx="4">
                  <c:v>#N/A</c:v>
                </c:pt>
                <c:pt idx="5">
                  <c:v>0.31</c:v>
                </c:pt>
                <c:pt idx="6">
                  <c:v>#N/A</c:v>
                </c:pt>
                <c:pt idx="7">
                  <c:v>0.2</c:v>
                </c:pt>
                <c:pt idx="8">
                  <c:v>#N/A</c:v>
                </c:pt>
                <c:pt idx="9">
                  <c:v>0.26</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0.55000000000000004</c:v>
                </c:pt>
                <c:pt idx="2">
                  <c:v>#N/A</c:v>
                </c:pt>
                <c:pt idx="3">
                  <c:v>0.55000000000000004</c:v>
                </c:pt>
                <c:pt idx="4">
                  <c:v>#N/A</c:v>
                </c:pt>
                <c:pt idx="5">
                  <c:v>0.8</c:v>
                </c:pt>
                <c:pt idx="6">
                  <c:v>#N/A</c:v>
                </c:pt>
                <c:pt idx="7">
                  <c:v>0.9</c:v>
                </c:pt>
                <c:pt idx="8">
                  <c:v>#N/A</c:v>
                </c:pt>
                <c:pt idx="9">
                  <c:v>0.93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4.37</c:v>
                </c:pt>
                <c:pt idx="2">
                  <c:v>#N/A</c:v>
                </c:pt>
                <c:pt idx="3">
                  <c:v>6.64</c:v>
                </c:pt>
                <c:pt idx="4">
                  <c:v>#N/A</c:v>
                </c:pt>
                <c:pt idx="5">
                  <c:v>8.14</c:v>
                </c:pt>
                <c:pt idx="6">
                  <c:v>#N/A</c:v>
                </c:pt>
                <c:pt idx="7">
                  <c:v>5.98</c:v>
                </c:pt>
                <c:pt idx="8">
                  <c:v>#N/A</c:v>
                </c:pt>
                <c:pt idx="9">
                  <c:v>7.02</c:v>
                </c:pt>
              </c:numCache>
            </c:numRef>
          </c:val>
        </c:ser>
        <c:ser>
          <c:idx val="9"/>
          <c:order val="9"/>
          <c:tx>
            <c:strRef>
              <c:f>データシート!$A$36</c:f>
              <c:strCache>
                <c:ptCount val="1"/>
                <c:pt idx="0">
                  <c:v>安芸太田町病院事業会計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17.760000000000002</c:v>
                </c:pt>
                <c:pt idx="2">
                  <c:v>#N/A</c:v>
                </c:pt>
                <c:pt idx="3">
                  <c:v>15.84</c:v>
                </c:pt>
                <c:pt idx="4">
                  <c:v>#N/A</c:v>
                </c:pt>
                <c:pt idx="5">
                  <c:v>16.7</c:v>
                </c:pt>
                <c:pt idx="6">
                  <c:v>#N/A</c:v>
                </c:pt>
                <c:pt idx="7">
                  <c:v>16.399999999999999</c:v>
                </c:pt>
                <c:pt idx="8">
                  <c:v>#N/A</c:v>
                </c:pt>
                <c:pt idx="9">
                  <c:v>15.4</c:v>
                </c:pt>
              </c:numCache>
            </c:numRef>
          </c:val>
        </c:ser>
        <c:dLbls>
          <c:showLegendKey val="0"/>
          <c:showVal val="0"/>
          <c:showCatName val="0"/>
          <c:showSerName val="0"/>
          <c:showPercent val="0"/>
          <c:showBubbleSize val="0"/>
        </c:dLbls>
        <c:gapWidth val="150"/>
        <c:overlap val="100"/>
        <c:axId val="99000320"/>
        <c:axId val="99001856"/>
      </c:barChart>
      <c:catAx>
        <c:axId val="9900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001856"/>
        <c:crosses val="autoZero"/>
        <c:auto val="1"/>
        <c:lblAlgn val="ctr"/>
        <c:lblOffset val="100"/>
        <c:tickLblSkip val="1"/>
        <c:tickMarkSkip val="1"/>
        <c:noMultiLvlLbl val="0"/>
      </c:catAx>
      <c:valAx>
        <c:axId val="99001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000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1242</c:v>
                </c:pt>
                <c:pt idx="5">
                  <c:v>1223</c:v>
                </c:pt>
                <c:pt idx="8">
                  <c:v>1131</c:v>
                </c:pt>
                <c:pt idx="11">
                  <c:v>1120</c:v>
                </c:pt>
                <c:pt idx="14">
                  <c:v>1080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9</c:v>
                </c:pt>
                <c:pt idx="3">
                  <c:v>7</c:v>
                </c:pt>
                <c:pt idx="6">
                  <c:v>4</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159</c:v>
                </c:pt>
                <c:pt idx="3">
                  <c:v>106</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460</c:v>
                </c:pt>
                <c:pt idx="3">
                  <c:v>424</c:v>
                </c:pt>
                <c:pt idx="6">
                  <c:v>472</c:v>
                </c:pt>
                <c:pt idx="9">
                  <c:v>476</c:v>
                </c:pt>
                <c:pt idx="12">
                  <c:v>483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1320</c:v>
                </c:pt>
                <c:pt idx="3">
                  <c:v>1272</c:v>
                </c:pt>
                <c:pt idx="6">
                  <c:v>1193</c:v>
                </c:pt>
                <c:pt idx="9">
                  <c:v>1147</c:v>
                </c:pt>
                <c:pt idx="12">
                  <c:v>1067</c:v>
                </c:pt>
              </c:numCache>
            </c:numRef>
          </c:val>
        </c:ser>
        <c:dLbls>
          <c:showLegendKey val="0"/>
          <c:showVal val="0"/>
          <c:showCatName val="0"/>
          <c:showSerName val="0"/>
          <c:showPercent val="0"/>
          <c:showBubbleSize val="0"/>
        </c:dLbls>
        <c:gapWidth val="100"/>
        <c:overlap val="100"/>
        <c:axId val="99323264"/>
        <c:axId val="99337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706</c:v>
                </c:pt>
                <c:pt idx="2">
                  <c:v>#N/A</c:v>
                </c:pt>
                <c:pt idx="3">
                  <c:v>#N/A</c:v>
                </c:pt>
                <c:pt idx="4">
                  <c:v>586</c:v>
                </c:pt>
                <c:pt idx="5">
                  <c:v>#N/A</c:v>
                </c:pt>
                <c:pt idx="6">
                  <c:v>#N/A</c:v>
                </c:pt>
                <c:pt idx="7">
                  <c:v>538</c:v>
                </c:pt>
                <c:pt idx="8">
                  <c:v>#N/A</c:v>
                </c:pt>
                <c:pt idx="9">
                  <c:v>#N/A</c:v>
                </c:pt>
                <c:pt idx="10">
                  <c:v>503</c:v>
                </c:pt>
                <c:pt idx="11">
                  <c:v>#N/A</c:v>
                </c:pt>
                <c:pt idx="12">
                  <c:v>#N/A</c:v>
                </c:pt>
                <c:pt idx="13">
                  <c:v>470</c:v>
                </c:pt>
                <c:pt idx="14">
                  <c:v>#N/A</c:v>
                </c:pt>
              </c:numCache>
            </c:numRef>
          </c:val>
          <c:smooth val="0"/>
        </c:ser>
        <c:dLbls>
          <c:showLegendKey val="0"/>
          <c:showVal val="0"/>
          <c:showCatName val="0"/>
          <c:showSerName val="0"/>
          <c:showPercent val="0"/>
          <c:showBubbleSize val="0"/>
        </c:dLbls>
        <c:marker val="1"/>
        <c:smooth val="0"/>
        <c:axId val="99323264"/>
        <c:axId val="99337728"/>
      </c:lineChart>
      <c:catAx>
        <c:axId val="9932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337728"/>
        <c:crosses val="autoZero"/>
        <c:auto val="1"/>
        <c:lblAlgn val="ctr"/>
        <c:lblOffset val="100"/>
        <c:tickLblSkip val="1"/>
        <c:tickMarkSkip val="1"/>
        <c:noMultiLvlLbl val="0"/>
      </c:catAx>
      <c:valAx>
        <c:axId val="99337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32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9700</c:v>
                </c:pt>
                <c:pt idx="5">
                  <c:v>8939</c:v>
                </c:pt>
                <c:pt idx="8">
                  <c:v>8849</c:v>
                </c:pt>
                <c:pt idx="11">
                  <c:v>8035</c:v>
                </c:pt>
                <c:pt idx="14">
                  <c:v>8096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181</c:v>
                </c:pt>
                <c:pt idx="5">
                  <c:v>150</c:v>
                </c:pt>
                <c:pt idx="8">
                  <c:v>126</c:v>
                </c:pt>
                <c:pt idx="11">
                  <c:v>104</c:v>
                </c:pt>
                <c:pt idx="14">
                  <c:v>84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1337</c:v>
                </c:pt>
                <c:pt idx="5">
                  <c:v>1892</c:v>
                </c:pt>
                <c:pt idx="8">
                  <c:v>2369</c:v>
                </c:pt>
                <c:pt idx="11">
                  <c:v>2864</c:v>
                </c:pt>
                <c:pt idx="14">
                  <c:v>3362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1379</c:v>
                </c:pt>
                <c:pt idx="3">
                  <c:v>1342</c:v>
                </c:pt>
                <c:pt idx="6">
                  <c:v>1334</c:v>
                </c:pt>
                <c:pt idx="9">
                  <c:v>1332</c:v>
                </c:pt>
                <c:pt idx="12">
                  <c:v>1181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133</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4810</c:v>
                </c:pt>
                <c:pt idx="3">
                  <c:v>4817</c:v>
                </c:pt>
                <c:pt idx="6">
                  <c:v>4692</c:v>
                </c:pt>
                <c:pt idx="9">
                  <c:v>4378</c:v>
                </c:pt>
                <c:pt idx="12">
                  <c:v>4086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305</c:v>
                </c:pt>
                <c:pt idx="3">
                  <c:v>334</c:v>
                </c:pt>
                <c:pt idx="6">
                  <c:v>117</c:v>
                </c:pt>
                <c:pt idx="9">
                  <c:v>171</c:v>
                </c:pt>
                <c:pt idx="12">
                  <c:v>151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10770</c:v>
                </c:pt>
                <c:pt idx="3">
                  <c:v>10470</c:v>
                </c:pt>
                <c:pt idx="6">
                  <c:v>10020</c:v>
                </c:pt>
                <c:pt idx="9">
                  <c:v>9729</c:v>
                </c:pt>
                <c:pt idx="12">
                  <c:v>9809</c:v>
                </c:pt>
              </c:numCache>
            </c:numRef>
          </c:val>
        </c:ser>
        <c:dLbls>
          <c:showLegendKey val="0"/>
          <c:showVal val="0"/>
          <c:showCatName val="0"/>
          <c:showSerName val="0"/>
          <c:showPercent val="0"/>
          <c:showBubbleSize val="0"/>
        </c:dLbls>
        <c:gapWidth val="100"/>
        <c:overlap val="100"/>
        <c:axId val="100542336"/>
        <c:axId val="100544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6178</c:v>
                </c:pt>
                <c:pt idx="2">
                  <c:v>#N/A</c:v>
                </c:pt>
                <c:pt idx="3">
                  <c:v>#N/A</c:v>
                </c:pt>
                <c:pt idx="4">
                  <c:v>5981</c:v>
                </c:pt>
                <c:pt idx="5">
                  <c:v>#N/A</c:v>
                </c:pt>
                <c:pt idx="6">
                  <c:v>#N/A</c:v>
                </c:pt>
                <c:pt idx="7">
                  <c:v>4818</c:v>
                </c:pt>
                <c:pt idx="8">
                  <c:v>#N/A</c:v>
                </c:pt>
                <c:pt idx="9">
                  <c:v>#N/A</c:v>
                </c:pt>
                <c:pt idx="10">
                  <c:v>4606</c:v>
                </c:pt>
                <c:pt idx="11">
                  <c:v>#N/A</c:v>
                </c:pt>
                <c:pt idx="12">
                  <c:v>#N/A</c:v>
                </c:pt>
                <c:pt idx="13">
                  <c:v>3685</c:v>
                </c:pt>
                <c:pt idx="14">
                  <c:v>#N/A</c:v>
                </c:pt>
              </c:numCache>
            </c:numRef>
          </c:val>
          <c:smooth val="0"/>
        </c:ser>
        <c:dLbls>
          <c:showLegendKey val="0"/>
          <c:showVal val="0"/>
          <c:showCatName val="0"/>
          <c:showSerName val="0"/>
          <c:showPercent val="0"/>
          <c:showBubbleSize val="0"/>
        </c:dLbls>
        <c:marker val="1"/>
        <c:smooth val="0"/>
        <c:axId val="100542336"/>
        <c:axId val="100544512"/>
      </c:lineChart>
      <c:catAx>
        <c:axId val="10054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544512"/>
        <c:crosses val="autoZero"/>
        <c:auto val="1"/>
        <c:lblAlgn val="ctr"/>
        <c:lblOffset val="100"/>
        <c:tickLblSkip val="1"/>
        <c:tickMarkSkip val="1"/>
        <c:noMultiLvlLbl val="0"/>
      </c:catAx>
      <c:valAx>
        <c:axId val="100544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542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広島県安芸太田町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7,120
7,097
342.25
8,544,182
8,132,905
368,800
5,250,199
9,808,886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87.8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数は０．２１で、人口の減少と高齢化比率の上昇に伴い、安芸太田町の財政基盤は脆弱で、類似団体内の平均値よりも０．１９ポイント下回っている。税収入のうち町民税が１５百万円減少した影響を受けて、平成２５年度は２年続けて９億円を下回ることとなった。全歳入における町税収入を始め、国県税関係交付金等の比率も減少傾向にあり、指数的に大幅な改善は見込みにくい状況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76623</xdr:rowOff>
    </xdr:from>
    <xdr:to>
      <xdr:col>7</xdr:col>
      <xdr:colOff>152400</xdr:colOff>
      <xdr:row>44</xdr:row>
      <xdr:rowOff>76623</xdr:rowOff>
    </xdr:to>
    <xdr:cxnSp macro="">
      <xdr:nvCxnSpPr>
        <xdr:cNvPr id="67" name="直線コネクタ 66"/>
        <xdr:cNvCxnSpPr/>
      </xdr:nvCxnSpPr>
      <xdr:spPr>
        <a:xfrm>
          <a:off x="4114800" y="76204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68580</xdr:rowOff>
    </xdr:from>
    <xdr:to>
      <xdr:col>6</xdr:col>
      <xdr:colOff>0</xdr:colOff>
      <xdr:row>44</xdr:row>
      <xdr:rowOff>76623</xdr:rowOff>
    </xdr:to>
    <xdr:cxnSp macro="">
      <xdr:nvCxnSpPr>
        <xdr:cNvPr id="70" name="直線コネクタ 69"/>
        <xdr:cNvCxnSpPr/>
      </xdr:nvCxnSpPr>
      <xdr:spPr>
        <a:xfrm>
          <a:off x="3225800" y="76123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148183</xdr:rowOff>
    </xdr:from>
    <xdr:ext cx="736600" cy="259045"/>
    <xdr:sp macro="" textlink="">
      <xdr:nvSpPr>
        <xdr:cNvPr id="72" name="テキスト ボックス 71"/>
        <xdr:cNvSpPr txBox="1"/>
      </xdr:nvSpPr>
      <xdr:spPr>
        <a:xfrm>
          <a:off x="3733800" y="717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60537</xdr:rowOff>
    </xdr:from>
    <xdr:to>
      <xdr:col>4</xdr:col>
      <xdr:colOff>482600</xdr:colOff>
      <xdr:row>44</xdr:row>
      <xdr:rowOff>68580</xdr:rowOff>
    </xdr:to>
    <xdr:cxnSp macro="">
      <xdr:nvCxnSpPr>
        <xdr:cNvPr id="73" name="直線コネクタ 72"/>
        <xdr:cNvCxnSpPr/>
      </xdr:nvCxnSpPr>
      <xdr:spPr>
        <a:xfrm>
          <a:off x="2336800" y="76043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140140</xdr:rowOff>
    </xdr:from>
    <xdr:ext cx="762000" cy="259045"/>
    <xdr:sp macro="" textlink="">
      <xdr:nvSpPr>
        <xdr:cNvPr id="75" name="テキスト ボックス 74"/>
        <xdr:cNvSpPr txBox="1"/>
      </xdr:nvSpPr>
      <xdr:spPr>
        <a:xfrm>
          <a:off x="2844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60537</xdr:rowOff>
    </xdr:to>
    <xdr:cxnSp macro="">
      <xdr:nvCxnSpPr>
        <xdr:cNvPr id="76" name="直線コネクタ 75"/>
        <xdr:cNvCxnSpPr/>
      </xdr:nvCxnSpPr>
      <xdr:spPr>
        <a:xfrm>
          <a:off x="1447800" y="75882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167640</xdr:rowOff>
    </xdr:from>
    <xdr:to>
      <xdr:col>3</xdr:col>
      <xdr:colOff>330200</xdr:colOff>
      <xdr:row>43</xdr:row>
      <xdr:rowOff>97790</xdr:rowOff>
    </xdr:to>
    <xdr:sp macro="" textlink="">
      <xdr:nvSpPr>
        <xdr:cNvPr id="77" name="フローチャート :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107967</xdr:rowOff>
    </xdr:from>
    <xdr:ext cx="762000" cy="259045"/>
    <xdr:sp macro="" textlink="">
      <xdr:nvSpPr>
        <xdr:cNvPr id="78" name="テキスト ボックス 77"/>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151554</xdr:rowOff>
    </xdr:from>
    <xdr:to>
      <xdr:col>2</xdr:col>
      <xdr:colOff>127000</xdr:colOff>
      <xdr:row>43</xdr:row>
      <xdr:rowOff>81704</xdr:rowOff>
    </xdr:to>
    <xdr:sp macro="" textlink="">
      <xdr:nvSpPr>
        <xdr:cNvPr id="79" name="フローチャート : 判断 78"/>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91881</xdr:rowOff>
    </xdr:from>
    <xdr:ext cx="762000" cy="259045"/>
    <xdr:sp macro="" textlink="">
      <xdr:nvSpPr>
        <xdr:cNvPr id="80" name="テキスト ボックス 79"/>
        <xdr:cNvSpPr txBox="1"/>
      </xdr:nvSpPr>
      <xdr:spPr>
        <a:xfrm>
          <a:off x="1066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25823</xdr:rowOff>
    </xdr:from>
    <xdr:to>
      <xdr:col>7</xdr:col>
      <xdr:colOff>203200</xdr:colOff>
      <xdr:row>44</xdr:row>
      <xdr:rowOff>127423</xdr:rowOff>
    </xdr:to>
    <xdr:sp macro="" textlink="">
      <xdr:nvSpPr>
        <xdr:cNvPr id="86" name="円/楕円 85"/>
        <xdr:cNvSpPr/>
      </xdr:nvSpPr>
      <xdr:spPr>
        <a:xfrm>
          <a:off x="49022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93150</xdr:rowOff>
    </xdr:from>
    <xdr:ext cx="762000" cy="259045"/>
    <xdr:sp macro="" textlink="">
      <xdr:nvSpPr>
        <xdr:cNvPr id="87" name="財政力該当値テキスト"/>
        <xdr:cNvSpPr txBox="1"/>
      </xdr:nvSpPr>
      <xdr:spPr>
        <a:xfrm>
          <a:off x="5041900" y="746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25823</xdr:rowOff>
    </xdr:from>
    <xdr:to>
      <xdr:col>6</xdr:col>
      <xdr:colOff>50800</xdr:colOff>
      <xdr:row>44</xdr:row>
      <xdr:rowOff>127423</xdr:rowOff>
    </xdr:to>
    <xdr:sp macro="" textlink="">
      <xdr:nvSpPr>
        <xdr:cNvPr id="88" name="円/楕円 87"/>
        <xdr:cNvSpPr/>
      </xdr:nvSpPr>
      <xdr:spPr>
        <a:xfrm>
          <a:off x="4064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112200</xdr:rowOff>
    </xdr:from>
    <xdr:ext cx="736600" cy="259045"/>
    <xdr:sp macro="" textlink="">
      <xdr:nvSpPr>
        <xdr:cNvPr id="89" name="テキスト ボックス 88"/>
        <xdr:cNvSpPr txBox="1"/>
      </xdr:nvSpPr>
      <xdr:spPr>
        <a:xfrm>
          <a:off x="3733800" y="765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17780</xdr:rowOff>
    </xdr:from>
    <xdr:to>
      <xdr:col>4</xdr:col>
      <xdr:colOff>533400</xdr:colOff>
      <xdr:row>44</xdr:row>
      <xdr:rowOff>119380</xdr:rowOff>
    </xdr:to>
    <xdr:sp macro="" textlink="">
      <xdr:nvSpPr>
        <xdr:cNvPr id="90" name="円/楕円 89"/>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104157</xdr:rowOff>
    </xdr:from>
    <xdr:ext cx="762000" cy="259045"/>
    <xdr:sp macro="" textlink="">
      <xdr:nvSpPr>
        <xdr:cNvPr id="91" name="テキスト ボックス 90"/>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9737</xdr:rowOff>
    </xdr:from>
    <xdr:to>
      <xdr:col>3</xdr:col>
      <xdr:colOff>330200</xdr:colOff>
      <xdr:row>44</xdr:row>
      <xdr:rowOff>111337</xdr:rowOff>
    </xdr:to>
    <xdr:sp macro="" textlink="">
      <xdr:nvSpPr>
        <xdr:cNvPr id="92" name="円/楕円 91"/>
        <xdr:cNvSpPr/>
      </xdr:nvSpPr>
      <xdr:spPr>
        <a:xfrm>
          <a:off x="2286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96114</xdr:rowOff>
    </xdr:from>
    <xdr:ext cx="762000" cy="259045"/>
    <xdr:sp macro="" textlink="">
      <xdr:nvSpPr>
        <xdr:cNvPr id="93" name="テキスト ボックス 92"/>
        <xdr:cNvSpPr txBox="1"/>
      </xdr:nvSpPr>
      <xdr:spPr>
        <a:xfrm>
          <a:off x="1955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4" name="円/楕円 93"/>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5" name="テキスト ボックス 94"/>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自主財源比率が乏しい安芸太田町にとって経常経費の抑制は毎年度の課題であり、縮減を図っているが、過疎高齢化の進む当町の福祉医療扶助費や補助費等の縮減には限界があり、一般行政経費の縮減に更に努めている。類似団体内の平均値より０．１ポイント上回り、前年度より０．３ポイント減となっているが、今後の自主財源比率を憂慮すると、更なる経常経費の削減を図らなければならないため、効果的な改修工事に取り組んで維持管理費を抑制しつつ、人件費や行政コストの縮減を図り、扶助費・補助費等の増加傾向などの一般財源確保に努めることとす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14333</xdr:rowOff>
    </xdr:from>
    <xdr:to>
      <xdr:col>7</xdr:col>
      <xdr:colOff>152400</xdr:colOff>
      <xdr:row>63</xdr:row>
      <xdr:rowOff>24674</xdr:rowOff>
    </xdr:to>
    <xdr:cxnSp macro="">
      <xdr:nvCxnSpPr>
        <xdr:cNvPr id="132" name="直線コネクタ 131"/>
        <xdr:cNvCxnSpPr/>
      </xdr:nvCxnSpPr>
      <xdr:spPr>
        <a:xfrm flipV="1">
          <a:off x="4114800" y="10815683"/>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148062</xdr:rowOff>
    </xdr:from>
    <xdr:ext cx="762000" cy="259045"/>
    <xdr:sp macro="" textlink="">
      <xdr:nvSpPr>
        <xdr:cNvPr id="133" name="財政構造の弾力性平均値テキスト"/>
        <xdr:cNvSpPr txBox="1"/>
      </xdr:nvSpPr>
      <xdr:spPr>
        <a:xfrm>
          <a:off x="5041900" y="1060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24674</xdr:rowOff>
    </xdr:from>
    <xdr:to>
      <xdr:col>6</xdr:col>
      <xdr:colOff>0</xdr:colOff>
      <xdr:row>63</xdr:row>
      <xdr:rowOff>114300</xdr:rowOff>
    </xdr:to>
    <xdr:cxnSp macro="">
      <xdr:nvCxnSpPr>
        <xdr:cNvPr id="135" name="直線コネクタ 134"/>
        <xdr:cNvCxnSpPr/>
      </xdr:nvCxnSpPr>
      <xdr:spPr>
        <a:xfrm flipV="1">
          <a:off x="3225800" y="10826024"/>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71862</xdr:rowOff>
    </xdr:from>
    <xdr:ext cx="736600" cy="259045"/>
    <xdr:sp macro="" textlink="">
      <xdr:nvSpPr>
        <xdr:cNvPr id="137" name="テキスト ボックス 136"/>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99604</xdr:rowOff>
    </xdr:from>
    <xdr:to>
      <xdr:col>4</xdr:col>
      <xdr:colOff>482600</xdr:colOff>
      <xdr:row>63</xdr:row>
      <xdr:rowOff>114300</xdr:rowOff>
    </xdr:to>
    <xdr:cxnSp macro="">
      <xdr:nvCxnSpPr>
        <xdr:cNvPr id="138" name="直線コネクタ 137"/>
        <xdr:cNvCxnSpPr/>
      </xdr:nvCxnSpPr>
      <xdr:spPr>
        <a:xfrm>
          <a:off x="2336800" y="10729504"/>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40" name="テキスト ボックス 139"/>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99604</xdr:rowOff>
    </xdr:from>
    <xdr:to>
      <xdr:col>3</xdr:col>
      <xdr:colOff>279400</xdr:colOff>
      <xdr:row>64</xdr:row>
      <xdr:rowOff>42817</xdr:rowOff>
    </xdr:to>
    <xdr:cxnSp macro="">
      <xdr:nvCxnSpPr>
        <xdr:cNvPr id="141" name="直線コネクタ 140"/>
        <xdr:cNvCxnSpPr/>
      </xdr:nvCxnSpPr>
      <xdr:spPr>
        <a:xfrm flipV="1">
          <a:off x="1447800" y="10729504"/>
          <a:ext cx="889000" cy="28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62593</xdr:rowOff>
    </xdr:from>
    <xdr:to>
      <xdr:col>3</xdr:col>
      <xdr:colOff>330200</xdr:colOff>
      <xdr:row>62</xdr:row>
      <xdr:rowOff>164193</xdr:rowOff>
    </xdr:to>
    <xdr:sp macro="" textlink="">
      <xdr:nvSpPr>
        <xdr:cNvPr id="142" name="フローチャート : 判断 141"/>
        <xdr:cNvSpPr/>
      </xdr:nvSpPr>
      <xdr:spPr>
        <a:xfrm>
          <a:off x="2286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148970</xdr:rowOff>
    </xdr:from>
    <xdr:ext cx="762000" cy="259045"/>
    <xdr:sp macro="" textlink="">
      <xdr:nvSpPr>
        <xdr:cNvPr id="143" name="テキスト ボックス 142"/>
        <xdr:cNvSpPr txBox="1"/>
      </xdr:nvSpPr>
      <xdr:spPr>
        <a:xfrm>
          <a:off x="1955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4" name="フローチャート :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5" name="テキスト ボックス 14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134983</xdr:rowOff>
    </xdr:from>
    <xdr:to>
      <xdr:col>7</xdr:col>
      <xdr:colOff>203200</xdr:colOff>
      <xdr:row>63</xdr:row>
      <xdr:rowOff>65133</xdr:rowOff>
    </xdr:to>
    <xdr:sp macro="" textlink="">
      <xdr:nvSpPr>
        <xdr:cNvPr id="151" name="円/楕円 150"/>
        <xdr:cNvSpPr/>
      </xdr:nvSpPr>
      <xdr:spPr>
        <a:xfrm>
          <a:off x="49022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107060</xdr:rowOff>
    </xdr:from>
    <xdr:ext cx="762000" cy="259045"/>
    <xdr:sp macro="" textlink="">
      <xdr:nvSpPr>
        <xdr:cNvPr id="152" name="財政構造の弾力性該当値テキスト"/>
        <xdr:cNvSpPr txBox="1"/>
      </xdr:nvSpPr>
      <xdr:spPr>
        <a:xfrm>
          <a:off x="5041900" y="1073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145324</xdr:rowOff>
    </xdr:from>
    <xdr:to>
      <xdr:col>6</xdr:col>
      <xdr:colOff>50800</xdr:colOff>
      <xdr:row>63</xdr:row>
      <xdr:rowOff>75474</xdr:rowOff>
    </xdr:to>
    <xdr:sp macro="" textlink="">
      <xdr:nvSpPr>
        <xdr:cNvPr id="153" name="円/楕円 152"/>
        <xdr:cNvSpPr/>
      </xdr:nvSpPr>
      <xdr:spPr>
        <a:xfrm>
          <a:off x="4064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60251</xdr:rowOff>
    </xdr:from>
    <xdr:ext cx="736600" cy="259045"/>
    <xdr:sp macro="" textlink="">
      <xdr:nvSpPr>
        <xdr:cNvPr id="154" name="テキスト ボックス 153"/>
        <xdr:cNvSpPr txBox="1"/>
      </xdr:nvSpPr>
      <xdr:spPr>
        <a:xfrm>
          <a:off x="3733800" y="10861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63500</xdr:rowOff>
    </xdr:from>
    <xdr:to>
      <xdr:col>4</xdr:col>
      <xdr:colOff>533400</xdr:colOff>
      <xdr:row>63</xdr:row>
      <xdr:rowOff>165100</xdr:rowOff>
    </xdr:to>
    <xdr:sp macro="" textlink="">
      <xdr:nvSpPr>
        <xdr:cNvPr id="155" name="円/楕円 154"/>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149877</xdr:rowOff>
    </xdr:from>
    <xdr:ext cx="762000" cy="259045"/>
    <xdr:sp macro="" textlink="">
      <xdr:nvSpPr>
        <xdr:cNvPr id="156" name="テキスト ボックス 155"/>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48804</xdr:rowOff>
    </xdr:from>
    <xdr:to>
      <xdr:col>3</xdr:col>
      <xdr:colOff>330200</xdr:colOff>
      <xdr:row>62</xdr:row>
      <xdr:rowOff>150404</xdr:rowOff>
    </xdr:to>
    <xdr:sp macro="" textlink="">
      <xdr:nvSpPr>
        <xdr:cNvPr id="157" name="円/楕円 156"/>
        <xdr:cNvSpPr/>
      </xdr:nvSpPr>
      <xdr:spPr>
        <a:xfrm>
          <a:off x="2286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160581</xdr:rowOff>
    </xdr:from>
    <xdr:ext cx="762000" cy="259045"/>
    <xdr:sp macro="" textlink="">
      <xdr:nvSpPr>
        <xdr:cNvPr id="158" name="テキスト ボックス 157"/>
        <xdr:cNvSpPr txBox="1"/>
      </xdr:nvSpPr>
      <xdr:spPr>
        <a:xfrm>
          <a:off x="195580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163467</xdr:rowOff>
    </xdr:from>
    <xdr:to>
      <xdr:col>2</xdr:col>
      <xdr:colOff>127000</xdr:colOff>
      <xdr:row>64</xdr:row>
      <xdr:rowOff>93617</xdr:rowOff>
    </xdr:to>
    <xdr:sp macro="" textlink="">
      <xdr:nvSpPr>
        <xdr:cNvPr id="159" name="円/楕円 158"/>
        <xdr:cNvSpPr/>
      </xdr:nvSpPr>
      <xdr:spPr>
        <a:xfrm>
          <a:off x="1397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78394</xdr:rowOff>
    </xdr:from>
    <xdr:ext cx="762000" cy="259045"/>
    <xdr:sp macro="" textlink="">
      <xdr:nvSpPr>
        <xdr:cNvPr id="160" name="テキスト ボックス 159"/>
        <xdr:cNvSpPr txBox="1"/>
      </xdr:nvSpPr>
      <xdr:spPr>
        <a:xfrm>
          <a:off x="1066800" y="1105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[322,621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117,726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の人件費・物件費・維持補修費の金額については、前年度よりも２．３１％の増となっている。人件費は３．３５％の減、うち職員給与費は４．４６％の減に対し、物件費は、６．１７％の増（基幹系クラウド移行経費７６百万円が皆増）となり、維持補修費が７．３３％の減となっている。</a:t>
          </a:r>
          <a:endParaRPr kumimoji="1" lang="en-US" altLang="ja-JP" sz="1300">
            <a:latin typeface="ＭＳ Ｐゴシック"/>
          </a:endParaRPr>
        </a:p>
        <a:p>
          <a:r>
            <a:rPr kumimoji="1" lang="ja-JP" altLang="en-US" sz="1300">
              <a:latin typeface="ＭＳ Ｐゴシック"/>
            </a:rPr>
            <a:t>　住基人口も減っており、単位あたりの金額に影響しやすい。</a:t>
          </a:r>
        </a:p>
        <a:p>
          <a:r>
            <a:rPr kumimoji="1" lang="ja-JP" altLang="en-US" sz="1300">
              <a:latin typeface="ＭＳ Ｐゴシック"/>
            </a:rPr>
            <a:t>　今後も人口減で推移することから、物件費や維持補修費については更に抑制しつつ、団塊の世代の退職による職員給の減少も併せて、目的別の精査と共に、適切な行政コストの縮減に努めていく。</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56366</xdr:rowOff>
    </xdr:from>
    <xdr:to>
      <xdr:col>7</xdr:col>
      <xdr:colOff>152400</xdr:colOff>
      <xdr:row>83</xdr:row>
      <xdr:rowOff>68924</xdr:rowOff>
    </xdr:to>
    <xdr:cxnSp macro="">
      <xdr:nvCxnSpPr>
        <xdr:cNvPr id="196" name="直線コネクタ 195"/>
        <xdr:cNvCxnSpPr/>
      </xdr:nvCxnSpPr>
      <xdr:spPr>
        <a:xfrm>
          <a:off x="4114800" y="14286716"/>
          <a:ext cx="838200" cy="1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166033</xdr:rowOff>
    </xdr:from>
    <xdr:ext cx="762000" cy="259045"/>
    <xdr:sp macro="" textlink="">
      <xdr:nvSpPr>
        <xdr:cNvPr id="197" name="人件費・物件費等の状況平均値テキスト"/>
        <xdr:cNvSpPr txBox="1"/>
      </xdr:nvSpPr>
      <xdr:spPr>
        <a:xfrm>
          <a:off x="5041900" y="13882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56366</xdr:rowOff>
    </xdr:from>
    <xdr:to>
      <xdr:col>6</xdr:col>
      <xdr:colOff>0</xdr:colOff>
      <xdr:row>83</xdr:row>
      <xdr:rowOff>57218</xdr:rowOff>
    </xdr:to>
    <xdr:cxnSp macro="">
      <xdr:nvCxnSpPr>
        <xdr:cNvPr id="199" name="直線コネクタ 198"/>
        <xdr:cNvCxnSpPr/>
      </xdr:nvCxnSpPr>
      <xdr:spPr>
        <a:xfrm flipV="1">
          <a:off x="3225800" y="14286716"/>
          <a:ext cx="889000" cy="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105498</xdr:rowOff>
    </xdr:from>
    <xdr:ext cx="736600" cy="259045"/>
    <xdr:sp macro="" textlink="">
      <xdr:nvSpPr>
        <xdr:cNvPr id="201" name="テキスト ボックス 200"/>
        <xdr:cNvSpPr txBox="1"/>
      </xdr:nvSpPr>
      <xdr:spPr>
        <a:xfrm>
          <a:off x="3733800" y="13821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30621</xdr:rowOff>
    </xdr:from>
    <xdr:to>
      <xdr:col>4</xdr:col>
      <xdr:colOff>482600</xdr:colOff>
      <xdr:row>83</xdr:row>
      <xdr:rowOff>57218</xdr:rowOff>
    </xdr:to>
    <xdr:cxnSp macro="">
      <xdr:nvCxnSpPr>
        <xdr:cNvPr id="202" name="直線コネクタ 201"/>
        <xdr:cNvCxnSpPr/>
      </xdr:nvCxnSpPr>
      <xdr:spPr>
        <a:xfrm>
          <a:off x="2336800" y="14260971"/>
          <a:ext cx="889000" cy="2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83098</xdr:rowOff>
    </xdr:from>
    <xdr:ext cx="762000" cy="259045"/>
    <xdr:sp macro="" textlink="">
      <xdr:nvSpPr>
        <xdr:cNvPr id="204" name="テキスト ボックス 203"/>
        <xdr:cNvSpPr txBox="1"/>
      </xdr:nvSpPr>
      <xdr:spPr>
        <a:xfrm>
          <a:off x="2844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169227</xdr:rowOff>
    </xdr:from>
    <xdr:to>
      <xdr:col>3</xdr:col>
      <xdr:colOff>279400</xdr:colOff>
      <xdr:row>83</xdr:row>
      <xdr:rowOff>30621</xdr:rowOff>
    </xdr:to>
    <xdr:cxnSp macro="">
      <xdr:nvCxnSpPr>
        <xdr:cNvPr id="205" name="直線コネクタ 204"/>
        <xdr:cNvCxnSpPr/>
      </xdr:nvCxnSpPr>
      <xdr:spPr>
        <a:xfrm>
          <a:off x="1447800" y="14228127"/>
          <a:ext cx="889000" cy="3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135378</xdr:rowOff>
    </xdr:from>
    <xdr:to>
      <xdr:col>3</xdr:col>
      <xdr:colOff>330200</xdr:colOff>
      <xdr:row>82</xdr:row>
      <xdr:rowOff>65528</xdr:rowOff>
    </xdr:to>
    <xdr:sp macro="" textlink="">
      <xdr:nvSpPr>
        <xdr:cNvPr id="206" name="フローチャート : 判断 205"/>
        <xdr:cNvSpPr/>
      </xdr:nvSpPr>
      <xdr:spPr>
        <a:xfrm>
          <a:off x="2286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75705</xdr:rowOff>
    </xdr:from>
    <xdr:ext cx="762000" cy="259045"/>
    <xdr:sp macro="" textlink="">
      <xdr:nvSpPr>
        <xdr:cNvPr id="207" name="テキスト ボックス 206"/>
        <xdr:cNvSpPr txBox="1"/>
      </xdr:nvSpPr>
      <xdr:spPr>
        <a:xfrm>
          <a:off x="1955800" y="1379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124670</xdr:rowOff>
    </xdr:from>
    <xdr:to>
      <xdr:col>2</xdr:col>
      <xdr:colOff>127000</xdr:colOff>
      <xdr:row>82</xdr:row>
      <xdr:rowOff>54820</xdr:rowOff>
    </xdr:to>
    <xdr:sp macro="" textlink="">
      <xdr:nvSpPr>
        <xdr:cNvPr id="208" name="フローチャート : 判断 207"/>
        <xdr:cNvSpPr/>
      </xdr:nvSpPr>
      <xdr:spPr>
        <a:xfrm>
          <a:off x="1397000" y="140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64997</xdr:rowOff>
    </xdr:from>
    <xdr:ext cx="762000" cy="259045"/>
    <xdr:sp macro="" textlink="">
      <xdr:nvSpPr>
        <xdr:cNvPr id="209" name="テキスト ボックス 208"/>
        <xdr:cNvSpPr txBox="1"/>
      </xdr:nvSpPr>
      <xdr:spPr>
        <a:xfrm>
          <a:off x="1066800" y="137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185,490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18124</xdr:rowOff>
    </xdr:from>
    <xdr:to>
      <xdr:col>7</xdr:col>
      <xdr:colOff>203200</xdr:colOff>
      <xdr:row>83</xdr:row>
      <xdr:rowOff>119724</xdr:rowOff>
    </xdr:to>
    <xdr:sp macro="" textlink="">
      <xdr:nvSpPr>
        <xdr:cNvPr id="215" name="円/楕円 214"/>
        <xdr:cNvSpPr/>
      </xdr:nvSpPr>
      <xdr:spPr>
        <a:xfrm>
          <a:off x="4902200" y="1424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161651</xdr:rowOff>
    </xdr:from>
    <xdr:ext cx="762000" cy="259045"/>
    <xdr:sp macro="" textlink="">
      <xdr:nvSpPr>
        <xdr:cNvPr id="216" name="人件費・物件費等の状況該当値テキスト"/>
        <xdr:cNvSpPr txBox="1"/>
      </xdr:nvSpPr>
      <xdr:spPr>
        <a:xfrm>
          <a:off x="5041900" y="1422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322,621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5566</xdr:rowOff>
    </xdr:from>
    <xdr:to>
      <xdr:col>6</xdr:col>
      <xdr:colOff>50800</xdr:colOff>
      <xdr:row>83</xdr:row>
      <xdr:rowOff>107166</xdr:rowOff>
    </xdr:to>
    <xdr:sp macro="" textlink="">
      <xdr:nvSpPr>
        <xdr:cNvPr id="217" name="円/楕円 216"/>
        <xdr:cNvSpPr/>
      </xdr:nvSpPr>
      <xdr:spPr>
        <a:xfrm>
          <a:off x="4064000" y="1423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91943</xdr:rowOff>
    </xdr:from>
    <xdr:ext cx="736600" cy="259045"/>
    <xdr:sp macro="" textlink="">
      <xdr:nvSpPr>
        <xdr:cNvPr id="218" name="テキスト ボックス 217"/>
        <xdr:cNvSpPr txBox="1"/>
      </xdr:nvSpPr>
      <xdr:spPr>
        <a:xfrm>
          <a:off x="3733800" y="14322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315,334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6418</xdr:rowOff>
    </xdr:from>
    <xdr:to>
      <xdr:col>4</xdr:col>
      <xdr:colOff>533400</xdr:colOff>
      <xdr:row>83</xdr:row>
      <xdr:rowOff>108018</xdr:rowOff>
    </xdr:to>
    <xdr:sp macro="" textlink="">
      <xdr:nvSpPr>
        <xdr:cNvPr id="219" name="円/楕円 218"/>
        <xdr:cNvSpPr/>
      </xdr:nvSpPr>
      <xdr:spPr>
        <a:xfrm>
          <a:off x="3175000" y="1423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92795</xdr:rowOff>
    </xdr:from>
    <xdr:ext cx="762000" cy="259045"/>
    <xdr:sp macro="" textlink="">
      <xdr:nvSpPr>
        <xdr:cNvPr id="220" name="テキスト ボックス 219"/>
        <xdr:cNvSpPr txBox="1"/>
      </xdr:nvSpPr>
      <xdr:spPr>
        <a:xfrm>
          <a:off x="2844800" y="1432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315,829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151271</xdr:rowOff>
    </xdr:from>
    <xdr:to>
      <xdr:col>3</xdr:col>
      <xdr:colOff>330200</xdr:colOff>
      <xdr:row>83</xdr:row>
      <xdr:rowOff>81421</xdr:rowOff>
    </xdr:to>
    <xdr:sp macro="" textlink="">
      <xdr:nvSpPr>
        <xdr:cNvPr id="221" name="円/楕円 220"/>
        <xdr:cNvSpPr/>
      </xdr:nvSpPr>
      <xdr:spPr>
        <a:xfrm>
          <a:off x="2286000" y="142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66198</xdr:rowOff>
    </xdr:from>
    <xdr:ext cx="762000" cy="259045"/>
    <xdr:sp macro="" textlink="">
      <xdr:nvSpPr>
        <xdr:cNvPr id="222" name="テキスト ボックス 221"/>
        <xdr:cNvSpPr txBox="1"/>
      </xdr:nvSpPr>
      <xdr:spPr>
        <a:xfrm>
          <a:off x="1955800" y="1429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300,398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118427</xdr:rowOff>
    </xdr:from>
    <xdr:to>
      <xdr:col>2</xdr:col>
      <xdr:colOff>127000</xdr:colOff>
      <xdr:row>83</xdr:row>
      <xdr:rowOff>48577</xdr:rowOff>
    </xdr:to>
    <xdr:sp macro="" textlink="">
      <xdr:nvSpPr>
        <xdr:cNvPr id="223" name="円/楕円 222"/>
        <xdr:cNvSpPr/>
      </xdr:nvSpPr>
      <xdr:spPr>
        <a:xfrm>
          <a:off x="1397000" y="1417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33354</xdr:rowOff>
    </xdr:from>
    <xdr:ext cx="762000" cy="259045"/>
    <xdr:sp macro="" textlink="">
      <xdr:nvSpPr>
        <xdr:cNvPr id="224" name="テキスト ボックス 223"/>
        <xdr:cNvSpPr txBox="1"/>
      </xdr:nvSpPr>
      <xdr:spPr>
        <a:xfrm>
          <a:off x="1066800" y="1426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281,342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国家公務員給与を１００とした比率で前年度より８．１ポイント減少している。</a:t>
          </a:r>
          <a:endParaRPr kumimoji="1" lang="en-US" altLang="ja-JP" sz="1300">
            <a:latin typeface="ＭＳ Ｐゴシック"/>
          </a:endParaRPr>
        </a:p>
        <a:p>
          <a:r>
            <a:rPr kumimoji="1" lang="ja-JP" altLang="en-US" sz="1300">
              <a:latin typeface="ＭＳ Ｐゴシック"/>
            </a:rPr>
            <a:t>平成１８年度～平成２０年度の３箇年に特例減額を実施し、平成２１年度からは復活した。平成２５年７月から９ヶ月間、給与費に係る地方交付税の減額に対応する特例減額を実施した。</a:t>
          </a:r>
          <a:endParaRPr kumimoji="1" lang="en-US" altLang="ja-JP" sz="1300">
            <a:latin typeface="ＭＳ Ｐゴシック"/>
          </a:endParaRPr>
        </a:p>
        <a:p>
          <a:r>
            <a:rPr kumimoji="1" lang="ja-JP" altLang="en-US" sz="1300">
              <a:latin typeface="ＭＳ Ｐゴシック"/>
            </a:rPr>
            <a:t>　町村合併後は退職者不補充を継続的に行い、人員削減を図っているために若年低所得職員が少なく、指数は類似団体内平均値よりも１．１ポイント高い。今後団塊の世代の大量退職による職員減で指数の減少も見込ま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89</xdr:row>
      <xdr:rowOff>53763</xdr:rowOff>
    </xdr:to>
    <xdr:cxnSp macro="">
      <xdr:nvCxnSpPr>
        <xdr:cNvPr id="253" name="直線コネクタ 252"/>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25840</xdr:rowOff>
    </xdr:from>
    <xdr:ext cx="762000" cy="259045"/>
    <xdr:sp macro="" textlink="">
      <xdr:nvSpPr>
        <xdr:cNvPr id="254"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89</xdr:row>
      <xdr:rowOff>53763</xdr:rowOff>
    </xdr:from>
    <xdr:to>
      <xdr:col>24</xdr:col>
      <xdr:colOff>647700</xdr:colOff>
      <xdr:row>89</xdr:row>
      <xdr:rowOff>53763</xdr:rowOff>
    </xdr:to>
    <xdr:cxnSp macro="">
      <xdr:nvCxnSpPr>
        <xdr:cNvPr id="255" name="直線コネクタ 254"/>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6"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7" name="直線コネクタ 256"/>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112184</xdr:rowOff>
    </xdr:from>
    <xdr:to>
      <xdr:col>24</xdr:col>
      <xdr:colOff>558800</xdr:colOff>
      <xdr:row>89</xdr:row>
      <xdr:rowOff>77893</xdr:rowOff>
    </xdr:to>
    <xdr:cxnSp macro="">
      <xdr:nvCxnSpPr>
        <xdr:cNvPr id="258" name="直線コネクタ 257"/>
        <xdr:cNvCxnSpPr/>
      </xdr:nvCxnSpPr>
      <xdr:spPr>
        <a:xfrm flipV="1">
          <a:off x="16179800" y="14685434"/>
          <a:ext cx="8382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9"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45720</xdr:rowOff>
    </xdr:from>
    <xdr:to>
      <xdr:col>23</xdr:col>
      <xdr:colOff>406400</xdr:colOff>
      <xdr:row>89</xdr:row>
      <xdr:rowOff>77893</xdr:rowOff>
    </xdr:to>
    <xdr:cxnSp macro="">
      <xdr:nvCxnSpPr>
        <xdr:cNvPr id="261" name="直線コネクタ 260"/>
        <xdr:cNvCxnSpPr/>
      </xdr:nvCxnSpPr>
      <xdr:spPr>
        <a:xfrm>
          <a:off x="15290800" y="1530477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61807</xdr:rowOff>
    </xdr:from>
    <xdr:to>
      <xdr:col>23</xdr:col>
      <xdr:colOff>457200</xdr:colOff>
      <xdr:row>88</xdr:row>
      <xdr:rowOff>163407</xdr:rowOff>
    </xdr:to>
    <xdr:sp macro="" textlink="">
      <xdr:nvSpPr>
        <xdr:cNvPr id="262" name="フローチャート : 判断 261"/>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2134</xdr:rowOff>
    </xdr:from>
    <xdr:ext cx="736600" cy="259045"/>
    <xdr:sp macro="" textlink="">
      <xdr:nvSpPr>
        <xdr:cNvPr id="263" name="テキスト ボックス 262"/>
        <xdr:cNvSpPr txBox="1"/>
      </xdr:nvSpPr>
      <xdr:spPr>
        <a:xfrm>
          <a:off x="15798800" y="14918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47837</xdr:rowOff>
    </xdr:from>
    <xdr:to>
      <xdr:col>22</xdr:col>
      <xdr:colOff>203200</xdr:colOff>
      <xdr:row>89</xdr:row>
      <xdr:rowOff>45720</xdr:rowOff>
    </xdr:to>
    <xdr:cxnSp macro="">
      <xdr:nvCxnSpPr>
        <xdr:cNvPr id="264" name="直線コネクタ 263"/>
        <xdr:cNvCxnSpPr/>
      </xdr:nvCxnSpPr>
      <xdr:spPr>
        <a:xfrm>
          <a:off x="14401800" y="14621087"/>
          <a:ext cx="889000" cy="68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5" name="フローチャート : 判断 264"/>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6" name="テキスト ボックス 265"/>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47837</xdr:rowOff>
    </xdr:from>
    <xdr:to>
      <xdr:col>21</xdr:col>
      <xdr:colOff>0</xdr:colOff>
      <xdr:row>85</xdr:row>
      <xdr:rowOff>80011</xdr:rowOff>
    </xdr:to>
    <xdr:cxnSp macro="">
      <xdr:nvCxnSpPr>
        <xdr:cNvPr id="267" name="直線コネクタ 266"/>
        <xdr:cNvCxnSpPr/>
      </xdr:nvCxnSpPr>
      <xdr:spPr>
        <a:xfrm flipV="1">
          <a:off x="13512800" y="1462108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88054</xdr:rowOff>
    </xdr:from>
    <xdr:to>
      <xdr:col>21</xdr:col>
      <xdr:colOff>50800</xdr:colOff>
      <xdr:row>85</xdr:row>
      <xdr:rowOff>18204</xdr:rowOff>
    </xdr:to>
    <xdr:sp macro="" textlink="">
      <xdr:nvSpPr>
        <xdr:cNvPr id="268" name="フローチャート : 判断 267"/>
        <xdr:cNvSpPr/>
      </xdr:nvSpPr>
      <xdr:spPr>
        <a:xfrm>
          <a:off x="14351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28381</xdr:rowOff>
    </xdr:from>
    <xdr:ext cx="762000" cy="259045"/>
    <xdr:sp macro="" textlink="">
      <xdr:nvSpPr>
        <xdr:cNvPr id="269" name="テキスト ボックス 268"/>
        <xdr:cNvSpPr txBox="1"/>
      </xdr:nvSpPr>
      <xdr:spPr>
        <a:xfrm>
          <a:off x="14020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70" name="フローチャート : 判断 269"/>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12293</xdr:rowOff>
    </xdr:from>
    <xdr:ext cx="762000" cy="259045"/>
    <xdr:sp macro="" textlink="">
      <xdr:nvSpPr>
        <xdr:cNvPr id="271" name="テキスト ボックス 270"/>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61384</xdr:rowOff>
    </xdr:from>
    <xdr:to>
      <xdr:col>24</xdr:col>
      <xdr:colOff>609600</xdr:colOff>
      <xdr:row>85</xdr:row>
      <xdr:rowOff>162984</xdr:rowOff>
    </xdr:to>
    <xdr:sp macro="" textlink="">
      <xdr:nvSpPr>
        <xdr:cNvPr id="277" name="円/楕円 276"/>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33461</xdr:rowOff>
    </xdr:from>
    <xdr:ext cx="762000" cy="259045"/>
    <xdr:sp macro="" textlink="">
      <xdr:nvSpPr>
        <xdr:cNvPr id="278" name="給与水準   （国との比較）該当値テキスト"/>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27093</xdr:rowOff>
    </xdr:from>
    <xdr:to>
      <xdr:col>23</xdr:col>
      <xdr:colOff>457200</xdr:colOff>
      <xdr:row>89</xdr:row>
      <xdr:rowOff>128693</xdr:rowOff>
    </xdr:to>
    <xdr:sp macro="" textlink="">
      <xdr:nvSpPr>
        <xdr:cNvPr id="279" name="円/楕円 278"/>
        <xdr:cNvSpPr/>
      </xdr:nvSpPr>
      <xdr:spPr>
        <a:xfrm>
          <a:off x="16129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113470</xdr:rowOff>
    </xdr:from>
    <xdr:ext cx="736600" cy="259045"/>
    <xdr:sp macro="" textlink="">
      <xdr:nvSpPr>
        <xdr:cNvPr id="280" name="テキスト ボックス 279"/>
        <xdr:cNvSpPr txBox="1"/>
      </xdr:nvSpPr>
      <xdr:spPr>
        <a:xfrm>
          <a:off x="15798800" y="1537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166370</xdr:rowOff>
    </xdr:from>
    <xdr:to>
      <xdr:col>22</xdr:col>
      <xdr:colOff>254000</xdr:colOff>
      <xdr:row>89</xdr:row>
      <xdr:rowOff>96520</xdr:rowOff>
    </xdr:to>
    <xdr:sp macro="" textlink="">
      <xdr:nvSpPr>
        <xdr:cNvPr id="281" name="円/楕円 280"/>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81297</xdr:rowOff>
    </xdr:from>
    <xdr:ext cx="762000" cy="259045"/>
    <xdr:sp macro="" textlink="">
      <xdr:nvSpPr>
        <xdr:cNvPr id="282" name="テキスト ボックス 281"/>
        <xdr:cNvSpPr txBox="1"/>
      </xdr:nvSpPr>
      <xdr:spPr>
        <a:xfrm>
          <a:off x="14909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168487</xdr:rowOff>
    </xdr:from>
    <xdr:to>
      <xdr:col>21</xdr:col>
      <xdr:colOff>50800</xdr:colOff>
      <xdr:row>85</xdr:row>
      <xdr:rowOff>98637</xdr:rowOff>
    </xdr:to>
    <xdr:sp macro="" textlink="">
      <xdr:nvSpPr>
        <xdr:cNvPr id="283" name="円/楕円 282"/>
        <xdr:cNvSpPr/>
      </xdr:nvSpPr>
      <xdr:spPr>
        <a:xfrm>
          <a:off x="14351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83414</xdr:rowOff>
    </xdr:from>
    <xdr:ext cx="762000" cy="259045"/>
    <xdr:sp macro="" textlink="">
      <xdr:nvSpPr>
        <xdr:cNvPr id="284" name="テキスト ボックス 283"/>
        <xdr:cNvSpPr txBox="1"/>
      </xdr:nvSpPr>
      <xdr:spPr>
        <a:xfrm>
          <a:off x="14020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85" name="円/楕円 284"/>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115588</xdr:rowOff>
    </xdr:from>
    <xdr:ext cx="762000" cy="259045"/>
    <xdr:sp macro="" textlink="">
      <xdr:nvSpPr>
        <xdr:cNvPr id="286" name="テキスト ボックス 285"/>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６年度の合併時職員数（１７９人）と平成２５年度の職員数（１４５人）では、約１９．０％減少しているものの、人口も約１７．８％ほど減少しているため、人口千人当たりの職員数で換算すると２０．６６人から２０．３７人とわずか０．２９人しか減少していない結果となっている。定員管理適正化計画における合併時の基準では３人退職につき１人の採用としていたが、更なる削減が必要なために５人退職につき１人採用と下方修正していた。安芸太田町の職員構成は、比較的に中堅・管理職年代に偏っている。今後は計画的な新規採用と、年代構成にも留意した適正な定員管理を行う必要があ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8" name="直線コネクタ 317"/>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9"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20" name="直線コネクタ 319"/>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1"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2" name="直線コネクタ 321"/>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97246</xdr:rowOff>
    </xdr:from>
    <xdr:to>
      <xdr:col>24</xdr:col>
      <xdr:colOff>558800</xdr:colOff>
      <xdr:row>67</xdr:row>
      <xdr:rowOff>105289</xdr:rowOff>
    </xdr:to>
    <xdr:cxnSp macro="">
      <xdr:nvCxnSpPr>
        <xdr:cNvPr id="323" name="直線コネクタ 322"/>
        <xdr:cNvCxnSpPr/>
      </xdr:nvCxnSpPr>
      <xdr:spPr>
        <a:xfrm flipV="1">
          <a:off x="16179800" y="1158439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159795</xdr:rowOff>
    </xdr:from>
    <xdr:ext cx="762000" cy="259045"/>
    <xdr:sp macro="" textlink="">
      <xdr:nvSpPr>
        <xdr:cNvPr id="324" name="定員管理の状況平均値テキスト"/>
        <xdr:cNvSpPr txBox="1"/>
      </xdr:nvSpPr>
      <xdr:spPr>
        <a:xfrm>
          <a:off x="17106900" y="1044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5" name="フローチャート : 判断 324"/>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24856</xdr:rowOff>
    </xdr:from>
    <xdr:to>
      <xdr:col>23</xdr:col>
      <xdr:colOff>406400</xdr:colOff>
      <xdr:row>67</xdr:row>
      <xdr:rowOff>105289</xdr:rowOff>
    </xdr:to>
    <xdr:cxnSp macro="">
      <xdr:nvCxnSpPr>
        <xdr:cNvPr id="326" name="直線コネクタ 325"/>
        <xdr:cNvCxnSpPr/>
      </xdr:nvCxnSpPr>
      <xdr:spPr>
        <a:xfrm>
          <a:off x="15290800" y="1151200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77850</xdr:rowOff>
    </xdr:from>
    <xdr:ext cx="736600" cy="259045"/>
    <xdr:sp macro="" textlink="">
      <xdr:nvSpPr>
        <xdr:cNvPr id="328" name="テキスト ボックス 327"/>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24856</xdr:rowOff>
    </xdr:from>
    <xdr:to>
      <xdr:col>22</xdr:col>
      <xdr:colOff>203200</xdr:colOff>
      <xdr:row>67</xdr:row>
      <xdr:rowOff>55880</xdr:rowOff>
    </xdr:to>
    <xdr:cxnSp macro="">
      <xdr:nvCxnSpPr>
        <xdr:cNvPr id="329" name="直線コネクタ 328"/>
        <xdr:cNvCxnSpPr/>
      </xdr:nvCxnSpPr>
      <xdr:spPr>
        <a:xfrm flipV="1">
          <a:off x="14401800" y="115120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30" name="フローチャート : 判断 329"/>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73254</xdr:rowOff>
    </xdr:from>
    <xdr:ext cx="762000" cy="259045"/>
    <xdr:sp macro="" textlink="">
      <xdr:nvSpPr>
        <xdr:cNvPr id="331" name="テキスト ボックス 330"/>
        <xdr:cNvSpPr txBox="1"/>
      </xdr:nvSpPr>
      <xdr:spPr>
        <a:xfrm>
          <a:off x="14909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146896</xdr:rowOff>
    </xdr:from>
    <xdr:to>
      <xdr:col>21</xdr:col>
      <xdr:colOff>0</xdr:colOff>
      <xdr:row>67</xdr:row>
      <xdr:rowOff>55880</xdr:rowOff>
    </xdr:to>
    <xdr:cxnSp macro="">
      <xdr:nvCxnSpPr>
        <xdr:cNvPr id="332" name="直線コネクタ 331"/>
        <xdr:cNvCxnSpPr/>
      </xdr:nvCxnSpPr>
      <xdr:spPr>
        <a:xfrm>
          <a:off x="13512800" y="114625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130628</xdr:rowOff>
    </xdr:from>
    <xdr:to>
      <xdr:col>21</xdr:col>
      <xdr:colOff>50800</xdr:colOff>
      <xdr:row>62</xdr:row>
      <xdr:rowOff>60778</xdr:rowOff>
    </xdr:to>
    <xdr:sp macro="" textlink="">
      <xdr:nvSpPr>
        <xdr:cNvPr id="333" name="フローチャート : 判断 332"/>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70955</xdr:rowOff>
    </xdr:from>
    <xdr:ext cx="762000" cy="259045"/>
    <xdr:sp macro="" textlink="">
      <xdr:nvSpPr>
        <xdr:cNvPr id="334" name="テキスト ボックス 333"/>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117989</xdr:rowOff>
    </xdr:from>
    <xdr:to>
      <xdr:col>19</xdr:col>
      <xdr:colOff>533400</xdr:colOff>
      <xdr:row>62</xdr:row>
      <xdr:rowOff>48139</xdr:rowOff>
    </xdr:to>
    <xdr:sp macro="" textlink="">
      <xdr:nvSpPr>
        <xdr:cNvPr id="335" name="フローチャート : 判断 334"/>
        <xdr:cNvSpPr/>
      </xdr:nvSpPr>
      <xdr:spPr>
        <a:xfrm>
          <a:off x="13462000" y="1057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58316</xdr:rowOff>
    </xdr:from>
    <xdr:ext cx="762000" cy="259045"/>
    <xdr:sp macro="" textlink="">
      <xdr:nvSpPr>
        <xdr:cNvPr id="336" name="テキスト ボックス 335"/>
        <xdr:cNvSpPr txBox="1"/>
      </xdr:nvSpPr>
      <xdr:spPr>
        <a:xfrm>
          <a:off x="13131800" y="1034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67</xdr:row>
      <xdr:rowOff>46446</xdr:rowOff>
    </xdr:from>
    <xdr:to>
      <xdr:col>24</xdr:col>
      <xdr:colOff>609600</xdr:colOff>
      <xdr:row>67</xdr:row>
      <xdr:rowOff>148046</xdr:rowOff>
    </xdr:to>
    <xdr:sp macro="" textlink="">
      <xdr:nvSpPr>
        <xdr:cNvPr id="342" name="円/楕円 341"/>
        <xdr:cNvSpPr/>
      </xdr:nvSpPr>
      <xdr:spPr>
        <a:xfrm>
          <a:off x="16967200" y="1153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113773</xdr:rowOff>
    </xdr:from>
    <xdr:ext cx="762000" cy="259045"/>
    <xdr:sp macro="" textlink="">
      <xdr:nvSpPr>
        <xdr:cNvPr id="343" name="定員管理の状況該当値テキスト"/>
        <xdr:cNvSpPr txBox="1"/>
      </xdr:nvSpPr>
      <xdr:spPr>
        <a:xfrm>
          <a:off x="17106900" y="1142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20.37</a:t>
          </a:r>
          <a:endParaRPr kumimoji="1" lang="ja-JP" altLang="en-US" sz="1000" b="1">
            <a:solidFill>
              <a:srgbClr val="FF0000"/>
            </a:solidFill>
            <a:latin typeface="ＭＳ Ｐゴシック"/>
          </a:endParaRPr>
        </a:p>
      </xdr:txBody>
    </xdr:sp>
    <xdr:clientData/>
  </xdr:oneCellAnchor>
  <xdr:twoCellAnchor>
    <xdr:from>
      <xdr:col>23</xdr:col>
      <xdr:colOff>355600</xdr:colOff>
      <xdr:row>67</xdr:row>
      <xdr:rowOff>54489</xdr:rowOff>
    </xdr:from>
    <xdr:to>
      <xdr:col>23</xdr:col>
      <xdr:colOff>457200</xdr:colOff>
      <xdr:row>67</xdr:row>
      <xdr:rowOff>156089</xdr:rowOff>
    </xdr:to>
    <xdr:sp macro="" textlink="">
      <xdr:nvSpPr>
        <xdr:cNvPr id="344" name="円/楕円 343"/>
        <xdr:cNvSpPr/>
      </xdr:nvSpPr>
      <xdr:spPr>
        <a:xfrm>
          <a:off x="16129000" y="1154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140866</xdr:rowOff>
    </xdr:from>
    <xdr:ext cx="736600" cy="259045"/>
    <xdr:sp macro="" textlink="">
      <xdr:nvSpPr>
        <xdr:cNvPr id="345" name="テキスト ボックス 344"/>
        <xdr:cNvSpPr txBox="1"/>
      </xdr:nvSpPr>
      <xdr:spPr>
        <a:xfrm>
          <a:off x="15798800" y="1162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20.44</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145506</xdr:rowOff>
    </xdr:from>
    <xdr:to>
      <xdr:col>22</xdr:col>
      <xdr:colOff>254000</xdr:colOff>
      <xdr:row>67</xdr:row>
      <xdr:rowOff>75656</xdr:rowOff>
    </xdr:to>
    <xdr:sp macro="" textlink="">
      <xdr:nvSpPr>
        <xdr:cNvPr id="346" name="円/楕円 345"/>
        <xdr:cNvSpPr/>
      </xdr:nvSpPr>
      <xdr:spPr>
        <a:xfrm>
          <a:off x="15240000" y="114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60433</xdr:rowOff>
    </xdr:from>
    <xdr:ext cx="762000" cy="259045"/>
    <xdr:sp macro="" textlink="">
      <xdr:nvSpPr>
        <xdr:cNvPr id="347" name="テキスト ボックス 346"/>
        <xdr:cNvSpPr txBox="1"/>
      </xdr:nvSpPr>
      <xdr:spPr>
        <a:xfrm>
          <a:off x="14909800" y="1154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5080</xdr:rowOff>
    </xdr:from>
    <xdr:to>
      <xdr:col>21</xdr:col>
      <xdr:colOff>50800</xdr:colOff>
      <xdr:row>67</xdr:row>
      <xdr:rowOff>106680</xdr:rowOff>
    </xdr:to>
    <xdr:sp macro="" textlink="">
      <xdr:nvSpPr>
        <xdr:cNvPr id="348" name="円/楕円 347"/>
        <xdr:cNvSpPr/>
      </xdr:nvSpPr>
      <xdr:spPr>
        <a:xfrm>
          <a:off x="143510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91457</xdr:rowOff>
    </xdr:from>
    <xdr:ext cx="762000" cy="259045"/>
    <xdr:sp macro="" textlink="">
      <xdr:nvSpPr>
        <xdr:cNvPr id="349" name="テキスト ボックス 348"/>
        <xdr:cNvSpPr txBox="1"/>
      </xdr:nvSpPr>
      <xdr:spPr>
        <a:xfrm>
          <a:off x="14020800" y="1157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20.01</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96096</xdr:rowOff>
    </xdr:from>
    <xdr:to>
      <xdr:col>19</xdr:col>
      <xdr:colOff>533400</xdr:colOff>
      <xdr:row>67</xdr:row>
      <xdr:rowOff>26246</xdr:rowOff>
    </xdr:to>
    <xdr:sp macro="" textlink="">
      <xdr:nvSpPr>
        <xdr:cNvPr id="350" name="円/楕円 349"/>
        <xdr:cNvSpPr/>
      </xdr:nvSpPr>
      <xdr:spPr>
        <a:xfrm>
          <a:off x="134620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11023</xdr:rowOff>
    </xdr:from>
    <xdr:ext cx="762000" cy="259045"/>
    <xdr:sp macro="" textlink="">
      <xdr:nvSpPr>
        <xdr:cNvPr id="351" name="テキスト ボックス 350"/>
        <xdr:cNvSpPr txBox="1"/>
      </xdr:nvSpPr>
      <xdr:spPr>
        <a:xfrm>
          <a:off x="13131800" y="1149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前年度より０．８ポイント減少しているが、類似団体内平均値よりは１．６ポイント高い状態である。平成２４年度までは新規発行額を抑制してきた。</a:t>
          </a:r>
          <a:endParaRPr kumimoji="1" lang="en-US" altLang="ja-JP" sz="1300">
            <a:latin typeface="ＭＳ Ｐゴシック"/>
          </a:endParaRPr>
        </a:p>
        <a:p>
          <a:r>
            <a:rPr kumimoji="1" lang="ja-JP" altLang="en-US" sz="1300">
              <a:latin typeface="ＭＳ Ｐゴシック"/>
            </a:rPr>
            <a:t>　町村合併前後の大きな普通建設事業に充当した特別会計の起債元金償還がピークを迎えつつあり、その後は緩やかな減少傾向となる。</a:t>
          </a:r>
        </a:p>
        <a:p>
          <a:r>
            <a:rPr kumimoji="1" lang="ja-JP" altLang="en-US" sz="1300">
              <a:latin typeface="ＭＳ Ｐゴシック"/>
            </a:rPr>
            <a:t>　平成２５年度から病院改築や光ファイバー網の整備に加えて、学校耐震化などで、数年後は指数が上昇することとなるが、財政推計や普通建設事業の計画年次の平準化に努めて、指数が極端に上がらない様に発行総額の抑制も図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80" name="直線コネクタ 379"/>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1"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2" name="直線コネクタ 381"/>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124460</xdr:rowOff>
    </xdr:from>
    <xdr:to>
      <xdr:col>24</xdr:col>
      <xdr:colOff>558800</xdr:colOff>
      <xdr:row>42</xdr:row>
      <xdr:rowOff>17356</xdr:rowOff>
    </xdr:to>
    <xdr:cxnSp macro="">
      <xdr:nvCxnSpPr>
        <xdr:cNvPr id="385" name="直線コネクタ 384"/>
        <xdr:cNvCxnSpPr/>
      </xdr:nvCxnSpPr>
      <xdr:spPr>
        <a:xfrm flipV="1">
          <a:off x="16179800" y="715391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132944</xdr:rowOff>
    </xdr:from>
    <xdr:ext cx="762000" cy="259045"/>
    <xdr:sp macro="" textlink="">
      <xdr:nvSpPr>
        <xdr:cNvPr id="386" name="公債費負担の状況平均値テキスト"/>
        <xdr:cNvSpPr txBox="1"/>
      </xdr:nvSpPr>
      <xdr:spPr>
        <a:xfrm>
          <a:off x="17106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7" name="フローチャート : 判断 386"/>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17356</xdr:rowOff>
    </xdr:from>
    <xdr:to>
      <xdr:col>23</xdr:col>
      <xdr:colOff>406400</xdr:colOff>
      <xdr:row>42</xdr:row>
      <xdr:rowOff>162137</xdr:rowOff>
    </xdr:to>
    <xdr:cxnSp macro="">
      <xdr:nvCxnSpPr>
        <xdr:cNvPr id="388" name="直線コネクタ 387"/>
        <xdr:cNvCxnSpPr/>
      </xdr:nvCxnSpPr>
      <xdr:spPr>
        <a:xfrm flipV="1">
          <a:off x="15290800" y="721825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9" name="フローチャート : 判断 388"/>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90" name="テキスト ボックス 389"/>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162137</xdr:rowOff>
    </xdr:from>
    <xdr:to>
      <xdr:col>22</xdr:col>
      <xdr:colOff>203200</xdr:colOff>
      <xdr:row>43</xdr:row>
      <xdr:rowOff>119380</xdr:rowOff>
    </xdr:to>
    <xdr:cxnSp macro="">
      <xdr:nvCxnSpPr>
        <xdr:cNvPr id="391" name="直線コネクタ 390"/>
        <xdr:cNvCxnSpPr/>
      </xdr:nvCxnSpPr>
      <xdr:spPr>
        <a:xfrm flipV="1">
          <a:off x="14401800" y="736303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2" name="フローチャート : 判断 39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54204</xdr:rowOff>
    </xdr:from>
    <xdr:ext cx="762000" cy="259045"/>
    <xdr:sp macro="" textlink="">
      <xdr:nvSpPr>
        <xdr:cNvPr id="393" name="テキスト ボックス 392"/>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119380</xdr:rowOff>
    </xdr:from>
    <xdr:to>
      <xdr:col>21</xdr:col>
      <xdr:colOff>0</xdr:colOff>
      <xdr:row>44</xdr:row>
      <xdr:rowOff>100754</xdr:rowOff>
    </xdr:to>
    <xdr:cxnSp macro="">
      <xdr:nvCxnSpPr>
        <xdr:cNvPr id="394" name="直線コネクタ 393"/>
        <xdr:cNvCxnSpPr/>
      </xdr:nvCxnSpPr>
      <xdr:spPr>
        <a:xfrm flipV="1">
          <a:off x="13512800" y="749173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70290</xdr:rowOff>
    </xdr:from>
    <xdr:ext cx="762000" cy="259045"/>
    <xdr:sp macro="" textlink="">
      <xdr:nvSpPr>
        <xdr:cNvPr id="396" name="テキスト ボックス 395"/>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97" name="フローチャート : 判断 396"/>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158767</xdr:rowOff>
    </xdr:from>
    <xdr:ext cx="762000" cy="259045"/>
    <xdr:sp macro="" textlink="">
      <xdr:nvSpPr>
        <xdr:cNvPr id="398" name="テキスト ボックス 397"/>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404" name="円/楕円 403"/>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45737</xdr:rowOff>
    </xdr:from>
    <xdr:ext cx="762000" cy="259045"/>
    <xdr:sp macro="" textlink="">
      <xdr:nvSpPr>
        <xdr:cNvPr id="405"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138006</xdr:rowOff>
    </xdr:from>
    <xdr:to>
      <xdr:col>23</xdr:col>
      <xdr:colOff>457200</xdr:colOff>
      <xdr:row>42</xdr:row>
      <xdr:rowOff>68156</xdr:rowOff>
    </xdr:to>
    <xdr:sp macro="" textlink="">
      <xdr:nvSpPr>
        <xdr:cNvPr id="406" name="円/楕円 405"/>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52933</xdr:rowOff>
    </xdr:from>
    <xdr:ext cx="736600" cy="259045"/>
    <xdr:sp macro="" textlink="">
      <xdr:nvSpPr>
        <xdr:cNvPr id="407" name="テキスト ボックス 406"/>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111337</xdr:rowOff>
    </xdr:from>
    <xdr:to>
      <xdr:col>22</xdr:col>
      <xdr:colOff>254000</xdr:colOff>
      <xdr:row>43</xdr:row>
      <xdr:rowOff>41487</xdr:rowOff>
    </xdr:to>
    <xdr:sp macro="" textlink="">
      <xdr:nvSpPr>
        <xdr:cNvPr id="408" name="円/楕円 407"/>
        <xdr:cNvSpPr/>
      </xdr:nvSpPr>
      <xdr:spPr>
        <a:xfrm>
          <a:off x="15240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26264</xdr:rowOff>
    </xdr:from>
    <xdr:ext cx="762000" cy="259045"/>
    <xdr:sp macro="" textlink="">
      <xdr:nvSpPr>
        <xdr:cNvPr id="409" name="テキスト ボックス 408"/>
        <xdr:cNvSpPr txBox="1"/>
      </xdr:nvSpPr>
      <xdr:spPr>
        <a:xfrm>
          <a:off x="14909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68580</xdr:rowOff>
    </xdr:from>
    <xdr:to>
      <xdr:col>21</xdr:col>
      <xdr:colOff>50800</xdr:colOff>
      <xdr:row>43</xdr:row>
      <xdr:rowOff>170180</xdr:rowOff>
    </xdr:to>
    <xdr:sp macro="" textlink="">
      <xdr:nvSpPr>
        <xdr:cNvPr id="410" name="円/楕円 409"/>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154957</xdr:rowOff>
    </xdr:from>
    <xdr:ext cx="762000" cy="259045"/>
    <xdr:sp macro="" textlink="">
      <xdr:nvSpPr>
        <xdr:cNvPr id="411" name="テキスト ボックス 410"/>
        <xdr:cNvSpPr txBox="1"/>
      </xdr:nvSpPr>
      <xdr:spPr>
        <a:xfrm>
          <a:off x="14020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49954</xdr:rowOff>
    </xdr:from>
    <xdr:to>
      <xdr:col>19</xdr:col>
      <xdr:colOff>533400</xdr:colOff>
      <xdr:row>44</xdr:row>
      <xdr:rowOff>151554</xdr:rowOff>
    </xdr:to>
    <xdr:sp macro="" textlink="">
      <xdr:nvSpPr>
        <xdr:cNvPr id="412" name="円/楕円 411"/>
        <xdr:cNvSpPr/>
      </xdr:nvSpPr>
      <xdr:spPr>
        <a:xfrm>
          <a:off x="13462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136331</xdr:rowOff>
    </xdr:from>
    <xdr:ext cx="762000" cy="259045"/>
    <xdr:sp macro="" textlink="">
      <xdr:nvSpPr>
        <xdr:cNvPr id="413" name="テキスト ボックス 412"/>
        <xdr:cNvSpPr txBox="1"/>
      </xdr:nvSpPr>
      <xdr:spPr>
        <a:xfrm>
          <a:off x="13131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健全化判断比率のひとつで、類似団体内平均値よりは６７ポイント高く、将来世代が後年度以降に負担する起債等の支払い比率が高いことを示している。対前年度では２１．７ポイント減少しているので、指数的には改善しつつある。</a:t>
          </a:r>
        </a:p>
        <a:p>
          <a:r>
            <a:rPr kumimoji="1" lang="ja-JP" altLang="en-US" sz="1300">
              <a:latin typeface="ＭＳ Ｐゴシック"/>
            </a:rPr>
            <a:t>　後年度以降の予算総額に占める公債費のウエイトは、病院改築や光ファイバー網の整備に加えて、学校耐震化などで今後上昇することが予測されるが、公債費負担適正化計画や財政推計を元に、計画的な起債借入と、償還額に見合った施策展開をしていく必要があ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2" name="直線コネクタ 441"/>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3"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4" name="直線コネクタ 443"/>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5"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6" name="直線コネクタ 445"/>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162221</xdr:rowOff>
    </xdr:from>
    <xdr:to>
      <xdr:col>24</xdr:col>
      <xdr:colOff>558800</xdr:colOff>
      <xdr:row>18</xdr:row>
      <xdr:rowOff>165312</xdr:rowOff>
    </xdr:to>
    <xdr:cxnSp macro="">
      <xdr:nvCxnSpPr>
        <xdr:cNvPr id="447" name="直線コネクタ 446"/>
        <xdr:cNvCxnSpPr/>
      </xdr:nvCxnSpPr>
      <xdr:spPr>
        <a:xfrm flipV="1">
          <a:off x="16179800" y="3076871"/>
          <a:ext cx="838200" cy="17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100982</xdr:rowOff>
    </xdr:from>
    <xdr:ext cx="762000" cy="259045"/>
    <xdr:sp macro="" textlink="">
      <xdr:nvSpPr>
        <xdr:cNvPr id="448" name="将来負担の状況平均値テキスト"/>
        <xdr:cNvSpPr txBox="1"/>
      </xdr:nvSpPr>
      <xdr:spPr>
        <a:xfrm>
          <a:off x="17106900" y="2329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9" name="フローチャート : 判断 448"/>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165312</xdr:rowOff>
    </xdr:from>
    <xdr:to>
      <xdr:col>23</xdr:col>
      <xdr:colOff>406400</xdr:colOff>
      <xdr:row>19</xdr:row>
      <xdr:rowOff>67056</xdr:rowOff>
    </xdr:to>
    <xdr:cxnSp macro="">
      <xdr:nvCxnSpPr>
        <xdr:cNvPr id="450" name="直線コネクタ 449"/>
        <xdr:cNvCxnSpPr/>
      </xdr:nvCxnSpPr>
      <xdr:spPr>
        <a:xfrm flipV="1">
          <a:off x="15290800" y="3251412"/>
          <a:ext cx="8890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51" name="フローチャート : 判断 450"/>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88324</xdr:rowOff>
    </xdr:from>
    <xdr:ext cx="736600" cy="259045"/>
    <xdr:sp macro="" textlink="">
      <xdr:nvSpPr>
        <xdr:cNvPr id="452" name="テキスト ボックス 451"/>
        <xdr:cNvSpPr txBox="1"/>
      </xdr:nvSpPr>
      <xdr:spPr>
        <a:xfrm>
          <a:off x="15798800" y="231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67056</xdr:rowOff>
    </xdr:from>
    <xdr:to>
      <xdr:col>22</xdr:col>
      <xdr:colOff>203200</xdr:colOff>
      <xdr:row>20</xdr:row>
      <xdr:rowOff>74972</xdr:rowOff>
    </xdr:to>
    <xdr:cxnSp macro="">
      <xdr:nvCxnSpPr>
        <xdr:cNvPr id="453" name="直線コネクタ 452"/>
        <xdr:cNvCxnSpPr/>
      </xdr:nvCxnSpPr>
      <xdr:spPr>
        <a:xfrm flipV="1">
          <a:off x="14401800" y="3324606"/>
          <a:ext cx="889000" cy="17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58589</xdr:rowOff>
    </xdr:from>
    <xdr:to>
      <xdr:col>22</xdr:col>
      <xdr:colOff>254000</xdr:colOff>
      <xdr:row>15</xdr:row>
      <xdr:rowOff>160189</xdr:rowOff>
    </xdr:to>
    <xdr:sp macro="" textlink="">
      <xdr:nvSpPr>
        <xdr:cNvPr id="454" name="フローチャート : 判断 453"/>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170366</xdr:rowOff>
    </xdr:from>
    <xdr:ext cx="762000" cy="259045"/>
    <xdr:sp macro="" textlink="">
      <xdr:nvSpPr>
        <xdr:cNvPr id="455" name="テキスト ボックス 454"/>
        <xdr:cNvSpPr txBox="1"/>
      </xdr:nvSpPr>
      <xdr:spPr>
        <a:xfrm>
          <a:off x="14909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74972</xdr:rowOff>
    </xdr:from>
    <xdr:to>
      <xdr:col>21</xdr:col>
      <xdr:colOff>0</xdr:colOff>
      <xdr:row>20</xdr:row>
      <xdr:rowOff>166666</xdr:rowOff>
    </xdr:to>
    <xdr:cxnSp macro="">
      <xdr:nvCxnSpPr>
        <xdr:cNvPr id="456" name="直線コネクタ 455"/>
        <xdr:cNvCxnSpPr/>
      </xdr:nvCxnSpPr>
      <xdr:spPr>
        <a:xfrm flipV="1">
          <a:off x="13512800" y="350397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130175</xdr:rowOff>
    </xdr:from>
    <xdr:to>
      <xdr:col>21</xdr:col>
      <xdr:colOff>50800</xdr:colOff>
      <xdr:row>16</xdr:row>
      <xdr:rowOff>60325</xdr:rowOff>
    </xdr:to>
    <xdr:sp macro="" textlink="">
      <xdr:nvSpPr>
        <xdr:cNvPr id="457" name="フローチャート : 判断 456"/>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70502</xdr:rowOff>
    </xdr:from>
    <xdr:ext cx="762000" cy="259045"/>
    <xdr:sp macro="" textlink="">
      <xdr:nvSpPr>
        <xdr:cNvPr id="458" name="テキスト ボックス 457"/>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170265</xdr:rowOff>
    </xdr:from>
    <xdr:to>
      <xdr:col>19</xdr:col>
      <xdr:colOff>533400</xdr:colOff>
      <xdr:row>17</xdr:row>
      <xdr:rowOff>100415</xdr:rowOff>
    </xdr:to>
    <xdr:sp macro="" textlink="">
      <xdr:nvSpPr>
        <xdr:cNvPr id="459" name="フローチャート : 判断 458"/>
        <xdr:cNvSpPr/>
      </xdr:nvSpPr>
      <xdr:spPr>
        <a:xfrm>
          <a:off x="13462000" y="291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110592</xdr:rowOff>
    </xdr:from>
    <xdr:ext cx="762000" cy="259045"/>
    <xdr:sp macro="" textlink="">
      <xdr:nvSpPr>
        <xdr:cNvPr id="460" name="テキスト ボックス 459"/>
        <xdr:cNvSpPr txBox="1"/>
      </xdr:nvSpPr>
      <xdr:spPr>
        <a:xfrm>
          <a:off x="13131800" y="268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111421</xdr:rowOff>
    </xdr:from>
    <xdr:to>
      <xdr:col>24</xdr:col>
      <xdr:colOff>609600</xdr:colOff>
      <xdr:row>18</xdr:row>
      <xdr:rowOff>41571</xdr:rowOff>
    </xdr:to>
    <xdr:sp macro="" textlink="">
      <xdr:nvSpPr>
        <xdr:cNvPr id="466" name="円/楕円 465"/>
        <xdr:cNvSpPr/>
      </xdr:nvSpPr>
      <xdr:spPr>
        <a:xfrm>
          <a:off x="16967200" y="302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83498</xdr:rowOff>
    </xdr:from>
    <xdr:ext cx="762000" cy="259045"/>
    <xdr:sp macro="" textlink="">
      <xdr:nvSpPr>
        <xdr:cNvPr id="467" name="将来負担の状況該当値テキスト"/>
        <xdr:cNvSpPr txBox="1"/>
      </xdr:nvSpPr>
      <xdr:spPr>
        <a:xfrm>
          <a:off x="17106900" y="299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114512</xdr:rowOff>
    </xdr:from>
    <xdr:to>
      <xdr:col>23</xdr:col>
      <xdr:colOff>457200</xdr:colOff>
      <xdr:row>19</xdr:row>
      <xdr:rowOff>44662</xdr:rowOff>
    </xdr:to>
    <xdr:sp macro="" textlink="">
      <xdr:nvSpPr>
        <xdr:cNvPr id="468" name="円/楕円 467"/>
        <xdr:cNvSpPr/>
      </xdr:nvSpPr>
      <xdr:spPr>
        <a:xfrm>
          <a:off x="16129000" y="320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29439</xdr:rowOff>
    </xdr:from>
    <xdr:ext cx="736600" cy="259045"/>
    <xdr:sp macro="" textlink="">
      <xdr:nvSpPr>
        <xdr:cNvPr id="469" name="テキスト ボックス 468"/>
        <xdr:cNvSpPr txBox="1"/>
      </xdr:nvSpPr>
      <xdr:spPr>
        <a:xfrm>
          <a:off x="15798800" y="328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16256</xdr:rowOff>
    </xdr:from>
    <xdr:to>
      <xdr:col>22</xdr:col>
      <xdr:colOff>254000</xdr:colOff>
      <xdr:row>19</xdr:row>
      <xdr:rowOff>117856</xdr:rowOff>
    </xdr:to>
    <xdr:sp macro="" textlink="">
      <xdr:nvSpPr>
        <xdr:cNvPr id="470" name="円/楕円 469"/>
        <xdr:cNvSpPr/>
      </xdr:nvSpPr>
      <xdr:spPr>
        <a:xfrm>
          <a:off x="15240000" y="32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102633</xdr:rowOff>
    </xdr:from>
    <xdr:ext cx="762000" cy="259045"/>
    <xdr:sp macro="" textlink="">
      <xdr:nvSpPr>
        <xdr:cNvPr id="471" name="テキスト ボックス 470"/>
        <xdr:cNvSpPr txBox="1"/>
      </xdr:nvSpPr>
      <xdr:spPr>
        <a:xfrm>
          <a:off x="14909800" y="33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24172</xdr:rowOff>
    </xdr:from>
    <xdr:to>
      <xdr:col>21</xdr:col>
      <xdr:colOff>50800</xdr:colOff>
      <xdr:row>20</xdr:row>
      <xdr:rowOff>125772</xdr:rowOff>
    </xdr:to>
    <xdr:sp macro="" textlink="">
      <xdr:nvSpPr>
        <xdr:cNvPr id="472" name="円/楕円 471"/>
        <xdr:cNvSpPr/>
      </xdr:nvSpPr>
      <xdr:spPr>
        <a:xfrm>
          <a:off x="14351000" y="345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110549</xdr:rowOff>
    </xdr:from>
    <xdr:ext cx="762000" cy="259045"/>
    <xdr:sp macro="" textlink="">
      <xdr:nvSpPr>
        <xdr:cNvPr id="473" name="テキスト ボックス 472"/>
        <xdr:cNvSpPr txBox="1"/>
      </xdr:nvSpPr>
      <xdr:spPr>
        <a:xfrm>
          <a:off x="14020800" y="353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140.9</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115866</xdr:rowOff>
    </xdr:from>
    <xdr:to>
      <xdr:col>19</xdr:col>
      <xdr:colOff>533400</xdr:colOff>
      <xdr:row>21</xdr:row>
      <xdr:rowOff>46016</xdr:rowOff>
    </xdr:to>
    <xdr:sp macro="" textlink="">
      <xdr:nvSpPr>
        <xdr:cNvPr id="474" name="円/楕円 473"/>
        <xdr:cNvSpPr/>
      </xdr:nvSpPr>
      <xdr:spPr>
        <a:xfrm>
          <a:off x="13462000" y="354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30793</xdr:rowOff>
    </xdr:from>
    <xdr:ext cx="762000" cy="259045"/>
    <xdr:sp macro="" textlink="">
      <xdr:nvSpPr>
        <xdr:cNvPr id="475" name="テキスト ボックス 474"/>
        <xdr:cNvSpPr txBox="1"/>
      </xdr:nvSpPr>
      <xdr:spPr>
        <a:xfrm>
          <a:off x="13131800" y="363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広島県安芸太田町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7,120
7,097
342.25
8,544,182
8,132,905
368,800
5,250,199
9,808,886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87.8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平成２５年度４月の退職者７名に対して、新規採用補充は７名である。</a:t>
          </a:r>
          <a:endParaRPr kumimoji="1" lang="en-US" altLang="ja-JP" sz="1300">
            <a:latin typeface="ＭＳ Ｐゴシック"/>
          </a:endParaRPr>
        </a:p>
        <a:p>
          <a:r>
            <a:rPr kumimoji="1" lang="ja-JP" altLang="en-US" sz="1300">
              <a:latin typeface="ＭＳ Ｐゴシック"/>
            </a:rPr>
            <a:t>　職員給与費は微減している。</a:t>
          </a:r>
          <a:endParaRPr kumimoji="1" lang="en-US" altLang="ja-JP" sz="1300">
            <a:latin typeface="ＭＳ Ｐゴシック"/>
          </a:endParaRPr>
        </a:p>
        <a:p>
          <a:r>
            <a:rPr kumimoji="1" lang="ja-JP" altLang="en-US" sz="1300">
              <a:latin typeface="ＭＳ Ｐゴシック"/>
            </a:rPr>
            <a:t>　指数では前年度よりは０．４ポイント、また類似団体よりも１．１ポイント減少している。しかしながら合併後の退職不補充が続いた影響もあり、年代別職員構成のうち若年層が極端に減少し、年代構成が中堅の主任と管理職年代とに偏っているため、団塊の世代の退職後を視野に入れた採用計画が必要となり、近年では新規採用者を増加している。</a:t>
          </a:r>
        </a:p>
        <a:p>
          <a:r>
            <a:rPr kumimoji="1" lang="ja-JP" altLang="en-US" sz="1300">
              <a:latin typeface="ＭＳ Ｐゴシック"/>
            </a:rPr>
            <a:t>　町議会議員は定数減により１４人から１２人に減員している。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14333</xdr:rowOff>
    </xdr:from>
    <xdr:to>
      <xdr:col>7</xdr:col>
      <xdr:colOff>15875</xdr:colOff>
      <xdr:row>37</xdr:row>
      <xdr:rowOff>27396</xdr:rowOff>
    </xdr:to>
    <xdr:cxnSp macro="">
      <xdr:nvCxnSpPr>
        <xdr:cNvPr id="66" name="直線コネクタ 65"/>
        <xdr:cNvCxnSpPr/>
      </xdr:nvCxnSpPr>
      <xdr:spPr>
        <a:xfrm flipV="1">
          <a:off x="3987800" y="635798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7"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27396</xdr:rowOff>
    </xdr:from>
    <xdr:to>
      <xdr:col>5</xdr:col>
      <xdr:colOff>549275</xdr:colOff>
      <xdr:row>37</xdr:row>
      <xdr:rowOff>95976</xdr:rowOff>
    </xdr:to>
    <xdr:cxnSp macro="">
      <xdr:nvCxnSpPr>
        <xdr:cNvPr id="69" name="直線コネクタ 68"/>
        <xdr:cNvCxnSpPr/>
      </xdr:nvCxnSpPr>
      <xdr:spPr>
        <a:xfrm flipV="1">
          <a:off x="3098800" y="637104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98896</xdr:rowOff>
    </xdr:from>
    <xdr:ext cx="736600" cy="259045"/>
    <xdr:sp macro="" textlink="">
      <xdr:nvSpPr>
        <xdr:cNvPr id="71" name="テキスト ボックス 70"/>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30661</xdr:rowOff>
    </xdr:from>
    <xdr:to>
      <xdr:col>4</xdr:col>
      <xdr:colOff>346075</xdr:colOff>
      <xdr:row>37</xdr:row>
      <xdr:rowOff>95976</xdr:rowOff>
    </xdr:to>
    <xdr:cxnSp macro="">
      <xdr:nvCxnSpPr>
        <xdr:cNvPr id="72" name="直線コネクタ 71"/>
        <xdr:cNvCxnSpPr/>
      </xdr:nvCxnSpPr>
      <xdr:spPr>
        <a:xfrm>
          <a:off x="2209800" y="637431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30661</xdr:rowOff>
    </xdr:from>
    <xdr:to>
      <xdr:col>3</xdr:col>
      <xdr:colOff>142875</xdr:colOff>
      <xdr:row>37</xdr:row>
      <xdr:rowOff>82913</xdr:rowOff>
    </xdr:to>
    <xdr:cxnSp macro="">
      <xdr:nvCxnSpPr>
        <xdr:cNvPr id="75" name="直線コネクタ 74"/>
        <xdr:cNvCxnSpPr/>
      </xdr:nvCxnSpPr>
      <xdr:spPr>
        <a:xfrm flipV="1">
          <a:off x="1320800" y="637431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5987</xdr:rowOff>
    </xdr:from>
    <xdr:to>
      <xdr:col>3</xdr:col>
      <xdr:colOff>193675</xdr:colOff>
      <xdr:row>37</xdr:row>
      <xdr:rowOff>107587</xdr:rowOff>
    </xdr:to>
    <xdr:sp macro="" textlink="">
      <xdr:nvSpPr>
        <xdr:cNvPr id="76" name="フローチャート : 判断 75"/>
        <xdr:cNvSpPr/>
      </xdr:nvSpPr>
      <xdr:spPr>
        <a:xfrm>
          <a:off x="2159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92364</xdr:rowOff>
    </xdr:from>
    <xdr:ext cx="762000" cy="259045"/>
    <xdr:sp macro="" textlink="">
      <xdr:nvSpPr>
        <xdr:cNvPr id="77" name="テキスト ボックス 76"/>
        <xdr:cNvSpPr txBox="1"/>
      </xdr:nvSpPr>
      <xdr:spPr>
        <a:xfrm>
          <a:off x="1828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58239</xdr:rowOff>
    </xdr:from>
    <xdr:to>
      <xdr:col>1</xdr:col>
      <xdr:colOff>676275</xdr:colOff>
      <xdr:row>37</xdr:row>
      <xdr:rowOff>159838</xdr:rowOff>
    </xdr:to>
    <xdr:sp macro="" textlink="">
      <xdr:nvSpPr>
        <xdr:cNvPr id="78" name="フローチャート : 判断 77"/>
        <xdr:cNvSpPr/>
      </xdr:nvSpPr>
      <xdr:spPr>
        <a:xfrm>
          <a:off x="1270000" y="64018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144615</xdr:rowOff>
    </xdr:from>
    <xdr:ext cx="762000" cy="259045"/>
    <xdr:sp macro="" textlink="">
      <xdr:nvSpPr>
        <xdr:cNvPr id="79" name="テキスト ボックス 78"/>
        <xdr:cNvSpPr txBox="1"/>
      </xdr:nvSpPr>
      <xdr:spPr>
        <a:xfrm>
          <a:off x="939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134983</xdr:rowOff>
    </xdr:from>
    <xdr:to>
      <xdr:col>7</xdr:col>
      <xdr:colOff>66675</xdr:colOff>
      <xdr:row>37</xdr:row>
      <xdr:rowOff>65133</xdr:rowOff>
    </xdr:to>
    <xdr:sp macro="" textlink="">
      <xdr:nvSpPr>
        <xdr:cNvPr id="85" name="円/楕円 84"/>
        <xdr:cNvSpPr/>
      </xdr:nvSpPr>
      <xdr:spPr>
        <a:xfrm>
          <a:off x="4775200" y="630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151510</xdr:rowOff>
    </xdr:from>
    <xdr:ext cx="762000" cy="259045"/>
    <xdr:sp macro="" textlink="">
      <xdr:nvSpPr>
        <xdr:cNvPr id="86" name="人件費該当値テキスト"/>
        <xdr:cNvSpPr txBox="1"/>
      </xdr:nvSpPr>
      <xdr:spPr>
        <a:xfrm>
          <a:off x="4914900" y="615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148046</xdr:rowOff>
    </xdr:from>
    <xdr:to>
      <xdr:col>5</xdr:col>
      <xdr:colOff>600075</xdr:colOff>
      <xdr:row>37</xdr:row>
      <xdr:rowOff>78196</xdr:rowOff>
    </xdr:to>
    <xdr:sp macro="" textlink="">
      <xdr:nvSpPr>
        <xdr:cNvPr id="87" name="円/楕円 86"/>
        <xdr:cNvSpPr/>
      </xdr:nvSpPr>
      <xdr:spPr>
        <a:xfrm>
          <a:off x="3937000" y="632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88373</xdr:rowOff>
    </xdr:from>
    <xdr:ext cx="736600" cy="259045"/>
    <xdr:sp macro="" textlink="">
      <xdr:nvSpPr>
        <xdr:cNvPr id="88" name="テキスト ボックス 87"/>
        <xdr:cNvSpPr txBox="1"/>
      </xdr:nvSpPr>
      <xdr:spPr>
        <a:xfrm>
          <a:off x="3606800" y="608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45176</xdr:rowOff>
    </xdr:from>
    <xdr:to>
      <xdr:col>4</xdr:col>
      <xdr:colOff>396875</xdr:colOff>
      <xdr:row>37</xdr:row>
      <xdr:rowOff>146776</xdr:rowOff>
    </xdr:to>
    <xdr:sp macro="" textlink="">
      <xdr:nvSpPr>
        <xdr:cNvPr id="89" name="円/楕円 88"/>
        <xdr:cNvSpPr/>
      </xdr:nvSpPr>
      <xdr:spPr>
        <a:xfrm>
          <a:off x="3048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131553</xdr:rowOff>
    </xdr:from>
    <xdr:ext cx="762000" cy="259045"/>
    <xdr:sp macro="" textlink="">
      <xdr:nvSpPr>
        <xdr:cNvPr id="90" name="テキスト ボックス 89"/>
        <xdr:cNvSpPr txBox="1"/>
      </xdr:nvSpPr>
      <xdr:spPr>
        <a:xfrm>
          <a:off x="2717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151311</xdr:rowOff>
    </xdr:from>
    <xdr:to>
      <xdr:col>3</xdr:col>
      <xdr:colOff>193675</xdr:colOff>
      <xdr:row>37</xdr:row>
      <xdr:rowOff>81461</xdr:rowOff>
    </xdr:to>
    <xdr:sp macro="" textlink="">
      <xdr:nvSpPr>
        <xdr:cNvPr id="91" name="円/楕円 90"/>
        <xdr:cNvSpPr/>
      </xdr:nvSpPr>
      <xdr:spPr>
        <a:xfrm>
          <a:off x="2159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91638</xdr:rowOff>
    </xdr:from>
    <xdr:ext cx="762000" cy="259045"/>
    <xdr:sp macro="" textlink="">
      <xdr:nvSpPr>
        <xdr:cNvPr id="92" name="テキスト ボックス 91"/>
        <xdr:cNvSpPr txBox="1"/>
      </xdr:nvSpPr>
      <xdr:spPr>
        <a:xfrm>
          <a:off x="1828800" y="609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32113</xdr:rowOff>
    </xdr:from>
    <xdr:to>
      <xdr:col>1</xdr:col>
      <xdr:colOff>676275</xdr:colOff>
      <xdr:row>37</xdr:row>
      <xdr:rowOff>133713</xdr:rowOff>
    </xdr:to>
    <xdr:sp macro="" textlink="">
      <xdr:nvSpPr>
        <xdr:cNvPr id="93" name="円/楕円 92"/>
        <xdr:cNvSpPr/>
      </xdr:nvSpPr>
      <xdr:spPr>
        <a:xfrm>
          <a:off x="1270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143890</xdr:rowOff>
    </xdr:from>
    <xdr:ext cx="762000" cy="259045"/>
    <xdr:sp macro="" textlink="">
      <xdr:nvSpPr>
        <xdr:cNvPr id="94" name="テキスト ボックス 93"/>
        <xdr:cNvSpPr txBox="1"/>
      </xdr:nvSpPr>
      <xdr:spPr>
        <a:xfrm>
          <a:off x="939800" y="614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物件費については、類似団体よりは１．１ポイント高く、平成２３年度から増加しており平成２５年度は対前年度で１．６ポイント増加。委託料が４千１百万円の増で、７．９ポイント増加している。</a:t>
          </a:r>
          <a:endParaRPr kumimoji="1" lang="en-US" altLang="ja-JP" sz="1300">
            <a:latin typeface="ＭＳ Ｐゴシック"/>
          </a:endParaRPr>
        </a:p>
        <a:p>
          <a:r>
            <a:rPr kumimoji="1" lang="ja-JP" altLang="en-US" sz="1300">
              <a:latin typeface="ＭＳ Ｐゴシック"/>
            </a:rPr>
            <a:t>　基幹系クラウドの移行経費が増加の主な要因である。</a:t>
          </a:r>
          <a:endParaRPr kumimoji="1" lang="en-US" altLang="ja-JP" sz="1300">
            <a:latin typeface="ＭＳ Ｐゴシック"/>
          </a:endParaRPr>
        </a:p>
        <a:p>
          <a:r>
            <a:rPr kumimoji="1" lang="ja-JP" altLang="en-US" sz="1300">
              <a:latin typeface="ＭＳ Ｐゴシック"/>
            </a:rPr>
            <a:t>　交通対策のバス路線運行事業と冬の除雪事業が、地域性（過疎地域、積雪地域）もあり高額で推移している。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35560</xdr:rowOff>
    </xdr:from>
    <xdr:to>
      <xdr:col>24</xdr:col>
      <xdr:colOff>31750</xdr:colOff>
      <xdr:row>16</xdr:row>
      <xdr:rowOff>157480</xdr:rowOff>
    </xdr:to>
    <xdr:cxnSp macro="">
      <xdr:nvCxnSpPr>
        <xdr:cNvPr id="127" name="直線コネクタ 126"/>
        <xdr:cNvCxnSpPr/>
      </xdr:nvCxnSpPr>
      <xdr:spPr>
        <a:xfrm>
          <a:off x="15671800" y="27787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8"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xdr:rowOff>
    </xdr:from>
    <xdr:to>
      <xdr:col>22</xdr:col>
      <xdr:colOff>565150</xdr:colOff>
      <xdr:row>16</xdr:row>
      <xdr:rowOff>35560</xdr:rowOff>
    </xdr:to>
    <xdr:cxnSp macro="">
      <xdr:nvCxnSpPr>
        <xdr:cNvPr id="130" name="直線コネクタ 129"/>
        <xdr:cNvCxnSpPr/>
      </xdr:nvCxnSpPr>
      <xdr:spPr>
        <a:xfrm>
          <a:off x="14782800" y="2748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81297</xdr:rowOff>
    </xdr:from>
    <xdr:ext cx="736600" cy="259045"/>
    <xdr:sp macro="" textlink="">
      <xdr:nvSpPr>
        <xdr:cNvPr id="132" name="テキスト ボックス 131"/>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54610</xdr:rowOff>
    </xdr:from>
    <xdr:to>
      <xdr:col>21</xdr:col>
      <xdr:colOff>361950</xdr:colOff>
      <xdr:row>16</xdr:row>
      <xdr:rowOff>5080</xdr:rowOff>
    </xdr:to>
    <xdr:cxnSp macro="">
      <xdr:nvCxnSpPr>
        <xdr:cNvPr id="133" name="直線コネクタ 132"/>
        <xdr:cNvCxnSpPr/>
      </xdr:nvCxnSpPr>
      <xdr:spPr>
        <a:xfrm>
          <a:off x="13893800" y="2626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54610</xdr:rowOff>
    </xdr:from>
    <xdr:to>
      <xdr:col>20</xdr:col>
      <xdr:colOff>158750</xdr:colOff>
      <xdr:row>15</xdr:row>
      <xdr:rowOff>161290</xdr:rowOff>
    </xdr:to>
    <xdr:cxnSp macro="">
      <xdr:nvCxnSpPr>
        <xdr:cNvPr id="136" name="直線コネクタ 135"/>
        <xdr:cNvCxnSpPr/>
      </xdr:nvCxnSpPr>
      <xdr:spPr>
        <a:xfrm flipV="1">
          <a:off x="13004800" y="26263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7" name="フローチャート :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38" name="テキスト ボックス 137"/>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46" name="円/楕円 145"/>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78757</xdr:rowOff>
    </xdr:from>
    <xdr:ext cx="762000" cy="259045"/>
    <xdr:sp macro="" textlink="">
      <xdr:nvSpPr>
        <xdr:cNvPr id="147" name="物件費該当値テキスト"/>
        <xdr:cNvSpPr txBox="1"/>
      </xdr:nvSpPr>
      <xdr:spPr>
        <a:xfrm>
          <a:off x="165989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8" name="円/楕円 147"/>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71137</xdr:rowOff>
    </xdr:from>
    <xdr:ext cx="736600" cy="259045"/>
    <xdr:sp macro="" textlink="">
      <xdr:nvSpPr>
        <xdr:cNvPr id="149" name="テキスト ボックス 148"/>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125730</xdr:rowOff>
    </xdr:from>
    <xdr:to>
      <xdr:col>21</xdr:col>
      <xdr:colOff>412750</xdr:colOff>
      <xdr:row>16</xdr:row>
      <xdr:rowOff>55880</xdr:rowOff>
    </xdr:to>
    <xdr:sp macro="" textlink="">
      <xdr:nvSpPr>
        <xdr:cNvPr id="150" name="円/楕円 149"/>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40657</xdr:rowOff>
    </xdr:from>
    <xdr:ext cx="762000" cy="259045"/>
    <xdr:sp macro="" textlink="">
      <xdr:nvSpPr>
        <xdr:cNvPr id="151" name="テキスト ボックス 150"/>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3810</xdr:rowOff>
    </xdr:from>
    <xdr:to>
      <xdr:col>20</xdr:col>
      <xdr:colOff>209550</xdr:colOff>
      <xdr:row>15</xdr:row>
      <xdr:rowOff>105410</xdr:rowOff>
    </xdr:to>
    <xdr:sp macro="" textlink="">
      <xdr:nvSpPr>
        <xdr:cNvPr id="152" name="円/楕円 151"/>
        <xdr:cNvSpPr/>
      </xdr:nvSpPr>
      <xdr:spPr>
        <a:xfrm>
          <a:off x="13843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53" name="テキスト ボックス 152"/>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110490</xdr:rowOff>
    </xdr:from>
    <xdr:to>
      <xdr:col>19</xdr:col>
      <xdr:colOff>6350</xdr:colOff>
      <xdr:row>16</xdr:row>
      <xdr:rowOff>40640</xdr:rowOff>
    </xdr:to>
    <xdr:sp macro="" textlink="">
      <xdr:nvSpPr>
        <xdr:cNvPr id="154" name="円/楕円 153"/>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25417</xdr:rowOff>
    </xdr:from>
    <xdr:ext cx="762000" cy="259045"/>
    <xdr:sp macro="" textlink="">
      <xdr:nvSpPr>
        <xdr:cNvPr id="155" name="テキスト ボックス 154"/>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扶助費については、平成２２年度に１．１ポイント減少し、平成２３年度及び平成２４年度は指数的に増加したが、平成２５年度は０．２ポイント減少した。</a:t>
          </a:r>
          <a:endParaRPr kumimoji="1" lang="en-US" altLang="ja-JP" sz="1300">
            <a:latin typeface="ＭＳ Ｐゴシック"/>
          </a:endParaRPr>
        </a:p>
        <a:p>
          <a:r>
            <a:rPr kumimoji="1" lang="ja-JP" altLang="en-US" sz="1300">
              <a:latin typeface="ＭＳ Ｐゴシック"/>
            </a:rPr>
            <a:t>　類似団体とは２．４ポイント下回っており、対象者数の大幅な増加傾向にはないものの、高額医療費（がん治療や白血病疾患等）などの特異な症例による増加要因があり、ウエイトも高額である。対象者の急増は見込まれないものの、金額面では今後の推計が難しい一面をもってい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146050</xdr:rowOff>
    </xdr:from>
    <xdr:to>
      <xdr:col>7</xdr:col>
      <xdr:colOff>15875</xdr:colOff>
      <xdr:row>62</xdr:row>
      <xdr:rowOff>50800</xdr:rowOff>
    </xdr:to>
    <xdr:cxnSp macro="">
      <xdr:nvCxnSpPr>
        <xdr:cNvPr id="182" name="直線コネクタ 181"/>
        <xdr:cNvCxnSpPr/>
      </xdr:nvCxnSpPr>
      <xdr:spPr>
        <a:xfrm flipV="1">
          <a:off x="4826000" y="94043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3"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4" name="直線コネクタ 183"/>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60977</xdr:rowOff>
    </xdr:from>
    <xdr:ext cx="762000" cy="259045"/>
    <xdr:sp macro="" textlink="">
      <xdr:nvSpPr>
        <xdr:cNvPr id="185" name="扶助費最大値テキスト"/>
        <xdr:cNvSpPr txBox="1"/>
      </xdr:nvSpPr>
      <xdr:spPr>
        <a:xfrm>
          <a:off x="4914900" y="914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54</xdr:row>
      <xdr:rowOff>146050</xdr:rowOff>
    </xdr:from>
    <xdr:to>
      <xdr:col>7</xdr:col>
      <xdr:colOff>104775</xdr:colOff>
      <xdr:row>54</xdr:row>
      <xdr:rowOff>146050</xdr:rowOff>
    </xdr:to>
    <xdr:cxnSp macro="">
      <xdr:nvCxnSpPr>
        <xdr:cNvPr id="186" name="直線コネクタ 185"/>
        <xdr:cNvCxnSpPr/>
      </xdr:nvCxnSpPr>
      <xdr:spPr>
        <a:xfrm>
          <a:off x="4737100" y="940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146050</xdr:rowOff>
    </xdr:from>
    <xdr:to>
      <xdr:col>7</xdr:col>
      <xdr:colOff>15875</xdr:colOff>
      <xdr:row>55</xdr:row>
      <xdr:rowOff>12700</xdr:rowOff>
    </xdr:to>
    <xdr:cxnSp macro="">
      <xdr:nvCxnSpPr>
        <xdr:cNvPr id="187" name="直線コネクタ 186"/>
        <xdr:cNvCxnSpPr/>
      </xdr:nvCxnSpPr>
      <xdr:spPr>
        <a:xfrm flipV="1">
          <a:off x="3987800" y="9404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10177</xdr:rowOff>
    </xdr:from>
    <xdr:ext cx="762000" cy="259045"/>
    <xdr:sp macro="" textlink="">
      <xdr:nvSpPr>
        <xdr:cNvPr id="188"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38100</xdr:rowOff>
    </xdr:from>
    <xdr:to>
      <xdr:col>7</xdr:col>
      <xdr:colOff>66675</xdr:colOff>
      <xdr:row>57</xdr:row>
      <xdr:rowOff>139700</xdr:rowOff>
    </xdr:to>
    <xdr:sp macro="" textlink="">
      <xdr:nvSpPr>
        <xdr:cNvPr id="189" name="フローチャート : 判断 188"/>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55</xdr:row>
      <xdr:rowOff>12700</xdr:rowOff>
    </xdr:to>
    <xdr:cxnSp macro="">
      <xdr:nvCxnSpPr>
        <xdr:cNvPr id="190" name="直線コネクタ 189"/>
        <xdr:cNvCxnSpPr/>
      </xdr:nvCxnSpPr>
      <xdr:spPr>
        <a:xfrm>
          <a:off x="3098800" y="9347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38100</xdr:rowOff>
    </xdr:from>
    <xdr:to>
      <xdr:col>5</xdr:col>
      <xdr:colOff>600075</xdr:colOff>
      <xdr:row>57</xdr:row>
      <xdr:rowOff>139700</xdr:rowOff>
    </xdr:to>
    <xdr:sp macro="" textlink="">
      <xdr:nvSpPr>
        <xdr:cNvPr id="191" name="フローチャート : 判断 190"/>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124477</xdr:rowOff>
    </xdr:from>
    <xdr:ext cx="736600" cy="259045"/>
    <xdr:sp macro="" textlink="">
      <xdr:nvSpPr>
        <xdr:cNvPr id="192" name="テキスト ボックス 191"/>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54</xdr:row>
      <xdr:rowOff>88900</xdr:rowOff>
    </xdr:to>
    <xdr:cxnSp macro="">
      <xdr:nvCxnSpPr>
        <xdr:cNvPr id="193" name="直線コネクタ 192"/>
        <xdr:cNvCxnSpPr/>
      </xdr:nvCxnSpPr>
      <xdr:spPr>
        <a:xfrm>
          <a:off x="2209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152400</xdr:rowOff>
    </xdr:from>
    <xdr:to>
      <xdr:col>4</xdr:col>
      <xdr:colOff>396875</xdr:colOff>
      <xdr:row>57</xdr:row>
      <xdr:rowOff>82550</xdr:rowOff>
    </xdr:to>
    <xdr:sp macro="" textlink="">
      <xdr:nvSpPr>
        <xdr:cNvPr id="194" name="フローチャート : 判断 193"/>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195" name="テキスト ボックス 194"/>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69850</xdr:rowOff>
    </xdr:from>
    <xdr:to>
      <xdr:col>3</xdr:col>
      <xdr:colOff>142875</xdr:colOff>
      <xdr:row>55</xdr:row>
      <xdr:rowOff>107950</xdr:rowOff>
    </xdr:to>
    <xdr:cxnSp macro="">
      <xdr:nvCxnSpPr>
        <xdr:cNvPr id="196" name="直線コネクタ 195"/>
        <xdr:cNvCxnSpPr/>
      </xdr:nvCxnSpPr>
      <xdr:spPr>
        <a:xfrm flipV="1">
          <a:off x="1320800" y="93281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133350</xdr:rowOff>
    </xdr:from>
    <xdr:to>
      <xdr:col>3</xdr:col>
      <xdr:colOff>193675</xdr:colOff>
      <xdr:row>57</xdr:row>
      <xdr:rowOff>63500</xdr:rowOff>
    </xdr:to>
    <xdr:sp macro="" textlink="">
      <xdr:nvSpPr>
        <xdr:cNvPr id="197" name="フローチャート : 判断 196"/>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48277</xdr:rowOff>
    </xdr:from>
    <xdr:ext cx="762000" cy="259045"/>
    <xdr:sp macro="" textlink="">
      <xdr:nvSpPr>
        <xdr:cNvPr id="198" name="テキスト ボックス 197"/>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95250</xdr:rowOff>
    </xdr:from>
    <xdr:to>
      <xdr:col>1</xdr:col>
      <xdr:colOff>676275</xdr:colOff>
      <xdr:row>57</xdr:row>
      <xdr:rowOff>25400</xdr:rowOff>
    </xdr:to>
    <xdr:sp macro="" textlink="">
      <xdr:nvSpPr>
        <xdr:cNvPr id="199" name="フローチャート : 判断 198"/>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10177</xdr:rowOff>
    </xdr:from>
    <xdr:ext cx="762000" cy="259045"/>
    <xdr:sp macro="" textlink="">
      <xdr:nvSpPr>
        <xdr:cNvPr id="200" name="テキスト ボックス 199"/>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95250</xdr:rowOff>
    </xdr:from>
    <xdr:to>
      <xdr:col>7</xdr:col>
      <xdr:colOff>66675</xdr:colOff>
      <xdr:row>55</xdr:row>
      <xdr:rowOff>25400</xdr:rowOff>
    </xdr:to>
    <xdr:sp macro="" textlink="">
      <xdr:nvSpPr>
        <xdr:cNvPr id="206" name="円/楕円 205"/>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3827</xdr:rowOff>
    </xdr:from>
    <xdr:ext cx="762000" cy="259045"/>
    <xdr:sp macro="" textlink="">
      <xdr:nvSpPr>
        <xdr:cNvPr id="207" name="扶助費該当値テキスト"/>
        <xdr:cNvSpPr txBox="1"/>
      </xdr:nvSpPr>
      <xdr:spPr>
        <a:xfrm>
          <a:off x="4914900" y="926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133350</xdr:rowOff>
    </xdr:from>
    <xdr:to>
      <xdr:col>5</xdr:col>
      <xdr:colOff>600075</xdr:colOff>
      <xdr:row>55</xdr:row>
      <xdr:rowOff>63500</xdr:rowOff>
    </xdr:to>
    <xdr:sp macro="" textlink="">
      <xdr:nvSpPr>
        <xdr:cNvPr id="208" name="円/楕円 207"/>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73677</xdr:rowOff>
    </xdr:from>
    <xdr:ext cx="736600" cy="259045"/>
    <xdr:sp macro="" textlink="">
      <xdr:nvSpPr>
        <xdr:cNvPr id="209" name="テキスト ボックス 208"/>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10" name="円/楕円 209"/>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1" name="テキスト ボックス 210"/>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12" name="円/楕円 211"/>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130827</xdr:rowOff>
    </xdr:from>
    <xdr:ext cx="762000" cy="259045"/>
    <xdr:sp macro="" textlink="">
      <xdr:nvSpPr>
        <xdr:cNvPr id="213" name="テキスト ボックス 212"/>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4" name="円/楕円 213"/>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15" name="テキスト ボックス 214"/>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その他については、対前年度で０．１ポイント減少し、類似団体よりは１．０ポイント低い。</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40" name="直線コネクタ 239"/>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1"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2" name="直線コネクタ 241"/>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3"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4" name="直線コネクタ 243"/>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94996</xdr:rowOff>
    </xdr:from>
    <xdr:to>
      <xdr:col>24</xdr:col>
      <xdr:colOff>31750</xdr:colOff>
      <xdr:row>56</xdr:row>
      <xdr:rowOff>99568</xdr:rowOff>
    </xdr:to>
    <xdr:cxnSp macro="">
      <xdr:nvCxnSpPr>
        <xdr:cNvPr id="245" name="直線コネクタ 244"/>
        <xdr:cNvCxnSpPr/>
      </xdr:nvCxnSpPr>
      <xdr:spPr>
        <a:xfrm flipV="1">
          <a:off x="15671800" y="9696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61993</xdr:rowOff>
    </xdr:from>
    <xdr:ext cx="762000" cy="259045"/>
    <xdr:sp macro="" textlink="">
      <xdr:nvSpPr>
        <xdr:cNvPr id="246" name="その他平均値テキスト"/>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7" name="フローチャート : 判断 246"/>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99568</xdr:rowOff>
    </xdr:to>
    <xdr:cxnSp macro="">
      <xdr:nvCxnSpPr>
        <xdr:cNvPr id="248" name="直線コネクタ 247"/>
        <xdr:cNvCxnSpPr/>
      </xdr:nvCxnSpPr>
      <xdr:spPr>
        <a:xfrm>
          <a:off x="14782800" y="9682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9" name="フローチャート : 判断 248"/>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50" name="テキスト ボックス 249"/>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40132</xdr:rowOff>
    </xdr:from>
    <xdr:to>
      <xdr:col>21</xdr:col>
      <xdr:colOff>361950</xdr:colOff>
      <xdr:row>56</xdr:row>
      <xdr:rowOff>81280</xdr:rowOff>
    </xdr:to>
    <xdr:cxnSp macro="">
      <xdr:nvCxnSpPr>
        <xdr:cNvPr id="251" name="直線コネクタ 250"/>
        <xdr:cNvCxnSpPr/>
      </xdr:nvCxnSpPr>
      <xdr:spPr>
        <a:xfrm>
          <a:off x="13893800" y="96413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2" name="フローチャート : 判断 251"/>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271</xdr:rowOff>
    </xdr:from>
    <xdr:ext cx="762000" cy="259045"/>
    <xdr:sp macro="" textlink="">
      <xdr:nvSpPr>
        <xdr:cNvPr id="253" name="テキスト ボックス 252"/>
        <xdr:cNvSpPr txBox="1"/>
      </xdr:nvSpPr>
      <xdr:spPr>
        <a:xfrm>
          <a:off x="14401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40132</xdr:rowOff>
    </xdr:from>
    <xdr:to>
      <xdr:col>20</xdr:col>
      <xdr:colOff>158750</xdr:colOff>
      <xdr:row>56</xdr:row>
      <xdr:rowOff>72136</xdr:rowOff>
    </xdr:to>
    <xdr:cxnSp macro="">
      <xdr:nvCxnSpPr>
        <xdr:cNvPr id="254" name="直線コネクタ 253"/>
        <xdr:cNvCxnSpPr/>
      </xdr:nvCxnSpPr>
      <xdr:spPr>
        <a:xfrm flipV="1">
          <a:off x="13004800" y="96413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67056</xdr:rowOff>
    </xdr:from>
    <xdr:to>
      <xdr:col>20</xdr:col>
      <xdr:colOff>209550</xdr:colOff>
      <xdr:row>56</xdr:row>
      <xdr:rowOff>168656</xdr:rowOff>
    </xdr:to>
    <xdr:sp macro="" textlink="">
      <xdr:nvSpPr>
        <xdr:cNvPr id="255" name="フローチャート : 判断 254"/>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153433</xdr:rowOff>
    </xdr:from>
    <xdr:ext cx="762000" cy="259045"/>
    <xdr:sp macro="" textlink="">
      <xdr:nvSpPr>
        <xdr:cNvPr id="256" name="テキスト ボックス 255"/>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7" name="フローチャート : 判断 256"/>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58" name="テキスト ボックス 257"/>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44196</xdr:rowOff>
    </xdr:from>
    <xdr:to>
      <xdr:col>24</xdr:col>
      <xdr:colOff>82550</xdr:colOff>
      <xdr:row>56</xdr:row>
      <xdr:rowOff>145796</xdr:rowOff>
    </xdr:to>
    <xdr:sp macro="" textlink="">
      <xdr:nvSpPr>
        <xdr:cNvPr id="264" name="円/楕円 263"/>
        <xdr:cNvSpPr/>
      </xdr:nvSpPr>
      <xdr:spPr>
        <a:xfrm>
          <a:off x="164592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60723</xdr:rowOff>
    </xdr:from>
    <xdr:ext cx="762000" cy="259045"/>
    <xdr:sp macro="" textlink="">
      <xdr:nvSpPr>
        <xdr:cNvPr id="265" name="その他該当値テキスト"/>
        <xdr:cNvSpPr txBox="1"/>
      </xdr:nvSpPr>
      <xdr:spPr>
        <a:xfrm>
          <a:off x="16598900" y="949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48768</xdr:rowOff>
    </xdr:from>
    <xdr:to>
      <xdr:col>22</xdr:col>
      <xdr:colOff>615950</xdr:colOff>
      <xdr:row>56</xdr:row>
      <xdr:rowOff>150368</xdr:rowOff>
    </xdr:to>
    <xdr:sp macro="" textlink="">
      <xdr:nvSpPr>
        <xdr:cNvPr id="266" name="円/楕円 265"/>
        <xdr:cNvSpPr/>
      </xdr:nvSpPr>
      <xdr:spPr>
        <a:xfrm>
          <a:off x="15621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160545</xdr:rowOff>
    </xdr:from>
    <xdr:ext cx="736600" cy="259045"/>
    <xdr:sp macro="" textlink="">
      <xdr:nvSpPr>
        <xdr:cNvPr id="267" name="テキスト ボックス 266"/>
        <xdr:cNvSpPr txBox="1"/>
      </xdr:nvSpPr>
      <xdr:spPr>
        <a:xfrm>
          <a:off x="15290800" y="941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68" name="円/楕円 267"/>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69" name="テキスト ボックス 268"/>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160782</xdr:rowOff>
    </xdr:from>
    <xdr:to>
      <xdr:col>20</xdr:col>
      <xdr:colOff>209550</xdr:colOff>
      <xdr:row>56</xdr:row>
      <xdr:rowOff>90932</xdr:rowOff>
    </xdr:to>
    <xdr:sp macro="" textlink="">
      <xdr:nvSpPr>
        <xdr:cNvPr id="270" name="円/楕円 269"/>
        <xdr:cNvSpPr/>
      </xdr:nvSpPr>
      <xdr:spPr>
        <a:xfrm>
          <a:off x="13843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101109</xdr:rowOff>
    </xdr:from>
    <xdr:ext cx="762000" cy="259045"/>
    <xdr:sp macro="" textlink="">
      <xdr:nvSpPr>
        <xdr:cNvPr id="271" name="テキスト ボックス 270"/>
        <xdr:cNvSpPr txBox="1"/>
      </xdr:nvSpPr>
      <xdr:spPr>
        <a:xfrm>
          <a:off x="13512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21336</xdr:rowOff>
    </xdr:from>
    <xdr:to>
      <xdr:col>19</xdr:col>
      <xdr:colOff>6350</xdr:colOff>
      <xdr:row>56</xdr:row>
      <xdr:rowOff>122936</xdr:rowOff>
    </xdr:to>
    <xdr:sp macro="" textlink="">
      <xdr:nvSpPr>
        <xdr:cNvPr id="272" name="円/楕円 271"/>
        <xdr:cNvSpPr/>
      </xdr:nvSpPr>
      <xdr:spPr>
        <a:xfrm>
          <a:off x="12954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133113</xdr:rowOff>
    </xdr:from>
    <xdr:ext cx="762000" cy="259045"/>
    <xdr:sp macro="" textlink="">
      <xdr:nvSpPr>
        <xdr:cNvPr id="273" name="テキスト ボックス 272"/>
        <xdr:cNvSpPr txBox="1"/>
      </xdr:nvSpPr>
      <xdr:spPr>
        <a:xfrm>
          <a:off x="12623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補助費等については、対前年度で０．１ポイントの増で、類似団体よりも０．９ポイント高くなっているが、金額では１．３ポイント１千７百万円の減となっている。</a:t>
          </a:r>
          <a:endParaRPr kumimoji="1" lang="en-US" altLang="ja-JP" sz="1300">
            <a:latin typeface="ＭＳ Ｐゴシック"/>
          </a:endParaRPr>
        </a:p>
        <a:p>
          <a:r>
            <a:rPr kumimoji="1" lang="ja-JP" altLang="en-US" sz="1300">
              <a:latin typeface="ＭＳ Ｐゴシック"/>
            </a:rPr>
            <a:t>　病院事業会計への補助金、建設改良分が大きく影響しており、その他の団体への補助については例年並みでほぼ増減はない。</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8" name="直線コネクタ 297"/>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9"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300" name="直線コネクタ 299"/>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1"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2" name="直線コネクタ 301"/>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65278</xdr:rowOff>
    </xdr:from>
    <xdr:to>
      <xdr:col>24</xdr:col>
      <xdr:colOff>31750</xdr:colOff>
      <xdr:row>37</xdr:row>
      <xdr:rowOff>69850</xdr:rowOff>
    </xdr:to>
    <xdr:cxnSp macro="">
      <xdr:nvCxnSpPr>
        <xdr:cNvPr id="303" name="直線コネクタ 302"/>
        <xdr:cNvCxnSpPr/>
      </xdr:nvCxnSpPr>
      <xdr:spPr>
        <a:xfrm>
          <a:off x="15671800" y="64089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4"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65278</xdr:rowOff>
    </xdr:from>
    <xdr:to>
      <xdr:col>22</xdr:col>
      <xdr:colOff>565150</xdr:colOff>
      <xdr:row>37</xdr:row>
      <xdr:rowOff>74422</xdr:rowOff>
    </xdr:to>
    <xdr:cxnSp macro="">
      <xdr:nvCxnSpPr>
        <xdr:cNvPr id="306" name="直線コネクタ 305"/>
        <xdr:cNvCxnSpPr/>
      </xdr:nvCxnSpPr>
      <xdr:spPr>
        <a:xfrm flipV="1">
          <a:off x="14782800" y="6408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7" name="フローチャート : 判断 306"/>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8" name="テキスト ボックス 307"/>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51562</xdr:rowOff>
    </xdr:from>
    <xdr:to>
      <xdr:col>21</xdr:col>
      <xdr:colOff>361950</xdr:colOff>
      <xdr:row>37</xdr:row>
      <xdr:rowOff>74422</xdr:rowOff>
    </xdr:to>
    <xdr:cxnSp macro="">
      <xdr:nvCxnSpPr>
        <xdr:cNvPr id="309" name="直線コネクタ 308"/>
        <xdr:cNvCxnSpPr/>
      </xdr:nvCxnSpPr>
      <xdr:spPr>
        <a:xfrm>
          <a:off x="13893800" y="63952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10" name="フローチャート : 判断 309"/>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71391</xdr:rowOff>
    </xdr:from>
    <xdr:ext cx="762000" cy="259045"/>
    <xdr:sp macro="" textlink="">
      <xdr:nvSpPr>
        <xdr:cNvPr id="311" name="テキスト ボックス 310"/>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51562</xdr:rowOff>
    </xdr:from>
    <xdr:to>
      <xdr:col>20</xdr:col>
      <xdr:colOff>158750</xdr:colOff>
      <xdr:row>37</xdr:row>
      <xdr:rowOff>97282</xdr:rowOff>
    </xdr:to>
    <xdr:cxnSp macro="">
      <xdr:nvCxnSpPr>
        <xdr:cNvPr id="312" name="直線コネクタ 311"/>
        <xdr:cNvCxnSpPr/>
      </xdr:nvCxnSpPr>
      <xdr:spPr>
        <a:xfrm flipV="1">
          <a:off x="13004800" y="63952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3" name="フローチャート :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4" name="テキスト ボックス 313"/>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15" name="フローチャート : 判断 314"/>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107967</xdr:rowOff>
    </xdr:from>
    <xdr:ext cx="762000" cy="259045"/>
    <xdr:sp macro="" textlink="">
      <xdr:nvSpPr>
        <xdr:cNvPr id="316" name="テキスト ボックス 315"/>
        <xdr:cNvSpPr txBox="1"/>
      </xdr:nvSpPr>
      <xdr:spPr>
        <a:xfrm>
          <a:off x="12623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22" name="円/楕円 321"/>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23"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14478</xdr:rowOff>
    </xdr:from>
    <xdr:to>
      <xdr:col>22</xdr:col>
      <xdr:colOff>615950</xdr:colOff>
      <xdr:row>37</xdr:row>
      <xdr:rowOff>116078</xdr:rowOff>
    </xdr:to>
    <xdr:sp macro="" textlink="">
      <xdr:nvSpPr>
        <xdr:cNvPr id="324" name="円/楕円 323"/>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100855</xdr:rowOff>
    </xdr:from>
    <xdr:ext cx="736600" cy="259045"/>
    <xdr:sp macro="" textlink="">
      <xdr:nvSpPr>
        <xdr:cNvPr id="325" name="テキスト ボックス 324"/>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23622</xdr:rowOff>
    </xdr:from>
    <xdr:to>
      <xdr:col>21</xdr:col>
      <xdr:colOff>412750</xdr:colOff>
      <xdr:row>37</xdr:row>
      <xdr:rowOff>125222</xdr:rowOff>
    </xdr:to>
    <xdr:sp macro="" textlink="">
      <xdr:nvSpPr>
        <xdr:cNvPr id="326" name="円/楕円 325"/>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109999</xdr:rowOff>
    </xdr:from>
    <xdr:ext cx="762000" cy="259045"/>
    <xdr:sp macro="" textlink="">
      <xdr:nvSpPr>
        <xdr:cNvPr id="327" name="テキスト ボックス 326"/>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762</xdr:rowOff>
    </xdr:from>
    <xdr:to>
      <xdr:col>20</xdr:col>
      <xdr:colOff>209550</xdr:colOff>
      <xdr:row>37</xdr:row>
      <xdr:rowOff>102362</xdr:rowOff>
    </xdr:to>
    <xdr:sp macro="" textlink="">
      <xdr:nvSpPr>
        <xdr:cNvPr id="328" name="円/楕円 327"/>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87139</xdr:rowOff>
    </xdr:from>
    <xdr:ext cx="762000" cy="259045"/>
    <xdr:sp macro="" textlink="">
      <xdr:nvSpPr>
        <xdr:cNvPr id="329" name="テキスト ボックス 328"/>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46482</xdr:rowOff>
    </xdr:from>
    <xdr:to>
      <xdr:col>19</xdr:col>
      <xdr:colOff>6350</xdr:colOff>
      <xdr:row>37</xdr:row>
      <xdr:rowOff>148082</xdr:rowOff>
    </xdr:to>
    <xdr:sp macro="" textlink="">
      <xdr:nvSpPr>
        <xdr:cNvPr id="330" name="円/楕円 329"/>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132859</xdr:rowOff>
    </xdr:from>
    <xdr:ext cx="762000" cy="259045"/>
    <xdr:sp macro="" textlink="">
      <xdr:nvSpPr>
        <xdr:cNvPr id="331" name="テキスト ボックス 330"/>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類似団体よりは２．６ポイント高いが、対前年度で１．３ポイントの減少しており、類似団体の指数に近づいている。公債費負担適正化計画により、新たな起債は７億円未満に抑制してきたが、平成２５年度は１０億１千２百万円の発行額となった。</a:t>
          </a:r>
          <a:endParaRPr kumimoji="1" lang="en-US" altLang="ja-JP" sz="1300">
            <a:latin typeface="ＭＳ Ｐゴシック"/>
          </a:endParaRPr>
        </a:p>
        <a:p>
          <a:r>
            <a:rPr kumimoji="1" lang="ja-JP" altLang="en-US" sz="1300">
              <a:latin typeface="ＭＳ Ｐゴシック"/>
            </a:rPr>
            <a:t>　歳出では年々償還済額が増えて、将来負担比率も軽減化となっている。今後は病院改築や学校耐震化等の大きな普通建設事業費の諸計画もあり、年度間の分散化や有利な特定財源の確保と併せて、今までどおり起債総額の抑制に努めていく必要があ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8" name="直線コネクタ 357"/>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9"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60" name="直線コネクタ 359"/>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1"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2" name="直線コネクタ 361"/>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66039</xdr:rowOff>
    </xdr:from>
    <xdr:to>
      <xdr:col>7</xdr:col>
      <xdr:colOff>15875</xdr:colOff>
      <xdr:row>77</xdr:row>
      <xdr:rowOff>115570</xdr:rowOff>
    </xdr:to>
    <xdr:cxnSp macro="">
      <xdr:nvCxnSpPr>
        <xdr:cNvPr id="363" name="直線コネクタ 362"/>
        <xdr:cNvCxnSpPr/>
      </xdr:nvCxnSpPr>
      <xdr:spPr>
        <a:xfrm flipV="1">
          <a:off x="3987800" y="1326768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104157</xdr:rowOff>
    </xdr:from>
    <xdr:ext cx="762000" cy="259045"/>
    <xdr:sp macro="" textlink="">
      <xdr:nvSpPr>
        <xdr:cNvPr id="364" name="公債費平均値テキスト"/>
        <xdr:cNvSpPr txBox="1"/>
      </xdr:nvSpPr>
      <xdr:spPr>
        <a:xfrm>
          <a:off x="4914900" y="12962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5" name="フローチャート : 判断 364"/>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78</xdr:row>
      <xdr:rowOff>5080</xdr:rowOff>
    </xdr:to>
    <xdr:cxnSp macro="">
      <xdr:nvCxnSpPr>
        <xdr:cNvPr id="366" name="直線コネクタ 365"/>
        <xdr:cNvCxnSpPr/>
      </xdr:nvCxnSpPr>
      <xdr:spPr>
        <a:xfrm flipV="1">
          <a:off x="3098800" y="13317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7" name="フローチャート : 判断 366"/>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68" name="テキスト ボックス 367"/>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165100</xdr:rowOff>
    </xdr:from>
    <xdr:to>
      <xdr:col>4</xdr:col>
      <xdr:colOff>346075</xdr:colOff>
      <xdr:row>78</xdr:row>
      <xdr:rowOff>5080</xdr:rowOff>
    </xdr:to>
    <xdr:cxnSp macro="">
      <xdr:nvCxnSpPr>
        <xdr:cNvPr id="369" name="直線コネクタ 368"/>
        <xdr:cNvCxnSpPr/>
      </xdr:nvCxnSpPr>
      <xdr:spPr>
        <a:xfrm>
          <a:off x="2209800" y="13366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70" name="フローチャート : 判断 369"/>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66057</xdr:rowOff>
    </xdr:from>
    <xdr:ext cx="762000" cy="259045"/>
    <xdr:sp macro="" textlink="">
      <xdr:nvSpPr>
        <xdr:cNvPr id="371" name="テキスト ボックス 370"/>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165100</xdr:rowOff>
    </xdr:from>
    <xdr:to>
      <xdr:col>3</xdr:col>
      <xdr:colOff>142875</xdr:colOff>
      <xdr:row>78</xdr:row>
      <xdr:rowOff>88900</xdr:rowOff>
    </xdr:to>
    <xdr:cxnSp macro="">
      <xdr:nvCxnSpPr>
        <xdr:cNvPr id="372" name="直線コネクタ 371"/>
        <xdr:cNvCxnSpPr/>
      </xdr:nvCxnSpPr>
      <xdr:spPr>
        <a:xfrm flipV="1">
          <a:off x="1320800" y="13366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3" name="フローチャート : 判断 372"/>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4" name="テキスト ボックス 373"/>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5" name="フローチャート : 判断 374"/>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96538</xdr:rowOff>
    </xdr:from>
    <xdr:ext cx="762000" cy="259045"/>
    <xdr:sp macro="" textlink="">
      <xdr:nvSpPr>
        <xdr:cNvPr id="376" name="テキスト ボックス 375"/>
        <xdr:cNvSpPr txBox="1"/>
      </xdr:nvSpPr>
      <xdr:spPr>
        <a:xfrm>
          <a:off x="939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15239</xdr:rowOff>
    </xdr:from>
    <xdr:to>
      <xdr:col>7</xdr:col>
      <xdr:colOff>66675</xdr:colOff>
      <xdr:row>77</xdr:row>
      <xdr:rowOff>116839</xdr:rowOff>
    </xdr:to>
    <xdr:sp macro="" textlink="">
      <xdr:nvSpPr>
        <xdr:cNvPr id="382" name="円/楕円 381"/>
        <xdr:cNvSpPr/>
      </xdr:nvSpPr>
      <xdr:spPr>
        <a:xfrm>
          <a:off x="4775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158766</xdr:rowOff>
    </xdr:from>
    <xdr:ext cx="762000" cy="259045"/>
    <xdr:sp macro="" textlink="">
      <xdr:nvSpPr>
        <xdr:cNvPr id="383" name="公債費該当値テキスト"/>
        <xdr:cNvSpPr txBox="1"/>
      </xdr:nvSpPr>
      <xdr:spPr>
        <a:xfrm>
          <a:off x="49149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64770</xdr:rowOff>
    </xdr:from>
    <xdr:to>
      <xdr:col>5</xdr:col>
      <xdr:colOff>600075</xdr:colOff>
      <xdr:row>77</xdr:row>
      <xdr:rowOff>166370</xdr:rowOff>
    </xdr:to>
    <xdr:sp macro="" textlink="">
      <xdr:nvSpPr>
        <xdr:cNvPr id="384" name="円/楕円 383"/>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85" name="テキスト ボックス 384"/>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125730</xdr:rowOff>
    </xdr:from>
    <xdr:to>
      <xdr:col>4</xdr:col>
      <xdr:colOff>396875</xdr:colOff>
      <xdr:row>78</xdr:row>
      <xdr:rowOff>55880</xdr:rowOff>
    </xdr:to>
    <xdr:sp macro="" textlink="">
      <xdr:nvSpPr>
        <xdr:cNvPr id="386" name="円/楕円 385"/>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40657</xdr:rowOff>
    </xdr:from>
    <xdr:ext cx="762000" cy="259045"/>
    <xdr:sp macro="" textlink="">
      <xdr:nvSpPr>
        <xdr:cNvPr id="387" name="テキスト ボックス 386"/>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114300</xdr:rowOff>
    </xdr:from>
    <xdr:to>
      <xdr:col>3</xdr:col>
      <xdr:colOff>193675</xdr:colOff>
      <xdr:row>78</xdr:row>
      <xdr:rowOff>44450</xdr:rowOff>
    </xdr:to>
    <xdr:sp macro="" textlink="">
      <xdr:nvSpPr>
        <xdr:cNvPr id="388" name="円/楕円 387"/>
        <xdr:cNvSpPr/>
      </xdr:nvSpPr>
      <xdr:spPr>
        <a:xfrm>
          <a:off x="2159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29227</xdr:rowOff>
    </xdr:from>
    <xdr:ext cx="762000" cy="259045"/>
    <xdr:sp macro="" textlink="">
      <xdr:nvSpPr>
        <xdr:cNvPr id="389" name="テキスト ボックス 388"/>
        <xdr:cNvSpPr txBox="1"/>
      </xdr:nvSpPr>
      <xdr:spPr>
        <a:xfrm>
          <a:off x="1828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38100</xdr:rowOff>
    </xdr:from>
    <xdr:to>
      <xdr:col>1</xdr:col>
      <xdr:colOff>676275</xdr:colOff>
      <xdr:row>78</xdr:row>
      <xdr:rowOff>139700</xdr:rowOff>
    </xdr:to>
    <xdr:sp macro="" textlink="">
      <xdr:nvSpPr>
        <xdr:cNvPr id="390" name="円/楕円 389"/>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124477</xdr:rowOff>
    </xdr:from>
    <xdr:ext cx="762000" cy="259045"/>
    <xdr:sp macro="" textlink="">
      <xdr:nvSpPr>
        <xdr:cNvPr id="391" name="テキスト ボックス 390"/>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費については、対前年度で１．０ポイント増加し、類似団体よりは２．５ポイント下回る結果となった。平成２２年度には指数的に減少したが、平成２３年度に増加してからは、ほぼ横ばいであ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9" name="直線コネクタ 418"/>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20"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1" name="直線コネクタ 420"/>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2"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3" name="直線コネクタ 422"/>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39370</xdr:rowOff>
    </xdr:from>
    <xdr:to>
      <xdr:col>24</xdr:col>
      <xdr:colOff>31750</xdr:colOff>
      <xdr:row>76</xdr:row>
      <xdr:rowOff>77470</xdr:rowOff>
    </xdr:to>
    <xdr:cxnSp macro="">
      <xdr:nvCxnSpPr>
        <xdr:cNvPr id="424" name="直線コネクタ 423"/>
        <xdr:cNvCxnSpPr/>
      </xdr:nvCxnSpPr>
      <xdr:spPr>
        <a:xfrm>
          <a:off x="15671800" y="130695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25"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6" name="フローチャート : 判断 425"/>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39370</xdr:rowOff>
    </xdr:from>
    <xdr:to>
      <xdr:col>22</xdr:col>
      <xdr:colOff>565150</xdr:colOff>
      <xdr:row>76</xdr:row>
      <xdr:rowOff>77470</xdr:rowOff>
    </xdr:to>
    <xdr:cxnSp macro="">
      <xdr:nvCxnSpPr>
        <xdr:cNvPr id="427" name="直線コネクタ 426"/>
        <xdr:cNvCxnSpPr/>
      </xdr:nvCxnSpPr>
      <xdr:spPr>
        <a:xfrm flipV="1">
          <a:off x="14782800" y="130695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8" name="フローチャート : 判断 427"/>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25416</xdr:rowOff>
    </xdr:from>
    <xdr:ext cx="736600" cy="259045"/>
    <xdr:sp macro="" textlink="">
      <xdr:nvSpPr>
        <xdr:cNvPr id="429" name="テキスト ボックス 428"/>
        <xdr:cNvSpPr txBox="1"/>
      </xdr:nvSpPr>
      <xdr:spPr>
        <a:xfrm>
          <a:off x="15290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54610</xdr:rowOff>
    </xdr:from>
    <xdr:to>
      <xdr:col>21</xdr:col>
      <xdr:colOff>361950</xdr:colOff>
      <xdr:row>76</xdr:row>
      <xdr:rowOff>77470</xdr:rowOff>
    </xdr:to>
    <xdr:cxnSp macro="">
      <xdr:nvCxnSpPr>
        <xdr:cNvPr id="430" name="直線コネクタ 429"/>
        <xdr:cNvCxnSpPr/>
      </xdr:nvCxnSpPr>
      <xdr:spPr>
        <a:xfrm>
          <a:off x="13893800" y="1291336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1" name="フローチャート : 判断 430"/>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151147</xdr:rowOff>
    </xdr:from>
    <xdr:ext cx="762000" cy="259045"/>
    <xdr:sp macro="" textlink="">
      <xdr:nvSpPr>
        <xdr:cNvPr id="432" name="テキスト ボックス 431"/>
        <xdr:cNvSpPr txBox="1"/>
      </xdr:nvSpPr>
      <xdr:spPr>
        <a:xfrm>
          <a:off x="14401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54610</xdr:rowOff>
    </xdr:from>
    <xdr:to>
      <xdr:col>20</xdr:col>
      <xdr:colOff>158750</xdr:colOff>
      <xdr:row>76</xdr:row>
      <xdr:rowOff>104139</xdr:rowOff>
    </xdr:to>
    <xdr:cxnSp macro="">
      <xdr:nvCxnSpPr>
        <xdr:cNvPr id="433" name="直線コネクタ 432"/>
        <xdr:cNvCxnSpPr/>
      </xdr:nvCxnSpPr>
      <xdr:spPr>
        <a:xfrm flipV="1">
          <a:off x="13004800" y="12913360"/>
          <a:ext cx="889000" cy="22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4" name="フローチャート : 判断 433"/>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120666</xdr:rowOff>
    </xdr:from>
    <xdr:ext cx="762000" cy="259045"/>
    <xdr:sp macro="" textlink="">
      <xdr:nvSpPr>
        <xdr:cNvPr id="435" name="テキスト ボックス 434"/>
        <xdr:cNvSpPr txBox="1"/>
      </xdr:nvSpPr>
      <xdr:spPr>
        <a:xfrm>
          <a:off x="13512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36" name="フローチャート : 判断 435"/>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37" name="テキスト ボックス 436"/>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26670</xdr:rowOff>
    </xdr:from>
    <xdr:to>
      <xdr:col>24</xdr:col>
      <xdr:colOff>82550</xdr:colOff>
      <xdr:row>76</xdr:row>
      <xdr:rowOff>128270</xdr:rowOff>
    </xdr:to>
    <xdr:sp macro="" textlink="">
      <xdr:nvSpPr>
        <xdr:cNvPr id="443" name="円/楕円 442"/>
        <xdr:cNvSpPr/>
      </xdr:nvSpPr>
      <xdr:spPr>
        <a:xfrm>
          <a:off x="16459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43197</xdr:rowOff>
    </xdr:from>
    <xdr:ext cx="762000" cy="259045"/>
    <xdr:sp macro="" textlink="">
      <xdr:nvSpPr>
        <xdr:cNvPr id="444" name="公債費以外該当値テキスト"/>
        <xdr:cNvSpPr txBox="1"/>
      </xdr:nvSpPr>
      <xdr:spPr>
        <a:xfrm>
          <a:off x="16598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160020</xdr:rowOff>
    </xdr:from>
    <xdr:to>
      <xdr:col>22</xdr:col>
      <xdr:colOff>615950</xdr:colOff>
      <xdr:row>76</xdr:row>
      <xdr:rowOff>90170</xdr:rowOff>
    </xdr:to>
    <xdr:sp macro="" textlink="">
      <xdr:nvSpPr>
        <xdr:cNvPr id="445" name="円/楕円 444"/>
        <xdr:cNvSpPr/>
      </xdr:nvSpPr>
      <xdr:spPr>
        <a:xfrm>
          <a:off x="15621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46" name="テキスト ボックス 445"/>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26670</xdr:rowOff>
    </xdr:from>
    <xdr:to>
      <xdr:col>21</xdr:col>
      <xdr:colOff>412750</xdr:colOff>
      <xdr:row>76</xdr:row>
      <xdr:rowOff>128270</xdr:rowOff>
    </xdr:to>
    <xdr:sp macro="" textlink="">
      <xdr:nvSpPr>
        <xdr:cNvPr id="447" name="円/楕円 446"/>
        <xdr:cNvSpPr/>
      </xdr:nvSpPr>
      <xdr:spPr>
        <a:xfrm>
          <a:off x="14732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138447</xdr:rowOff>
    </xdr:from>
    <xdr:ext cx="762000" cy="259045"/>
    <xdr:sp macro="" textlink="">
      <xdr:nvSpPr>
        <xdr:cNvPr id="448" name="テキスト ボックス 447"/>
        <xdr:cNvSpPr txBox="1"/>
      </xdr:nvSpPr>
      <xdr:spPr>
        <a:xfrm>
          <a:off x="14401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3810</xdr:rowOff>
    </xdr:from>
    <xdr:to>
      <xdr:col>20</xdr:col>
      <xdr:colOff>209550</xdr:colOff>
      <xdr:row>75</xdr:row>
      <xdr:rowOff>105410</xdr:rowOff>
    </xdr:to>
    <xdr:sp macro="" textlink="">
      <xdr:nvSpPr>
        <xdr:cNvPr id="449" name="円/楕円 448"/>
        <xdr:cNvSpPr/>
      </xdr:nvSpPr>
      <xdr:spPr>
        <a:xfrm>
          <a:off x="13843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115587</xdr:rowOff>
    </xdr:from>
    <xdr:ext cx="762000" cy="259045"/>
    <xdr:sp macro="" textlink="">
      <xdr:nvSpPr>
        <xdr:cNvPr id="450" name="テキスト ボックス 449"/>
        <xdr:cNvSpPr txBox="1"/>
      </xdr:nvSpPr>
      <xdr:spPr>
        <a:xfrm>
          <a:off x="13512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51" name="円/楕円 450"/>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52" name="テキスト ボックス 451"/>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広島県安芸太田町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146028</xdr:rowOff>
    </xdr:from>
    <xdr:to>
      <xdr:col>4</xdr:col>
      <xdr:colOff>1117600</xdr:colOff>
      <xdr:row>12</xdr:row>
      <xdr:rowOff>17141</xdr:rowOff>
    </xdr:to>
    <xdr:cxnSp macro="">
      <xdr:nvCxnSpPr>
        <xdr:cNvPr id="52" name="直線コネクタ 51"/>
        <xdr:cNvCxnSpPr/>
      </xdr:nvCxnSpPr>
      <xdr:spPr bwMode="auto">
        <a:xfrm>
          <a:off x="5003800" y="2079603"/>
          <a:ext cx="647700" cy="42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147500</xdr:rowOff>
    </xdr:from>
    <xdr:ext cx="762000" cy="259045"/>
    <xdr:sp macro="" textlink="">
      <xdr:nvSpPr>
        <xdr:cNvPr id="53" name="人口1人当たり決算額の推移平均値テキスト130"/>
        <xdr:cNvSpPr txBox="1"/>
      </xdr:nvSpPr>
      <xdr:spPr>
        <a:xfrm>
          <a:off x="5740400" y="276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146028</xdr:rowOff>
    </xdr:from>
    <xdr:to>
      <xdr:col>4</xdr:col>
      <xdr:colOff>469900</xdr:colOff>
      <xdr:row>12</xdr:row>
      <xdr:rowOff>8368</xdr:rowOff>
    </xdr:to>
    <xdr:cxnSp macro="">
      <xdr:nvCxnSpPr>
        <xdr:cNvPr id="55" name="直線コネクタ 54"/>
        <xdr:cNvCxnSpPr/>
      </xdr:nvCxnSpPr>
      <xdr:spPr bwMode="auto">
        <a:xfrm flipV="1">
          <a:off x="4305300" y="2079603"/>
          <a:ext cx="698500" cy="33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83754</xdr:rowOff>
    </xdr:from>
    <xdr:ext cx="736600" cy="259045"/>
    <xdr:sp macro="" textlink="">
      <xdr:nvSpPr>
        <xdr:cNvPr id="57" name="テキスト ボックス 56"/>
        <xdr:cNvSpPr txBox="1"/>
      </xdr:nvSpPr>
      <xdr:spPr>
        <a:xfrm>
          <a:off x="4622800" y="2874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8368</xdr:rowOff>
    </xdr:from>
    <xdr:to>
      <xdr:col>3</xdr:col>
      <xdr:colOff>904875</xdr:colOff>
      <xdr:row>12</xdr:row>
      <xdr:rowOff>60717</xdr:rowOff>
    </xdr:to>
    <xdr:cxnSp macro="">
      <xdr:nvCxnSpPr>
        <xdr:cNvPr id="58" name="直線コネクタ 57"/>
        <xdr:cNvCxnSpPr/>
      </xdr:nvCxnSpPr>
      <xdr:spPr bwMode="auto">
        <a:xfrm flipV="1">
          <a:off x="3606800" y="2113393"/>
          <a:ext cx="698500" cy="52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81184</xdr:rowOff>
    </xdr:from>
    <xdr:ext cx="762000" cy="259045"/>
    <xdr:sp macro="" textlink="">
      <xdr:nvSpPr>
        <xdr:cNvPr id="60" name="テキスト ボックス 59"/>
        <xdr:cNvSpPr txBox="1"/>
      </xdr:nvSpPr>
      <xdr:spPr>
        <a:xfrm>
          <a:off x="3924300" y="287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60717</xdr:rowOff>
    </xdr:from>
    <xdr:to>
      <xdr:col>3</xdr:col>
      <xdr:colOff>206375</xdr:colOff>
      <xdr:row>13</xdr:row>
      <xdr:rowOff>24522</xdr:rowOff>
    </xdr:to>
    <xdr:cxnSp macro="">
      <xdr:nvCxnSpPr>
        <xdr:cNvPr id="61" name="直線コネクタ 60"/>
        <xdr:cNvCxnSpPr/>
      </xdr:nvCxnSpPr>
      <xdr:spPr bwMode="auto">
        <a:xfrm flipV="1">
          <a:off x="2908300" y="2165742"/>
          <a:ext cx="698500" cy="135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165093</xdr:rowOff>
    </xdr:from>
    <xdr:to>
      <xdr:col>3</xdr:col>
      <xdr:colOff>257175</xdr:colOff>
      <xdr:row>16</xdr:row>
      <xdr:rowOff>95243</xdr:rowOff>
    </xdr:to>
    <xdr:sp macro="" textlink="">
      <xdr:nvSpPr>
        <xdr:cNvPr id="62" name="フローチャート : 判断 61"/>
        <xdr:cNvSpPr/>
      </xdr:nvSpPr>
      <xdr:spPr bwMode="auto">
        <a:xfrm>
          <a:off x="3556000" y="2784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80020</xdr:rowOff>
    </xdr:from>
    <xdr:ext cx="762000" cy="259045"/>
    <xdr:sp macro="" textlink="">
      <xdr:nvSpPr>
        <xdr:cNvPr id="63" name="テキスト ボックス 62"/>
        <xdr:cNvSpPr txBox="1"/>
      </xdr:nvSpPr>
      <xdr:spPr>
        <a:xfrm>
          <a:off x="3225800" y="287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18103</xdr:rowOff>
    </xdr:from>
    <xdr:to>
      <xdr:col>2</xdr:col>
      <xdr:colOff>692150</xdr:colOff>
      <xdr:row>16</xdr:row>
      <xdr:rowOff>119703</xdr:rowOff>
    </xdr:to>
    <xdr:sp macro="" textlink="">
      <xdr:nvSpPr>
        <xdr:cNvPr id="64" name="フローチャート : 判断 63"/>
        <xdr:cNvSpPr/>
      </xdr:nvSpPr>
      <xdr:spPr bwMode="auto">
        <a:xfrm>
          <a:off x="2857500" y="2808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104480</xdr:rowOff>
    </xdr:from>
    <xdr:ext cx="762000" cy="259045"/>
    <xdr:sp macro="" textlink="">
      <xdr:nvSpPr>
        <xdr:cNvPr id="65" name="テキスト ボックス 64"/>
        <xdr:cNvSpPr txBox="1"/>
      </xdr:nvSpPr>
      <xdr:spPr>
        <a:xfrm>
          <a:off x="2527300" y="289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11</xdr:row>
      <xdr:rowOff>137791</xdr:rowOff>
    </xdr:from>
    <xdr:to>
      <xdr:col>5</xdr:col>
      <xdr:colOff>34925</xdr:colOff>
      <xdr:row>12</xdr:row>
      <xdr:rowOff>67941</xdr:rowOff>
    </xdr:to>
    <xdr:sp macro="" textlink="">
      <xdr:nvSpPr>
        <xdr:cNvPr id="71" name="円/楕円 70"/>
        <xdr:cNvSpPr/>
      </xdr:nvSpPr>
      <xdr:spPr bwMode="auto">
        <a:xfrm>
          <a:off x="5600700" y="2071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10</xdr:row>
      <xdr:rowOff>154318</xdr:rowOff>
    </xdr:from>
    <xdr:ext cx="762000" cy="259045"/>
    <xdr:sp macro="" textlink="">
      <xdr:nvSpPr>
        <xdr:cNvPr id="72" name="人口1人当たり決算額の推移該当値テキスト130"/>
        <xdr:cNvSpPr txBox="1"/>
      </xdr:nvSpPr>
      <xdr:spPr>
        <a:xfrm>
          <a:off x="5740400" y="1916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196,717</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95228</xdr:rowOff>
    </xdr:from>
    <xdr:to>
      <xdr:col>4</xdr:col>
      <xdr:colOff>520700</xdr:colOff>
      <xdr:row>12</xdr:row>
      <xdr:rowOff>25378</xdr:rowOff>
    </xdr:to>
    <xdr:sp macro="" textlink="">
      <xdr:nvSpPr>
        <xdr:cNvPr id="73" name="円/楕円 72"/>
        <xdr:cNvSpPr/>
      </xdr:nvSpPr>
      <xdr:spPr bwMode="auto">
        <a:xfrm>
          <a:off x="4953000" y="2028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35555</xdr:rowOff>
    </xdr:from>
    <xdr:ext cx="736600" cy="259045"/>
    <xdr:sp macro="" textlink="">
      <xdr:nvSpPr>
        <xdr:cNvPr id="74" name="テキスト ボックス 73"/>
        <xdr:cNvSpPr txBox="1"/>
      </xdr:nvSpPr>
      <xdr:spPr>
        <a:xfrm>
          <a:off x="4622800" y="1797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200,627</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129018</xdr:rowOff>
    </xdr:from>
    <xdr:to>
      <xdr:col>3</xdr:col>
      <xdr:colOff>955675</xdr:colOff>
      <xdr:row>12</xdr:row>
      <xdr:rowOff>59168</xdr:rowOff>
    </xdr:to>
    <xdr:sp macro="" textlink="">
      <xdr:nvSpPr>
        <xdr:cNvPr id="75" name="円/楕円 74"/>
        <xdr:cNvSpPr/>
      </xdr:nvSpPr>
      <xdr:spPr bwMode="auto">
        <a:xfrm>
          <a:off x="4254500" y="2062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69345</xdr:rowOff>
    </xdr:from>
    <xdr:ext cx="762000" cy="259045"/>
    <xdr:sp macro="" textlink="">
      <xdr:nvSpPr>
        <xdr:cNvPr id="76" name="テキスト ボックス 75"/>
        <xdr:cNvSpPr txBox="1"/>
      </xdr:nvSpPr>
      <xdr:spPr>
        <a:xfrm>
          <a:off x="3924300" y="183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197,523</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9917</xdr:rowOff>
    </xdr:from>
    <xdr:to>
      <xdr:col>3</xdr:col>
      <xdr:colOff>257175</xdr:colOff>
      <xdr:row>12</xdr:row>
      <xdr:rowOff>111517</xdr:rowOff>
    </xdr:to>
    <xdr:sp macro="" textlink="">
      <xdr:nvSpPr>
        <xdr:cNvPr id="77" name="円/楕円 76"/>
        <xdr:cNvSpPr/>
      </xdr:nvSpPr>
      <xdr:spPr bwMode="auto">
        <a:xfrm>
          <a:off x="3556000" y="2114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121694</xdr:rowOff>
    </xdr:from>
    <xdr:ext cx="762000" cy="259045"/>
    <xdr:sp macro="" textlink="">
      <xdr:nvSpPr>
        <xdr:cNvPr id="78" name="テキスト ボックス 77"/>
        <xdr:cNvSpPr txBox="1"/>
      </xdr:nvSpPr>
      <xdr:spPr>
        <a:xfrm>
          <a:off x="3225800" y="188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192,714</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145172</xdr:rowOff>
    </xdr:from>
    <xdr:to>
      <xdr:col>2</xdr:col>
      <xdr:colOff>692150</xdr:colOff>
      <xdr:row>13</xdr:row>
      <xdr:rowOff>75322</xdr:rowOff>
    </xdr:to>
    <xdr:sp macro="" textlink="">
      <xdr:nvSpPr>
        <xdr:cNvPr id="79" name="円/楕円 78"/>
        <xdr:cNvSpPr/>
      </xdr:nvSpPr>
      <xdr:spPr bwMode="auto">
        <a:xfrm>
          <a:off x="2857500" y="2250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85499</xdr:rowOff>
    </xdr:from>
    <xdr:ext cx="762000" cy="259045"/>
    <xdr:sp macro="" textlink="">
      <xdr:nvSpPr>
        <xdr:cNvPr id="80" name="テキスト ボックス 79"/>
        <xdr:cNvSpPr txBox="1"/>
      </xdr:nvSpPr>
      <xdr:spPr>
        <a:xfrm>
          <a:off x="2527300" y="201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180,289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135883</xdr:rowOff>
    </xdr:from>
    <xdr:to>
      <xdr:col>4</xdr:col>
      <xdr:colOff>1117600</xdr:colOff>
      <xdr:row>38</xdr:row>
      <xdr:rowOff>99013</xdr:rowOff>
    </xdr:to>
    <xdr:cxnSp macro="">
      <xdr:nvCxnSpPr>
        <xdr:cNvPr id="111" name="直線コネクタ 110"/>
        <xdr:cNvCxnSpPr/>
      </xdr:nvCxnSpPr>
      <xdr:spPr bwMode="auto">
        <a:xfrm flipV="1">
          <a:off x="5651500" y="6403333"/>
          <a:ext cx="0" cy="11632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71090</xdr:rowOff>
    </xdr:from>
    <xdr:ext cx="762000" cy="259045"/>
    <xdr:sp macro="" textlink="">
      <xdr:nvSpPr>
        <xdr:cNvPr id="112" name="人口1人当たり決算額の推移最小値テキスト445"/>
        <xdr:cNvSpPr txBox="1"/>
      </xdr:nvSpPr>
      <xdr:spPr>
        <a:xfrm>
          <a:off x="5740400" y="753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99013</xdr:rowOff>
    </xdr:from>
    <xdr:to>
      <xdr:col>5</xdr:col>
      <xdr:colOff>73025</xdr:colOff>
      <xdr:row>38</xdr:row>
      <xdr:rowOff>99013</xdr:rowOff>
    </xdr:to>
    <xdr:cxnSp macro="">
      <xdr:nvCxnSpPr>
        <xdr:cNvPr id="113" name="直線コネクタ 112"/>
        <xdr:cNvCxnSpPr/>
      </xdr:nvCxnSpPr>
      <xdr:spPr bwMode="auto">
        <a:xfrm>
          <a:off x="5562600" y="75666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222260</xdr:rowOff>
    </xdr:from>
    <xdr:ext cx="762000" cy="259045"/>
    <xdr:sp macro="" textlink="">
      <xdr:nvSpPr>
        <xdr:cNvPr id="114" name="人口1人当たり決算額の推移最大値テキスト445"/>
        <xdr:cNvSpPr txBox="1"/>
      </xdr:nvSpPr>
      <xdr:spPr>
        <a:xfrm>
          <a:off x="5740400" y="614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34</xdr:row>
      <xdr:rowOff>135883</xdr:rowOff>
    </xdr:from>
    <xdr:to>
      <xdr:col>5</xdr:col>
      <xdr:colOff>73025</xdr:colOff>
      <xdr:row>34</xdr:row>
      <xdr:rowOff>135883</xdr:rowOff>
    </xdr:to>
    <xdr:cxnSp macro="">
      <xdr:nvCxnSpPr>
        <xdr:cNvPr id="115" name="直線コネクタ 114"/>
        <xdr:cNvCxnSpPr/>
      </xdr:nvCxnSpPr>
      <xdr:spPr bwMode="auto">
        <a:xfrm>
          <a:off x="5562600" y="6403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211272</xdr:rowOff>
    </xdr:from>
    <xdr:to>
      <xdr:col>4</xdr:col>
      <xdr:colOff>1117600</xdr:colOff>
      <xdr:row>34</xdr:row>
      <xdr:rowOff>265075</xdr:rowOff>
    </xdr:to>
    <xdr:cxnSp macro="">
      <xdr:nvCxnSpPr>
        <xdr:cNvPr id="116" name="直線コネクタ 115"/>
        <xdr:cNvCxnSpPr/>
      </xdr:nvCxnSpPr>
      <xdr:spPr bwMode="auto">
        <a:xfrm>
          <a:off x="5003800" y="6478722"/>
          <a:ext cx="647700" cy="53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67316</xdr:rowOff>
    </xdr:from>
    <xdr:ext cx="762000" cy="259045"/>
    <xdr:sp macro="" textlink="">
      <xdr:nvSpPr>
        <xdr:cNvPr id="117" name="人口1人当たり決算額の推移平均値テキスト445"/>
        <xdr:cNvSpPr txBox="1"/>
      </xdr:nvSpPr>
      <xdr:spPr>
        <a:xfrm>
          <a:off x="5740400" y="7020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95239</xdr:rowOff>
    </xdr:from>
    <xdr:to>
      <xdr:col>5</xdr:col>
      <xdr:colOff>34925</xdr:colOff>
      <xdr:row>37</xdr:row>
      <xdr:rowOff>25389</xdr:rowOff>
    </xdr:to>
    <xdr:sp macro="" textlink="">
      <xdr:nvSpPr>
        <xdr:cNvPr id="118" name="フローチャート : 判断 117"/>
        <xdr:cNvSpPr/>
      </xdr:nvSpPr>
      <xdr:spPr bwMode="auto">
        <a:xfrm>
          <a:off x="5600700" y="70484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157290</xdr:rowOff>
    </xdr:from>
    <xdr:to>
      <xdr:col>4</xdr:col>
      <xdr:colOff>469900</xdr:colOff>
      <xdr:row>34</xdr:row>
      <xdr:rowOff>211272</xdr:rowOff>
    </xdr:to>
    <xdr:cxnSp macro="">
      <xdr:nvCxnSpPr>
        <xdr:cNvPr id="119" name="直線コネクタ 118"/>
        <xdr:cNvCxnSpPr/>
      </xdr:nvCxnSpPr>
      <xdr:spPr bwMode="auto">
        <a:xfrm>
          <a:off x="4305300" y="6424740"/>
          <a:ext cx="698500" cy="53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54156</xdr:rowOff>
    </xdr:from>
    <xdr:to>
      <xdr:col>4</xdr:col>
      <xdr:colOff>520700</xdr:colOff>
      <xdr:row>36</xdr:row>
      <xdr:rowOff>155756</xdr:rowOff>
    </xdr:to>
    <xdr:sp macro="" textlink="">
      <xdr:nvSpPr>
        <xdr:cNvPr id="120" name="フローチャート : 判断 119"/>
        <xdr:cNvSpPr/>
      </xdr:nvSpPr>
      <xdr:spPr bwMode="auto">
        <a:xfrm>
          <a:off x="4953000" y="7007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140533</xdr:rowOff>
    </xdr:from>
    <xdr:ext cx="736600" cy="259045"/>
    <xdr:sp macro="" textlink="">
      <xdr:nvSpPr>
        <xdr:cNvPr id="121" name="テキスト ボックス 120"/>
        <xdr:cNvSpPr txBox="1"/>
      </xdr:nvSpPr>
      <xdr:spPr>
        <a:xfrm>
          <a:off x="4622800" y="7093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74977</xdr:rowOff>
    </xdr:from>
    <xdr:to>
      <xdr:col>3</xdr:col>
      <xdr:colOff>904875</xdr:colOff>
      <xdr:row>34</xdr:row>
      <xdr:rowOff>157290</xdr:rowOff>
    </xdr:to>
    <xdr:cxnSp macro="">
      <xdr:nvCxnSpPr>
        <xdr:cNvPr id="122" name="直線コネクタ 121"/>
        <xdr:cNvCxnSpPr/>
      </xdr:nvCxnSpPr>
      <xdr:spPr bwMode="auto">
        <a:xfrm>
          <a:off x="3606800" y="6342427"/>
          <a:ext cx="698500" cy="82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338502</xdr:rowOff>
    </xdr:from>
    <xdr:to>
      <xdr:col>3</xdr:col>
      <xdr:colOff>955675</xdr:colOff>
      <xdr:row>36</xdr:row>
      <xdr:rowOff>97202</xdr:rowOff>
    </xdr:to>
    <xdr:sp macro="" textlink="">
      <xdr:nvSpPr>
        <xdr:cNvPr id="123" name="フローチャート : 判断 122"/>
        <xdr:cNvSpPr/>
      </xdr:nvSpPr>
      <xdr:spPr bwMode="auto">
        <a:xfrm>
          <a:off x="4254500" y="6948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81979</xdr:rowOff>
    </xdr:from>
    <xdr:ext cx="762000" cy="259045"/>
    <xdr:sp macro="" textlink="">
      <xdr:nvSpPr>
        <xdr:cNvPr id="124" name="テキスト ボックス 123"/>
        <xdr:cNvSpPr txBox="1"/>
      </xdr:nvSpPr>
      <xdr:spPr>
        <a:xfrm>
          <a:off x="3924300" y="7035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197409</xdr:rowOff>
    </xdr:from>
    <xdr:to>
      <xdr:col>3</xdr:col>
      <xdr:colOff>206375</xdr:colOff>
      <xdr:row>34</xdr:row>
      <xdr:rowOff>74977</xdr:rowOff>
    </xdr:to>
    <xdr:cxnSp macro="">
      <xdr:nvCxnSpPr>
        <xdr:cNvPr id="125" name="直線コネクタ 124"/>
        <xdr:cNvCxnSpPr/>
      </xdr:nvCxnSpPr>
      <xdr:spPr bwMode="auto">
        <a:xfrm>
          <a:off x="2908300" y="6121959"/>
          <a:ext cx="698500" cy="220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324476</xdr:rowOff>
    </xdr:from>
    <xdr:to>
      <xdr:col>3</xdr:col>
      <xdr:colOff>257175</xdr:colOff>
      <xdr:row>36</xdr:row>
      <xdr:rowOff>83176</xdr:rowOff>
    </xdr:to>
    <xdr:sp macro="" textlink="">
      <xdr:nvSpPr>
        <xdr:cNvPr id="126" name="フローチャート : 判断 125"/>
        <xdr:cNvSpPr/>
      </xdr:nvSpPr>
      <xdr:spPr bwMode="auto">
        <a:xfrm>
          <a:off x="3556000" y="6934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67953</xdr:rowOff>
    </xdr:from>
    <xdr:ext cx="762000" cy="259045"/>
    <xdr:sp macro="" textlink="">
      <xdr:nvSpPr>
        <xdr:cNvPr id="127" name="テキスト ボックス 126"/>
        <xdr:cNvSpPr txBox="1"/>
      </xdr:nvSpPr>
      <xdr:spPr>
        <a:xfrm>
          <a:off x="3225800" y="7021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298481</xdr:rowOff>
    </xdr:from>
    <xdr:to>
      <xdr:col>2</xdr:col>
      <xdr:colOff>692150</xdr:colOff>
      <xdr:row>36</xdr:row>
      <xdr:rowOff>57181</xdr:rowOff>
    </xdr:to>
    <xdr:sp macro="" textlink="">
      <xdr:nvSpPr>
        <xdr:cNvPr id="128" name="フローチャート : 判断 127"/>
        <xdr:cNvSpPr/>
      </xdr:nvSpPr>
      <xdr:spPr bwMode="auto">
        <a:xfrm>
          <a:off x="2857500" y="6908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41958</xdr:rowOff>
    </xdr:from>
    <xdr:ext cx="762000" cy="259045"/>
    <xdr:sp macro="" textlink="">
      <xdr:nvSpPr>
        <xdr:cNvPr id="129" name="テキスト ボックス 128"/>
        <xdr:cNvSpPr txBox="1"/>
      </xdr:nvSpPr>
      <xdr:spPr>
        <a:xfrm>
          <a:off x="2527300" y="699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214275</xdr:rowOff>
    </xdr:from>
    <xdr:to>
      <xdr:col>5</xdr:col>
      <xdr:colOff>34925</xdr:colOff>
      <xdr:row>34</xdr:row>
      <xdr:rowOff>315875</xdr:rowOff>
    </xdr:to>
    <xdr:sp macro="" textlink="">
      <xdr:nvSpPr>
        <xdr:cNvPr id="135" name="円/楕円 134"/>
        <xdr:cNvSpPr/>
      </xdr:nvSpPr>
      <xdr:spPr bwMode="auto">
        <a:xfrm>
          <a:off x="5600700" y="6481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59352</xdr:rowOff>
    </xdr:from>
    <xdr:ext cx="762000" cy="259045"/>
    <xdr:sp macro="" textlink="">
      <xdr:nvSpPr>
        <xdr:cNvPr id="136" name="人口1人当たり決算額の推移該当値テキスト445"/>
        <xdr:cNvSpPr txBox="1"/>
      </xdr:nvSpPr>
      <xdr:spPr>
        <a:xfrm>
          <a:off x="5740400" y="632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66,044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160472</xdr:rowOff>
    </xdr:from>
    <xdr:to>
      <xdr:col>4</xdr:col>
      <xdr:colOff>520700</xdr:colOff>
      <xdr:row>34</xdr:row>
      <xdr:rowOff>262072</xdr:rowOff>
    </xdr:to>
    <xdr:sp macro="" textlink="">
      <xdr:nvSpPr>
        <xdr:cNvPr id="137" name="円/楕円 136"/>
        <xdr:cNvSpPr/>
      </xdr:nvSpPr>
      <xdr:spPr bwMode="auto">
        <a:xfrm>
          <a:off x="4953000" y="6427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272249</xdr:rowOff>
    </xdr:from>
    <xdr:ext cx="736600" cy="259045"/>
    <xdr:sp macro="" textlink="">
      <xdr:nvSpPr>
        <xdr:cNvPr id="138" name="テキスト ボックス 137"/>
        <xdr:cNvSpPr txBox="1"/>
      </xdr:nvSpPr>
      <xdr:spPr>
        <a:xfrm>
          <a:off x="4622800" y="619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69,339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106490</xdr:rowOff>
    </xdr:from>
    <xdr:to>
      <xdr:col>3</xdr:col>
      <xdr:colOff>955675</xdr:colOff>
      <xdr:row>34</xdr:row>
      <xdr:rowOff>208090</xdr:rowOff>
    </xdr:to>
    <xdr:sp macro="" textlink="">
      <xdr:nvSpPr>
        <xdr:cNvPr id="139" name="円/楕円 138"/>
        <xdr:cNvSpPr/>
      </xdr:nvSpPr>
      <xdr:spPr bwMode="auto">
        <a:xfrm>
          <a:off x="4254500" y="6373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218267</xdr:rowOff>
    </xdr:from>
    <xdr:ext cx="762000" cy="259045"/>
    <xdr:sp macro="" textlink="">
      <xdr:nvSpPr>
        <xdr:cNvPr id="140" name="テキスト ボックス 139"/>
        <xdr:cNvSpPr txBox="1"/>
      </xdr:nvSpPr>
      <xdr:spPr>
        <a:xfrm>
          <a:off x="3924300" y="61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72,645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24177</xdr:rowOff>
    </xdr:from>
    <xdr:to>
      <xdr:col>3</xdr:col>
      <xdr:colOff>257175</xdr:colOff>
      <xdr:row>34</xdr:row>
      <xdr:rowOff>125777</xdr:rowOff>
    </xdr:to>
    <xdr:sp macro="" textlink="">
      <xdr:nvSpPr>
        <xdr:cNvPr id="141" name="円/楕円 140"/>
        <xdr:cNvSpPr/>
      </xdr:nvSpPr>
      <xdr:spPr bwMode="auto">
        <a:xfrm>
          <a:off x="3556000" y="6291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135954</xdr:rowOff>
    </xdr:from>
    <xdr:ext cx="762000" cy="259045"/>
    <xdr:sp macro="" textlink="">
      <xdr:nvSpPr>
        <xdr:cNvPr id="142" name="テキスト ボックス 141"/>
        <xdr:cNvSpPr txBox="1"/>
      </xdr:nvSpPr>
      <xdr:spPr>
        <a:xfrm>
          <a:off x="3225800" y="606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77,686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146609</xdr:rowOff>
    </xdr:from>
    <xdr:to>
      <xdr:col>2</xdr:col>
      <xdr:colOff>692150</xdr:colOff>
      <xdr:row>33</xdr:row>
      <xdr:rowOff>248209</xdr:rowOff>
    </xdr:to>
    <xdr:sp macro="" textlink="">
      <xdr:nvSpPr>
        <xdr:cNvPr id="143" name="円/楕円 142"/>
        <xdr:cNvSpPr/>
      </xdr:nvSpPr>
      <xdr:spPr bwMode="auto">
        <a:xfrm>
          <a:off x="2857500" y="6071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86936</xdr:rowOff>
    </xdr:from>
    <xdr:ext cx="762000" cy="259045"/>
    <xdr:sp macro="" textlink="">
      <xdr:nvSpPr>
        <xdr:cNvPr id="144" name="テキスト ボックス 143"/>
        <xdr:cNvSpPr txBox="1"/>
      </xdr:nvSpPr>
      <xdr:spPr>
        <a:xfrm>
          <a:off x="2527300" y="58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種経済対策交付金と普通交付税や臨時財政対策債の増額の影響もあり、前年度繰越金も増加し、財政調整基金残高も約３億円増加した。このため、財政調整基金残高比率で６．３９％、実質収支比率で１．０４％増加し、実質単年度収支比率では０．４６％減少した。</a:t>
          </a:r>
        </a:p>
        <a:p>
          <a:r>
            <a:rPr kumimoji="1" lang="ja-JP" altLang="en-US" sz="1400">
              <a:latin typeface="ＭＳ ゴシック" pitchFamily="49" charset="-128"/>
              <a:ea typeface="ＭＳ ゴシック" pitchFamily="49" charset="-128"/>
            </a:rPr>
            <a:t>　基金残高としては増加傾向であり、合併算定替の減収に向けた基金残高の増加は、今後の安定財政運営にとって望ましい状況となっている。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については、耐震改築計画と共に経営改善計画の策定と実施をしているが、人口減や広島市内への医療流出により、黒字比率は対前年度で１．００％下降している。また常勤医師不足等の影響で派遣医師の費用が嵩む傾向が長期化している。</a:t>
          </a:r>
        </a:p>
        <a:p>
          <a:r>
            <a:rPr kumimoji="1" lang="ja-JP" altLang="en-US" sz="1400">
              <a:latin typeface="ＭＳ ゴシック" pitchFamily="49" charset="-128"/>
              <a:ea typeface="ＭＳ ゴシック" pitchFamily="49" charset="-128"/>
            </a:rPr>
            <a:t>　一般会計は繰越金や国県補助金の増額もあり、１．０４％の増。国民健康保険事業特別会計については０．０３％の微増。介護保険事業特別会計は、０．０６％の微増。簡易水道事業特別会計は０．０１％の微減。農業集落排水事業特別会計は、０．０３％の微増。特定環境保全公共下水道事業特別会計は０．０１％の微減。後期高齢者医療事業特別会計は、０．０１％の微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１年度にピークであった元利償還金は下降年度に入り、今後も右肩下がりとなっている。公営企業債分のうち、上下水道会計分は償還ピークがまだ数年続く見込み。算入公債費も減少したが、単年度公債比率も減少してくるので、実質公債費率も当面は１５～１２％台に落ち着く予定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広島県安芸太田町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地方債の現在高は１００億を切り、９８億円余りとなっているが、今後は病院改築や光ファイバー網と学校耐震化等の計画による発行額の増加が見込まれるため、やや増加する見込みである。公営企業債見込分は減少しているが、病院改築以降は若干増加する見込み。</a:t>
          </a:r>
        </a:p>
        <a:p>
          <a:r>
            <a:rPr kumimoji="1" lang="ja-JP" altLang="en-US" sz="1400">
              <a:latin typeface="ＭＳ ゴシック" pitchFamily="49" charset="-128"/>
              <a:ea typeface="ＭＳ ゴシック" pitchFamily="49" charset="-128"/>
            </a:rPr>
            <a:t>　退職手当負担見込額は職員減員と若年化により年々減少していく見込みである。</a:t>
          </a:r>
        </a:p>
        <a:p>
          <a:r>
            <a:rPr kumimoji="1" lang="ja-JP" altLang="en-US" sz="1400">
              <a:latin typeface="ＭＳ ゴシック" pitchFamily="49" charset="-128"/>
              <a:ea typeface="ＭＳ ゴシック" pitchFamily="49" charset="-128"/>
            </a:rPr>
            <a:t>　充当財源としては、充当可能基金残高が増加傾向にあり、基準財政需要額算入見込額は減少しているものの指数的にはカバーできている。</a:t>
          </a:r>
        </a:p>
        <a:p>
          <a:r>
            <a:rPr kumimoji="1" lang="ja-JP" altLang="en-US" sz="1400">
              <a:latin typeface="ＭＳ ゴシック" pitchFamily="49" charset="-128"/>
              <a:ea typeface="ＭＳ ゴシック" pitchFamily="49" charset="-128"/>
            </a:rPr>
            <a:t>　将来負担比率の分子額としては、年々減少していく傾向にあり、普通交付税の合併算定替分の減額に向けても計画的に指数を下げておく必要がある。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8544182</v>
      </c>
      <c r="BO4" s="379"/>
      <c r="BP4" s="379"/>
      <c r="BQ4" s="379"/>
      <c r="BR4" s="379"/>
      <c r="BS4" s="379"/>
      <c r="BT4" s="379"/>
      <c r="BU4" s="380"/>
      <c r="BV4" s="378">
        <v>8010723</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7</v>
      </c>
      <c r="CU4" s="554"/>
      <c r="CV4" s="554"/>
      <c r="CW4" s="554"/>
      <c r="CX4" s="554"/>
      <c r="CY4" s="554"/>
      <c r="CZ4" s="554"/>
      <c r="DA4" s="555"/>
      <c r="DB4" s="553">
        <v>6</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8132905</v>
      </c>
      <c r="BO5" s="384"/>
      <c r="BP5" s="384"/>
      <c r="BQ5" s="384"/>
      <c r="BR5" s="384"/>
      <c r="BS5" s="384"/>
      <c r="BT5" s="384"/>
      <c r="BU5" s="385"/>
      <c r="BV5" s="383">
        <v>7662284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85.6</v>
      </c>
      <c r="CU5" s="354"/>
      <c r="CV5" s="354"/>
      <c r="CW5" s="354"/>
      <c r="CX5" s="354"/>
      <c r="CY5" s="354"/>
      <c r="CZ5" s="354"/>
      <c r="DA5" s="355"/>
      <c r="DB5" s="353">
        <v>85.9</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411277</v>
      </c>
      <c r="BO6" s="384"/>
      <c r="BP6" s="384"/>
      <c r="BQ6" s="384"/>
      <c r="BR6" s="384"/>
      <c r="BS6" s="384"/>
      <c r="BT6" s="384"/>
      <c r="BU6" s="385"/>
      <c r="BV6" s="383">
        <v>348439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90.5</v>
      </c>
      <c r="CU6" s="528"/>
      <c r="CV6" s="528"/>
      <c r="CW6" s="528"/>
      <c r="CX6" s="528"/>
      <c r="CY6" s="528"/>
      <c r="CZ6" s="528"/>
      <c r="DA6" s="529"/>
      <c r="DB6" s="527">
        <v>90.9</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42477</v>
      </c>
      <c r="BO7" s="384"/>
      <c r="BP7" s="384"/>
      <c r="BQ7" s="384"/>
      <c r="BR7" s="384"/>
      <c r="BS7" s="384"/>
      <c r="BT7" s="384"/>
      <c r="BU7" s="385"/>
      <c r="BV7" s="383">
        <v>31677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5250199</v>
      </c>
      <c r="CU7" s="384"/>
      <c r="CV7" s="384"/>
      <c r="CW7" s="384"/>
      <c r="CX7" s="384"/>
      <c r="CY7" s="384"/>
      <c r="CZ7" s="384"/>
      <c r="DA7" s="385"/>
      <c r="DB7" s="383">
        <v>5299960</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368800</v>
      </c>
      <c r="BO8" s="384"/>
      <c r="BP8" s="384"/>
      <c r="BQ8" s="384"/>
      <c r="BR8" s="384"/>
      <c r="BS8" s="384"/>
      <c r="BT8" s="384"/>
      <c r="BU8" s="385"/>
      <c r="BV8" s="383">
        <v>316762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0.21</v>
      </c>
      <c r="CU8" s="491"/>
      <c r="CV8" s="491"/>
      <c r="CW8" s="491"/>
      <c r="CX8" s="491"/>
      <c r="CY8" s="491"/>
      <c r="CZ8" s="491"/>
      <c r="DA8" s="492"/>
      <c r="DB8" s="490">
        <v>0.21</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7255</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52038</v>
      </c>
      <c r="BO9" s="384"/>
      <c r="BP9" s="384"/>
      <c r="BQ9" s="384"/>
      <c r="BR9" s="384"/>
      <c r="BS9" s="384"/>
      <c r="BT9" s="384"/>
      <c r="BU9" s="385"/>
      <c r="BV9" s="383">
        <v>-104265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16.8</v>
      </c>
      <c r="CU9" s="354"/>
      <c r="CV9" s="354"/>
      <c r="CW9" s="354"/>
      <c r="CX9" s="354"/>
      <c r="CY9" s="354"/>
      <c r="CZ9" s="354"/>
      <c r="DA9" s="355"/>
      <c r="DB9" s="353">
        <v>17.7</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8238</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317244</v>
      </c>
      <c r="BO10" s="384"/>
      <c r="BP10" s="384"/>
      <c r="BQ10" s="384"/>
      <c r="BR10" s="384"/>
      <c r="BS10" s="384"/>
      <c r="BT10" s="384"/>
      <c r="BU10" s="385"/>
      <c r="BV10" s="383">
        <v>546318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7120</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45000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7097</v>
      </c>
      <c r="S13" s="483"/>
      <c r="T13" s="483"/>
      <c r="U13" s="483"/>
      <c r="V13" s="484"/>
      <c r="W13" s="470" t="s">
        <v>124</v>
      </c>
      <c r="X13" s="396"/>
      <c r="Y13" s="396"/>
      <c r="Z13" s="396"/>
      <c r="AA13" s="396"/>
      <c r="AB13" s="397"/>
      <c r="AC13" s="359">
        <v>397</v>
      </c>
      <c r="AD13" s="360"/>
      <c r="AE13" s="360"/>
      <c r="AF13" s="360"/>
      <c r="AG13" s="361"/>
      <c r="AH13" s="359">
        <v>581</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369282</v>
      </c>
      <c r="BO13" s="384"/>
      <c r="BP13" s="384"/>
      <c r="BQ13" s="384"/>
      <c r="BR13" s="384"/>
      <c r="BS13" s="384"/>
      <c r="BT13" s="384"/>
      <c r="BU13" s="385"/>
      <c r="BV13" s="383">
        <v>397053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12.1</v>
      </c>
      <c r="CU13" s="354"/>
      <c r="CV13" s="354"/>
      <c r="CW13" s="354"/>
      <c r="CX13" s="354"/>
      <c r="CY13" s="354"/>
      <c r="CZ13" s="354"/>
      <c r="DA13" s="355"/>
      <c r="DB13" s="353">
        <v>12.9</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7240</v>
      </c>
      <c r="S14" s="483"/>
      <c r="T14" s="483"/>
      <c r="U14" s="483"/>
      <c r="V14" s="484"/>
      <c r="W14" s="485"/>
      <c r="X14" s="399"/>
      <c r="Y14" s="399"/>
      <c r="Z14" s="399"/>
      <c r="AA14" s="399"/>
      <c r="AB14" s="400"/>
      <c r="AC14" s="475">
        <v>12.4</v>
      </c>
      <c r="AD14" s="476"/>
      <c r="AE14" s="476"/>
      <c r="AF14" s="476"/>
      <c r="AG14" s="477"/>
      <c r="AH14" s="475">
        <v>15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87.8</v>
      </c>
      <c r="CU14" s="454"/>
      <c r="CV14" s="454"/>
      <c r="CW14" s="454"/>
      <c r="CX14" s="454"/>
      <c r="CY14" s="454"/>
      <c r="CZ14" s="454"/>
      <c r="DA14" s="455"/>
      <c r="DB14" s="486">
        <v>109.5</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7216</v>
      </c>
      <c r="S15" s="483"/>
      <c r="T15" s="483"/>
      <c r="U15" s="483"/>
      <c r="V15" s="484"/>
      <c r="W15" s="470" t="s">
        <v>131</v>
      </c>
      <c r="X15" s="396"/>
      <c r="Y15" s="396"/>
      <c r="Z15" s="396"/>
      <c r="AA15" s="396"/>
      <c r="AB15" s="397"/>
      <c r="AC15" s="359">
        <v>747</v>
      </c>
      <c r="AD15" s="360"/>
      <c r="AE15" s="360"/>
      <c r="AF15" s="360"/>
      <c r="AG15" s="361"/>
      <c r="AH15" s="359">
        <v>900</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801200</v>
      </c>
      <c r="BO15" s="379"/>
      <c r="BP15" s="379"/>
      <c r="BQ15" s="379"/>
      <c r="BR15" s="379"/>
      <c r="BS15" s="379"/>
      <c r="BT15" s="379"/>
      <c r="BU15" s="380"/>
      <c r="BV15" s="378">
        <v>841456</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23.3</v>
      </c>
      <c r="AD16" s="476"/>
      <c r="AE16" s="476"/>
      <c r="AF16" s="476"/>
      <c r="AG16" s="477"/>
      <c r="AH16" s="475">
        <v>23.3</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3953467</v>
      </c>
      <c r="BO16" s="384"/>
      <c r="BP16" s="384"/>
      <c r="BQ16" s="384"/>
      <c r="BR16" s="384"/>
      <c r="BS16" s="384"/>
      <c r="BT16" s="384"/>
      <c r="BU16" s="385"/>
      <c r="BV16" s="383">
        <v>4009050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2066</v>
      </c>
      <c r="AD17" s="360"/>
      <c r="AE17" s="360"/>
      <c r="AF17" s="360"/>
      <c r="AG17" s="361"/>
      <c r="AH17" s="359">
        <v>2342</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1025203</v>
      </c>
      <c r="BO17" s="384"/>
      <c r="BP17" s="384"/>
      <c r="BQ17" s="384"/>
      <c r="BR17" s="384"/>
      <c r="BS17" s="384"/>
      <c r="BT17" s="384"/>
      <c r="BU17" s="385"/>
      <c r="BV17" s="383">
        <v>1076917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141</v>
      </c>
      <c r="C18" s="444"/>
      <c r="D18" s="444"/>
      <c r="E18" s="445"/>
      <c r="F18" s="445"/>
      <c r="G18" s="445"/>
      <c r="H18" s="445"/>
      <c r="I18" s="445"/>
      <c r="J18" s="445"/>
      <c r="K18" s="445"/>
      <c r="L18" s="446">
        <v>342.25</v>
      </c>
      <c r="M18" s="446"/>
      <c r="N18" s="446"/>
      <c r="O18" s="446"/>
      <c r="P18" s="446"/>
      <c r="Q18" s="446"/>
      <c r="R18" s="447"/>
      <c r="S18" s="447"/>
      <c r="T18" s="447"/>
      <c r="U18" s="447"/>
      <c r="V18" s="448"/>
      <c r="W18" s="462"/>
      <c r="X18" s="463"/>
      <c r="Y18" s="463"/>
      <c r="Z18" s="463"/>
      <c r="AA18" s="463"/>
      <c r="AB18" s="471"/>
      <c r="AC18" s="347">
        <v>64.400000000000006</v>
      </c>
      <c r="AD18" s="348"/>
      <c r="AE18" s="348"/>
      <c r="AF18" s="348"/>
      <c r="AG18" s="449"/>
      <c r="AH18" s="347">
        <v>60.5</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4507768</v>
      </c>
      <c r="BO18" s="384"/>
      <c r="BP18" s="384"/>
      <c r="BQ18" s="384"/>
      <c r="BR18" s="384"/>
      <c r="BS18" s="384"/>
      <c r="BT18" s="384"/>
      <c r="BU18" s="385"/>
      <c r="BV18" s="383">
        <v>4533295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143</v>
      </c>
      <c r="C19" s="444"/>
      <c r="D19" s="444"/>
      <c r="E19" s="445"/>
      <c r="F19" s="445"/>
      <c r="G19" s="445"/>
      <c r="H19" s="445"/>
      <c r="I19" s="445"/>
      <c r="J19" s="445"/>
      <c r="K19" s="445"/>
      <c r="L19" s="451">
        <v>21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6217795</v>
      </c>
      <c r="BO19" s="384"/>
      <c r="BP19" s="384"/>
      <c r="BQ19" s="384"/>
      <c r="BR19" s="384"/>
      <c r="BS19" s="384"/>
      <c r="BT19" s="384"/>
      <c r="BU19" s="385"/>
      <c r="BV19" s="383">
        <v>6351591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145</v>
      </c>
      <c r="C20" s="444"/>
      <c r="D20" s="444"/>
      <c r="E20" s="445"/>
      <c r="F20" s="445"/>
      <c r="G20" s="445"/>
      <c r="H20" s="445"/>
      <c r="I20" s="445"/>
      <c r="J20" s="445"/>
      <c r="K20" s="445"/>
      <c r="L20" s="451">
        <v>3017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9808886</v>
      </c>
      <c r="BO23" s="384"/>
      <c r="BP23" s="384"/>
      <c r="BQ23" s="384"/>
      <c r="BR23" s="384"/>
      <c r="BS23" s="384"/>
      <c r="BT23" s="384"/>
      <c r="BU23" s="385"/>
      <c r="BV23" s="383">
        <v>9728533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6950</v>
      </c>
      <c r="R24" s="360"/>
      <c r="S24" s="360"/>
      <c r="T24" s="360"/>
      <c r="U24" s="360"/>
      <c r="V24" s="361"/>
      <c r="W24" s="425"/>
      <c r="X24" s="416"/>
      <c r="Y24" s="417"/>
      <c r="Z24" s="356" t="s">
        <v>155</v>
      </c>
      <c r="AA24" s="357"/>
      <c r="AB24" s="357"/>
      <c r="AC24" s="357"/>
      <c r="AD24" s="357"/>
      <c r="AE24" s="357"/>
      <c r="AF24" s="357"/>
      <c r="AG24" s="358"/>
      <c r="AH24" s="359">
        <v>144</v>
      </c>
      <c r="AI24" s="360"/>
      <c r="AJ24" s="360"/>
      <c r="AK24" s="360"/>
      <c r="AL24" s="361"/>
      <c r="AM24" s="359">
        <v>459072</v>
      </c>
      <c r="AN24" s="360"/>
      <c r="AO24" s="360"/>
      <c r="AP24" s="360"/>
      <c r="AQ24" s="360"/>
      <c r="AR24" s="361"/>
      <c r="AS24" s="359">
        <v>3188</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6902978</v>
      </c>
      <c r="BO24" s="384"/>
      <c r="BP24" s="384"/>
      <c r="BQ24" s="384"/>
      <c r="BR24" s="384"/>
      <c r="BS24" s="384"/>
      <c r="BT24" s="384"/>
      <c r="BU24" s="385"/>
      <c r="BV24" s="383">
        <v>6648501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5940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387735</v>
      </c>
      <c r="BO25" s="379"/>
      <c r="BP25" s="379"/>
      <c r="BQ25" s="379"/>
      <c r="BR25" s="379"/>
      <c r="BS25" s="379"/>
      <c r="BT25" s="379"/>
      <c r="BU25" s="380"/>
      <c r="BV25" s="378">
        <v>250724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5570</v>
      </c>
      <c r="R26" s="360"/>
      <c r="S26" s="360"/>
      <c r="T26" s="360"/>
      <c r="U26" s="360"/>
      <c r="V26" s="361"/>
      <c r="W26" s="425"/>
      <c r="X26" s="416"/>
      <c r="Y26" s="417"/>
      <c r="Z26" s="356" t="s">
        <v>161</v>
      </c>
      <c r="AA26" s="436"/>
      <c r="AB26" s="436"/>
      <c r="AC26" s="436"/>
      <c r="AD26" s="436"/>
      <c r="AE26" s="436"/>
      <c r="AF26" s="436"/>
      <c r="AG26" s="437"/>
      <c r="AH26" s="359">
        <v>7</v>
      </c>
      <c r="AI26" s="360"/>
      <c r="AJ26" s="360"/>
      <c r="AK26" s="360"/>
      <c r="AL26" s="361"/>
      <c r="AM26" s="359">
        <v>23100</v>
      </c>
      <c r="AN26" s="360"/>
      <c r="AO26" s="360"/>
      <c r="AP26" s="360"/>
      <c r="AQ26" s="360"/>
      <c r="AR26" s="361"/>
      <c r="AS26" s="359">
        <v>3300</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2690</v>
      </c>
      <c r="R27" s="360"/>
      <c r="S27" s="360"/>
      <c r="T27" s="360"/>
      <c r="U27" s="360"/>
      <c r="V27" s="361"/>
      <c r="W27" s="425"/>
      <c r="X27" s="416"/>
      <c r="Y27" s="417"/>
      <c r="Z27" s="356" t="s">
        <v>164</v>
      </c>
      <c r="AA27" s="357"/>
      <c r="AB27" s="357"/>
      <c r="AC27" s="357"/>
      <c r="AD27" s="357"/>
      <c r="AE27" s="357"/>
      <c r="AF27" s="357"/>
      <c r="AG27" s="358"/>
      <c r="AH27" s="359">
        <v>1</v>
      </c>
      <c r="AI27" s="360"/>
      <c r="AJ27" s="360"/>
      <c r="AK27" s="360"/>
      <c r="AL27" s="361"/>
      <c r="AM27" s="359">
        <v>3827</v>
      </c>
      <c r="AN27" s="360"/>
      <c r="AO27" s="360"/>
      <c r="AP27" s="360"/>
      <c r="AQ27" s="360"/>
      <c r="AR27" s="361"/>
      <c r="AS27" s="359">
        <v>3827</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2190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2278793</v>
      </c>
      <c r="BO28" s="379"/>
      <c r="BP28" s="379"/>
      <c r="BQ28" s="379"/>
      <c r="BR28" s="379"/>
      <c r="BS28" s="379"/>
      <c r="BT28" s="379"/>
      <c r="BU28" s="380"/>
      <c r="BV28" s="378">
        <v>1961549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10</v>
      </c>
      <c r="M29" s="360"/>
      <c r="N29" s="360"/>
      <c r="O29" s="360"/>
      <c r="P29" s="361"/>
      <c r="Q29" s="359">
        <v>2000</v>
      </c>
      <c r="R29" s="360"/>
      <c r="S29" s="360"/>
      <c r="T29" s="360"/>
      <c r="U29" s="360"/>
      <c r="V29" s="361"/>
      <c r="W29" s="425"/>
      <c r="X29" s="416"/>
      <c r="Y29" s="417"/>
      <c r="Z29" s="356" t="s">
        <v>171</v>
      </c>
      <c r="AA29" s="357"/>
      <c r="AB29" s="357"/>
      <c r="AC29" s="357"/>
      <c r="AD29" s="357"/>
      <c r="AE29" s="357"/>
      <c r="AF29" s="357"/>
      <c r="AG29" s="358"/>
      <c r="AH29" s="359">
        <v>145</v>
      </c>
      <c r="AI29" s="360"/>
      <c r="AJ29" s="360"/>
      <c r="AK29" s="360"/>
      <c r="AL29" s="361"/>
      <c r="AM29" s="359">
        <v>462899</v>
      </c>
      <c r="AN29" s="360"/>
      <c r="AO29" s="360"/>
      <c r="AP29" s="360"/>
      <c r="AQ29" s="360"/>
      <c r="AR29" s="361"/>
      <c r="AS29" s="359">
        <v>3192</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312367</v>
      </c>
      <c r="BO29" s="384"/>
      <c r="BP29" s="384"/>
      <c r="BQ29" s="384"/>
      <c r="BR29" s="384"/>
      <c r="BS29" s="384"/>
      <c r="BT29" s="384"/>
      <c r="BU29" s="385"/>
      <c r="BV29" s="383">
        <v>312288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1819646</v>
      </c>
      <c r="BO30" s="387"/>
      <c r="BP30" s="387"/>
      <c r="BQ30" s="387"/>
      <c r="BR30" s="387"/>
      <c r="BS30" s="387"/>
      <c r="BT30" s="387"/>
      <c r="BU30" s="388"/>
      <c r="BV30" s="386">
        <v>1645533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安芸太田町病院事業会計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後期高齢者医療広域連合（一般会計）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筒賀総合サービス</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住宅改修資金貸付事業特別会計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後期高齢者医療広域連合（特別会計）</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広島勤労福祉事業団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IF('各会計、関係団体の財政状況及び健全化判断比率'!B35="","",'各会計、関係団体の財政状況及び健全化判断比率'!B35)</f>
        <v>特定環境保全公共下水道事業特別会計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広島県市町総合事務組合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山県西部衛生組合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79" t="s">
        <v>24</v>
      </c>
      <c r="C41" s="1180"/>
      <c r="D41" s="81"/>
      <c r="E41" s="1181" t="s">
        <v>25</v>
      </c>
      <c r="F41" s="1181"/>
      <c r="G41" s="1181"/>
      <c r="H41" s="1182"/>
      <c r="I41" s="82">
        <v>10770</v>
      </c>
      <c r="J41" s="83">
        <v>10470</v>
      </c>
      <c r="K41" s="83">
        <v>10020</v>
      </c>
      <c r="L41" s="83">
        <v>9729</v>
      </c>
      <c r="M41" s="84">
        <v>9809</v>
      </c>
    </row>
    <row r="42" spans="2:13" ht="27.75" customHeight="1" x14ac:dyDescent="0.15">
      <c r="B42" s="1169"/>
      <c r="C42" s="1170"/>
      <c r="D42" s="85"/>
      <c r="E42" s="1173" t="s">
        <v>26</v>
      </c>
      <c r="F42" s="1173"/>
      <c r="G42" s="1173"/>
      <c r="H42" s="1174"/>
      <c r="I42" s="86">
        <v>305</v>
      </c>
      <c r="J42" s="87">
        <v>334</v>
      </c>
      <c r="K42" s="87">
        <v>117</v>
      </c>
      <c r="L42" s="87">
        <v>171</v>
      </c>
      <c r="M42" s="88">
        <v>151</v>
      </c>
    </row>
    <row r="43" spans="2:13" ht="27.75" customHeight="1" x14ac:dyDescent="0.15">
      <c r="B43" s="1169"/>
      <c r="C43" s="1170"/>
      <c r="D43" s="85"/>
      <c r="E43" s="1173" t="s">
        <v>27</v>
      </c>
      <c r="F43" s="1173"/>
      <c r="G43" s="1173"/>
      <c r="H43" s="1174"/>
      <c r="I43" s="86">
        <v>4810</v>
      </c>
      <c r="J43" s="87">
        <v>4817</v>
      </c>
      <c r="K43" s="87">
        <v>4692</v>
      </c>
      <c r="L43" s="87">
        <v>4378</v>
      </c>
      <c r="M43" s="88">
        <v>4086</v>
      </c>
    </row>
    <row r="44" spans="2:13" ht="27.75" customHeight="1" x14ac:dyDescent="0.15">
      <c r="B44" s="1169"/>
      <c r="C44" s="1170"/>
      <c r="D44" s="85"/>
      <c r="E44" s="1173" t="s">
        <v>28</v>
      </c>
      <c r="F44" s="1173"/>
      <c r="G44" s="1173"/>
      <c r="H44" s="1174"/>
      <c r="I44" s="86">
        <v>133</v>
      </c>
      <c r="J44" s="87" t="s">
        <v>479</v>
      </c>
      <c r="K44" s="87" t="s">
        <v>479</v>
      </c>
      <c r="L44" s="87" t="s">
        <v>479</v>
      </c>
      <c r="M44" s="88" t="s">
        <v>479</v>
      </c>
    </row>
    <row r="45" spans="2:13" ht="27.75" customHeight="1" x14ac:dyDescent="0.15">
      <c r="B45" s="1169"/>
      <c r="C45" s="1170"/>
      <c r="D45" s="85"/>
      <c r="E45" s="1173" t="s">
        <v>29</v>
      </c>
      <c r="F45" s="1173"/>
      <c r="G45" s="1173"/>
      <c r="H45" s="1174"/>
      <c r="I45" s="86">
        <v>1379</v>
      </c>
      <c r="J45" s="87">
        <v>1342</v>
      </c>
      <c r="K45" s="87">
        <v>1334</v>
      </c>
      <c r="L45" s="87">
        <v>1332</v>
      </c>
      <c r="M45" s="88">
        <v>1181</v>
      </c>
    </row>
    <row r="46" spans="2:13" ht="27.75" customHeight="1" x14ac:dyDescent="0.15">
      <c r="B46" s="1169"/>
      <c r="C46" s="1170"/>
      <c r="D46" s="85"/>
      <c r="E46" s="1173" t="s">
        <v>30</v>
      </c>
      <c r="F46" s="1173"/>
      <c r="G46" s="1173"/>
      <c r="H46" s="1174"/>
      <c r="I46" s="86" t="s">
        <v>479</v>
      </c>
      <c r="J46" s="87" t="s">
        <v>479</v>
      </c>
      <c r="K46" s="87" t="s">
        <v>479</v>
      </c>
      <c r="L46" s="87" t="s">
        <v>479</v>
      </c>
      <c r="M46" s="88" t="s">
        <v>479</v>
      </c>
    </row>
    <row r="47" spans="2:13" ht="27.75" customHeight="1" x14ac:dyDescent="0.15">
      <c r="B47" s="1169"/>
      <c r="C47" s="1170"/>
      <c r="D47" s="85"/>
      <c r="E47" s="1173" t="s">
        <v>31</v>
      </c>
      <c r="F47" s="1173"/>
      <c r="G47" s="1173"/>
      <c r="H47" s="1174"/>
      <c r="I47" s="86" t="s">
        <v>479</v>
      </c>
      <c r="J47" s="87" t="s">
        <v>479</v>
      </c>
      <c r="K47" s="87" t="s">
        <v>479</v>
      </c>
      <c r="L47" s="87" t="s">
        <v>479</v>
      </c>
      <c r="M47" s="88" t="s">
        <v>479</v>
      </c>
    </row>
    <row r="48" spans="2:13" ht="27.75" customHeight="1" x14ac:dyDescent="0.15">
      <c r="B48" s="1171"/>
      <c r="C48" s="1172"/>
      <c r="D48" s="85"/>
      <c r="E48" s="1173" t="s">
        <v>32</v>
      </c>
      <c r="F48" s="1173"/>
      <c r="G48" s="1173"/>
      <c r="H48" s="1174"/>
      <c r="I48" s="86" t="s">
        <v>479</v>
      </c>
      <c r="J48" s="87" t="s">
        <v>479</v>
      </c>
      <c r="K48" s="87" t="s">
        <v>479</v>
      </c>
      <c r="L48" s="87" t="s">
        <v>479</v>
      </c>
      <c r="M48" s="88" t="s">
        <v>479</v>
      </c>
    </row>
    <row r="49" spans="2:13" ht="27.75" customHeight="1" x14ac:dyDescent="0.15">
      <c r="B49" s="1167" t="s">
        <v>33</v>
      </c>
      <c r="C49" s="1168"/>
      <c r="D49" s="89"/>
      <c r="E49" s="1173" t="s">
        <v>34</v>
      </c>
      <c r="F49" s="1173"/>
      <c r="G49" s="1173"/>
      <c r="H49" s="1174"/>
      <c r="I49" s="86">
        <v>1337</v>
      </c>
      <c r="J49" s="87">
        <v>1892</v>
      </c>
      <c r="K49" s="87">
        <v>2369</v>
      </c>
      <c r="L49" s="87">
        <v>2864</v>
      </c>
      <c r="M49" s="88">
        <v>3362</v>
      </c>
    </row>
    <row r="50" spans="2:13" ht="27.75" customHeight="1" x14ac:dyDescent="0.15">
      <c r="B50" s="1169"/>
      <c r="C50" s="1170"/>
      <c r="D50" s="85"/>
      <c r="E50" s="1173" t="s">
        <v>35</v>
      </c>
      <c r="F50" s="1173"/>
      <c r="G50" s="1173"/>
      <c r="H50" s="1174"/>
      <c r="I50" s="86">
        <v>181</v>
      </c>
      <c r="J50" s="87">
        <v>150</v>
      </c>
      <c r="K50" s="87">
        <v>126</v>
      </c>
      <c r="L50" s="87">
        <v>104</v>
      </c>
      <c r="M50" s="88">
        <v>84</v>
      </c>
    </row>
    <row r="51" spans="2:13" ht="27.75" customHeight="1" x14ac:dyDescent="0.15">
      <c r="B51" s="1171"/>
      <c r="C51" s="1172"/>
      <c r="D51" s="85"/>
      <c r="E51" s="1173" t="s">
        <v>36</v>
      </c>
      <c r="F51" s="1173"/>
      <c r="G51" s="1173"/>
      <c r="H51" s="1174"/>
      <c r="I51" s="86">
        <v>9700</v>
      </c>
      <c r="J51" s="87">
        <v>8939</v>
      </c>
      <c r="K51" s="87">
        <v>8849</v>
      </c>
      <c r="L51" s="87">
        <v>8035</v>
      </c>
      <c r="M51" s="88">
        <v>8096</v>
      </c>
    </row>
    <row r="52" spans="2:13" ht="27.75" customHeight="1" thickBot="1" x14ac:dyDescent="0.2">
      <c r="B52" s="1175" t="s">
        <v>37</v>
      </c>
      <c r="C52" s="1176"/>
      <c r="D52" s="90"/>
      <c r="E52" s="1177" t="s">
        <v>38</v>
      </c>
      <c r="F52" s="1177"/>
      <c r="G52" s="1177"/>
      <c r="H52" s="1178"/>
      <c r="I52" s="91">
        <v>6178</v>
      </c>
      <c r="J52" s="92">
        <v>5981</v>
      </c>
      <c r="K52" s="92">
        <v>4818</v>
      </c>
      <c r="L52" s="92">
        <v>4606</v>
      </c>
      <c r="M52" s="93">
        <v>3685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172551</v>
      </c>
      <c r="E3" s="116"/>
      <c r="F3" s="117">
        <v>109234</v>
      </c>
      <c r="G3" s="118"/>
      <c r="H3" s="119"/>
    </row>
    <row r="4" spans="1:8" x14ac:dyDescent="0.15">
      <c r="A4" s="120"/>
      <c r="B4" s="121"/>
      <c r="C4" s="122"/>
      <c r="D4" s="123">
        <v>101010</v>
      </c>
      <c r="E4" s="124"/>
      <c r="F4" s="125">
        <v>63976</v>
      </c>
      <c r="G4" s="126"/>
      <c r="H4" s="127"/>
    </row>
    <row r="5" spans="1:8" x14ac:dyDescent="0.15">
      <c r="A5" s="108" t="s">
        <v>513</v>
      </c>
      <c r="B5" s="113"/>
      <c r="C5" s="114"/>
      <c r="D5" s="115">
        <v>141773</v>
      </c>
      <c r="E5" s="116"/>
      <c r="F5" s="117">
        <v>121932</v>
      </c>
      <c r="G5" s="118"/>
      <c r="H5" s="119"/>
    </row>
    <row r="6" spans="1:8" x14ac:dyDescent="0.15">
      <c r="A6" s="120"/>
      <c r="B6" s="121"/>
      <c r="C6" s="122"/>
      <c r="D6" s="123">
        <v>70639</v>
      </c>
      <c r="E6" s="124"/>
      <c r="F6" s="125">
        <v>68430</v>
      </c>
      <c r="G6" s="126"/>
      <c r="H6" s="127"/>
    </row>
    <row r="7" spans="1:8" x14ac:dyDescent="0.15">
      <c r="A7" s="108" t="s">
        <v>514</v>
      </c>
      <c r="B7" s="113"/>
      <c r="C7" s="114"/>
      <c r="D7" s="115">
        <v>91667</v>
      </c>
      <c r="E7" s="116"/>
      <c r="F7" s="117">
        <v>92021</v>
      </c>
      <c r="G7" s="118"/>
      <c r="H7" s="119"/>
    </row>
    <row r="8" spans="1:8" x14ac:dyDescent="0.15">
      <c r="A8" s="120"/>
      <c r="B8" s="121"/>
      <c r="C8" s="122"/>
      <c r="D8" s="123">
        <v>41963</v>
      </c>
      <c r="E8" s="124"/>
      <c r="F8" s="125">
        <v>52579</v>
      </c>
      <c r="G8" s="126"/>
      <c r="H8" s="127"/>
    </row>
    <row r="9" spans="1:8" x14ac:dyDescent="0.15">
      <c r="A9" s="108" t="s">
        <v>515</v>
      </c>
      <c r="B9" s="113"/>
      <c r="C9" s="114"/>
      <c r="D9" s="115">
        <v>98119</v>
      </c>
      <c r="E9" s="116"/>
      <c r="F9" s="117">
        <v>94828</v>
      </c>
      <c r="G9" s="118"/>
      <c r="H9" s="119"/>
    </row>
    <row r="10" spans="1:8" x14ac:dyDescent="0.15">
      <c r="A10" s="120"/>
      <c r="B10" s="121"/>
      <c r="C10" s="122"/>
      <c r="D10" s="123">
        <v>55923</v>
      </c>
      <c r="E10" s="124"/>
      <c r="F10" s="125">
        <v>55133</v>
      </c>
      <c r="G10" s="126"/>
      <c r="H10" s="127"/>
    </row>
    <row r="11" spans="1:8" x14ac:dyDescent="0.15">
      <c r="A11" s="108" t="s">
        <v>516</v>
      </c>
      <c r="B11" s="113"/>
      <c r="C11" s="114"/>
      <c r="D11" s="115">
        <v>152978</v>
      </c>
      <c r="E11" s="116"/>
      <c r="F11" s="117">
        <v>119674</v>
      </c>
      <c r="G11" s="118"/>
      <c r="H11" s="119"/>
    </row>
    <row r="12" spans="1:8" x14ac:dyDescent="0.15">
      <c r="A12" s="120"/>
      <c r="B12" s="121"/>
      <c r="C12" s="128"/>
      <c r="D12" s="123">
        <v>88326</v>
      </c>
      <c r="E12" s="124"/>
      <c r="F12" s="125">
        <v>57803</v>
      </c>
      <c r="G12" s="126"/>
      <c r="H12" s="127"/>
    </row>
    <row r="13" spans="1:8" x14ac:dyDescent="0.15">
      <c r="A13" s="108"/>
      <c r="B13" s="113"/>
      <c r="C13" s="129"/>
      <c r="D13" s="130">
        <v>131418</v>
      </c>
      <c r="E13" s="131"/>
      <c r="F13" s="132">
        <v>107538</v>
      </c>
      <c r="G13" s="133"/>
      <c r="H13" s="119"/>
    </row>
    <row r="14" spans="1:8" x14ac:dyDescent="0.15">
      <c r="A14" s="120"/>
      <c r="B14" s="121"/>
      <c r="C14" s="122"/>
      <c r="D14" s="123">
        <v>71572</v>
      </c>
      <c r="E14" s="124"/>
      <c r="F14" s="125">
        <v>59584</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4.37</v>
      </c>
      <c r="C19" s="134">
        <f>ROUND(VALUE(SUBSTITUTE(実質収支比率等に係る経年分析!G$48,"▲","-")),2)</f>
        <v>6.64</v>
      </c>
      <c r="D19" s="134">
        <f>ROUND(VALUE(SUBSTITUTE(実質収支比率等に係る経年分析!H$48,"▲","-")),2)</f>
        <v>8.14</v>
      </c>
      <c r="E19" s="134">
        <f>ROUND(VALUE(SUBSTITUTE(実質収支比率等に係る経年分析!I$48,"▲","-")),2)</f>
        <v>5.98</v>
      </c>
      <c r="F19" s="134">
        <f>ROUND(VALUE(SUBSTITUTE(実質収支比率等に係る経年分析!J$48,"▲","-")),2)</f>
        <v>7.02</v>
      </c>
    </row>
    <row r="20" spans="1:11" x14ac:dyDescent="0.15">
      <c r="A20" s="134" t="s">
        <v>43</v>
      </c>
      <c r="B20" s="134">
        <f>ROUND(VALUE(SUBSTITUTE(実質収支比率等に係る経年分析!F$47,"▲","-")),2)</f>
        <v>10.39</v>
      </c>
      <c r="C20" s="134">
        <f>ROUND(VALUE(SUBSTITUTE(実質収支比率等に係る経年分析!G$47,"▲","-")),2)</f>
        <v>19.809999999999999</v>
      </c>
      <c r="D20" s="134">
        <f>ROUND(VALUE(SUBSTITUTE(実質収支比率等に係る経年分析!H$47,"▲","-")),2)</f>
        <v>28.25</v>
      </c>
      <c r="E20" s="134">
        <f>ROUND(VALUE(SUBSTITUTE(実質収支比率等に係る経年分析!I$47,"▲","-")),2)</f>
        <v>37.01</v>
      </c>
      <c r="F20" s="134">
        <f>ROUND(VALUE(SUBSTITUTE(実質収支比率等に係る経年分析!J$47,"▲","-")),2)</f>
        <v>43.4</v>
      </c>
    </row>
    <row r="21" spans="1:11" x14ac:dyDescent="0.15">
      <c r="A21" s="134" t="s">
        <v>44</v>
      </c>
      <c r="B21" s="134">
        <f>IF(ISNUMBER(VALUE(SUBSTITUTE(実質収支比率等に係る経年分析!F$49,"▲","-"))),ROUND(VALUE(SUBSTITUTE(実質収支比率等に係る経年分析!F$49,"▲","-")),2),NA())</f>
        <v>4.49</v>
      </c>
      <c r="C21" s="134">
        <f>IF(ISNUMBER(VALUE(SUBSTITUTE(実質収支比率等に係る経年分析!G$49,"▲","-"))),ROUND(VALUE(SUBSTITUTE(実質収支比率等に係る経年分析!G$49,"▲","-")),2),NA())</f>
        <v>12.16</v>
      </c>
      <c r="D21" s="134">
        <f>IF(ISNUMBER(VALUE(SUBSTITUTE(実質収支比率等に係る経年分析!H$49,"▲","-"))),ROUND(VALUE(SUBSTITUTE(実質収支比率等に係る経年分析!H$49,"▲","-")),2),NA())</f>
        <v>8.57</v>
      </c>
      <c r="E21" s="134">
        <f>IF(ISNUMBER(VALUE(SUBSTITUTE(実質収支比率等に係る経年分析!I$49,"▲","-"))),ROUND(VALUE(SUBSTITUTE(実質収支比率等に係る経年分析!I$49,"▲","-")),2),NA())</f>
        <v>7.49</v>
      </c>
      <c r="F21" s="134">
        <f>IF(ISNUMBER(VALUE(SUBSTITUTE(実質収支比率等に係る経年分析!J$49,"▲","-"))),ROUND(VALUE(SUBSTITUTE(実質収支比率等に係る経年分析!J$49,"▲","-")),2),NA())</f>
        <v>7.03</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x14ac:dyDescent="0.15">
      <c r="A30" s="135" t="str">
        <f>IF(連結実質赤字比率に係る赤字・黒字の構成分析!C$40="",NA(),連結実質赤字比率に係る赤字・黒字の構成分析!C$40)</f>
        <v>特定環境保全公共下水道事業特別会計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0.26</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0.55000000000000004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0.55000000000000004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4.37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6.64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8.14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7.02</v>
      </c>
    </row>
    <row r="36" spans="1:16" x14ac:dyDescent="0.15">
      <c r="A36" s="135" t="str">
        <f>IF(連結実質赤字比率に係る赤字・黒字の構成分析!C$34="",NA(),連結実質赤字比率に係る赤字・黒字の構成分析!C$34)</f>
        <v>安芸太田町病院事業会計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17.760000000000002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15.84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16.399999999999999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15.4</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1242</v>
      </c>
      <c r="E42" s="136"/>
      <c r="F42" s="136"/>
      <c r="G42" s="136">
        <f>'実質公債費比率（分子）の構造'!L$52</f>
        <v>1223</v>
      </c>
      <c r="H42" s="136"/>
      <c r="I42" s="136"/>
      <c r="J42" s="136">
        <f>'実質公債費比率（分子）の構造'!M$52</f>
        <v>1131</v>
      </c>
      <c r="K42" s="136"/>
      <c r="L42" s="136"/>
      <c r="M42" s="136">
        <f>'実質公債費比率（分子）の構造'!N$52</f>
        <v>1120</v>
      </c>
      <c r="N42" s="136"/>
      <c r="O42" s="136"/>
      <c r="P42" s="136">
        <f>'実質公債費比率（分子）の構造'!O$52</f>
        <v>1080</v>
      </c>
    </row>
    <row r="43" spans="1:16" x14ac:dyDescent="0.15">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9</v>
      </c>
      <c r="C44" s="136"/>
      <c r="D44" s="136"/>
      <c r="E44" s="136">
        <f>'実質公債費比率（分子）の構造'!L$50</f>
        <v>7</v>
      </c>
      <c r="F44" s="136"/>
      <c r="G44" s="136"/>
      <c r="H44" s="136">
        <f>'実質公債費比率（分子）の構造'!M$50</f>
        <v>4</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159</v>
      </c>
      <c r="C45" s="136"/>
      <c r="D45" s="136"/>
      <c r="E45" s="136">
        <f>'実質公債費比率（分子）の構造'!L$49</f>
        <v>106</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460</v>
      </c>
      <c r="C46" s="136"/>
      <c r="D46" s="136"/>
      <c r="E46" s="136">
        <f>'実質公債費比率（分子）の構造'!L$48</f>
        <v>424</v>
      </c>
      <c r="F46" s="136"/>
      <c r="G46" s="136"/>
      <c r="H46" s="136">
        <f>'実質公債費比率（分子）の構造'!M$48</f>
        <v>472</v>
      </c>
      <c r="I46" s="136"/>
      <c r="J46" s="136"/>
      <c r="K46" s="136">
        <f>'実質公債費比率（分子）の構造'!N$48</f>
        <v>476</v>
      </c>
      <c r="L46" s="136"/>
      <c r="M46" s="136"/>
      <c r="N46" s="136">
        <f>'実質公債費比率（分子）の構造'!O$48</f>
        <v>483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1320</v>
      </c>
      <c r="C49" s="136"/>
      <c r="D49" s="136"/>
      <c r="E49" s="136">
        <f>'実質公債費比率（分子）の構造'!L$45</f>
        <v>1272</v>
      </c>
      <c r="F49" s="136"/>
      <c r="G49" s="136"/>
      <c r="H49" s="136">
        <f>'実質公債費比率（分子）の構造'!M$45</f>
        <v>1193</v>
      </c>
      <c r="I49" s="136"/>
      <c r="J49" s="136"/>
      <c r="K49" s="136">
        <f>'実質公債費比率（分子）の構造'!N$45</f>
        <v>1147</v>
      </c>
      <c r="L49" s="136"/>
      <c r="M49" s="136"/>
      <c r="N49" s="136">
        <f>'実質公債費比率（分子）の構造'!O$45</f>
        <v>1067</v>
      </c>
      <c r="O49" s="136"/>
      <c r="P49" s="136"/>
    </row>
    <row r="50" spans="1:16" x14ac:dyDescent="0.15">
      <c r="A50" s="136" t="s">
        <v>59</v>
      </c>
      <c r="B50" s="136" t="e">
        <f>NA()</f>
        <v>#N/A</v>
      </c>
      <c r="C50" s="136">
        <f>IF(ISNUMBER('実質公債費比率（分子）の構造'!K$53),'実質公債費比率（分子）の構造'!K$53,NA())</f>
        <v>706</v>
      </c>
      <c r="D50" s="136" t="e">
        <f>NA()</f>
        <v>#N/A</v>
      </c>
      <c r="E50" s="136" t="e">
        <f>NA()</f>
        <v>#N/A</v>
      </c>
      <c r="F50" s="136">
        <f>IF(ISNUMBER('実質公債費比率（分子）の構造'!L$53),'実質公債費比率（分子）の構造'!L$53,NA())</f>
        <v>586</v>
      </c>
      <c r="G50" s="136" t="e">
        <f>NA()</f>
        <v>#N/A</v>
      </c>
      <c r="H50" s="136" t="e">
        <f>NA()</f>
        <v>#N/A</v>
      </c>
      <c r="I50" s="136">
        <f>IF(ISNUMBER('実質公債費比率（分子）の構造'!M$53),'実質公債費比率（分子）の構造'!M$53,NA())</f>
        <v>538</v>
      </c>
      <c r="J50" s="136" t="e">
        <f>NA()</f>
        <v>#N/A</v>
      </c>
      <c r="K50" s="136" t="e">
        <f>NA()</f>
        <v>#N/A</v>
      </c>
      <c r="L50" s="136">
        <f>IF(ISNUMBER('実質公債費比率（分子）の構造'!N$53),'実質公債費比率（分子）の構造'!N$53,NA())</f>
        <v>503</v>
      </c>
      <c r="M50" s="136" t="e">
        <f>NA()</f>
        <v>#N/A</v>
      </c>
      <c r="N50" s="136" t="e">
        <f>NA()</f>
        <v>#N/A</v>
      </c>
      <c r="O50" s="136">
        <f>IF(ISNUMBER('実質公債費比率（分子）の構造'!O$53),'実質公債費比率（分子）の構造'!O$53,NA())</f>
        <v>470</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9700</v>
      </c>
      <c r="E56" s="135"/>
      <c r="F56" s="135"/>
      <c r="G56" s="135">
        <f>'将来負担比率（分子）の構造'!J$51</f>
        <v>8939</v>
      </c>
      <c r="H56" s="135"/>
      <c r="I56" s="135"/>
      <c r="J56" s="135">
        <f>'将来負担比率（分子）の構造'!K$51</f>
        <v>8849</v>
      </c>
      <c r="K56" s="135"/>
      <c r="L56" s="135"/>
      <c r="M56" s="135">
        <f>'将来負担比率（分子）の構造'!L$51</f>
        <v>8035</v>
      </c>
      <c r="N56" s="135"/>
      <c r="O56" s="135"/>
      <c r="P56" s="135">
        <f>'将来負担比率（分子）の構造'!M$51</f>
        <v>8096</v>
      </c>
    </row>
    <row r="57" spans="1:16" x14ac:dyDescent="0.15">
      <c r="A57" s="135" t="s">
        <v>35</v>
      </c>
      <c r="B57" s="135"/>
      <c r="C57" s="135"/>
      <c r="D57" s="135">
        <f>'将来負担比率（分子）の構造'!I$50</f>
        <v>181</v>
      </c>
      <c r="E57" s="135"/>
      <c r="F57" s="135"/>
      <c r="G57" s="135">
        <f>'将来負担比率（分子）の構造'!J$50</f>
        <v>150</v>
      </c>
      <c r="H57" s="135"/>
      <c r="I57" s="135"/>
      <c r="J57" s="135">
        <f>'将来負担比率（分子）の構造'!K$50</f>
        <v>126</v>
      </c>
      <c r="K57" s="135"/>
      <c r="L57" s="135"/>
      <c r="M57" s="135">
        <f>'将来負担比率（分子）の構造'!L$50</f>
        <v>104</v>
      </c>
      <c r="N57" s="135"/>
      <c r="O57" s="135"/>
      <c r="P57" s="135">
        <f>'将来負担比率（分子）の構造'!M$50</f>
        <v>84</v>
      </c>
    </row>
    <row r="58" spans="1:16" x14ac:dyDescent="0.15">
      <c r="A58" s="135" t="s">
        <v>34</v>
      </c>
      <c r="B58" s="135"/>
      <c r="C58" s="135"/>
      <c r="D58" s="135">
        <f>'将来負担比率（分子）の構造'!I$49</f>
        <v>1337</v>
      </c>
      <c r="E58" s="135"/>
      <c r="F58" s="135"/>
      <c r="G58" s="135">
        <f>'将来負担比率（分子）の構造'!J$49</f>
        <v>1892</v>
      </c>
      <c r="H58" s="135"/>
      <c r="I58" s="135"/>
      <c r="J58" s="135">
        <f>'将来負担比率（分子）の構造'!K$49</f>
        <v>2369</v>
      </c>
      <c r="K58" s="135"/>
      <c r="L58" s="135"/>
      <c r="M58" s="135">
        <f>'将来負担比率（分子）の構造'!L$49</f>
        <v>2864</v>
      </c>
      <c r="N58" s="135"/>
      <c r="O58" s="135"/>
      <c r="P58" s="135">
        <f>'将来負担比率（分子）の構造'!M$49</f>
        <v>3362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1379</v>
      </c>
      <c r="C62" s="135"/>
      <c r="D62" s="135"/>
      <c r="E62" s="135">
        <f>'将来負担比率（分子）の構造'!J$45</f>
        <v>1342</v>
      </c>
      <c r="F62" s="135"/>
      <c r="G62" s="135"/>
      <c r="H62" s="135">
        <f>'将来負担比率（分子）の構造'!K$45</f>
        <v>1334</v>
      </c>
      <c r="I62" s="135"/>
      <c r="J62" s="135"/>
      <c r="K62" s="135">
        <f>'将来負担比率（分子）の構造'!L$45</f>
        <v>1332</v>
      </c>
      <c r="L62" s="135"/>
      <c r="M62" s="135"/>
      <c r="N62" s="135">
        <f>'将来負担比率（分子）の構造'!M$45</f>
        <v>1181</v>
      </c>
      <c r="O62" s="135"/>
      <c r="P62" s="135"/>
    </row>
    <row r="63" spans="1:16" x14ac:dyDescent="0.15">
      <c r="A63" s="135" t="s">
        <v>28</v>
      </c>
      <c r="B63" s="135">
        <f>'将来負担比率（分子）の構造'!I$44</f>
        <v>133</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4810</v>
      </c>
      <c r="C64" s="135"/>
      <c r="D64" s="135"/>
      <c r="E64" s="135">
        <f>'将来負担比率（分子）の構造'!J$43</f>
        <v>4817</v>
      </c>
      <c r="F64" s="135"/>
      <c r="G64" s="135"/>
      <c r="H64" s="135">
        <f>'将来負担比率（分子）の構造'!K$43</f>
        <v>4692</v>
      </c>
      <c r="I64" s="135"/>
      <c r="J64" s="135"/>
      <c r="K64" s="135">
        <f>'将来負担比率（分子）の構造'!L$43</f>
        <v>4378</v>
      </c>
      <c r="L64" s="135"/>
      <c r="M64" s="135"/>
      <c r="N64" s="135">
        <f>'将来負担比率（分子）の構造'!M$43</f>
        <v>4086</v>
      </c>
      <c r="O64" s="135"/>
      <c r="P64" s="135"/>
    </row>
    <row r="65" spans="1:16" x14ac:dyDescent="0.15">
      <c r="A65" s="135" t="s">
        <v>26</v>
      </c>
      <c r="B65" s="135">
        <f>'将来負担比率（分子）の構造'!I$42</f>
        <v>305</v>
      </c>
      <c r="C65" s="135"/>
      <c r="D65" s="135"/>
      <c r="E65" s="135">
        <f>'将来負担比率（分子）の構造'!J$42</f>
        <v>334</v>
      </c>
      <c r="F65" s="135"/>
      <c r="G65" s="135"/>
      <c r="H65" s="135">
        <f>'将来負担比率（分子）の構造'!K$42</f>
        <v>117</v>
      </c>
      <c r="I65" s="135"/>
      <c r="J65" s="135"/>
      <c r="K65" s="135">
        <f>'将来負担比率（分子）の構造'!L$42</f>
        <v>171</v>
      </c>
      <c r="L65" s="135"/>
      <c r="M65" s="135"/>
      <c r="N65" s="135">
        <f>'将来負担比率（分子）の構造'!M$42</f>
        <v>151</v>
      </c>
      <c r="O65" s="135"/>
      <c r="P65" s="135"/>
    </row>
    <row r="66" spans="1:16" x14ac:dyDescent="0.15">
      <c r="A66" s="135" t="s">
        <v>25</v>
      </c>
      <c r="B66" s="135">
        <f>'将来負担比率（分子）の構造'!I$41</f>
        <v>10770</v>
      </c>
      <c r="C66" s="135"/>
      <c r="D66" s="135"/>
      <c r="E66" s="135">
        <f>'将来負担比率（分子）の構造'!J$41</f>
        <v>10470</v>
      </c>
      <c r="F66" s="135"/>
      <c r="G66" s="135"/>
      <c r="H66" s="135">
        <f>'将来負担比率（分子）の構造'!K$41</f>
        <v>10020</v>
      </c>
      <c r="I66" s="135"/>
      <c r="J66" s="135"/>
      <c r="K66" s="135">
        <f>'将来負担比率（分子）の構造'!L$41</f>
        <v>9729</v>
      </c>
      <c r="L66" s="135"/>
      <c r="M66" s="135"/>
      <c r="N66" s="135">
        <f>'将来負担比率（分子）の構造'!M$41</f>
        <v>9809</v>
      </c>
      <c r="O66" s="135"/>
      <c r="P66" s="135"/>
    </row>
    <row r="67" spans="1:16" x14ac:dyDescent="0.15">
      <c r="A67" s="135" t="s">
        <v>63</v>
      </c>
      <c r="B67" s="135" t="e">
        <f>NA()</f>
        <v>#N/A</v>
      </c>
      <c r="C67" s="135">
        <f>IF(ISNUMBER('将来負担比率（分子）の構造'!I$52), IF('将来負担比率（分子）の構造'!I$52 &lt; 0, 0, '将来負担比率（分子）の構造'!I$52), NA())</f>
        <v>6178</v>
      </c>
      <c r="D67" s="135" t="e">
        <f>NA()</f>
        <v>#N/A</v>
      </c>
      <c r="E67" s="135" t="e">
        <f>NA()</f>
        <v>#N/A</v>
      </c>
      <c r="F67" s="135">
        <f>IF(ISNUMBER('将来負担比率（分子）の構造'!J$52), IF('将来負担比率（分子）の構造'!J$52 &lt; 0, 0, '将来負担比率（分子）の構造'!J$52), NA())</f>
        <v>5981</v>
      </c>
      <c r="G67" s="135" t="e">
        <f>NA()</f>
        <v>#N/A</v>
      </c>
      <c r="H67" s="135" t="e">
        <f>NA()</f>
        <v>#N/A</v>
      </c>
      <c r="I67" s="135">
        <f>IF(ISNUMBER('将来負担比率（分子）の構造'!K$52), IF('将来負担比率（分子）の構造'!K$52 &lt; 0, 0, '将来負担比率（分子）の構造'!K$52), NA())</f>
        <v>4818</v>
      </c>
      <c r="J67" s="135" t="e">
        <f>NA()</f>
        <v>#N/A</v>
      </c>
      <c r="K67" s="135" t="e">
        <f>NA()</f>
        <v>#N/A</v>
      </c>
      <c r="L67" s="135">
        <f>IF(ISNUMBER('将来負担比率（分子）の構造'!L$52), IF('将来負担比率（分子）の構造'!L$52 &lt; 0, 0, '将来負担比率（分子）の構造'!L$52), NA())</f>
        <v>4606</v>
      </c>
      <c r="M67" s="135" t="e">
        <f>NA()</f>
        <v>#N/A</v>
      </c>
      <c r="N67" s="135" t="e">
        <f>NA()</f>
        <v>#N/A</v>
      </c>
      <c r="O67" s="135">
        <f>IF(ISNUMBER('将来負担比率（分子）の構造'!M$52), IF('将来負担比率（分子）の構造'!M$52 &lt; 0, 0, '将来負担比率（分子）の構造'!M$52), NA())</f>
        <v>3685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208</v>
      </c>
      <c r="C5" s="674"/>
      <c r="D5" s="674"/>
      <c r="E5" s="674"/>
      <c r="F5" s="674"/>
      <c r="G5" s="674"/>
      <c r="H5" s="674"/>
      <c r="I5" s="674"/>
      <c r="J5" s="674"/>
      <c r="K5" s="674"/>
      <c r="L5" s="674"/>
      <c r="M5" s="674"/>
      <c r="N5" s="674"/>
      <c r="O5" s="674"/>
      <c r="P5" s="674"/>
      <c r="Q5" s="675"/>
      <c r="R5" s="636">
        <v>871572</v>
      </c>
      <c r="S5" s="637"/>
      <c r="T5" s="637"/>
      <c r="U5" s="637"/>
      <c r="V5" s="637"/>
      <c r="W5" s="637"/>
      <c r="X5" s="637"/>
      <c r="Y5" s="684"/>
      <c r="Z5" s="697">
        <v>10.199999999999999</v>
      </c>
      <c r="AA5" s="697"/>
      <c r="AB5" s="697"/>
      <c r="AC5" s="697"/>
      <c r="AD5" s="698">
        <v>871572</v>
      </c>
      <c r="AE5" s="698"/>
      <c r="AF5" s="698"/>
      <c r="AG5" s="698"/>
      <c r="AH5" s="698"/>
      <c r="AI5" s="698"/>
      <c r="AJ5" s="698"/>
      <c r="AK5" s="698"/>
      <c r="AL5" s="685">
        <v>17.5</v>
      </c>
      <c r="AM5" s="654"/>
      <c r="AN5" s="654"/>
      <c r="AO5" s="686"/>
      <c r="AP5" s="673" t="s">
        <v>209</v>
      </c>
      <c r="AQ5" s="674"/>
      <c r="AR5" s="674"/>
      <c r="AS5" s="674"/>
      <c r="AT5" s="674"/>
      <c r="AU5" s="674"/>
      <c r="AV5" s="674"/>
      <c r="AW5" s="674"/>
      <c r="AX5" s="674"/>
      <c r="AY5" s="674"/>
      <c r="AZ5" s="674"/>
      <c r="BA5" s="674"/>
      <c r="BB5" s="674"/>
      <c r="BC5" s="674"/>
      <c r="BD5" s="674"/>
      <c r="BE5" s="674"/>
      <c r="BF5" s="675"/>
      <c r="BG5" s="586">
        <v>867745</v>
      </c>
      <c r="BH5" s="587"/>
      <c r="BI5" s="587"/>
      <c r="BJ5" s="587"/>
      <c r="BK5" s="587"/>
      <c r="BL5" s="587"/>
      <c r="BM5" s="587"/>
      <c r="BN5" s="588"/>
      <c r="BO5" s="639">
        <v>99.6</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x14ac:dyDescent="0.15">
      <c r="B6" s="583" t="s">
        <v>214</v>
      </c>
      <c r="C6" s="584"/>
      <c r="D6" s="584"/>
      <c r="E6" s="584"/>
      <c r="F6" s="584"/>
      <c r="G6" s="584"/>
      <c r="H6" s="584"/>
      <c r="I6" s="584"/>
      <c r="J6" s="584"/>
      <c r="K6" s="584"/>
      <c r="L6" s="584"/>
      <c r="M6" s="584"/>
      <c r="N6" s="584"/>
      <c r="O6" s="584"/>
      <c r="P6" s="584"/>
      <c r="Q6" s="585"/>
      <c r="R6" s="586">
        <v>62486</v>
      </c>
      <c r="S6" s="587"/>
      <c r="T6" s="587"/>
      <c r="U6" s="587"/>
      <c r="V6" s="587"/>
      <c r="W6" s="587"/>
      <c r="X6" s="587"/>
      <c r="Y6" s="588"/>
      <c r="Z6" s="639">
        <v>0.7</v>
      </c>
      <c r="AA6" s="639"/>
      <c r="AB6" s="639"/>
      <c r="AC6" s="639"/>
      <c r="AD6" s="640">
        <v>62486</v>
      </c>
      <c r="AE6" s="640"/>
      <c r="AF6" s="640"/>
      <c r="AG6" s="640"/>
      <c r="AH6" s="640"/>
      <c r="AI6" s="640"/>
      <c r="AJ6" s="640"/>
      <c r="AK6" s="640"/>
      <c r="AL6" s="609">
        <v>1.3</v>
      </c>
      <c r="AM6" s="641"/>
      <c r="AN6" s="641"/>
      <c r="AO6" s="642"/>
      <c r="AP6" s="583" t="s">
        <v>215</v>
      </c>
      <c r="AQ6" s="584"/>
      <c r="AR6" s="584"/>
      <c r="AS6" s="584"/>
      <c r="AT6" s="584"/>
      <c r="AU6" s="584"/>
      <c r="AV6" s="584"/>
      <c r="AW6" s="584"/>
      <c r="AX6" s="584"/>
      <c r="AY6" s="584"/>
      <c r="AZ6" s="584"/>
      <c r="BA6" s="584"/>
      <c r="BB6" s="584"/>
      <c r="BC6" s="584"/>
      <c r="BD6" s="584"/>
      <c r="BE6" s="584"/>
      <c r="BF6" s="585"/>
      <c r="BG6" s="586">
        <v>867745</v>
      </c>
      <c r="BH6" s="587"/>
      <c r="BI6" s="587"/>
      <c r="BJ6" s="587"/>
      <c r="BK6" s="587"/>
      <c r="BL6" s="587"/>
      <c r="BM6" s="587"/>
      <c r="BN6" s="588"/>
      <c r="BO6" s="639">
        <v>99.6</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73836</v>
      </c>
      <c r="CS6" s="587"/>
      <c r="CT6" s="587"/>
      <c r="CU6" s="587"/>
      <c r="CV6" s="587"/>
      <c r="CW6" s="587"/>
      <c r="CX6" s="587"/>
      <c r="CY6" s="588"/>
      <c r="CZ6" s="639">
        <v>0.9</v>
      </c>
      <c r="DA6" s="639"/>
      <c r="DB6" s="639"/>
      <c r="DC6" s="639"/>
      <c r="DD6" s="592" t="s">
        <v>210</v>
      </c>
      <c r="DE6" s="587"/>
      <c r="DF6" s="587"/>
      <c r="DG6" s="587"/>
      <c r="DH6" s="587"/>
      <c r="DI6" s="587"/>
      <c r="DJ6" s="587"/>
      <c r="DK6" s="587"/>
      <c r="DL6" s="587"/>
      <c r="DM6" s="587"/>
      <c r="DN6" s="587"/>
      <c r="DO6" s="587"/>
      <c r="DP6" s="588"/>
      <c r="DQ6" s="592">
        <v>73836</v>
      </c>
      <c r="DR6" s="587"/>
      <c r="DS6" s="587"/>
      <c r="DT6" s="587"/>
      <c r="DU6" s="587"/>
      <c r="DV6" s="587"/>
      <c r="DW6" s="587"/>
      <c r="DX6" s="587"/>
      <c r="DY6" s="587"/>
      <c r="DZ6" s="587"/>
      <c r="EA6" s="587"/>
      <c r="EB6" s="587"/>
      <c r="EC6" s="622"/>
    </row>
    <row r="7" spans="2:143" ht="11.25" customHeight="1" x14ac:dyDescent="0.15">
      <c r="B7" s="583" t="s">
        <v>217</v>
      </c>
      <c r="C7" s="584"/>
      <c r="D7" s="584"/>
      <c r="E7" s="584"/>
      <c r="F7" s="584"/>
      <c r="G7" s="584"/>
      <c r="H7" s="584"/>
      <c r="I7" s="584"/>
      <c r="J7" s="584"/>
      <c r="K7" s="584"/>
      <c r="L7" s="584"/>
      <c r="M7" s="584"/>
      <c r="N7" s="584"/>
      <c r="O7" s="584"/>
      <c r="P7" s="584"/>
      <c r="Q7" s="585"/>
      <c r="R7" s="586">
        <v>1733</v>
      </c>
      <c r="S7" s="587"/>
      <c r="T7" s="587"/>
      <c r="U7" s="587"/>
      <c r="V7" s="587"/>
      <c r="W7" s="587"/>
      <c r="X7" s="587"/>
      <c r="Y7" s="588"/>
      <c r="Z7" s="639">
        <v>0</v>
      </c>
      <c r="AA7" s="639"/>
      <c r="AB7" s="639"/>
      <c r="AC7" s="639"/>
      <c r="AD7" s="640">
        <v>1733</v>
      </c>
      <c r="AE7" s="640"/>
      <c r="AF7" s="640"/>
      <c r="AG7" s="640"/>
      <c r="AH7" s="640"/>
      <c r="AI7" s="640"/>
      <c r="AJ7" s="640"/>
      <c r="AK7" s="640"/>
      <c r="AL7" s="609">
        <v>0</v>
      </c>
      <c r="AM7" s="641"/>
      <c r="AN7" s="641"/>
      <c r="AO7" s="642"/>
      <c r="AP7" s="583" t="s">
        <v>218</v>
      </c>
      <c r="AQ7" s="584"/>
      <c r="AR7" s="584"/>
      <c r="AS7" s="584"/>
      <c r="AT7" s="584"/>
      <c r="AU7" s="584"/>
      <c r="AV7" s="584"/>
      <c r="AW7" s="584"/>
      <c r="AX7" s="584"/>
      <c r="AY7" s="584"/>
      <c r="AZ7" s="584"/>
      <c r="BA7" s="584"/>
      <c r="BB7" s="584"/>
      <c r="BC7" s="584"/>
      <c r="BD7" s="584"/>
      <c r="BE7" s="584"/>
      <c r="BF7" s="585"/>
      <c r="BG7" s="586">
        <v>258647</v>
      </c>
      <c r="BH7" s="587"/>
      <c r="BI7" s="587"/>
      <c r="BJ7" s="587"/>
      <c r="BK7" s="587"/>
      <c r="BL7" s="587"/>
      <c r="BM7" s="587"/>
      <c r="BN7" s="588"/>
      <c r="BO7" s="639">
        <v>29.7</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1970355</v>
      </c>
      <c r="CS7" s="587"/>
      <c r="CT7" s="587"/>
      <c r="CU7" s="587"/>
      <c r="CV7" s="587"/>
      <c r="CW7" s="587"/>
      <c r="CX7" s="587"/>
      <c r="CY7" s="588"/>
      <c r="CZ7" s="639">
        <v>24.2</v>
      </c>
      <c r="DA7" s="639"/>
      <c r="DB7" s="639"/>
      <c r="DC7" s="639"/>
      <c r="DD7" s="592">
        <v>327821</v>
      </c>
      <c r="DE7" s="587"/>
      <c r="DF7" s="587"/>
      <c r="DG7" s="587"/>
      <c r="DH7" s="587"/>
      <c r="DI7" s="587"/>
      <c r="DJ7" s="587"/>
      <c r="DK7" s="587"/>
      <c r="DL7" s="587"/>
      <c r="DM7" s="587"/>
      <c r="DN7" s="587"/>
      <c r="DO7" s="587"/>
      <c r="DP7" s="588"/>
      <c r="DQ7" s="592">
        <v>1480242</v>
      </c>
      <c r="DR7" s="587"/>
      <c r="DS7" s="587"/>
      <c r="DT7" s="587"/>
      <c r="DU7" s="587"/>
      <c r="DV7" s="587"/>
      <c r="DW7" s="587"/>
      <c r="DX7" s="587"/>
      <c r="DY7" s="587"/>
      <c r="DZ7" s="587"/>
      <c r="EA7" s="587"/>
      <c r="EB7" s="587"/>
      <c r="EC7" s="622"/>
    </row>
    <row r="8" spans="2:143" ht="11.25" customHeight="1" x14ac:dyDescent="0.15">
      <c r="B8" s="583" t="s">
        <v>220</v>
      </c>
      <c r="C8" s="584"/>
      <c r="D8" s="584"/>
      <c r="E8" s="584"/>
      <c r="F8" s="584"/>
      <c r="G8" s="584"/>
      <c r="H8" s="584"/>
      <c r="I8" s="584"/>
      <c r="J8" s="584"/>
      <c r="K8" s="584"/>
      <c r="L8" s="584"/>
      <c r="M8" s="584"/>
      <c r="N8" s="584"/>
      <c r="O8" s="584"/>
      <c r="P8" s="584"/>
      <c r="Q8" s="585"/>
      <c r="R8" s="586">
        <v>2570</v>
      </c>
      <c r="S8" s="587"/>
      <c r="T8" s="587"/>
      <c r="U8" s="587"/>
      <c r="V8" s="587"/>
      <c r="W8" s="587"/>
      <c r="X8" s="587"/>
      <c r="Y8" s="588"/>
      <c r="Z8" s="639">
        <v>0</v>
      </c>
      <c r="AA8" s="639"/>
      <c r="AB8" s="639"/>
      <c r="AC8" s="639"/>
      <c r="AD8" s="640">
        <v>2570</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9672</v>
      </c>
      <c r="BH8" s="587"/>
      <c r="BI8" s="587"/>
      <c r="BJ8" s="587"/>
      <c r="BK8" s="587"/>
      <c r="BL8" s="587"/>
      <c r="BM8" s="587"/>
      <c r="BN8" s="588"/>
      <c r="BO8" s="639">
        <v>1.1000000000000001</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1431525</v>
      </c>
      <c r="CS8" s="587"/>
      <c r="CT8" s="587"/>
      <c r="CU8" s="587"/>
      <c r="CV8" s="587"/>
      <c r="CW8" s="587"/>
      <c r="CX8" s="587"/>
      <c r="CY8" s="588"/>
      <c r="CZ8" s="639">
        <v>17.600000000000001</v>
      </c>
      <c r="DA8" s="639"/>
      <c r="DB8" s="639"/>
      <c r="DC8" s="639"/>
      <c r="DD8" s="592">
        <v>12843</v>
      </c>
      <c r="DE8" s="587"/>
      <c r="DF8" s="587"/>
      <c r="DG8" s="587"/>
      <c r="DH8" s="587"/>
      <c r="DI8" s="587"/>
      <c r="DJ8" s="587"/>
      <c r="DK8" s="587"/>
      <c r="DL8" s="587"/>
      <c r="DM8" s="587"/>
      <c r="DN8" s="587"/>
      <c r="DO8" s="587"/>
      <c r="DP8" s="588"/>
      <c r="DQ8" s="592">
        <v>1038620</v>
      </c>
      <c r="DR8" s="587"/>
      <c r="DS8" s="587"/>
      <c r="DT8" s="587"/>
      <c r="DU8" s="587"/>
      <c r="DV8" s="587"/>
      <c r="DW8" s="587"/>
      <c r="DX8" s="587"/>
      <c r="DY8" s="587"/>
      <c r="DZ8" s="587"/>
      <c r="EA8" s="587"/>
      <c r="EB8" s="587"/>
      <c r="EC8" s="622"/>
    </row>
    <row r="9" spans="2:143" ht="11.25" customHeight="1" x14ac:dyDescent="0.15">
      <c r="B9" s="583" t="s">
        <v>223</v>
      </c>
      <c r="C9" s="584"/>
      <c r="D9" s="584"/>
      <c r="E9" s="584"/>
      <c r="F9" s="584"/>
      <c r="G9" s="584"/>
      <c r="H9" s="584"/>
      <c r="I9" s="584"/>
      <c r="J9" s="584"/>
      <c r="K9" s="584"/>
      <c r="L9" s="584"/>
      <c r="M9" s="584"/>
      <c r="N9" s="584"/>
      <c r="O9" s="584"/>
      <c r="P9" s="584"/>
      <c r="Q9" s="585"/>
      <c r="R9" s="586">
        <v>3797</v>
      </c>
      <c r="S9" s="587"/>
      <c r="T9" s="587"/>
      <c r="U9" s="587"/>
      <c r="V9" s="587"/>
      <c r="W9" s="587"/>
      <c r="X9" s="587"/>
      <c r="Y9" s="588"/>
      <c r="Z9" s="639">
        <v>0</v>
      </c>
      <c r="AA9" s="639"/>
      <c r="AB9" s="639"/>
      <c r="AC9" s="639"/>
      <c r="AD9" s="640">
        <v>3797</v>
      </c>
      <c r="AE9" s="640"/>
      <c r="AF9" s="640"/>
      <c r="AG9" s="640"/>
      <c r="AH9" s="640"/>
      <c r="AI9" s="640"/>
      <c r="AJ9" s="640"/>
      <c r="AK9" s="640"/>
      <c r="AL9" s="609">
        <v>0.1</v>
      </c>
      <c r="AM9" s="641"/>
      <c r="AN9" s="641"/>
      <c r="AO9" s="642"/>
      <c r="AP9" s="583" t="s">
        <v>224</v>
      </c>
      <c r="AQ9" s="584"/>
      <c r="AR9" s="584"/>
      <c r="AS9" s="584"/>
      <c r="AT9" s="584"/>
      <c r="AU9" s="584"/>
      <c r="AV9" s="584"/>
      <c r="AW9" s="584"/>
      <c r="AX9" s="584"/>
      <c r="AY9" s="584"/>
      <c r="AZ9" s="584"/>
      <c r="BA9" s="584"/>
      <c r="BB9" s="584"/>
      <c r="BC9" s="584"/>
      <c r="BD9" s="584"/>
      <c r="BE9" s="584"/>
      <c r="BF9" s="585"/>
      <c r="BG9" s="586">
        <v>213836</v>
      </c>
      <c r="BH9" s="587"/>
      <c r="BI9" s="587"/>
      <c r="BJ9" s="587"/>
      <c r="BK9" s="587"/>
      <c r="BL9" s="587"/>
      <c r="BM9" s="587"/>
      <c r="BN9" s="588"/>
      <c r="BO9" s="639">
        <v>24.5</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988184</v>
      </c>
      <c r="CS9" s="587"/>
      <c r="CT9" s="587"/>
      <c r="CU9" s="587"/>
      <c r="CV9" s="587"/>
      <c r="CW9" s="587"/>
      <c r="CX9" s="587"/>
      <c r="CY9" s="588"/>
      <c r="CZ9" s="639">
        <v>12.2</v>
      </c>
      <c r="DA9" s="639"/>
      <c r="DB9" s="639"/>
      <c r="DC9" s="639"/>
      <c r="DD9" s="592">
        <v>4934</v>
      </c>
      <c r="DE9" s="587"/>
      <c r="DF9" s="587"/>
      <c r="DG9" s="587"/>
      <c r="DH9" s="587"/>
      <c r="DI9" s="587"/>
      <c r="DJ9" s="587"/>
      <c r="DK9" s="587"/>
      <c r="DL9" s="587"/>
      <c r="DM9" s="587"/>
      <c r="DN9" s="587"/>
      <c r="DO9" s="587"/>
      <c r="DP9" s="588"/>
      <c r="DQ9" s="592">
        <v>597280</v>
      </c>
      <c r="DR9" s="587"/>
      <c r="DS9" s="587"/>
      <c r="DT9" s="587"/>
      <c r="DU9" s="587"/>
      <c r="DV9" s="587"/>
      <c r="DW9" s="587"/>
      <c r="DX9" s="587"/>
      <c r="DY9" s="587"/>
      <c r="DZ9" s="587"/>
      <c r="EA9" s="587"/>
      <c r="EB9" s="587"/>
      <c r="EC9" s="622"/>
    </row>
    <row r="10" spans="2:143" ht="11.25" customHeight="1" x14ac:dyDescent="0.15">
      <c r="B10" s="583" t="s">
        <v>226</v>
      </c>
      <c r="C10" s="584"/>
      <c r="D10" s="584"/>
      <c r="E10" s="584"/>
      <c r="F10" s="584"/>
      <c r="G10" s="584"/>
      <c r="H10" s="584"/>
      <c r="I10" s="584"/>
      <c r="J10" s="584"/>
      <c r="K10" s="584"/>
      <c r="L10" s="584"/>
      <c r="M10" s="584"/>
      <c r="N10" s="584"/>
      <c r="O10" s="584"/>
      <c r="P10" s="584"/>
      <c r="Q10" s="585"/>
      <c r="R10" s="586">
        <v>70196</v>
      </c>
      <c r="S10" s="587"/>
      <c r="T10" s="587"/>
      <c r="U10" s="587"/>
      <c r="V10" s="587"/>
      <c r="W10" s="587"/>
      <c r="X10" s="587"/>
      <c r="Y10" s="588"/>
      <c r="Z10" s="639">
        <v>0.8</v>
      </c>
      <c r="AA10" s="639"/>
      <c r="AB10" s="639"/>
      <c r="AC10" s="639"/>
      <c r="AD10" s="640">
        <v>70196</v>
      </c>
      <c r="AE10" s="640"/>
      <c r="AF10" s="640"/>
      <c r="AG10" s="640"/>
      <c r="AH10" s="640"/>
      <c r="AI10" s="640"/>
      <c r="AJ10" s="640"/>
      <c r="AK10" s="640"/>
      <c r="AL10" s="609">
        <v>1.4</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20873</v>
      </c>
      <c r="BH10" s="587"/>
      <c r="BI10" s="587"/>
      <c r="BJ10" s="587"/>
      <c r="BK10" s="587"/>
      <c r="BL10" s="587"/>
      <c r="BM10" s="587"/>
      <c r="BN10" s="588"/>
      <c r="BO10" s="639">
        <v>2.4</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61504</v>
      </c>
      <c r="CS10" s="587"/>
      <c r="CT10" s="587"/>
      <c r="CU10" s="587"/>
      <c r="CV10" s="587"/>
      <c r="CW10" s="587"/>
      <c r="CX10" s="587"/>
      <c r="CY10" s="588"/>
      <c r="CZ10" s="639">
        <v>0.8</v>
      </c>
      <c r="DA10" s="639"/>
      <c r="DB10" s="639"/>
      <c r="DC10" s="639"/>
      <c r="DD10" s="592" t="s">
        <v>112</v>
      </c>
      <c r="DE10" s="587"/>
      <c r="DF10" s="587"/>
      <c r="DG10" s="587"/>
      <c r="DH10" s="587"/>
      <c r="DI10" s="587"/>
      <c r="DJ10" s="587"/>
      <c r="DK10" s="587"/>
      <c r="DL10" s="587"/>
      <c r="DM10" s="587"/>
      <c r="DN10" s="587"/>
      <c r="DO10" s="587"/>
      <c r="DP10" s="588"/>
      <c r="DQ10" s="592">
        <v>62</v>
      </c>
      <c r="DR10" s="587"/>
      <c r="DS10" s="587"/>
      <c r="DT10" s="587"/>
      <c r="DU10" s="587"/>
      <c r="DV10" s="587"/>
      <c r="DW10" s="587"/>
      <c r="DX10" s="587"/>
      <c r="DY10" s="587"/>
      <c r="DZ10" s="587"/>
      <c r="EA10" s="587"/>
      <c r="EB10" s="587"/>
      <c r="EC10" s="622"/>
    </row>
    <row r="11" spans="2:143" ht="11.25" customHeight="1" x14ac:dyDescent="0.15">
      <c r="B11" s="583" t="s">
        <v>229</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14266</v>
      </c>
      <c r="BH11" s="587"/>
      <c r="BI11" s="587"/>
      <c r="BJ11" s="587"/>
      <c r="BK11" s="587"/>
      <c r="BL11" s="587"/>
      <c r="BM11" s="587"/>
      <c r="BN11" s="588"/>
      <c r="BO11" s="639">
        <v>1.6</v>
      </c>
      <c r="BP11" s="639"/>
      <c r="BQ11" s="639"/>
      <c r="BR11" s="639"/>
      <c r="BS11" s="592" t="s">
        <v>112</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613993</v>
      </c>
      <c r="CS11" s="587"/>
      <c r="CT11" s="587"/>
      <c r="CU11" s="587"/>
      <c r="CV11" s="587"/>
      <c r="CW11" s="587"/>
      <c r="CX11" s="587"/>
      <c r="CY11" s="588"/>
      <c r="CZ11" s="639">
        <v>7.5</v>
      </c>
      <c r="DA11" s="639"/>
      <c r="DB11" s="639"/>
      <c r="DC11" s="639"/>
      <c r="DD11" s="592">
        <v>283246</v>
      </c>
      <c r="DE11" s="587"/>
      <c r="DF11" s="587"/>
      <c r="DG11" s="587"/>
      <c r="DH11" s="587"/>
      <c r="DI11" s="587"/>
      <c r="DJ11" s="587"/>
      <c r="DK11" s="587"/>
      <c r="DL11" s="587"/>
      <c r="DM11" s="587"/>
      <c r="DN11" s="587"/>
      <c r="DO11" s="587"/>
      <c r="DP11" s="588"/>
      <c r="DQ11" s="592">
        <v>252903</v>
      </c>
      <c r="DR11" s="587"/>
      <c r="DS11" s="587"/>
      <c r="DT11" s="587"/>
      <c r="DU11" s="587"/>
      <c r="DV11" s="587"/>
      <c r="DW11" s="587"/>
      <c r="DX11" s="587"/>
      <c r="DY11" s="587"/>
      <c r="DZ11" s="587"/>
      <c r="EA11" s="587"/>
      <c r="EB11" s="587"/>
      <c r="EC11" s="622"/>
    </row>
    <row r="12" spans="2:143" ht="11.25" customHeight="1" x14ac:dyDescent="0.15">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546086</v>
      </c>
      <c r="BH12" s="587"/>
      <c r="BI12" s="587"/>
      <c r="BJ12" s="587"/>
      <c r="BK12" s="587"/>
      <c r="BL12" s="587"/>
      <c r="BM12" s="587"/>
      <c r="BN12" s="588"/>
      <c r="BO12" s="639">
        <v>62.7</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273272</v>
      </c>
      <c r="CS12" s="587"/>
      <c r="CT12" s="587"/>
      <c r="CU12" s="587"/>
      <c r="CV12" s="587"/>
      <c r="CW12" s="587"/>
      <c r="CX12" s="587"/>
      <c r="CY12" s="588"/>
      <c r="CZ12" s="639">
        <v>3.4</v>
      </c>
      <c r="DA12" s="639"/>
      <c r="DB12" s="639"/>
      <c r="DC12" s="639"/>
      <c r="DD12" s="592">
        <v>65868</v>
      </c>
      <c r="DE12" s="587"/>
      <c r="DF12" s="587"/>
      <c r="DG12" s="587"/>
      <c r="DH12" s="587"/>
      <c r="DI12" s="587"/>
      <c r="DJ12" s="587"/>
      <c r="DK12" s="587"/>
      <c r="DL12" s="587"/>
      <c r="DM12" s="587"/>
      <c r="DN12" s="587"/>
      <c r="DO12" s="587"/>
      <c r="DP12" s="588"/>
      <c r="DQ12" s="592">
        <v>135807</v>
      </c>
      <c r="DR12" s="587"/>
      <c r="DS12" s="587"/>
      <c r="DT12" s="587"/>
      <c r="DU12" s="587"/>
      <c r="DV12" s="587"/>
      <c r="DW12" s="587"/>
      <c r="DX12" s="587"/>
      <c r="DY12" s="587"/>
      <c r="DZ12" s="587"/>
      <c r="EA12" s="587"/>
      <c r="EB12" s="587"/>
      <c r="EC12" s="622"/>
    </row>
    <row r="13" spans="2:143" ht="11.25" customHeight="1" x14ac:dyDescent="0.15">
      <c r="B13" s="583" t="s">
        <v>235</v>
      </c>
      <c r="C13" s="584"/>
      <c r="D13" s="584"/>
      <c r="E13" s="584"/>
      <c r="F13" s="584"/>
      <c r="G13" s="584"/>
      <c r="H13" s="584"/>
      <c r="I13" s="584"/>
      <c r="J13" s="584"/>
      <c r="K13" s="584"/>
      <c r="L13" s="584"/>
      <c r="M13" s="584"/>
      <c r="N13" s="584"/>
      <c r="O13" s="584"/>
      <c r="P13" s="584"/>
      <c r="Q13" s="585"/>
      <c r="R13" s="586">
        <v>19516</v>
      </c>
      <c r="S13" s="587"/>
      <c r="T13" s="587"/>
      <c r="U13" s="587"/>
      <c r="V13" s="587"/>
      <c r="W13" s="587"/>
      <c r="X13" s="587"/>
      <c r="Y13" s="588"/>
      <c r="Z13" s="639">
        <v>0.2</v>
      </c>
      <c r="AA13" s="639"/>
      <c r="AB13" s="639"/>
      <c r="AC13" s="639"/>
      <c r="AD13" s="640">
        <v>19516</v>
      </c>
      <c r="AE13" s="640"/>
      <c r="AF13" s="640"/>
      <c r="AG13" s="640"/>
      <c r="AH13" s="640"/>
      <c r="AI13" s="640"/>
      <c r="AJ13" s="640"/>
      <c r="AK13" s="640"/>
      <c r="AL13" s="609">
        <v>0.4</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459136</v>
      </c>
      <c r="BH13" s="587"/>
      <c r="BI13" s="587"/>
      <c r="BJ13" s="587"/>
      <c r="BK13" s="587"/>
      <c r="BL13" s="587"/>
      <c r="BM13" s="587"/>
      <c r="BN13" s="588"/>
      <c r="BO13" s="639">
        <v>52.7</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780778</v>
      </c>
      <c r="CS13" s="587"/>
      <c r="CT13" s="587"/>
      <c r="CU13" s="587"/>
      <c r="CV13" s="587"/>
      <c r="CW13" s="587"/>
      <c r="CX13" s="587"/>
      <c r="CY13" s="588"/>
      <c r="CZ13" s="639">
        <v>9.6</v>
      </c>
      <c r="DA13" s="639"/>
      <c r="DB13" s="639"/>
      <c r="DC13" s="639"/>
      <c r="DD13" s="592">
        <v>295966</v>
      </c>
      <c r="DE13" s="587"/>
      <c r="DF13" s="587"/>
      <c r="DG13" s="587"/>
      <c r="DH13" s="587"/>
      <c r="DI13" s="587"/>
      <c r="DJ13" s="587"/>
      <c r="DK13" s="587"/>
      <c r="DL13" s="587"/>
      <c r="DM13" s="587"/>
      <c r="DN13" s="587"/>
      <c r="DO13" s="587"/>
      <c r="DP13" s="588"/>
      <c r="DQ13" s="592">
        <v>518848</v>
      </c>
      <c r="DR13" s="587"/>
      <c r="DS13" s="587"/>
      <c r="DT13" s="587"/>
      <c r="DU13" s="587"/>
      <c r="DV13" s="587"/>
      <c r="DW13" s="587"/>
      <c r="DX13" s="587"/>
      <c r="DY13" s="587"/>
      <c r="DZ13" s="587"/>
      <c r="EA13" s="587"/>
      <c r="EB13" s="587"/>
      <c r="EC13" s="622"/>
    </row>
    <row r="14" spans="2:143" ht="11.25" customHeight="1" x14ac:dyDescent="0.15">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20582</v>
      </c>
      <c r="BH14" s="587"/>
      <c r="BI14" s="587"/>
      <c r="BJ14" s="587"/>
      <c r="BK14" s="587"/>
      <c r="BL14" s="587"/>
      <c r="BM14" s="587"/>
      <c r="BN14" s="588"/>
      <c r="BO14" s="639">
        <v>2.4</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368090</v>
      </c>
      <c r="CS14" s="587"/>
      <c r="CT14" s="587"/>
      <c r="CU14" s="587"/>
      <c r="CV14" s="587"/>
      <c r="CW14" s="587"/>
      <c r="CX14" s="587"/>
      <c r="CY14" s="588"/>
      <c r="CZ14" s="639">
        <v>4.5</v>
      </c>
      <c r="DA14" s="639"/>
      <c r="DB14" s="639"/>
      <c r="DC14" s="639"/>
      <c r="DD14" s="592">
        <v>89392</v>
      </c>
      <c r="DE14" s="587"/>
      <c r="DF14" s="587"/>
      <c r="DG14" s="587"/>
      <c r="DH14" s="587"/>
      <c r="DI14" s="587"/>
      <c r="DJ14" s="587"/>
      <c r="DK14" s="587"/>
      <c r="DL14" s="587"/>
      <c r="DM14" s="587"/>
      <c r="DN14" s="587"/>
      <c r="DO14" s="587"/>
      <c r="DP14" s="588"/>
      <c r="DQ14" s="592">
        <v>271535</v>
      </c>
      <c r="DR14" s="587"/>
      <c r="DS14" s="587"/>
      <c r="DT14" s="587"/>
      <c r="DU14" s="587"/>
      <c r="DV14" s="587"/>
      <c r="DW14" s="587"/>
      <c r="DX14" s="587"/>
      <c r="DY14" s="587"/>
      <c r="DZ14" s="587"/>
      <c r="EA14" s="587"/>
      <c r="EB14" s="587"/>
      <c r="EC14" s="622"/>
    </row>
    <row r="15" spans="2:143" ht="11.25" customHeight="1" x14ac:dyDescent="0.15">
      <c r="B15" s="583" t="s">
        <v>241</v>
      </c>
      <c r="C15" s="584"/>
      <c r="D15" s="584"/>
      <c r="E15" s="584"/>
      <c r="F15" s="584"/>
      <c r="G15" s="584"/>
      <c r="H15" s="584"/>
      <c r="I15" s="584"/>
      <c r="J15" s="584"/>
      <c r="K15" s="584"/>
      <c r="L15" s="584"/>
      <c r="M15" s="584"/>
      <c r="N15" s="584"/>
      <c r="O15" s="584"/>
      <c r="P15" s="584"/>
      <c r="Q15" s="585"/>
      <c r="R15" s="586">
        <v>786</v>
      </c>
      <c r="S15" s="587"/>
      <c r="T15" s="587"/>
      <c r="U15" s="587"/>
      <c r="V15" s="587"/>
      <c r="W15" s="587"/>
      <c r="X15" s="587"/>
      <c r="Y15" s="588"/>
      <c r="Z15" s="639">
        <v>0</v>
      </c>
      <c r="AA15" s="639"/>
      <c r="AB15" s="639"/>
      <c r="AC15" s="639"/>
      <c r="AD15" s="640">
        <v>786</v>
      </c>
      <c r="AE15" s="640"/>
      <c r="AF15" s="640"/>
      <c r="AG15" s="640"/>
      <c r="AH15" s="640"/>
      <c r="AI15" s="640"/>
      <c r="AJ15" s="640"/>
      <c r="AK15" s="640"/>
      <c r="AL15" s="609">
        <v>0</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42430</v>
      </c>
      <c r="BH15" s="587"/>
      <c r="BI15" s="587"/>
      <c r="BJ15" s="587"/>
      <c r="BK15" s="587"/>
      <c r="BL15" s="587"/>
      <c r="BM15" s="587"/>
      <c r="BN15" s="588"/>
      <c r="BO15" s="639">
        <v>4.9000000000000004</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436275</v>
      </c>
      <c r="CS15" s="587"/>
      <c r="CT15" s="587"/>
      <c r="CU15" s="587"/>
      <c r="CV15" s="587"/>
      <c r="CW15" s="587"/>
      <c r="CX15" s="587"/>
      <c r="CY15" s="588"/>
      <c r="CZ15" s="639">
        <v>5.4</v>
      </c>
      <c r="DA15" s="639"/>
      <c r="DB15" s="639"/>
      <c r="DC15" s="639"/>
      <c r="DD15" s="592">
        <v>9135</v>
      </c>
      <c r="DE15" s="587"/>
      <c r="DF15" s="587"/>
      <c r="DG15" s="587"/>
      <c r="DH15" s="587"/>
      <c r="DI15" s="587"/>
      <c r="DJ15" s="587"/>
      <c r="DK15" s="587"/>
      <c r="DL15" s="587"/>
      <c r="DM15" s="587"/>
      <c r="DN15" s="587"/>
      <c r="DO15" s="587"/>
      <c r="DP15" s="588"/>
      <c r="DQ15" s="592">
        <v>386063</v>
      </c>
      <c r="DR15" s="587"/>
      <c r="DS15" s="587"/>
      <c r="DT15" s="587"/>
      <c r="DU15" s="587"/>
      <c r="DV15" s="587"/>
      <c r="DW15" s="587"/>
      <c r="DX15" s="587"/>
      <c r="DY15" s="587"/>
      <c r="DZ15" s="587"/>
      <c r="EA15" s="587"/>
      <c r="EB15" s="587"/>
      <c r="EC15" s="622"/>
    </row>
    <row r="16" spans="2:143" ht="11.25" customHeight="1" x14ac:dyDescent="0.15">
      <c r="B16" s="583" t="s">
        <v>244</v>
      </c>
      <c r="C16" s="584"/>
      <c r="D16" s="584"/>
      <c r="E16" s="584"/>
      <c r="F16" s="584"/>
      <c r="G16" s="584"/>
      <c r="H16" s="584"/>
      <c r="I16" s="584"/>
      <c r="J16" s="584"/>
      <c r="K16" s="584"/>
      <c r="L16" s="584"/>
      <c r="M16" s="584"/>
      <c r="N16" s="584"/>
      <c r="O16" s="584"/>
      <c r="P16" s="584"/>
      <c r="Q16" s="585"/>
      <c r="R16" s="586">
        <v>4465003</v>
      </c>
      <c r="S16" s="587"/>
      <c r="T16" s="587"/>
      <c r="U16" s="587"/>
      <c r="V16" s="587"/>
      <c r="W16" s="587"/>
      <c r="X16" s="587"/>
      <c r="Y16" s="588"/>
      <c r="Z16" s="639">
        <v>52.3</v>
      </c>
      <c r="AA16" s="639"/>
      <c r="AB16" s="639"/>
      <c r="AC16" s="639"/>
      <c r="AD16" s="640">
        <v>3938507</v>
      </c>
      <c r="AE16" s="640"/>
      <c r="AF16" s="640"/>
      <c r="AG16" s="640"/>
      <c r="AH16" s="640"/>
      <c r="AI16" s="640"/>
      <c r="AJ16" s="640"/>
      <c r="AK16" s="640"/>
      <c r="AL16" s="609">
        <v>79.099999999999994</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67988</v>
      </c>
      <c r="CS16" s="587"/>
      <c r="CT16" s="587"/>
      <c r="CU16" s="587"/>
      <c r="CV16" s="587"/>
      <c r="CW16" s="587"/>
      <c r="CX16" s="587"/>
      <c r="CY16" s="588"/>
      <c r="CZ16" s="639">
        <v>0.8</v>
      </c>
      <c r="DA16" s="639"/>
      <c r="DB16" s="639"/>
      <c r="DC16" s="639"/>
      <c r="DD16" s="592" t="s">
        <v>112</v>
      </c>
      <c r="DE16" s="587"/>
      <c r="DF16" s="587"/>
      <c r="DG16" s="587"/>
      <c r="DH16" s="587"/>
      <c r="DI16" s="587"/>
      <c r="DJ16" s="587"/>
      <c r="DK16" s="587"/>
      <c r="DL16" s="587"/>
      <c r="DM16" s="587"/>
      <c r="DN16" s="587"/>
      <c r="DO16" s="587"/>
      <c r="DP16" s="588"/>
      <c r="DQ16" s="592">
        <v>5568</v>
      </c>
      <c r="DR16" s="587"/>
      <c r="DS16" s="587"/>
      <c r="DT16" s="587"/>
      <c r="DU16" s="587"/>
      <c r="DV16" s="587"/>
      <c r="DW16" s="587"/>
      <c r="DX16" s="587"/>
      <c r="DY16" s="587"/>
      <c r="DZ16" s="587"/>
      <c r="EA16" s="587"/>
      <c r="EB16" s="587"/>
      <c r="EC16" s="622"/>
    </row>
    <row r="17" spans="2:133" ht="11.25" customHeight="1" x14ac:dyDescent="0.15">
      <c r="B17" s="583" t="s">
        <v>247</v>
      </c>
      <c r="C17" s="584"/>
      <c r="D17" s="584"/>
      <c r="E17" s="584"/>
      <c r="F17" s="584"/>
      <c r="G17" s="584"/>
      <c r="H17" s="584"/>
      <c r="I17" s="584"/>
      <c r="J17" s="584"/>
      <c r="K17" s="584"/>
      <c r="L17" s="584"/>
      <c r="M17" s="584"/>
      <c r="N17" s="584"/>
      <c r="O17" s="584"/>
      <c r="P17" s="584"/>
      <c r="Q17" s="585"/>
      <c r="R17" s="586">
        <v>3938507</v>
      </c>
      <c r="S17" s="587"/>
      <c r="T17" s="587"/>
      <c r="U17" s="587"/>
      <c r="V17" s="587"/>
      <c r="W17" s="587"/>
      <c r="X17" s="587"/>
      <c r="Y17" s="588"/>
      <c r="Z17" s="639">
        <v>46.1</v>
      </c>
      <c r="AA17" s="639"/>
      <c r="AB17" s="639"/>
      <c r="AC17" s="639"/>
      <c r="AD17" s="640">
        <v>3938507</v>
      </c>
      <c r="AE17" s="640"/>
      <c r="AF17" s="640"/>
      <c r="AG17" s="640"/>
      <c r="AH17" s="640"/>
      <c r="AI17" s="640"/>
      <c r="AJ17" s="640"/>
      <c r="AK17" s="640"/>
      <c r="AL17" s="609">
        <v>79.099999999999994</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1067105</v>
      </c>
      <c r="CS17" s="587"/>
      <c r="CT17" s="587"/>
      <c r="CU17" s="587"/>
      <c r="CV17" s="587"/>
      <c r="CW17" s="587"/>
      <c r="CX17" s="587"/>
      <c r="CY17" s="588"/>
      <c r="CZ17" s="639">
        <v>13.1</v>
      </c>
      <c r="DA17" s="639"/>
      <c r="DB17" s="639"/>
      <c r="DC17" s="639"/>
      <c r="DD17" s="592" t="s">
        <v>112</v>
      </c>
      <c r="DE17" s="587"/>
      <c r="DF17" s="587"/>
      <c r="DG17" s="587"/>
      <c r="DH17" s="587"/>
      <c r="DI17" s="587"/>
      <c r="DJ17" s="587"/>
      <c r="DK17" s="587"/>
      <c r="DL17" s="587"/>
      <c r="DM17" s="587"/>
      <c r="DN17" s="587"/>
      <c r="DO17" s="587"/>
      <c r="DP17" s="588"/>
      <c r="DQ17" s="592">
        <v>1045754</v>
      </c>
      <c r="DR17" s="587"/>
      <c r="DS17" s="587"/>
      <c r="DT17" s="587"/>
      <c r="DU17" s="587"/>
      <c r="DV17" s="587"/>
      <c r="DW17" s="587"/>
      <c r="DX17" s="587"/>
      <c r="DY17" s="587"/>
      <c r="DZ17" s="587"/>
      <c r="EA17" s="587"/>
      <c r="EB17" s="587"/>
      <c r="EC17" s="622"/>
    </row>
    <row r="18" spans="2:133" ht="11.25" customHeight="1" x14ac:dyDescent="0.15">
      <c r="B18" s="583" t="s">
        <v>250</v>
      </c>
      <c r="C18" s="584"/>
      <c r="D18" s="584"/>
      <c r="E18" s="584"/>
      <c r="F18" s="584"/>
      <c r="G18" s="584"/>
      <c r="H18" s="584"/>
      <c r="I18" s="584"/>
      <c r="J18" s="584"/>
      <c r="K18" s="584"/>
      <c r="L18" s="584"/>
      <c r="M18" s="584"/>
      <c r="N18" s="584"/>
      <c r="O18" s="584"/>
      <c r="P18" s="584"/>
      <c r="Q18" s="585"/>
      <c r="R18" s="586">
        <v>525207</v>
      </c>
      <c r="S18" s="587"/>
      <c r="T18" s="587"/>
      <c r="U18" s="587"/>
      <c r="V18" s="587"/>
      <c r="W18" s="587"/>
      <c r="X18" s="587"/>
      <c r="Y18" s="588"/>
      <c r="Z18" s="639">
        <v>6.1</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x14ac:dyDescent="0.15">
      <c r="B19" s="583" t="s">
        <v>253</v>
      </c>
      <c r="C19" s="584"/>
      <c r="D19" s="584"/>
      <c r="E19" s="584"/>
      <c r="F19" s="584"/>
      <c r="G19" s="584"/>
      <c r="H19" s="584"/>
      <c r="I19" s="584"/>
      <c r="J19" s="584"/>
      <c r="K19" s="584"/>
      <c r="L19" s="584"/>
      <c r="M19" s="584"/>
      <c r="N19" s="584"/>
      <c r="O19" s="584"/>
      <c r="P19" s="584"/>
      <c r="Q19" s="585"/>
      <c r="R19" s="586">
        <v>1289</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3827</v>
      </c>
      <c r="BH19" s="587"/>
      <c r="BI19" s="587"/>
      <c r="BJ19" s="587"/>
      <c r="BK19" s="587"/>
      <c r="BL19" s="587"/>
      <c r="BM19" s="587"/>
      <c r="BN19" s="588"/>
      <c r="BO19" s="639">
        <v>0.4</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x14ac:dyDescent="0.15">
      <c r="B20" s="583" t="s">
        <v>256</v>
      </c>
      <c r="C20" s="584"/>
      <c r="D20" s="584"/>
      <c r="E20" s="584"/>
      <c r="F20" s="584"/>
      <c r="G20" s="584"/>
      <c r="H20" s="584"/>
      <c r="I20" s="584"/>
      <c r="J20" s="584"/>
      <c r="K20" s="584"/>
      <c r="L20" s="584"/>
      <c r="M20" s="584"/>
      <c r="N20" s="584"/>
      <c r="O20" s="584"/>
      <c r="P20" s="584"/>
      <c r="Q20" s="585"/>
      <c r="R20" s="586">
        <v>5497659</v>
      </c>
      <c r="S20" s="587"/>
      <c r="T20" s="587"/>
      <c r="U20" s="587"/>
      <c r="V20" s="587"/>
      <c r="W20" s="587"/>
      <c r="X20" s="587"/>
      <c r="Y20" s="588"/>
      <c r="Z20" s="639">
        <v>64.3</v>
      </c>
      <c r="AA20" s="639"/>
      <c r="AB20" s="639"/>
      <c r="AC20" s="639"/>
      <c r="AD20" s="640">
        <v>4971163</v>
      </c>
      <c r="AE20" s="640"/>
      <c r="AF20" s="640"/>
      <c r="AG20" s="640"/>
      <c r="AH20" s="640"/>
      <c r="AI20" s="640"/>
      <c r="AJ20" s="640"/>
      <c r="AK20" s="640"/>
      <c r="AL20" s="609">
        <v>99.9</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3827</v>
      </c>
      <c r="BH20" s="587"/>
      <c r="BI20" s="587"/>
      <c r="BJ20" s="587"/>
      <c r="BK20" s="587"/>
      <c r="BL20" s="587"/>
      <c r="BM20" s="587"/>
      <c r="BN20" s="588"/>
      <c r="BO20" s="639">
        <v>0.4</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8132905</v>
      </c>
      <c r="CS20" s="587"/>
      <c r="CT20" s="587"/>
      <c r="CU20" s="587"/>
      <c r="CV20" s="587"/>
      <c r="CW20" s="587"/>
      <c r="CX20" s="587"/>
      <c r="CY20" s="588"/>
      <c r="CZ20" s="639">
        <v>100</v>
      </c>
      <c r="DA20" s="639"/>
      <c r="DB20" s="639"/>
      <c r="DC20" s="639"/>
      <c r="DD20" s="592">
        <v>1089205</v>
      </c>
      <c r="DE20" s="587"/>
      <c r="DF20" s="587"/>
      <c r="DG20" s="587"/>
      <c r="DH20" s="587"/>
      <c r="DI20" s="587"/>
      <c r="DJ20" s="587"/>
      <c r="DK20" s="587"/>
      <c r="DL20" s="587"/>
      <c r="DM20" s="587"/>
      <c r="DN20" s="587"/>
      <c r="DO20" s="587"/>
      <c r="DP20" s="588"/>
      <c r="DQ20" s="592">
        <v>5806518</v>
      </c>
      <c r="DR20" s="587"/>
      <c r="DS20" s="587"/>
      <c r="DT20" s="587"/>
      <c r="DU20" s="587"/>
      <c r="DV20" s="587"/>
      <c r="DW20" s="587"/>
      <c r="DX20" s="587"/>
      <c r="DY20" s="587"/>
      <c r="DZ20" s="587"/>
      <c r="EA20" s="587"/>
      <c r="EB20" s="587"/>
      <c r="EC20" s="622"/>
    </row>
    <row r="21" spans="2:133" ht="11.25" customHeight="1" x14ac:dyDescent="0.15">
      <c r="B21" s="583" t="s">
        <v>259</v>
      </c>
      <c r="C21" s="584"/>
      <c r="D21" s="584"/>
      <c r="E21" s="584"/>
      <c r="F21" s="584"/>
      <c r="G21" s="584"/>
      <c r="H21" s="584"/>
      <c r="I21" s="584"/>
      <c r="J21" s="584"/>
      <c r="K21" s="584"/>
      <c r="L21" s="584"/>
      <c r="M21" s="584"/>
      <c r="N21" s="584"/>
      <c r="O21" s="584"/>
      <c r="P21" s="584"/>
      <c r="Q21" s="585"/>
      <c r="R21" s="586">
        <v>1555</v>
      </c>
      <c r="S21" s="587"/>
      <c r="T21" s="587"/>
      <c r="U21" s="587"/>
      <c r="V21" s="587"/>
      <c r="W21" s="587"/>
      <c r="X21" s="587"/>
      <c r="Y21" s="588"/>
      <c r="Z21" s="639">
        <v>0</v>
      </c>
      <c r="AA21" s="639"/>
      <c r="AB21" s="639"/>
      <c r="AC21" s="639"/>
      <c r="AD21" s="640">
        <v>1555</v>
      </c>
      <c r="AE21" s="640"/>
      <c r="AF21" s="640"/>
      <c r="AG21" s="640"/>
      <c r="AH21" s="640"/>
      <c r="AI21" s="640"/>
      <c r="AJ21" s="640"/>
      <c r="AK21" s="640"/>
      <c r="AL21" s="609">
        <v>0</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3827</v>
      </c>
      <c r="BH21" s="587"/>
      <c r="BI21" s="587"/>
      <c r="BJ21" s="587"/>
      <c r="BK21" s="587"/>
      <c r="BL21" s="587"/>
      <c r="BM21" s="587"/>
      <c r="BN21" s="588"/>
      <c r="BO21" s="639">
        <v>0.4</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261</v>
      </c>
      <c r="C22" s="584"/>
      <c r="D22" s="584"/>
      <c r="E22" s="584"/>
      <c r="F22" s="584"/>
      <c r="G22" s="584"/>
      <c r="H22" s="584"/>
      <c r="I22" s="584"/>
      <c r="J22" s="584"/>
      <c r="K22" s="584"/>
      <c r="L22" s="584"/>
      <c r="M22" s="584"/>
      <c r="N22" s="584"/>
      <c r="O22" s="584"/>
      <c r="P22" s="584"/>
      <c r="Q22" s="585"/>
      <c r="R22" s="586">
        <v>12058</v>
      </c>
      <c r="S22" s="587"/>
      <c r="T22" s="587"/>
      <c r="U22" s="587"/>
      <c r="V22" s="587"/>
      <c r="W22" s="587"/>
      <c r="X22" s="587"/>
      <c r="Y22" s="588"/>
      <c r="Z22" s="639">
        <v>0.1</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264</v>
      </c>
      <c r="C23" s="584"/>
      <c r="D23" s="584"/>
      <c r="E23" s="584"/>
      <c r="F23" s="584"/>
      <c r="G23" s="584"/>
      <c r="H23" s="584"/>
      <c r="I23" s="584"/>
      <c r="J23" s="584"/>
      <c r="K23" s="584"/>
      <c r="L23" s="584"/>
      <c r="M23" s="584"/>
      <c r="N23" s="584"/>
      <c r="O23" s="584"/>
      <c r="P23" s="584"/>
      <c r="Q23" s="585"/>
      <c r="R23" s="586">
        <v>59756</v>
      </c>
      <c r="S23" s="587"/>
      <c r="T23" s="587"/>
      <c r="U23" s="587"/>
      <c r="V23" s="587"/>
      <c r="W23" s="587"/>
      <c r="X23" s="587"/>
      <c r="Y23" s="588"/>
      <c r="Z23" s="639">
        <v>0.7</v>
      </c>
      <c r="AA23" s="639"/>
      <c r="AB23" s="639"/>
      <c r="AC23" s="639"/>
      <c r="AD23" s="640" t="s">
        <v>112</v>
      </c>
      <c r="AE23" s="640"/>
      <c r="AF23" s="640"/>
      <c r="AG23" s="640"/>
      <c r="AH23" s="640"/>
      <c r="AI23" s="640"/>
      <c r="AJ23" s="640"/>
      <c r="AK23" s="640"/>
      <c r="AL23" s="609" t="s">
        <v>112</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x14ac:dyDescent="0.15">
      <c r="B24" s="583" t="s">
        <v>271</v>
      </c>
      <c r="C24" s="584"/>
      <c r="D24" s="584"/>
      <c r="E24" s="584"/>
      <c r="F24" s="584"/>
      <c r="G24" s="584"/>
      <c r="H24" s="584"/>
      <c r="I24" s="584"/>
      <c r="J24" s="584"/>
      <c r="K24" s="584"/>
      <c r="L24" s="584"/>
      <c r="M24" s="584"/>
      <c r="N24" s="584"/>
      <c r="O24" s="584"/>
      <c r="P24" s="584"/>
      <c r="Q24" s="585"/>
      <c r="R24" s="586">
        <v>7896</v>
      </c>
      <c r="S24" s="587"/>
      <c r="T24" s="587"/>
      <c r="U24" s="587"/>
      <c r="V24" s="587"/>
      <c r="W24" s="587"/>
      <c r="X24" s="587"/>
      <c r="Y24" s="588"/>
      <c r="Z24" s="639">
        <v>0.1</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2824420</v>
      </c>
      <c r="CS24" s="637"/>
      <c r="CT24" s="637"/>
      <c r="CU24" s="637"/>
      <c r="CV24" s="637"/>
      <c r="CW24" s="637"/>
      <c r="CX24" s="637"/>
      <c r="CY24" s="684"/>
      <c r="CZ24" s="688">
        <v>34.700000000000003</v>
      </c>
      <c r="DA24" s="689"/>
      <c r="DB24" s="689"/>
      <c r="DC24" s="690"/>
      <c r="DD24" s="683">
        <v>2439136</v>
      </c>
      <c r="DE24" s="637"/>
      <c r="DF24" s="637"/>
      <c r="DG24" s="637"/>
      <c r="DH24" s="637"/>
      <c r="DI24" s="637"/>
      <c r="DJ24" s="637"/>
      <c r="DK24" s="684"/>
      <c r="DL24" s="683">
        <v>2358445</v>
      </c>
      <c r="DM24" s="637"/>
      <c r="DN24" s="637"/>
      <c r="DO24" s="637"/>
      <c r="DP24" s="637"/>
      <c r="DQ24" s="637"/>
      <c r="DR24" s="637"/>
      <c r="DS24" s="637"/>
      <c r="DT24" s="637"/>
      <c r="DU24" s="637"/>
      <c r="DV24" s="684"/>
      <c r="DW24" s="685">
        <v>44.8</v>
      </c>
      <c r="DX24" s="654"/>
      <c r="DY24" s="654"/>
      <c r="DZ24" s="654"/>
      <c r="EA24" s="654"/>
      <c r="EB24" s="654"/>
      <c r="EC24" s="686"/>
    </row>
    <row r="25" spans="2:133" ht="11.25" customHeight="1" x14ac:dyDescent="0.15">
      <c r="B25" s="583" t="s">
        <v>274</v>
      </c>
      <c r="C25" s="584"/>
      <c r="D25" s="584"/>
      <c r="E25" s="584"/>
      <c r="F25" s="584"/>
      <c r="G25" s="584"/>
      <c r="H25" s="584"/>
      <c r="I25" s="584"/>
      <c r="J25" s="584"/>
      <c r="K25" s="584"/>
      <c r="L25" s="584"/>
      <c r="M25" s="584"/>
      <c r="N25" s="584"/>
      <c r="O25" s="584"/>
      <c r="P25" s="584"/>
      <c r="Q25" s="585"/>
      <c r="R25" s="586">
        <v>417121</v>
      </c>
      <c r="S25" s="587"/>
      <c r="T25" s="587"/>
      <c r="U25" s="587"/>
      <c r="V25" s="587"/>
      <c r="W25" s="587"/>
      <c r="X25" s="587"/>
      <c r="Y25" s="588"/>
      <c r="Z25" s="639">
        <v>4.9000000000000004</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1307233</v>
      </c>
      <c r="CS25" s="605"/>
      <c r="CT25" s="605"/>
      <c r="CU25" s="605"/>
      <c r="CV25" s="605"/>
      <c r="CW25" s="605"/>
      <c r="CX25" s="605"/>
      <c r="CY25" s="606"/>
      <c r="CZ25" s="589">
        <v>16.100000000000001</v>
      </c>
      <c r="DA25" s="607"/>
      <c r="DB25" s="607"/>
      <c r="DC25" s="608"/>
      <c r="DD25" s="592">
        <v>1238061</v>
      </c>
      <c r="DE25" s="605"/>
      <c r="DF25" s="605"/>
      <c r="DG25" s="605"/>
      <c r="DH25" s="605"/>
      <c r="DI25" s="605"/>
      <c r="DJ25" s="605"/>
      <c r="DK25" s="606"/>
      <c r="DL25" s="592">
        <v>1225123</v>
      </c>
      <c r="DM25" s="605"/>
      <c r="DN25" s="605"/>
      <c r="DO25" s="605"/>
      <c r="DP25" s="605"/>
      <c r="DQ25" s="605"/>
      <c r="DR25" s="605"/>
      <c r="DS25" s="605"/>
      <c r="DT25" s="605"/>
      <c r="DU25" s="605"/>
      <c r="DV25" s="606"/>
      <c r="DW25" s="609">
        <v>23.3</v>
      </c>
      <c r="DX25" s="610"/>
      <c r="DY25" s="610"/>
      <c r="DZ25" s="610"/>
      <c r="EA25" s="610"/>
      <c r="EB25" s="610"/>
      <c r="EC25" s="611"/>
    </row>
    <row r="26" spans="2:133" ht="11.25" customHeight="1" x14ac:dyDescent="0.15">
      <c r="B26" s="680" t="s">
        <v>277</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821702</v>
      </c>
      <c r="CS26" s="587"/>
      <c r="CT26" s="587"/>
      <c r="CU26" s="587"/>
      <c r="CV26" s="587"/>
      <c r="CW26" s="587"/>
      <c r="CX26" s="587"/>
      <c r="CY26" s="588"/>
      <c r="CZ26" s="589">
        <v>10.1</v>
      </c>
      <c r="DA26" s="607"/>
      <c r="DB26" s="607"/>
      <c r="DC26" s="608"/>
      <c r="DD26" s="592">
        <v>757362</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x14ac:dyDescent="0.15">
      <c r="B27" s="583" t="s">
        <v>280</v>
      </c>
      <c r="C27" s="584"/>
      <c r="D27" s="584"/>
      <c r="E27" s="584"/>
      <c r="F27" s="584"/>
      <c r="G27" s="584"/>
      <c r="H27" s="584"/>
      <c r="I27" s="584"/>
      <c r="J27" s="584"/>
      <c r="K27" s="584"/>
      <c r="L27" s="584"/>
      <c r="M27" s="584"/>
      <c r="N27" s="584"/>
      <c r="O27" s="584"/>
      <c r="P27" s="584"/>
      <c r="Q27" s="585"/>
      <c r="R27" s="586">
        <v>1023410</v>
      </c>
      <c r="S27" s="587"/>
      <c r="T27" s="587"/>
      <c r="U27" s="587"/>
      <c r="V27" s="587"/>
      <c r="W27" s="587"/>
      <c r="X27" s="587"/>
      <c r="Y27" s="588"/>
      <c r="Z27" s="639">
        <v>12</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871572</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450082</v>
      </c>
      <c r="CS27" s="605"/>
      <c r="CT27" s="605"/>
      <c r="CU27" s="605"/>
      <c r="CV27" s="605"/>
      <c r="CW27" s="605"/>
      <c r="CX27" s="605"/>
      <c r="CY27" s="606"/>
      <c r="CZ27" s="589">
        <v>5.5</v>
      </c>
      <c r="DA27" s="607"/>
      <c r="DB27" s="607"/>
      <c r="DC27" s="608"/>
      <c r="DD27" s="592">
        <v>155321</v>
      </c>
      <c r="DE27" s="605"/>
      <c r="DF27" s="605"/>
      <c r="DG27" s="605"/>
      <c r="DH27" s="605"/>
      <c r="DI27" s="605"/>
      <c r="DJ27" s="605"/>
      <c r="DK27" s="606"/>
      <c r="DL27" s="592">
        <v>88076</v>
      </c>
      <c r="DM27" s="605"/>
      <c r="DN27" s="605"/>
      <c r="DO27" s="605"/>
      <c r="DP27" s="605"/>
      <c r="DQ27" s="605"/>
      <c r="DR27" s="605"/>
      <c r="DS27" s="605"/>
      <c r="DT27" s="605"/>
      <c r="DU27" s="605"/>
      <c r="DV27" s="606"/>
      <c r="DW27" s="609">
        <v>1.7</v>
      </c>
      <c r="DX27" s="610"/>
      <c r="DY27" s="610"/>
      <c r="DZ27" s="610"/>
      <c r="EA27" s="610"/>
      <c r="EB27" s="610"/>
      <c r="EC27" s="611"/>
    </row>
    <row r="28" spans="2:133" ht="11.25" customHeight="1" x14ac:dyDescent="0.15">
      <c r="B28" s="583" t="s">
        <v>283</v>
      </c>
      <c r="C28" s="584"/>
      <c r="D28" s="584"/>
      <c r="E28" s="584"/>
      <c r="F28" s="584"/>
      <c r="G28" s="584"/>
      <c r="H28" s="584"/>
      <c r="I28" s="584"/>
      <c r="J28" s="584"/>
      <c r="K28" s="584"/>
      <c r="L28" s="584"/>
      <c r="M28" s="584"/>
      <c r="N28" s="584"/>
      <c r="O28" s="584"/>
      <c r="P28" s="584"/>
      <c r="Q28" s="585"/>
      <c r="R28" s="586">
        <v>23772</v>
      </c>
      <c r="S28" s="587"/>
      <c r="T28" s="587"/>
      <c r="U28" s="587"/>
      <c r="V28" s="587"/>
      <c r="W28" s="587"/>
      <c r="X28" s="587"/>
      <c r="Y28" s="588"/>
      <c r="Z28" s="639">
        <v>0.3</v>
      </c>
      <c r="AA28" s="639"/>
      <c r="AB28" s="639"/>
      <c r="AC28" s="639"/>
      <c r="AD28" s="640">
        <v>5073</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1067105</v>
      </c>
      <c r="CS28" s="587"/>
      <c r="CT28" s="587"/>
      <c r="CU28" s="587"/>
      <c r="CV28" s="587"/>
      <c r="CW28" s="587"/>
      <c r="CX28" s="587"/>
      <c r="CY28" s="588"/>
      <c r="CZ28" s="589">
        <v>13.1</v>
      </c>
      <c r="DA28" s="607"/>
      <c r="DB28" s="607"/>
      <c r="DC28" s="608"/>
      <c r="DD28" s="592">
        <v>1045754</v>
      </c>
      <c r="DE28" s="587"/>
      <c r="DF28" s="587"/>
      <c r="DG28" s="587"/>
      <c r="DH28" s="587"/>
      <c r="DI28" s="587"/>
      <c r="DJ28" s="587"/>
      <c r="DK28" s="588"/>
      <c r="DL28" s="592">
        <v>1045246</v>
      </c>
      <c r="DM28" s="587"/>
      <c r="DN28" s="587"/>
      <c r="DO28" s="587"/>
      <c r="DP28" s="587"/>
      <c r="DQ28" s="587"/>
      <c r="DR28" s="587"/>
      <c r="DS28" s="587"/>
      <c r="DT28" s="587"/>
      <c r="DU28" s="587"/>
      <c r="DV28" s="588"/>
      <c r="DW28" s="609">
        <v>19.899999999999999</v>
      </c>
      <c r="DX28" s="610"/>
      <c r="DY28" s="610"/>
      <c r="DZ28" s="610"/>
      <c r="EA28" s="610"/>
      <c r="EB28" s="610"/>
      <c r="EC28" s="611"/>
    </row>
    <row r="29" spans="2:133" ht="11.25" customHeight="1" x14ac:dyDescent="0.15">
      <c r="B29" s="583" t="s">
        <v>285</v>
      </c>
      <c r="C29" s="584"/>
      <c r="D29" s="584"/>
      <c r="E29" s="584"/>
      <c r="F29" s="584"/>
      <c r="G29" s="584"/>
      <c r="H29" s="584"/>
      <c r="I29" s="584"/>
      <c r="J29" s="584"/>
      <c r="K29" s="584"/>
      <c r="L29" s="584"/>
      <c r="M29" s="584"/>
      <c r="N29" s="584"/>
      <c r="O29" s="584"/>
      <c r="P29" s="584"/>
      <c r="Q29" s="585"/>
      <c r="R29" s="586">
        <v>2683</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1067105</v>
      </c>
      <c r="CS29" s="605"/>
      <c r="CT29" s="605"/>
      <c r="CU29" s="605"/>
      <c r="CV29" s="605"/>
      <c r="CW29" s="605"/>
      <c r="CX29" s="605"/>
      <c r="CY29" s="606"/>
      <c r="CZ29" s="589">
        <v>13.1</v>
      </c>
      <c r="DA29" s="607"/>
      <c r="DB29" s="607"/>
      <c r="DC29" s="608"/>
      <c r="DD29" s="592">
        <v>1045754</v>
      </c>
      <c r="DE29" s="605"/>
      <c r="DF29" s="605"/>
      <c r="DG29" s="605"/>
      <c r="DH29" s="605"/>
      <c r="DI29" s="605"/>
      <c r="DJ29" s="605"/>
      <c r="DK29" s="606"/>
      <c r="DL29" s="592">
        <v>1045246</v>
      </c>
      <c r="DM29" s="605"/>
      <c r="DN29" s="605"/>
      <c r="DO29" s="605"/>
      <c r="DP29" s="605"/>
      <c r="DQ29" s="605"/>
      <c r="DR29" s="605"/>
      <c r="DS29" s="605"/>
      <c r="DT29" s="605"/>
      <c r="DU29" s="605"/>
      <c r="DV29" s="606"/>
      <c r="DW29" s="609">
        <v>19.899999999999999</v>
      </c>
      <c r="DX29" s="610"/>
      <c r="DY29" s="610"/>
      <c r="DZ29" s="610"/>
      <c r="EA29" s="610"/>
      <c r="EB29" s="610"/>
      <c r="EC29" s="611"/>
    </row>
    <row r="30" spans="2:133" ht="11.25" customHeight="1" x14ac:dyDescent="0.15">
      <c r="B30" s="583" t="s">
        <v>290</v>
      </c>
      <c r="C30" s="584"/>
      <c r="D30" s="584"/>
      <c r="E30" s="584"/>
      <c r="F30" s="584"/>
      <c r="G30" s="584"/>
      <c r="H30" s="584"/>
      <c r="I30" s="584"/>
      <c r="J30" s="584"/>
      <c r="K30" s="584"/>
      <c r="L30" s="584"/>
      <c r="M30" s="584"/>
      <c r="N30" s="584"/>
      <c r="O30" s="584"/>
      <c r="P30" s="584"/>
      <c r="Q30" s="585"/>
      <c r="R30" s="586">
        <v>27311</v>
      </c>
      <c r="S30" s="587"/>
      <c r="T30" s="587"/>
      <c r="U30" s="587"/>
      <c r="V30" s="587"/>
      <c r="W30" s="587"/>
      <c r="X30" s="587"/>
      <c r="Y30" s="588"/>
      <c r="Z30" s="639">
        <v>0.3</v>
      </c>
      <c r="AA30" s="639"/>
      <c r="AB30" s="639"/>
      <c r="AC30" s="639"/>
      <c r="AD30" s="640" t="s">
        <v>112</v>
      </c>
      <c r="AE30" s="640"/>
      <c r="AF30" s="640"/>
      <c r="AG30" s="640"/>
      <c r="AH30" s="640"/>
      <c r="AI30" s="640"/>
      <c r="AJ30" s="640"/>
      <c r="AK30" s="640"/>
      <c r="AL30" s="609" t="s">
        <v>112</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99.3</v>
      </c>
      <c r="BH30" s="653"/>
      <c r="BI30" s="653"/>
      <c r="BJ30" s="653"/>
      <c r="BK30" s="653"/>
      <c r="BL30" s="653"/>
      <c r="BM30" s="654">
        <v>98.4</v>
      </c>
      <c r="BN30" s="653"/>
      <c r="BO30" s="653"/>
      <c r="BP30" s="653"/>
      <c r="BQ30" s="655"/>
      <c r="BR30" s="652">
        <v>99.5</v>
      </c>
      <c r="BS30" s="653"/>
      <c r="BT30" s="653"/>
      <c r="BU30" s="653"/>
      <c r="BV30" s="653"/>
      <c r="BW30" s="653"/>
      <c r="BX30" s="654">
        <v>98.7</v>
      </c>
      <c r="BY30" s="653"/>
      <c r="BZ30" s="653"/>
      <c r="CA30" s="653"/>
      <c r="CB30" s="655"/>
      <c r="CD30" s="658"/>
      <c r="CE30" s="659"/>
      <c r="CF30" s="623" t="s">
        <v>293</v>
      </c>
      <c r="CG30" s="620"/>
      <c r="CH30" s="620"/>
      <c r="CI30" s="620"/>
      <c r="CJ30" s="620"/>
      <c r="CK30" s="620"/>
      <c r="CL30" s="620"/>
      <c r="CM30" s="620"/>
      <c r="CN30" s="620"/>
      <c r="CO30" s="620"/>
      <c r="CP30" s="620"/>
      <c r="CQ30" s="621"/>
      <c r="CR30" s="586">
        <v>931736</v>
      </c>
      <c r="CS30" s="587"/>
      <c r="CT30" s="587"/>
      <c r="CU30" s="587"/>
      <c r="CV30" s="587"/>
      <c r="CW30" s="587"/>
      <c r="CX30" s="587"/>
      <c r="CY30" s="588"/>
      <c r="CZ30" s="589">
        <v>11.5</v>
      </c>
      <c r="DA30" s="607"/>
      <c r="DB30" s="607"/>
      <c r="DC30" s="608"/>
      <c r="DD30" s="592">
        <v>910964</v>
      </c>
      <c r="DE30" s="587"/>
      <c r="DF30" s="587"/>
      <c r="DG30" s="587"/>
      <c r="DH30" s="587"/>
      <c r="DI30" s="587"/>
      <c r="DJ30" s="587"/>
      <c r="DK30" s="588"/>
      <c r="DL30" s="592">
        <v>910456</v>
      </c>
      <c r="DM30" s="587"/>
      <c r="DN30" s="587"/>
      <c r="DO30" s="587"/>
      <c r="DP30" s="587"/>
      <c r="DQ30" s="587"/>
      <c r="DR30" s="587"/>
      <c r="DS30" s="587"/>
      <c r="DT30" s="587"/>
      <c r="DU30" s="587"/>
      <c r="DV30" s="588"/>
      <c r="DW30" s="609">
        <v>17.3</v>
      </c>
      <c r="DX30" s="610"/>
      <c r="DY30" s="610"/>
      <c r="DZ30" s="610"/>
      <c r="EA30" s="610"/>
      <c r="EB30" s="610"/>
      <c r="EC30" s="611"/>
    </row>
    <row r="31" spans="2:133" ht="11.25" customHeight="1" x14ac:dyDescent="0.15">
      <c r="B31" s="583" t="s">
        <v>294</v>
      </c>
      <c r="C31" s="584"/>
      <c r="D31" s="584"/>
      <c r="E31" s="584"/>
      <c r="F31" s="584"/>
      <c r="G31" s="584"/>
      <c r="H31" s="584"/>
      <c r="I31" s="584"/>
      <c r="J31" s="584"/>
      <c r="K31" s="584"/>
      <c r="L31" s="584"/>
      <c r="M31" s="584"/>
      <c r="N31" s="584"/>
      <c r="O31" s="584"/>
      <c r="P31" s="584"/>
      <c r="Q31" s="585"/>
      <c r="R31" s="586">
        <v>348439</v>
      </c>
      <c r="S31" s="587"/>
      <c r="T31" s="587"/>
      <c r="U31" s="587"/>
      <c r="V31" s="587"/>
      <c r="W31" s="587"/>
      <c r="X31" s="587"/>
      <c r="Y31" s="588"/>
      <c r="Z31" s="639">
        <v>4.0999999999999996</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98.9</v>
      </c>
      <c r="BH31" s="605"/>
      <c r="BI31" s="605"/>
      <c r="BJ31" s="605"/>
      <c r="BK31" s="605"/>
      <c r="BL31" s="605"/>
      <c r="BM31" s="641">
        <v>97.7</v>
      </c>
      <c r="BN31" s="651"/>
      <c r="BO31" s="651"/>
      <c r="BP31" s="651"/>
      <c r="BQ31" s="615"/>
      <c r="BR31" s="650">
        <v>99.2</v>
      </c>
      <c r="BS31" s="605"/>
      <c r="BT31" s="605"/>
      <c r="BU31" s="605"/>
      <c r="BV31" s="605"/>
      <c r="BW31" s="605"/>
      <c r="BX31" s="641">
        <v>98.2</v>
      </c>
      <c r="BY31" s="651"/>
      <c r="BZ31" s="651"/>
      <c r="CA31" s="651"/>
      <c r="CB31" s="615"/>
      <c r="CD31" s="658"/>
      <c r="CE31" s="659"/>
      <c r="CF31" s="623" t="s">
        <v>297</v>
      </c>
      <c r="CG31" s="620"/>
      <c r="CH31" s="620"/>
      <c r="CI31" s="620"/>
      <c r="CJ31" s="620"/>
      <c r="CK31" s="620"/>
      <c r="CL31" s="620"/>
      <c r="CM31" s="620"/>
      <c r="CN31" s="620"/>
      <c r="CO31" s="620"/>
      <c r="CP31" s="620"/>
      <c r="CQ31" s="621"/>
      <c r="CR31" s="586">
        <v>135369</v>
      </c>
      <c r="CS31" s="605"/>
      <c r="CT31" s="605"/>
      <c r="CU31" s="605"/>
      <c r="CV31" s="605"/>
      <c r="CW31" s="605"/>
      <c r="CX31" s="605"/>
      <c r="CY31" s="606"/>
      <c r="CZ31" s="589">
        <v>1.7</v>
      </c>
      <c r="DA31" s="607"/>
      <c r="DB31" s="607"/>
      <c r="DC31" s="608"/>
      <c r="DD31" s="592">
        <v>134790</v>
      </c>
      <c r="DE31" s="605"/>
      <c r="DF31" s="605"/>
      <c r="DG31" s="605"/>
      <c r="DH31" s="605"/>
      <c r="DI31" s="605"/>
      <c r="DJ31" s="605"/>
      <c r="DK31" s="606"/>
      <c r="DL31" s="592">
        <v>134790</v>
      </c>
      <c r="DM31" s="605"/>
      <c r="DN31" s="605"/>
      <c r="DO31" s="605"/>
      <c r="DP31" s="605"/>
      <c r="DQ31" s="605"/>
      <c r="DR31" s="605"/>
      <c r="DS31" s="605"/>
      <c r="DT31" s="605"/>
      <c r="DU31" s="605"/>
      <c r="DV31" s="606"/>
      <c r="DW31" s="609">
        <v>2.6</v>
      </c>
      <c r="DX31" s="610"/>
      <c r="DY31" s="610"/>
      <c r="DZ31" s="610"/>
      <c r="EA31" s="610"/>
      <c r="EB31" s="610"/>
      <c r="EC31" s="611"/>
    </row>
    <row r="32" spans="2:133" ht="11.25" customHeight="1" x14ac:dyDescent="0.15">
      <c r="B32" s="583" t="s">
        <v>298</v>
      </c>
      <c r="C32" s="584"/>
      <c r="D32" s="584"/>
      <c r="E32" s="584"/>
      <c r="F32" s="584"/>
      <c r="G32" s="584"/>
      <c r="H32" s="584"/>
      <c r="I32" s="584"/>
      <c r="J32" s="584"/>
      <c r="K32" s="584"/>
      <c r="L32" s="584"/>
      <c r="M32" s="584"/>
      <c r="N32" s="584"/>
      <c r="O32" s="584"/>
      <c r="P32" s="584"/>
      <c r="Q32" s="585"/>
      <c r="R32" s="586">
        <v>110433</v>
      </c>
      <c r="S32" s="587"/>
      <c r="T32" s="587"/>
      <c r="U32" s="587"/>
      <c r="V32" s="587"/>
      <c r="W32" s="587"/>
      <c r="X32" s="587"/>
      <c r="Y32" s="588"/>
      <c r="Z32" s="639">
        <v>1.3</v>
      </c>
      <c r="AA32" s="639"/>
      <c r="AB32" s="639"/>
      <c r="AC32" s="639"/>
      <c r="AD32" s="640">
        <v>455</v>
      </c>
      <c r="AE32" s="640"/>
      <c r="AF32" s="640"/>
      <c r="AG32" s="640"/>
      <c r="AH32" s="640"/>
      <c r="AI32" s="640"/>
      <c r="AJ32" s="640"/>
      <c r="AK32" s="640"/>
      <c r="AL32" s="609">
        <v>0</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99.4</v>
      </c>
      <c r="BH32" s="571"/>
      <c r="BI32" s="571"/>
      <c r="BJ32" s="571"/>
      <c r="BK32" s="571"/>
      <c r="BL32" s="571"/>
      <c r="BM32" s="634">
        <v>98.4</v>
      </c>
      <c r="BN32" s="571"/>
      <c r="BO32" s="571"/>
      <c r="BP32" s="571"/>
      <c r="BQ32" s="628"/>
      <c r="BR32" s="649">
        <v>99.5</v>
      </c>
      <c r="BS32" s="571"/>
      <c r="BT32" s="571"/>
      <c r="BU32" s="571"/>
      <c r="BV32" s="571"/>
      <c r="BW32" s="571"/>
      <c r="BX32" s="634">
        <v>98.7</v>
      </c>
      <c r="BY32" s="571"/>
      <c r="BZ32" s="571"/>
      <c r="CA32" s="571"/>
      <c r="CB32" s="628"/>
      <c r="CD32" s="660"/>
      <c r="CE32" s="661"/>
      <c r="CF32" s="623" t="s">
        <v>300</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x14ac:dyDescent="0.15">
      <c r="B33" s="583" t="s">
        <v>301</v>
      </c>
      <c r="C33" s="584"/>
      <c r="D33" s="584"/>
      <c r="E33" s="584"/>
      <c r="F33" s="584"/>
      <c r="G33" s="584"/>
      <c r="H33" s="584"/>
      <c r="I33" s="584"/>
      <c r="J33" s="584"/>
      <c r="K33" s="584"/>
      <c r="L33" s="584"/>
      <c r="M33" s="584"/>
      <c r="N33" s="584"/>
      <c r="O33" s="584"/>
      <c r="P33" s="584"/>
      <c r="Q33" s="585"/>
      <c r="R33" s="586">
        <v>1012089</v>
      </c>
      <c r="S33" s="587"/>
      <c r="T33" s="587"/>
      <c r="U33" s="587"/>
      <c r="V33" s="587"/>
      <c r="W33" s="587"/>
      <c r="X33" s="587"/>
      <c r="Y33" s="588"/>
      <c r="Z33" s="639">
        <v>11.8</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4151292</v>
      </c>
      <c r="CS33" s="605"/>
      <c r="CT33" s="605"/>
      <c r="CU33" s="605"/>
      <c r="CV33" s="605"/>
      <c r="CW33" s="605"/>
      <c r="CX33" s="605"/>
      <c r="CY33" s="606"/>
      <c r="CZ33" s="589">
        <v>51</v>
      </c>
      <c r="DA33" s="607"/>
      <c r="DB33" s="607"/>
      <c r="DC33" s="608"/>
      <c r="DD33" s="592">
        <v>3260756</v>
      </c>
      <c r="DE33" s="605"/>
      <c r="DF33" s="605"/>
      <c r="DG33" s="605"/>
      <c r="DH33" s="605"/>
      <c r="DI33" s="605"/>
      <c r="DJ33" s="605"/>
      <c r="DK33" s="606"/>
      <c r="DL33" s="592">
        <v>2149323</v>
      </c>
      <c r="DM33" s="605"/>
      <c r="DN33" s="605"/>
      <c r="DO33" s="605"/>
      <c r="DP33" s="605"/>
      <c r="DQ33" s="605"/>
      <c r="DR33" s="605"/>
      <c r="DS33" s="605"/>
      <c r="DT33" s="605"/>
      <c r="DU33" s="605"/>
      <c r="DV33" s="606"/>
      <c r="DW33" s="609">
        <v>40.799999999999997</v>
      </c>
      <c r="DX33" s="610"/>
      <c r="DY33" s="610"/>
      <c r="DZ33" s="610"/>
      <c r="EA33" s="610"/>
      <c r="EB33" s="610"/>
      <c r="EC33" s="611"/>
    </row>
    <row r="34" spans="2:133" ht="11.25" customHeight="1" x14ac:dyDescent="0.15">
      <c r="B34" s="583" t="s">
        <v>303</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1077482</v>
      </c>
      <c r="CS34" s="587"/>
      <c r="CT34" s="587"/>
      <c r="CU34" s="587"/>
      <c r="CV34" s="587"/>
      <c r="CW34" s="587"/>
      <c r="CX34" s="587"/>
      <c r="CY34" s="588"/>
      <c r="CZ34" s="589">
        <v>13.2</v>
      </c>
      <c r="DA34" s="607"/>
      <c r="DB34" s="607"/>
      <c r="DC34" s="608"/>
      <c r="DD34" s="592">
        <v>854299</v>
      </c>
      <c r="DE34" s="587"/>
      <c r="DF34" s="587"/>
      <c r="DG34" s="587"/>
      <c r="DH34" s="587"/>
      <c r="DI34" s="587"/>
      <c r="DJ34" s="587"/>
      <c r="DK34" s="588"/>
      <c r="DL34" s="592">
        <v>734038</v>
      </c>
      <c r="DM34" s="587"/>
      <c r="DN34" s="587"/>
      <c r="DO34" s="587"/>
      <c r="DP34" s="587"/>
      <c r="DQ34" s="587"/>
      <c r="DR34" s="587"/>
      <c r="DS34" s="587"/>
      <c r="DT34" s="587"/>
      <c r="DU34" s="587"/>
      <c r="DV34" s="588"/>
      <c r="DW34" s="609">
        <v>13.9</v>
      </c>
      <c r="DX34" s="610"/>
      <c r="DY34" s="610"/>
      <c r="DZ34" s="610"/>
      <c r="EA34" s="610"/>
      <c r="EB34" s="610"/>
      <c r="EC34" s="611"/>
    </row>
    <row r="35" spans="2:133" ht="11.25" customHeight="1" x14ac:dyDescent="0.15">
      <c r="B35" s="583" t="s">
        <v>307</v>
      </c>
      <c r="C35" s="584"/>
      <c r="D35" s="584"/>
      <c r="E35" s="584"/>
      <c r="F35" s="584"/>
      <c r="G35" s="584"/>
      <c r="H35" s="584"/>
      <c r="I35" s="584"/>
      <c r="J35" s="584"/>
      <c r="K35" s="584"/>
      <c r="L35" s="584"/>
      <c r="M35" s="584"/>
      <c r="N35" s="584"/>
      <c r="O35" s="584"/>
      <c r="P35" s="584"/>
      <c r="Q35" s="585"/>
      <c r="R35" s="586">
        <v>286489</v>
      </c>
      <c r="S35" s="587"/>
      <c r="T35" s="587"/>
      <c r="U35" s="587"/>
      <c r="V35" s="587"/>
      <c r="W35" s="587"/>
      <c r="X35" s="587"/>
      <c r="Y35" s="588"/>
      <c r="Z35" s="639">
        <v>3.4</v>
      </c>
      <c r="AA35" s="639"/>
      <c r="AB35" s="639"/>
      <c r="AC35" s="639"/>
      <c r="AD35" s="640" t="s">
        <v>112</v>
      </c>
      <c r="AE35" s="640"/>
      <c r="AF35" s="640"/>
      <c r="AG35" s="640"/>
      <c r="AH35" s="640"/>
      <c r="AI35" s="640"/>
      <c r="AJ35" s="640"/>
      <c r="AK35" s="640"/>
      <c r="AL35" s="609" t="s">
        <v>112</v>
      </c>
      <c r="AM35" s="641"/>
      <c r="AN35" s="641"/>
      <c r="AO35" s="642"/>
      <c r="AP35" s="186"/>
      <c r="AQ35" s="643" t="s">
        <v>308</v>
      </c>
      <c r="AR35" s="644"/>
      <c r="AS35" s="644"/>
      <c r="AT35" s="644"/>
      <c r="AU35" s="644"/>
      <c r="AV35" s="644"/>
      <c r="AW35" s="644"/>
      <c r="AX35" s="644"/>
      <c r="AY35" s="645"/>
      <c r="AZ35" s="636">
        <v>1516560</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48910</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65609</v>
      </c>
      <c r="CS35" s="605"/>
      <c r="CT35" s="605"/>
      <c r="CU35" s="605"/>
      <c r="CV35" s="605"/>
      <c r="CW35" s="605"/>
      <c r="CX35" s="605"/>
      <c r="CY35" s="606"/>
      <c r="CZ35" s="589">
        <v>0.8</v>
      </c>
      <c r="DA35" s="607"/>
      <c r="DB35" s="607"/>
      <c r="DC35" s="608"/>
      <c r="DD35" s="592">
        <v>58463</v>
      </c>
      <c r="DE35" s="605"/>
      <c r="DF35" s="605"/>
      <c r="DG35" s="605"/>
      <c r="DH35" s="605"/>
      <c r="DI35" s="605"/>
      <c r="DJ35" s="605"/>
      <c r="DK35" s="606"/>
      <c r="DL35" s="592">
        <v>55468</v>
      </c>
      <c r="DM35" s="605"/>
      <c r="DN35" s="605"/>
      <c r="DO35" s="605"/>
      <c r="DP35" s="605"/>
      <c r="DQ35" s="605"/>
      <c r="DR35" s="605"/>
      <c r="DS35" s="605"/>
      <c r="DT35" s="605"/>
      <c r="DU35" s="605"/>
      <c r="DV35" s="606"/>
      <c r="DW35" s="609">
        <v>1.1000000000000001</v>
      </c>
      <c r="DX35" s="610"/>
      <c r="DY35" s="610"/>
      <c r="DZ35" s="610"/>
      <c r="EA35" s="610"/>
      <c r="EB35" s="610"/>
      <c r="EC35" s="611"/>
    </row>
    <row r="36" spans="2:133" ht="11.25" customHeight="1" x14ac:dyDescent="0.15">
      <c r="B36" s="567" t="s">
        <v>311</v>
      </c>
      <c r="C36" s="568"/>
      <c r="D36" s="568"/>
      <c r="E36" s="568"/>
      <c r="F36" s="568"/>
      <c r="G36" s="568"/>
      <c r="H36" s="568"/>
      <c r="I36" s="568"/>
      <c r="J36" s="568"/>
      <c r="K36" s="568"/>
      <c r="L36" s="568"/>
      <c r="M36" s="568"/>
      <c r="N36" s="568"/>
      <c r="O36" s="568"/>
      <c r="P36" s="568"/>
      <c r="Q36" s="569"/>
      <c r="R36" s="570">
        <v>8544182</v>
      </c>
      <c r="S36" s="627"/>
      <c r="T36" s="627"/>
      <c r="U36" s="627"/>
      <c r="V36" s="627"/>
      <c r="W36" s="627"/>
      <c r="X36" s="627"/>
      <c r="Y36" s="630"/>
      <c r="Z36" s="631">
        <v>100</v>
      </c>
      <c r="AA36" s="631"/>
      <c r="AB36" s="631"/>
      <c r="AC36" s="631"/>
      <c r="AD36" s="632">
        <v>4978246</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687170</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-14693</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1277384</v>
      </c>
      <c r="CS36" s="587"/>
      <c r="CT36" s="587"/>
      <c r="CU36" s="587"/>
      <c r="CV36" s="587"/>
      <c r="CW36" s="587"/>
      <c r="CX36" s="587"/>
      <c r="CY36" s="588"/>
      <c r="CZ36" s="589">
        <v>15.7</v>
      </c>
      <c r="DA36" s="607"/>
      <c r="DB36" s="607"/>
      <c r="DC36" s="608"/>
      <c r="DD36" s="592">
        <v>1103480</v>
      </c>
      <c r="DE36" s="587"/>
      <c r="DF36" s="587"/>
      <c r="DG36" s="587"/>
      <c r="DH36" s="587"/>
      <c r="DI36" s="587"/>
      <c r="DJ36" s="587"/>
      <c r="DK36" s="588"/>
      <c r="DL36" s="592">
        <v>789493</v>
      </c>
      <c r="DM36" s="587"/>
      <c r="DN36" s="587"/>
      <c r="DO36" s="587"/>
      <c r="DP36" s="587"/>
      <c r="DQ36" s="587"/>
      <c r="DR36" s="587"/>
      <c r="DS36" s="587"/>
      <c r="DT36" s="587"/>
      <c r="DU36" s="587"/>
      <c r="DV36" s="588"/>
      <c r="DW36" s="609">
        <v>15</v>
      </c>
      <c r="DX36" s="610"/>
      <c r="DY36" s="610"/>
      <c r="DZ36" s="610"/>
      <c r="EA36" s="610"/>
      <c r="EB36" s="610"/>
      <c r="EC36" s="611"/>
    </row>
    <row r="37" spans="2:133" ht="11.25" customHeight="1" x14ac:dyDescent="0.15">
      <c r="AQ37" s="612" t="s">
        <v>315</v>
      </c>
      <c r="AR37" s="613"/>
      <c r="AS37" s="613"/>
      <c r="AT37" s="613"/>
      <c r="AU37" s="613"/>
      <c r="AV37" s="613"/>
      <c r="AW37" s="613"/>
      <c r="AX37" s="613"/>
      <c r="AY37" s="614"/>
      <c r="AZ37" s="586">
        <v>369900</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1162</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254827</v>
      </c>
      <c r="CS37" s="605"/>
      <c r="CT37" s="605"/>
      <c r="CU37" s="605"/>
      <c r="CV37" s="605"/>
      <c r="CW37" s="605"/>
      <c r="CX37" s="605"/>
      <c r="CY37" s="606"/>
      <c r="CZ37" s="589">
        <v>3.1</v>
      </c>
      <c r="DA37" s="607"/>
      <c r="DB37" s="607"/>
      <c r="DC37" s="608"/>
      <c r="DD37" s="592">
        <v>244768</v>
      </c>
      <c r="DE37" s="605"/>
      <c r="DF37" s="605"/>
      <c r="DG37" s="605"/>
      <c r="DH37" s="605"/>
      <c r="DI37" s="605"/>
      <c r="DJ37" s="605"/>
      <c r="DK37" s="606"/>
      <c r="DL37" s="592">
        <v>69681</v>
      </c>
      <c r="DM37" s="605"/>
      <c r="DN37" s="605"/>
      <c r="DO37" s="605"/>
      <c r="DP37" s="605"/>
      <c r="DQ37" s="605"/>
      <c r="DR37" s="605"/>
      <c r="DS37" s="605"/>
      <c r="DT37" s="605"/>
      <c r="DU37" s="605"/>
      <c r="DV37" s="606"/>
      <c r="DW37" s="609">
        <v>1.3</v>
      </c>
      <c r="DX37" s="610"/>
      <c r="DY37" s="610"/>
      <c r="DZ37" s="610"/>
      <c r="EA37" s="610"/>
      <c r="EB37" s="610"/>
      <c r="EC37" s="611"/>
    </row>
    <row r="38" spans="2:133" ht="11.25" customHeight="1" x14ac:dyDescent="0.15">
      <c r="AQ38" s="612" t="s">
        <v>318</v>
      </c>
      <c r="AR38" s="613"/>
      <c r="AS38" s="613"/>
      <c r="AT38" s="613"/>
      <c r="AU38" s="613"/>
      <c r="AV38" s="613"/>
      <c r="AW38" s="613"/>
      <c r="AX38" s="613"/>
      <c r="AY38" s="614"/>
      <c r="AZ38" s="586">
        <v>151800</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1799</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829390</v>
      </c>
      <c r="CS38" s="587"/>
      <c r="CT38" s="587"/>
      <c r="CU38" s="587"/>
      <c r="CV38" s="587"/>
      <c r="CW38" s="587"/>
      <c r="CX38" s="587"/>
      <c r="CY38" s="588"/>
      <c r="CZ38" s="589">
        <v>10.199999999999999</v>
      </c>
      <c r="DA38" s="607"/>
      <c r="DB38" s="607"/>
      <c r="DC38" s="608"/>
      <c r="DD38" s="592">
        <v>779109</v>
      </c>
      <c r="DE38" s="587"/>
      <c r="DF38" s="587"/>
      <c r="DG38" s="587"/>
      <c r="DH38" s="587"/>
      <c r="DI38" s="587"/>
      <c r="DJ38" s="587"/>
      <c r="DK38" s="588"/>
      <c r="DL38" s="592">
        <v>570324</v>
      </c>
      <c r="DM38" s="587"/>
      <c r="DN38" s="587"/>
      <c r="DO38" s="587"/>
      <c r="DP38" s="587"/>
      <c r="DQ38" s="587"/>
      <c r="DR38" s="587"/>
      <c r="DS38" s="587"/>
      <c r="DT38" s="587"/>
      <c r="DU38" s="587"/>
      <c r="DV38" s="588"/>
      <c r="DW38" s="609">
        <v>10.8</v>
      </c>
      <c r="DX38" s="610"/>
      <c r="DY38" s="610"/>
      <c r="DZ38" s="610"/>
      <c r="EA38" s="610"/>
      <c r="EB38" s="610"/>
      <c r="EC38" s="611"/>
    </row>
    <row r="39" spans="2:133" ht="11.25" customHeight="1" x14ac:dyDescent="0.15">
      <c r="AQ39" s="612" t="s">
        <v>321</v>
      </c>
      <c r="AR39" s="613"/>
      <c r="AS39" s="613"/>
      <c r="AT39" s="613"/>
      <c r="AU39" s="613"/>
      <c r="AV39" s="613"/>
      <c r="AW39" s="613"/>
      <c r="AX39" s="613"/>
      <c r="AY39" s="614"/>
      <c r="AZ39" s="586" t="s">
        <v>322</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79</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517705</v>
      </c>
      <c r="CS39" s="605"/>
      <c r="CT39" s="605"/>
      <c r="CU39" s="605"/>
      <c r="CV39" s="605"/>
      <c r="CW39" s="605"/>
      <c r="CX39" s="605"/>
      <c r="CY39" s="606"/>
      <c r="CZ39" s="589">
        <v>6.4</v>
      </c>
      <c r="DA39" s="607"/>
      <c r="DB39" s="607"/>
      <c r="DC39" s="608"/>
      <c r="DD39" s="592">
        <v>460684</v>
      </c>
      <c r="DE39" s="605"/>
      <c r="DF39" s="605"/>
      <c r="DG39" s="605"/>
      <c r="DH39" s="605"/>
      <c r="DI39" s="605"/>
      <c r="DJ39" s="605"/>
      <c r="DK39" s="606"/>
      <c r="DL39" s="592" t="s">
        <v>322</v>
      </c>
      <c r="DM39" s="605"/>
      <c r="DN39" s="605"/>
      <c r="DO39" s="605"/>
      <c r="DP39" s="605"/>
      <c r="DQ39" s="605"/>
      <c r="DR39" s="605"/>
      <c r="DS39" s="605"/>
      <c r="DT39" s="605"/>
      <c r="DU39" s="605"/>
      <c r="DV39" s="606"/>
      <c r="DW39" s="609" t="s">
        <v>322</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79187</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118</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383722</v>
      </c>
      <c r="CS40" s="587"/>
      <c r="CT40" s="587"/>
      <c r="CU40" s="587"/>
      <c r="CV40" s="587"/>
      <c r="CW40" s="587"/>
      <c r="CX40" s="587"/>
      <c r="CY40" s="588"/>
      <c r="CZ40" s="589">
        <v>4.7</v>
      </c>
      <c r="DA40" s="607"/>
      <c r="DB40" s="607"/>
      <c r="DC40" s="608"/>
      <c r="DD40" s="592">
        <v>4721</v>
      </c>
      <c r="DE40" s="587"/>
      <c r="DF40" s="587"/>
      <c r="DG40" s="587"/>
      <c r="DH40" s="587"/>
      <c r="DI40" s="587"/>
      <c r="DJ40" s="587"/>
      <c r="DK40" s="588"/>
      <c r="DL40" s="592" t="s">
        <v>322</v>
      </c>
      <c r="DM40" s="587"/>
      <c r="DN40" s="587"/>
      <c r="DO40" s="587"/>
      <c r="DP40" s="587"/>
      <c r="DQ40" s="587"/>
      <c r="DR40" s="587"/>
      <c r="DS40" s="587"/>
      <c r="DT40" s="587"/>
      <c r="DU40" s="587"/>
      <c r="DV40" s="588"/>
      <c r="DW40" s="609" t="s">
        <v>322</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228503</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374</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1157193</v>
      </c>
      <c r="CS42" s="587"/>
      <c r="CT42" s="587"/>
      <c r="CU42" s="587"/>
      <c r="CV42" s="587"/>
      <c r="CW42" s="587"/>
      <c r="CX42" s="587"/>
      <c r="CY42" s="588"/>
      <c r="CZ42" s="589">
        <v>14.2</v>
      </c>
      <c r="DA42" s="590"/>
      <c r="DB42" s="590"/>
      <c r="DC42" s="591"/>
      <c r="DD42" s="592">
        <v>106626</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t="s">
        <v>322</v>
      </c>
      <c r="CS43" s="605"/>
      <c r="CT43" s="605"/>
      <c r="CU43" s="605"/>
      <c r="CV43" s="605"/>
      <c r="CW43" s="605"/>
      <c r="CX43" s="605"/>
      <c r="CY43" s="606"/>
      <c r="CZ43" s="589" t="s">
        <v>322</v>
      </c>
      <c r="DA43" s="607"/>
      <c r="DB43" s="607"/>
      <c r="DC43" s="608"/>
      <c r="DD43" s="592" t="s">
        <v>322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337</v>
      </c>
      <c r="CD44" s="599" t="s">
        <v>288</v>
      </c>
      <c r="CE44" s="600"/>
      <c r="CF44" s="583" t="s">
        <v>338</v>
      </c>
      <c r="CG44" s="584"/>
      <c r="CH44" s="584"/>
      <c r="CI44" s="584"/>
      <c r="CJ44" s="584"/>
      <c r="CK44" s="584"/>
      <c r="CL44" s="584"/>
      <c r="CM44" s="584"/>
      <c r="CN44" s="584"/>
      <c r="CO44" s="584"/>
      <c r="CP44" s="584"/>
      <c r="CQ44" s="585"/>
      <c r="CR44" s="586">
        <v>1089205</v>
      </c>
      <c r="CS44" s="587"/>
      <c r="CT44" s="587"/>
      <c r="CU44" s="587"/>
      <c r="CV44" s="587"/>
      <c r="CW44" s="587"/>
      <c r="CX44" s="587"/>
      <c r="CY44" s="588"/>
      <c r="CZ44" s="589">
        <v>13.4</v>
      </c>
      <c r="DA44" s="590"/>
      <c r="DB44" s="590"/>
      <c r="DC44" s="591"/>
      <c r="DD44" s="592">
        <v>101058</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339</v>
      </c>
      <c r="CG45" s="584"/>
      <c r="CH45" s="584"/>
      <c r="CI45" s="584"/>
      <c r="CJ45" s="584"/>
      <c r="CK45" s="584"/>
      <c r="CL45" s="584"/>
      <c r="CM45" s="584"/>
      <c r="CN45" s="584"/>
      <c r="CO45" s="584"/>
      <c r="CP45" s="584"/>
      <c r="CQ45" s="585"/>
      <c r="CR45" s="586">
        <v>441959</v>
      </c>
      <c r="CS45" s="605"/>
      <c r="CT45" s="605"/>
      <c r="CU45" s="605"/>
      <c r="CV45" s="605"/>
      <c r="CW45" s="605"/>
      <c r="CX45" s="605"/>
      <c r="CY45" s="606"/>
      <c r="CZ45" s="589">
        <v>5.4</v>
      </c>
      <c r="DA45" s="607"/>
      <c r="DB45" s="607"/>
      <c r="DC45" s="608"/>
      <c r="DD45" s="592">
        <v>14988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340</v>
      </c>
      <c r="CG46" s="584"/>
      <c r="CH46" s="584"/>
      <c r="CI46" s="584"/>
      <c r="CJ46" s="584"/>
      <c r="CK46" s="584"/>
      <c r="CL46" s="584"/>
      <c r="CM46" s="584"/>
      <c r="CN46" s="584"/>
      <c r="CO46" s="584"/>
      <c r="CP46" s="584"/>
      <c r="CQ46" s="585"/>
      <c r="CR46" s="586">
        <v>628879</v>
      </c>
      <c r="CS46" s="587"/>
      <c r="CT46" s="587"/>
      <c r="CU46" s="587"/>
      <c r="CV46" s="587"/>
      <c r="CW46" s="587"/>
      <c r="CX46" s="587"/>
      <c r="CY46" s="588"/>
      <c r="CZ46" s="589">
        <v>7.7</v>
      </c>
      <c r="DA46" s="590"/>
      <c r="DB46" s="590"/>
      <c r="DC46" s="591"/>
      <c r="DD46" s="592">
        <v>84411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341</v>
      </c>
      <c r="CG47" s="584"/>
      <c r="CH47" s="584"/>
      <c r="CI47" s="584"/>
      <c r="CJ47" s="584"/>
      <c r="CK47" s="584"/>
      <c r="CL47" s="584"/>
      <c r="CM47" s="584"/>
      <c r="CN47" s="584"/>
      <c r="CO47" s="584"/>
      <c r="CP47" s="584"/>
      <c r="CQ47" s="585"/>
      <c r="CR47" s="586">
        <v>67988</v>
      </c>
      <c r="CS47" s="605"/>
      <c r="CT47" s="605"/>
      <c r="CU47" s="605"/>
      <c r="CV47" s="605"/>
      <c r="CW47" s="605"/>
      <c r="CX47" s="605"/>
      <c r="CY47" s="606"/>
      <c r="CZ47" s="589">
        <v>0.8</v>
      </c>
      <c r="DA47" s="607"/>
      <c r="DB47" s="607"/>
      <c r="DC47" s="608"/>
      <c r="DD47" s="592">
        <v>5568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342</v>
      </c>
      <c r="CG48" s="584"/>
      <c r="CH48" s="584"/>
      <c r="CI48" s="584"/>
      <c r="CJ48" s="584"/>
      <c r="CK48" s="584"/>
      <c r="CL48" s="584"/>
      <c r="CM48" s="584"/>
      <c r="CN48" s="584"/>
      <c r="CO48" s="584"/>
      <c r="CP48" s="584"/>
      <c r="CQ48" s="585"/>
      <c r="CR48" s="586" t="s">
        <v>322</v>
      </c>
      <c r="CS48" s="587"/>
      <c r="CT48" s="587"/>
      <c r="CU48" s="587"/>
      <c r="CV48" s="587"/>
      <c r="CW48" s="587"/>
      <c r="CX48" s="587"/>
      <c r="CY48" s="588"/>
      <c r="CZ48" s="589" t="s">
        <v>322</v>
      </c>
      <c r="DA48" s="590"/>
      <c r="DB48" s="590"/>
      <c r="DC48" s="591"/>
      <c r="DD48" s="592" t="s">
        <v>322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343</v>
      </c>
      <c r="CE49" s="568"/>
      <c r="CF49" s="568"/>
      <c r="CG49" s="568"/>
      <c r="CH49" s="568"/>
      <c r="CI49" s="568"/>
      <c r="CJ49" s="568"/>
      <c r="CK49" s="568"/>
      <c r="CL49" s="568"/>
      <c r="CM49" s="568"/>
      <c r="CN49" s="568"/>
      <c r="CO49" s="568"/>
      <c r="CP49" s="568"/>
      <c r="CQ49" s="569"/>
      <c r="CR49" s="570">
        <v>8132905</v>
      </c>
      <c r="CS49" s="571"/>
      <c r="CT49" s="571"/>
      <c r="CU49" s="571"/>
      <c r="CV49" s="571"/>
      <c r="CW49" s="571"/>
      <c r="CX49" s="571"/>
      <c r="CY49" s="572"/>
      <c r="CZ49" s="573">
        <v>100</v>
      </c>
      <c r="DA49" s="574"/>
      <c r="DB49" s="574"/>
      <c r="DC49" s="575"/>
      <c r="DD49" s="576">
        <v>5806518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366</v>
      </c>
      <c r="C7" s="1045"/>
      <c r="D7" s="1045"/>
      <c r="E7" s="1045"/>
      <c r="F7" s="1045"/>
      <c r="G7" s="1045"/>
      <c r="H7" s="1045"/>
      <c r="I7" s="1045"/>
      <c r="J7" s="1045"/>
      <c r="K7" s="1045"/>
      <c r="L7" s="1045"/>
      <c r="M7" s="1045"/>
      <c r="N7" s="1045"/>
      <c r="O7" s="1045"/>
      <c r="P7" s="1046"/>
      <c r="Q7" s="1098">
        <v>8544</v>
      </c>
      <c r="R7" s="1099"/>
      <c r="S7" s="1099"/>
      <c r="T7" s="1099"/>
      <c r="U7" s="1099"/>
      <c r="V7" s="1099">
        <v>8132</v>
      </c>
      <c r="W7" s="1099"/>
      <c r="X7" s="1099"/>
      <c r="Y7" s="1099"/>
      <c r="Z7" s="1099"/>
      <c r="AA7" s="1099">
        <v>411</v>
      </c>
      <c r="AB7" s="1099"/>
      <c r="AC7" s="1099"/>
      <c r="AD7" s="1099"/>
      <c r="AE7" s="1100"/>
      <c r="AF7" s="1101">
        <v>369</v>
      </c>
      <c r="AG7" s="1102"/>
      <c r="AH7" s="1102"/>
      <c r="AI7" s="1102"/>
      <c r="AJ7" s="1103"/>
      <c r="AK7" s="1085">
        <v>27</v>
      </c>
      <c r="AL7" s="1086"/>
      <c r="AM7" s="1086"/>
      <c r="AN7" s="1086"/>
      <c r="AO7" s="1086"/>
      <c r="AP7" s="1086">
        <v>9809</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539</v>
      </c>
      <c r="BT7" s="1090"/>
      <c r="BU7" s="1090"/>
      <c r="BV7" s="1090"/>
      <c r="BW7" s="1090"/>
      <c r="BX7" s="1090"/>
      <c r="BY7" s="1090"/>
      <c r="BZ7" s="1090"/>
      <c r="CA7" s="1090"/>
      <c r="CB7" s="1090"/>
      <c r="CC7" s="1090"/>
      <c r="CD7" s="1090"/>
      <c r="CE7" s="1090"/>
      <c r="CF7" s="1090"/>
      <c r="CG7" s="1091"/>
      <c r="CH7" s="1082">
        <v>8</v>
      </c>
      <c r="CI7" s="1083"/>
      <c r="CJ7" s="1083"/>
      <c r="CK7" s="1083"/>
      <c r="CL7" s="1084"/>
      <c r="CM7" s="1082">
        <v>-8</v>
      </c>
      <c r="CN7" s="1083"/>
      <c r="CO7" s="1083"/>
      <c r="CP7" s="1083"/>
      <c r="CQ7" s="1084"/>
      <c r="CR7" s="1082">
        <v>31</v>
      </c>
      <c r="CS7" s="1083"/>
      <c r="CT7" s="1083"/>
      <c r="CU7" s="1083"/>
      <c r="CV7" s="1084"/>
      <c r="CW7" s="1082" t="s">
        <v>547</v>
      </c>
      <c r="CX7" s="1083"/>
      <c r="CY7" s="1083"/>
      <c r="CZ7" s="1083"/>
      <c r="DA7" s="1084"/>
      <c r="DB7" s="1082" t="s">
        <v>541</v>
      </c>
      <c r="DC7" s="1083"/>
      <c r="DD7" s="1083"/>
      <c r="DE7" s="1083"/>
      <c r="DF7" s="1084"/>
      <c r="DG7" s="1082" t="s">
        <v>541</v>
      </c>
      <c r="DH7" s="1083"/>
      <c r="DI7" s="1083"/>
      <c r="DJ7" s="1083"/>
      <c r="DK7" s="1084"/>
      <c r="DL7" s="1082" t="s">
        <v>541</v>
      </c>
      <c r="DM7" s="1083"/>
      <c r="DN7" s="1083"/>
      <c r="DO7" s="1083"/>
      <c r="DP7" s="1084"/>
      <c r="DQ7" s="1082" t="s">
        <v>541</v>
      </c>
      <c r="DR7" s="1083"/>
      <c r="DS7" s="1083"/>
      <c r="DT7" s="1083"/>
      <c r="DU7" s="1084"/>
      <c r="DV7" s="1109"/>
      <c r="DW7" s="1110"/>
      <c r="DX7" s="1110"/>
      <c r="DY7" s="1110"/>
      <c r="DZ7" s="1111"/>
      <c r="EA7" s="205"/>
    </row>
    <row r="8" spans="1:131" s="206" customFormat="1" ht="26.25" customHeight="1" x14ac:dyDescent="0.15">
      <c r="A8" s="212">
        <v>2</v>
      </c>
      <c r="B8" s="1031" t="s">
        <v>367</v>
      </c>
      <c r="C8" s="1032"/>
      <c r="D8" s="1032"/>
      <c r="E8" s="1032"/>
      <c r="F8" s="1032"/>
      <c r="G8" s="1032"/>
      <c r="H8" s="1032"/>
      <c r="I8" s="1032"/>
      <c r="J8" s="1032"/>
      <c r="K8" s="1032"/>
      <c r="L8" s="1032"/>
      <c r="M8" s="1032"/>
      <c r="N8" s="1032"/>
      <c r="O8" s="1032"/>
      <c r="P8" s="1033"/>
      <c r="Q8" s="1037">
        <v>1</v>
      </c>
      <c r="R8" s="1038"/>
      <c r="S8" s="1038"/>
      <c r="T8" s="1038"/>
      <c r="U8" s="1038"/>
      <c r="V8" s="1038">
        <v>1</v>
      </c>
      <c r="W8" s="1038"/>
      <c r="X8" s="1038"/>
      <c r="Y8" s="1038"/>
      <c r="Z8" s="1038"/>
      <c r="AA8" s="1038" t="s">
        <v>534</v>
      </c>
      <c r="AB8" s="1038"/>
      <c r="AC8" s="1038"/>
      <c r="AD8" s="1038"/>
      <c r="AE8" s="1039"/>
      <c r="AF8" s="1013" t="s">
        <v>112</v>
      </c>
      <c r="AG8" s="1014"/>
      <c r="AH8" s="1014"/>
      <c r="AI8" s="1014"/>
      <c r="AJ8" s="1015"/>
      <c r="AK8" s="1080" t="s">
        <v>534</v>
      </c>
      <c r="AL8" s="1081"/>
      <c r="AM8" s="1081"/>
      <c r="AN8" s="1081"/>
      <c r="AO8" s="1081"/>
      <c r="AP8" s="1081">
        <v>0</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540</v>
      </c>
      <c r="BT8" s="1009"/>
      <c r="BU8" s="1009"/>
      <c r="BV8" s="1009"/>
      <c r="BW8" s="1009"/>
      <c r="BX8" s="1009"/>
      <c r="BY8" s="1009"/>
      <c r="BZ8" s="1009"/>
      <c r="CA8" s="1009"/>
      <c r="CB8" s="1009"/>
      <c r="CC8" s="1009"/>
      <c r="CD8" s="1009"/>
      <c r="CE8" s="1009"/>
      <c r="CF8" s="1009"/>
      <c r="CG8" s="1010"/>
      <c r="CH8" s="983">
        <v>22</v>
      </c>
      <c r="CI8" s="984"/>
      <c r="CJ8" s="984"/>
      <c r="CK8" s="984"/>
      <c r="CL8" s="985"/>
      <c r="CM8" s="983">
        <v>-19</v>
      </c>
      <c r="CN8" s="984"/>
      <c r="CO8" s="984"/>
      <c r="CP8" s="984"/>
      <c r="CQ8" s="985"/>
      <c r="CR8" s="983">
        <v>3</v>
      </c>
      <c r="CS8" s="984"/>
      <c r="CT8" s="984"/>
      <c r="CU8" s="984"/>
      <c r="CV8" s="985"/>
      <c r="CW8" s="983" t="s">
        <v>542</v>
      </c>
      <c r="CX8" s="984"/>
      <c r="CY8" s="984"/>
      <c r="CZ8" s="984"/>
      <c r="DA8" s="985"/>
      <c r="DB8" s="983" t="s">
        <v>542</v>
      </c>
      <c r="DC8" s="984"/>
      <c r="DD8" s="984"/>
      <c r="DE8" s="984"/>
      <c r="DF8" s="985"/>
      <c r="DG8" s="983" t="s">
        <v>542</v>
      </c>
      <c r="DH8" s="984"/>
      <c r="DI8" s="984"/>
      <c r="DJ8" s="984"/>
      <c r="DK8" s="985"/>
      <c r="DL8" s="983" t="s">
        <v>542</v>
      </c>
      <c r="DM8" s="984"/>
      <c r="DN8" s="984"/>
      <c r="DO8" s="984"/>
      <c r="DP8" s="985"/>
      <c r="DQ8" s="983" t="s">
        <v>542</v>
      </c>
      <c r="DR8" s="984"/>
      <c r="DS8" s="984"/>
      <c r="DT8" s="984"/>
      <c r="DU8" s="985"/>
      <c r="DV8" s="986"/>
      <c r="DW8" s="987"/>
      <c r="DX8" s="987"/>
      <c r="DY8" s="987"/>
      <c r="DZ8" s="988"/>
      <c r="EA8" s="205"/>
    </row>
    <row r="9" spans="1:131" s="206" customFormat="1" ht="26.25" customHeight="1" x14ac:dyDescent="0.15">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368</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369</v>
      </c>
      <c r="B23" s="938" t="s">
        <v>370</v>
      </c>
      <c r="C23" s="939"/>
      <c r="D23" s="939"/>
      <c r="E23" s="939"/>
      <c r="F23" s="939"/>
      <c r="G23" s="939"/>
      <c r="H23" s="939"/>
      <c r="I23" s="939"/>
      <c r="J23" s="939"/>
      <c r="K23" s="939"/>
      <c r="L23" s="939"/>
      <c r="M23" s="939"/>
      <c r="N23" s="939"/>
      <c r="O23" s="939"/>
      <c r="P23" s="940"/>
      <c r="Q23" s="1062">
        <v>8544</v>
      </c>
      <c r="R23" s="1063"/>
      <c r="S23" s="1063"/>
      <c r="T23" s="1063"/>
      <c r="U23" s="1063"/>
      <c r="V23" s="1063">
        <v>8133</v>
      </c>
      <c r="W23" s="1063"/>
      <c r="X23" s="1063"/>
      <c r="Y23" s="1063"/>
      <c r="Z23" s="1063"/>
      <c r="AA23" s="1063">
        <v>411</v>
      </c>
      <c r="AB23" s="1063"/>
      <c r="AC23" s="1063"/>
      <c r="AD23" s="1063"/>
      <c r="AE23" s="1064"/>
      <c r="AF23" s="1065">
        <v>369</v>
      </c>
      <c r="AG23" s="1063"/>
      <c r="AH23" s="1063"/>
      <c r="AI23" s="1063"/>
      <c r="AJ23" s="1066"/>
      <c r="AK23" s="1067"/>
      <c r="AL23" s="1068"/>
      <c r="AM23" s="1068"/>
      <c r="AN23" s="1068"/>
      <c r="AO23" s="1068"/>
      <c r="AP23" s="1063">
        <v>9809</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349</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381</v>
      </c>
      <c r="C28" s="1045"/>
      <c r="D28" s="1045"/>
      <c r="E28" s="1045"/>
      <c r="F28" s="1045"/>
      <c r="G28" s="1045"/>
      <c r="H28" s="1045"/>
      <c r="I28" s="1045"/>
      <c r="J28" s="1045"/>
      <c r="K28" s="1045"/>
      <c r="L28" s="1045"/>
      <c r="M28" s="1045"/>
      <c r="N28" s="1045"/>
      <c r="O28" s="1045"/>
      <c r="P28" s="1046"/>
      <c r="Q28" s="1047">
        <v>1096</v>
      </c>
      <c r="R28" s="1048"/>
      <c r="S28" s="1048"/>
      <c r="T28" s="1048"/>
      <c r="U28" s="1048"/>
      <c r="V28" s="1048">
        <v>1047</v>
      </c>
      <c r="W28" s="1048"/>
      <c r="X28" s="1048"/>
      <c r="Y28" s="1048"/>
      <c r="Z28" s="1048"/>
      <c r="AA28" s="1048">
        <v>49</v>
      </c>
      <c r="AB28" s="1048"/>
      <c r="AC28" s="1048"/>
      <c r="AD28" s="1048"/>
      <c r="AE28" s="1049"/>
      <c r="AF28" s="1050">
        <v>49</v>
      </c>
      <c r="AG28" s="1048"/>
      <c r="AH28" s="1048"/>
      <c r="AI28" s="1048"/>
      <c r="AJ28" s="1051"/>
      <c r="AK28" s="1052">
        <v>94</v>
      </c>
      <c r="AL28" s="1040"/>
      <c r="AM28" s="1040"/>
      <c r="AN28" s="1040"/>
      <c r="AO28" s="1040"/>
      <c r="AP28" s="1040" t="s">
        <v>544</v>
      </c>
      <c r="AQ28" s="1040"/>
      <c r="AR28" s="1040"/>
      <c r="AS28" s="1040"/>
      <c r="AT28" s="1040"/>
      <c r="AU28" s="1040" t="s">
        <v>544</v>
      </c>
      <c r="AV28" s="1040"/>
      <c r="AW28" s="1040"/>
      <c r="AX28" s="1040"/>
      <c r="AY28" s="1040"/>
      <c r="AZ28" s="1041" t="s">
        <v>544</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382</v>
      </c>
      <c r="C29" s="1032"/>
      <c r="D29" s="1032"/>
      <c r="E29" s="1032"/>
      <c r="F29" s="1032"/>
      <c r="G29" s="1032"/>
      <c r="H29" s="1032"/>
      <c r="I29" s="1032"/>
      <c r="J29" s="1032"/>
      <c r="K29" s="1032"/>
      <c r="L29" s="1032"/>
      <c r="M29" s="1032"/>
      <c r="N29" s="1032"/>
      <c r="O29" s="1032"/>
      <c r="P29" s="1033"/>
      <c r="Q29" s="1037">
        <v>151</v>
      </c>
      <c r="R29" s="1038"/>
      <c r="S29" s="1038"/>
      <c r="T29" s="1038"/>
      <c r="U29" s="1038"/>
      <c r="V29" s="1038">
        <v>147</v>
      </c>
      <c r="W29" s="1038"/>
      <c r="X29" s="1038"/>
      <c r="Y29" s="1038"/>
      <c r="Z29" s="1038"/>
      <c r="AA29" s="1038">
        <v>4</v>
      </c>
      <c r="AB29" s="1038"/>
      <c r="AC29" s="1038"/>
      <c r="AD29" s="1038"/>
      <c r="AE29" s="1039"/>
      <c r="AF29" s="1013">
        <v>4</v>
      </c>
      <c r="AG29" s="1014"/>
      <c r="AH29" s="1014"/>
      <c r="AI29" s="1014"/>
      <c r="AJ29" s="1015"/>
      <c r="AK29" s="974">
        <v>57</v>
      </c>
      <c r="AL29" s="965"/>
      <c r="AM29" s="965"/>
      <c r="AN29" s="965"/>
      <c r="AO29" s="965"/>
      <c r="AP29" s="965" t="s">
        <v>544</v>
      </c>
      <c r="AQ29" s="965"/>
      <c r="AR29" s="965"/>
      <c r="AS29" s="965"/>
      <c r="AT29" s="965"/>
      <c r="AU29" s="965" t="s">
        <v>544</v>
      </c>
      <c r="AV29" s="965"/>
      <c r="AW29" s="965"/>
      <c r="AX29" s="965"/>
      <c r="AY29" s="965"/>
      <c r="AZ29" s="1036" t="s">
        <v>544</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383</v>
      </c>
      <c r="C30" s="1032"/>
      <c r="D30" s="1032"/>
      <c r="E30" s="1032"/>
      <c r="F30" s="1032"/>
      <c r="G30" s="1032"/>
      <c r="H30" s="1032"/>
      <c r="I30" s="1032"/>
      <c r="J30" s="1032"/>
      <c r="K30" s="1032"/>
      <c r="L30" s="1032"/>
      <c r="M30" s="1032"/>
      <c r="N30" s="1032"/>
      <c r="O30" s="1032"/>
      <c r="P30" s="1033"/>
      <c r="Q30" s="1037">
        <v>1259</v>
      </c>
      <c r="R30" s="1038"/>
      <c r="S30" s="1038"/>
      <c r="T30" s="1038"/>
      <c r="U30" s="1038"/>
      <c r="V30" s="1038">
        <v>1245</v>
      </c>
      <c r="W30" s="1038"/>
      <c r="X30" s="1038"/>
      <c r="Y30" s="1038"/>
      <c r="Z30" s="1038"/>
      <c r="AA30" s="1038">
        <v>14</v>
      </c>
      <c r="AB30" s="1038"/>
      <c r="AC30" s="1038"/>
      <c r="AD30" s="1038"/>
      <c r="AE30" s="1039"/>
      <c r="AF30" s="1013">
        <v>14</v>
      </c>
      <c r="AG30" s="1014"/>
      <c r="AH30" s="1014"/>
      <c r="AI30" s="1014"/>
      <c r="AJ30" s="1015"/>
      <c r="AK30" s="974">
        <v>170</v>
      </c>
      <c r="AL30" s="965"/>
      <c r="AM30" s="965"/>
      <c r="AN30" s="965"/>
      <c r="AO30" s="965"/>
      <c r="AP30" s="965" t="s">
        <v>544</v>
      </c>
      <c r="AQ30" s="965"/>
      <c r="AR30" s="965"/>
      <c r="AS30" s="965"/>
      <c r="AT30" s="965"/>
      <c r="AU30" s="965" t="s">
        <v>544</v>
      </c>
      <c r="AV30" s="965"/>
      <c r="AW30" s="965"/>
      <c r="AX30" s="965"/>
      <c r="AY30" s="965"/>
      <c r="AZ30" s="1036" t="s">
        <v>544</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384</v>
      </c>
      <c r="C31" s="1032"/>
      <c r="D31" s="1032"/>
      <c r="E31" s="1032"/>
      <c r="F31" s="1032"/>
      <c r="G31" s="1032"/>
      <c r="H31" s="1032"/>
      <c r="I31" s="1032"/>
      <c r="J31" s="1032"/>
      <c r="K31" s="1032"/>
      <c r="L31" s="1032"/>
      <c r="M31" s="1032"/>
      <c r="N31" s="1032"/>
      <c r="O31" s="1032"/>
      <c r="P31" s="1033"/>
      <c r="Q31" s="1037">
        <v>15</v>
      </c>
      <c r="R31" s="1038"/>
      <c r="S31" s="1038"/>
      <c r="T31" s="1038"/>
      <c r="U31" s="1038"/>
      <c r="V31" s="1038">
        <v>15</v>
      </c>
      <c r="W31" s="1038"/>
      <c r="X31" s="1038"/>
      <c r="Y31" s="1038"/>
      <c r="Z31" s="1038"/>
      <c r="AA31" s="1038" t="s">
        <v>534</v>
      </c>
      <c r="AB31" s="1038"/>
      <c r="AC31" s="1038"/>
      <c r="AD31" s="1038"/>
      <c r="AE31" s="1039"/>
      <c r="AF31" s="1013" t="s">
        <v>112</v>
      </c>
      <c r="AG31" s="1014"/>
      <c r="AH31" s="1014"/>
      <c r="AI31" s="1014"/>
      <c r="AJ31" s="1015"/>
      <c r="AK31" s="974">
        <v>6</v>
      </c>
      <c r="AL31" s="965"/>
      <c r="AM31" s="965"/>
      <c r="AN31" s="965"/>
      <c r="AO31" s="965"/>
      <c r="AP31" s="965" t="s">
        <v>544</v>
      </c>
      <c r="AQ31" s="965"/>
      <c r="AR31" s="965"/>
      <c r="AS31" s="965"/>
      <c r="AT31" s="965"/>
      <c r="AU31" s="965" t="s">
        <v>544</v>
      </c>
      <c r="AV31" s="965"/>
      <c r="AW31" s="965"/>
      <c r="AX31" s="965"/>
      <c r="AY31" s="965"/>
      <c r="AZ31" s="1036" t="s">
        <v>544</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385</v>
      </c>
      <c r="C32" s="1032"/>
      <c r="D32" s="1032"/>
      <c r="E32" s="1032"/>
      <c r="F32" s="1032"/>
      <c r="G32" s="1032"/>
      <c r="H32" s="1032"/>
      <c r="I32" s="1032"/>
      <c r="J32" s="1032"/>
      <c r="K32" s="1032"/>
      <c r="L32" s="1032"/>
      <c r="M32" s="1032"/>
      <c r="N32" s="1032"/>
      <c r="O32" s="1032"/>
      <c r="P32" s="1033"/>
      <c r="Q32" s="1037">
        <v>1834</v>
      </c>
      <c r="R32" s="1038"/>
      <c r="S32" s="1038"/>
      <c r="T32" s="1038"/>
      <c r="U32" s="1038"/>
      <c r="V32" s="1038">
        <v>1882</v>
      </c>
      <c r="W32" s="1038"/>
      <c r="X32" s="1038"/>
      <c r="Y32" s="1038"/>
      <c r="Z32" s="1038"/>
      <c r="AA32" s="1038">
        <v>-48</v>
      </c>
      <c r="AB32" s="1038"/>
      <c r="AC32" s="1038"/>
      <c r="AD32" s="1038"/>
      <c r="AE32" s="1039"/>
      <c r="AF32" s="1013">
        <v>809</v>
      </c>
      <c r="AG32" s="1014"/>
      <c r="AH32" s="1014"/>
      <c r="AI32" s="1014"/>
      <c r="AJ32" s="1015"/>
      <c r="AK32" s="974">
        <v>721</v>
      </c>
      <c r="AL32" s="965"/>
      <c r="AM32" s="965"/>
      <c r="AN32" s="965"/>
      <c r="AO32" s="965"/>
      <c r="AP32" s="965">
        <v>730</v>
      </c>
      <c r="AQ32" s="965"/>
      <c r="AR32" s="965"/>
      <c r="AS32" s="965"/>
      <c r="AT32" s="965"/>
      <c r="AU32" s="965">
        <v>313</v>
      </c>
      <c r="AV32" s="965"/>
      <c r="AW32" s="965"/>
      <c r="AX32" s="965"/>
      <c r="AY32" s="965"/>
      <c r="AZ32" s="1036" t="s">
        <v>545</v>
      </c>
      <c r="BA32" s="1036"/>
      <c r="BB32" s="1036"/>
      <c r="BC32" s="1036"/>
      <c r="BD32" s="1036"/>
      <c r="BE32" s="1026" t="s">
        <v>386</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t="s">
        <v>387</v>
      </c>
      <c r="C33" s="1032"/>
      <c r="D33" s="1032"/>
      <c r="E33" s="1032"/>
      <c r="F33" s="1032"/>
      <c r="G33" s="1032"/>
      <c r="H33" s="1032"/>
      <c r="I33" s="1032"/>
      <c r="J33" s="1032"/>
      <c r="K33" s="1032"/>
      <c r="L33" s="1032"/>
      <c r="M33" s="1032"/>
      <c r="N33" s="1032"/>
      <c r="O33" s="1032"/>
      <c r="P33" s="1033"/>
      <c r="Q33" s="1037">
        <v>252</v>
      </c>
      <c r="R33" s="1038"/>
      <c r="S33" s="1038"/>
      <c r="T33" s="1038"/>
      <c r="U33" s="1038"/>
      <c r="V33" s="1038">
        <v>247</v>
      </c>
      <c r="W33" s="1038"/>
      <c r="X33" s="1038"/>
      <c r="Y33" s="1038"/>
      <c r="Z33" s="1038"/>
      <c r="AA33" s="1038">
        <v>5</v>
      </c>
      <c r="AB33" s="1038"/>
      <c r="AC33" s="1038"/>
      <c r="AD33" s="1038"/>
      <c r="AE33" s="1039"/>
      <c r="AF33" s="1013">
        <v>5</v>
      </c>
      <c r="AG33" s="1014"/>
      <c r="AH33" s="1014"/>
      <c r="AI33" s="1014"/>
      <c r="AJ33" s="1015"/>
      <c r="AK33" s="974">
        <v>152</v>
      </c>
      <c r="AL33" s="965"/>
      <c r="AM33" s="965"/>
      <c r="AN33" s="965"/>
      <c r="AO33" s="965"/>
      <c r="AP33" s="965">
        <v>1130</v>
      </c>
      <c r="AQ33" s="965"/>
      <c r="AR33" s="965"/>
      <c r="AS33" s="965"/>
      <c r="AT33" s="965"/>
      <c r="AU33" s="965">
        <v>827</v>
      </c>
      <c r="AV33" s="965"/>
      <c r="AW33" s="965"/>
      <c r="AX33" s="965"/>
      <c r="AY33" s="965"/>
      <c r="AZ33" s="1036" t="s">
        <v>544</v>
      </c>
      <c r="BA33" s="1036"/>
      <c r="BB33" s="1036"/>
      <c r="BC33" s="1036"/>
      <c r="BD33" s="1036"/>
      <c r="BE33" s="1026" t="s">
        <v>388</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t="s">
        <v>389</v>
      </c>
      <c r="C34" s="1032"/>
      <c r="D34" s="1032"/>
      <c r="E34" s="1032"/>
      <c r="F34" s="1032"/>
      <c r="G34" s="1032"/>
      <c r="H34" s="1032"/>
      <c r="I34" s="1032"/>
      <c r="J34" s="1032"/>
      <c r="K34" s="1032"/>
      <c r="L34" s="1032"/>
      <c r="M34" s="1032"/>
      <c r="N34" s="1032"/>
      <c r="O34" s="1032"/>
      <c r="P34" s="1033"/>
      <c r="Q34" s="1037">
        <v>127</v>
      </c>
      <c r="R34" s="1038"/>
      <c r="S34" s="1038"/>
      <c r="T34" s="1038"/>
      <c r="U34" s="1038"/>
      <c r="V34" s="1038">
        <v>123</v>
      </c>
      <c r="W34" s="1038"/>
      <c r="X34" s="1038"/>
      <c r="Y34" s="1038"/>
      <c r="Z34" s="1038"/>
      <c r="AA34" s="1038">
        <v>4</v>
      </c>
      <c r="AB34" s="1038"/>
      <c r="AC34" s="1038"/>
      <c r="AD34" s="1038"/>
      <c r="AE34" s="1039"/>
      <c r="AF34" s="1013">
        <v>4</v>
      </c>
      <c r="AG34" s="1014"/>
      <c r="AH34" s="1014"/>
      <c r="AI34" s="1014"/>
      <c r="AJ34" s="1015"/>
      <c r="AK34" s="974">
        <v>94</v>
      </c>
      <c r="AL34" s="965"/>
      <c r="AM34" s="965"/>
      <c r="AN34" s="965"/>
      <c r="AO34" s="965"/>
      <c r="AP34" s="965">
        <v>726</v>
      </c>
      <c r="AQ34" s="965"/>
      <c r="AR34" s="965"/>
      <c r="AS34" s="965"/>
      <c r="AT34" s="965"/>
      <c r="AU34" s="965">
        <v>755</v>
      </c>
      <c r="AV34" s="965"/>
      <c r="AW34" s="965"/>
      <c r="AX34" s="965"/>
      <c r="AY34" s="965"/>
      <c r="AZ34" s="1036" t="s">
        <v>544</v>
      </c>
      <c r="BA34" s="1036"/>
      <c r="BB34" s="1036"/>
      <c r="BC34" s="1036"/>
      <c r="BD34" s="1036"/>
      <c r="BE34" s="1026" t="s">
        <v>388</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t="s">
        <v>390</v>
      </c>
      <c r="C35" s="1032"/>
      <c r="D35" s="1032"/>
      <c r="E35" s="1032"/>
      <c r="F35" s="1032"/>
      <c r="G35" s="1032"/>
      <c r="H35" s="1032"/>
      <c r="I35" s="1032"/>
      <c r="J35" s="1032"/>
      <c r="K35" s="1032"/>
      <c r="L35" s="1032"/>
      <c r="M35" s="1032"/>
      <c r="N35" s="1032"/>
      <c r="O35" s="1032"/>
      <c r="P35" s="1033"/>
      <c r="Q35" s="1037">
        <v>351</v>
      </c>
      <c r="R35" s="1038"/>
      <c r="S35" s="1038"/>
      <c r="T35" s="1038"/>
      <c r="U35" s="1038"/>
      <c r="V35" s="1038">
        <v>346</v>
      </c>
      <c r="W35" s="1038"/>
      <c r="X35" s="1038"/>
      <c r="Y35" s="1038"/>
      <c r="Z35" s="1038"/>
      <c r="AA35" s="1038">
        <v>5</v>
      </c>
      <c r="AB35" s="1038"/>
      <c r="AC35" s="1038"/>
      <c r="AD35" s="1038"/>
      <c r="AE35" s="1039"/>
      <c r="AF35" s="1013">
        <v>5</v>
      </c>
      <c r="AG35" s="1014"/>
      <c r="AH35" s="1014"/>
      <c r="AI35" s="1014"/>
      <c r="AJ35" s="1015"/>
      <c r="AK35" s="974">
        <v>276</v>
      </c>
      <c r="AL35" s="965"/>
      <c r="AM35" s="965"/>
      <c r="AN35" s="965"/>
      <c r="AO35" s="965"/>
      <c r="AP35" s="965">
        <v>2362</v>
      </c>
      <c r="AQ35" s="965"/>
      <c r="AR35" s="965"/>
      <c r="AS35" s="965"/>
      <c r="AT35" s="965"/>
      <c r="AU35" s="965">
        <v>2192</v>
      </c>
      <c r="AV35" s="965"/>
      <c r="AW35" s="965"/>
      <c r="AX35" s="965"/>
      <c r="AY35" s="965"/>
      <c r="AZ35" s="1036" t="s">
        <v>544</v>
      </c>
      <c r="BA35" s="1036"/>
      <c r="BB35" s="1036"/>
      <c r="BC35" s="1036"/>
      <c r="BD35" s="1036"/>
      <c r="BE35" s="1026" t="s">
        <v>388</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391</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369</v>
      </c>
      <c r="B63" s="938" t="s">
        <v>392</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889</v>
      </c>
      <c r="AG63" s="953"/>
      <c r="AH63" s="953"/>
      <c r="AI63" s="953"/>
      <c r="AJ63" s="1024"/>
      <c r="AK63" s="1025"/>
      <c r="AL63" s="957"/>
      <c r="AM63" s="957"/>
      <c r="AN63" s="957"/>
      <c r="AO63" s="957"/>
      <c r="AP63" s="953"/>
      <c r="AQ63" s="953"/>
      <c r="AR63" s="953"/>
      <c r="AS63" s="953"/>
      <c r="AT63" s="953"/>
      <c r="AU63" s="953"/>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394</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395</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535</v>
      </c>
      <c r="C68" s="980"/>
      <c r="D68" s="980"/>
      <c r="E68" s="980"/>
      <c r="F68" s="980"/>
      <c r="G68" s="980"/>
      <c r="H68" s="980"/>
      <c r="I68" s="980"/>
      <c r="J68" s="980"/>
      <c r="K68" s="980"/>
      <c r="L68" s="980"/>
      <c r="M68" s="980"/>
      <c r="N68" s="980"/>
      <c r="O68" s="980"/>
      <c r="P68" s="981"/>
      <c r="Q68" s="982">
        <v>956</v>
      </c>
      <c r="R68" s="976"/>
      <c r="S68" s="976"/>
      <c r="T68" s="976"/>
      <c r="U68" s="976"/>
      <c r="V68" s="976">
        <v>955</v>
      </c>
      <c r="W68" s="976"/>
      <c r="X68" s="976"/>
      <c r="Y68" s="976"/>
      <c r="Z68" s="976"/>
      <c r="AA68" s="976">
        <v>0</v>
      </c>
      <c r="AB68" s="976"/>
      <c r="AC68" s="976"/>
      <c r="AD68" s="976"/>
      <c r="AE68" s="976"/>
      <c r="AF68" s="976">
        <v>0</v>
      </c>
      <c r="AG68" s="976"/>
      <c r="AH68" s="976"/>
      <c r="AI68" s="976"/>
      <c r="AJ68" s="976"/>
      <c r="AK68" s="976">
        <v>29</v>
      </c>
      <c r="AL68" s="976"/>
      <c r="AM68" s="976"/>
      <c r="AN68" s="976"/>
      <c r="AO68" s="976"/>
      <c r="AP68" s="976" t="s">
        <v>543</v>
      </c>
      <c r="AQ68" s="976"/>
      <c r="AR68" s="976"/>
      <c r="AS68" s="976"/>
      <c r="AT68" s="976"/>
      <c r="AU68" s="976" t="s">
        <v>543</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536</v>
      </c>
      <c r="C69" s="969"/>
      <c r="D69" s="969"/>
      <c r="E69" s="969"/>
      <c r="F69" s="969"/>
      <c r="G69" s="969"/>
      <c r="H69" s="969"/>
      <c r="I69" s="969"/>
      <c r="J69" s="969"/>
      <c r="K69" s="969"/>
      <c r="L69" s="969"/>
      <c r="M69" s="969"/>
      <c r="N69" s="969"/>
      <c r="O69" s="969"/>
      <c r="P69" s="970"/>
      <c r="Q69" s="971">
        <v>369255</v>
      </c>
      <c r="R69" s="965"/>
      <c r="S69" s="965"/>
      <c r="T69" s="965"/>
      <c r="U69" s="965"/>
      <c r="V69" s="965">
        <v>362363</v>
      </c>
      <c r="W69" s="965"/>
      <c r="X69" s="965"/>
      <c r="Y69" s="965"/>
      <c r="Z69" s="965"/>
      <c r="AA69" s="965">
        <v>6892</v>
      </c>
      <c r="AB69" s="965"/>
      <c r="AC69" s="965"/>
      <c r="AD69" s="965"/>
      <c r="AE69" s="965"/>
      <c r="AF69" s="965">
        <v>6892</v>
      </c>
      <c r="AG69" s="965"/>
      <c r="AH69" s="965"/>
      <c r="AI69" s="965"/>
      <c r="AJ69" s="965"/>
      <c r="AK69" s="965">
        <v>2605</v>
      </c>
      <c r="AL69" s="965"/>
      <c r="AM69" s="965"/>
      <c r="AN69" s="965"/>
      <c r="AO69" s="965"/>
      <c r="AP69" s="965" t="s">
        <v>543</v>
      </c>
      <c r="AQ69" s="965"/>
      <c r="AR69" s="965"/>
      <c r="AS69" s="965"/>
      <c r="AT69" s="965"/>
      <c r="AU69" s="965" t="s">
        <v>543</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537</v>
      </c>
      <c r="C70" s="969"/>
      <c r="D70" s="969"/>
      <c r="E70" s="969"/>
      <c r="F70" s="969"/>
      <c r="G70" s="969"/>
      <c r="H70" s="969"/>
      <c r="I70" s="969"/>
      <c r="J70" s="969"/>
      <c r="K70" s="969"/>
      <c r="L70" s="969"/>
      <c r="M70" s="969"/>
      <c r="N70" s="969"/>
      <c r="O70" s="969"/>
      <c r="P70" s="970"/>
      <c r="Q70" s="971">
        <v>8434</v>
      </c>
      <c r="R70" s="965"/>
      <c r="S70" s="965"/>
      <c r="T70" s="965"/>
      <c r="U70" s="965"/>
      <c r="V70" s="965">
        <v>7892</v>
      </c>
      <c r="W70" s="965"/>
      <c r="X70" s="965"/>
      <c r="Y70" s="965"/>
      <c r="Z70" s="965"/>
      <c r="AA70" s="965">
        <v>542</v>
      </c>
      <c r="AB70" s="965"/>
      <c r="AC70" s="965"/>
      <c r="AD70" s="965"/>
      <c r="AE70" s="965"/>
      <c r="AF70" s="965">
        <v>542</v>
      </c>
      <c r="AG70" s="965"/>
      <c r="AH70" s="965"/>
      <c r="AI70" s="965"/>
      <c r="AJ70" s="965"/>
      <c r="AK70" s="965" t="s">
        <v>546</v>
      </c>
      <c r="AL70" s="965"/>
      <c r="AM70" s="965"/>
      <c r="AN70" s="965"/>
      <c r="AO70" s="965"/>
      <c r="AP70" s="965" t="s">
        <v>546</v>
      </c>
      <c r="AQ70" s="965"/>
      <c r="AR70" s="965"/>
      <c r="AS70" s="965"/>
      <c r="AT70" s="965"/>
      <c r="AU70" s="965" t="s">
        <v>546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538</v>
      </c>
      <c r="C71" s="969"/>
      <c r="D71" s="969"/>
      <c r="E71" s="969"/>
      <c r="F71" s="969"/>
      <c r="G71" s="969"/>
      <c r="H71" s="969"/>
      <c r="I71" s="969"/>
      <c r="J71" s="969"/>
      <c r="K71" s="969"/>
      <c r="L71" s="969"/>
      <c r="M71" s="969"/>
      <c r="N71" s="969"/>
      <c r="O71" s="969"/>
      <c r="P71" s="970"/>
      <c r="Q71" s="971">
        <v>241</v>
      </c>
      <c r="R71" s="965"/>
      <c r="S71" s="965"/>
      <c r="T71" s="965"/>
      <c r="U71" s="965"/>
      <c r="V71" s="965">
        <v>226</v>
      </c>
      <c r="W71" s="965"/>
      <c r="X71" s="965"/>
      <c r="Y71" s="965"/>
      <c r="Z71" s="965"/>
      <c r="AA71" s="965">
        <v>15</v>
      </c>
      <c r="AB71" s="965"/>
      <c r="AC71" s="965"/>
      <c r="AD71" s="965"/>
      <c r="AE71" s="965"/>
      <c r="AF71" s="965">
        <v>15</v>
      </c>
      <c r="AG71" s="965"/>
      <c r="AH71" s="965"/>
      <c r="AI71" s="965"/>
      <c r="AJ71" s="965"/>
      <c r="AK71" s="965" t="s">
        <v>543</v>
      </c>
      <c r="AL71" s="965"/>
      <c r="AM71" s="965"/>
      <c r="AN71" s="965"/>
      <c r="AO71" s="965"/>
      <c r="AP71" s="965" t="s">
        <v>543</v>
      </c>
      <c r="AQ71" s="965"/>
      <c r="AR71" s="965"/>
      <c r="AS71" s="965"/>
      <c r="AT71" s="965"/>
      <c r="AU71" s="965" t="s">
        <v>543</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369</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7449</v>
      </c>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34</v>
      </c>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287</v>
      </c>
      <c r="AG109" s="886"/>
      <c r="AH109" s="886"/>
      <c r="AI109" s="886"/>
      <c r="AJ109" s="887"/>
      <c r="AK109" s="888" t="s">
        <v>286</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287</v>
      </c>
      <c r="BW109" s="886"/>
      <c r="BX109" s="886"/>
      <c r="BY109" s="886"/>
      <c r="BZ109" s="887"/>
      <c r="CA109" s="888" t="s">
        <v>286</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287</v>
      </c>
      <c r="DM109" s="886"/>
      <c r="DN109" s="886"/>
      <c r="DO109" s="886"/>
      <c r="DP109" s="887"/>
      <c r="DQ109" s="888" t="s">
        <v>286</v>
      </c>
      <c r="DR109" s="886"/>
      <c r="DS109" s="886"/>
      <c r="DT109" s="886"/>
      <c r="DU109" s="887"/>
      <c r="DV109" s="888" t="s">
        <v>406</v>
      </c>
      <c r="DW109" s="886"/>
      <c r="DX109" s="886"/>
      <c r="DY109" s="886"/>
      <c r="DZ109" s="917"/>
    </row>
    <row r="110" spans="1:131" s="197" customFormat="1" ht="26.25" customHeight="1" x14ac:dyDescent="0.15">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1193245</v>
      </c>
      <c r="AB110" s="871"/>
      <c r="AC110" s="871"/>
      <c r="AD110" s="871"/>
      <c r="AE110" s="872"/>
      <c r="AF110" s="873">
        <v>1146507</v>
      </c>
      <c r="AG110" s="871"/>
      <c r="AH110" s="871"/>
      <c r="AI110" s="871"/>
      <c r="AJ110" s="872"/>
      <c r="AK110" s="873">
        <v>1067105</v>
      </c>
      <c r="AL110" s="871"/>
      <c r="AM110" s="871"/>
      <c r="AN110" s="871"/>
      <c r="AO110" s="872"/>
      <c r="AP110" s="874">
        <v>25.5</v>
      </c>
      <c r="AQ110" s="875"/>
      <c r="AR110" s="875"/>
      <c r="AS110" s="875"/>
      <c r="AT110" s="876"/>
      <c r="AU110" s="918" t="s">
        <v>61</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10020078</v>
      </c>
      <c r="BR110" s="798"/>
      <c r="BS110" s="798"/>
      <c r="BT110" s="798"/>
      <c r="BU110" s="798"/>
      <c r="BV110" s="798">
        <v>9728533</v>
      </c>
      <c r="BW110" s="798"/>
      <c r="BX110" s="798"/>
      <c r="BY110" s="798"/>
      <c r="BZ110" s="798"/>
      <c r="CA110" s="798">
        <v>9808886</v>
      </c>
      <c r="CB110" s="798"/>
      <c r="CC110" s="798"/>
      <c r="CD110" s="798"/>
      <c r="CE110" s="798"/>
      <c r="CF110" s="859">
        <v>234</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x14ac:dyDescent="0.15">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v>116864</v>
      </c>
      <c r="BR111" s="769"/>
      <c r="BS111" s="769"/>
      <c r="BT111" s="769"/>
      <c r="BU111" s="769"/>
      <c r="BV111" s="769">
        <v>170505</v>
      </c>
      <c r="BW111" s="769"/>
      <c r="BX111" s="769"/>
      <c r="BY111" s="769"/>
      <c r="BZ111" s="769"/>
      <c r="CA111" s="769">
        <v>150746</v>
      </c>
      <c r="CB111" s="769"/>
      <c r="CC111" s="769"/>
      <c r="CD111" s="769"/>
      <c r="CE111" s="769"/>
      <c r="CF111" s="846">
        <v>3.6</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4692168</v>
      </c>
      <c r="BR112" s="769"/>
      <c r="BS112" s="769"/>
      <c r="BT112" s="769"/>
      <c r="BU112" s="769"/>
      <c r="BV112" s="769">
        <v>4378333</v>
      </c>
      <c r="BW112" s="769"/>
      <c r="BX112" s="769"/>
      <c r="BY112" s="769"/>
      <c r="BZ112" s="769"/>
      <c r="CA112" s="769">
        <v>4086426</v>
      </c>
      <c r="CB112" s="769"/>
      <c r="CC112" s="769"/>
      <c r="CD112" s="769"/>
      <c r="CE112" s="769"/>
      <c r="CF112" s="846">
        <v>97.5</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x14ac:dyDescent="0.15">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472242</v>
      </c>
      <c r="AB113" s="907"/>
      <c r="AC113" s="907"/>
      <c r="AD113" s="907"/>
      <c r="AE113" s="908"/>
      <c r="AF113" s="909">
        <v>476468</v>
      </c>
      <c r="AG113" s="907"/>
      <c r="AH113" s="907"/>
      <c r="AI113" s="907"/>
      <c r="AJ113" s="908"/>
      <c r="AK113" s="909">
        <v>482553</v>
      </c>
      <c r="AL113" s="907"/>
      <c r="AM113" s="907"/>
      <c r="AN113" s="907"/>
      <c r="AO113" s="908"/>
      <c r="AP113" s="910">
        <v>11.5</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t="s">
        <v>112</v>
      </c>
      <c r="BR113" s="769"/>
      <c r="BS113" s="769"/>
      <c r="BT113" s="769"/>
      <c r="BU113" s="769"/>
      <c r="BV113" s="769" t="s">
        <v>112</v>
      </c>
      <c r="BW113" s="769"/>
      <c r="BX113" s="769"/>
      <c r="BY113" s="769"/>
      <c r="BZ113" s="769"/>
      <c r="CA113" s="769" t="s">
        <v>112</v>
      </c>
      <c r="CB113" s="769"/>
      <c r="CC113" s="769"/>
      <c r="CD113" s="769"/>
      <c r="CE113" s="769"/>
      <c r="CF113" s="846" t="s">
        <v>112</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94830</v>
      </c>
      <c r="DH113" s="782"/>
      <c r="DI113" s="782"/>
      <c r="DJ113" s="782"/>
      <c r="DK113" s="783"/>
      <c r="DL113" s="784">
        <v>156381</v>
      </c>
      <c r="DM113" s="782"/>
      <c r="DN113" s="782"/>
      <c r="DO113" s="782"/>
      <c r="DP113" s="783"/>
      <c r="DQ113" s="784">
        <v>140185</v>
      </c>
      <c r="DR113" s="782"/>
      <c r="DS113" s="782"/>
      <c r="DT113" s="782"/>
      <c r="DU113" s="783"/>
      <c r="DV113" s="752">
        <v>3.3</v>
      </c>
      <c r="DW113" s="753"/>
      <c r="DX113" s="753"/>
      <c r="DY113" s="753"/>
      <c r="DZ113" s="754"/>
    </row>
    <row r="114" spans="1:130" s="197" customFormat="1" ht="26.25" customHeight="1" x14ac:dyDescent="0.15">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112</v>
      </c>
      <c r="AB114" s="782"/>
      <c r="AC114" s="782"/>
      <c r="AD114" s="782"/>
      <c r="AE114" s="783"/>
      <c r="AF114" s="784" t="s">
        <v>112</v>
      </c>
      <c r="AG114" s="782"/>
      <c r="AH114" s="782"/>
      <c r="AI114" s="782"/>
      <c r="AJ114" s="783"/>
      <c r="AK114" s="784" t="s">
        <v>112</v>
      </c>
      <c r="AL114" s="782"/>
      <c r="AM114" s="782"/>
      <c r="AN114" s="782"/>
      <c r="AO114" s="783"/>
      <c r="AP114" s="752" t="s">
        <v>112</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1333614</v>
      </c>
      <c r="BR114" s="769"/>
      <c r="BS114" s="769"/>
      <c r="BT114" s="769"/>
      <c r="BU114" s="769"/>
      <c r="BV114" s="769">
        <v>1331665</v>
      </c>
      <c r="BW114" s="769"/>
      <c r="BX114" s="769"/>
      <c r="BY114" s="769"/>
      <c r="BZ114" s="769"/>
      <c r="CA114" s="769">
        <v>1180735</v>
      </c>
      <c r="CB114" s="769"/>
      <c r="CC114" s="769"/>
      <c r="CD114" s="769"/>
      <c r="CE114" s="769"/>
      <c r="CF114" s="846">
        <v>28.2</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x14ac:dyDescent="0.15">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3842</v>
      </c>
      <c r="AB115" s="907"/>
      <c r="AC115" s="907"/>
      <c r="AD115" s="907"/>
      <c r="AE115" s="908"/>
      <c r="AF115" s="909" t="s">
        <v>112</v>
      </c>
      <c r="AG115" s="907"/>
      <c r="AH115" s="907"/>
      <c r="AI115" s="907"/>
      <c r="AJ115" s="908"/>
      <c r="AK115" s="909" t="s">
        <v>112</v>
      </c>
      <c r="AL115" s="907"/>
      <c r="AM115" s="907"/>
      <c r="AN115" s="907"/>
      <c r="AO115" s="908"/>
      <c r="AP115" s="910" t="s">
        <v>112</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x14ac:dyDescent="0.15">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3842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x14ac:dyDescent="0.15">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1669329</v>
      </c>
      <c r="AB117" s="893"/>
      <c r="AC117" s="893"/>
      <c r="AD117" s="893"/>
      <c r="AE117" s="894"/>
      <c r="AF117" s="896">
        <v>1622975</v>
      </c>
      <c r="AG117" s="893"/>
      <c r="AH117" s="893"/>
      <c r="AI117" s="893"/>
      <c r="AJ117" s="894"/>
      <c r="AK117" s="896">
        <v>1549658</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287</v>
      </c>
      <c r="AG118" s="886"/>
      <c r="AH118" s="886"/>
      <c r="AI118" s="886"/>
      <c r="AJ118" s="887"/>
      <c r="AK118" s="888" t="s">
        <v>286</v>
      </c>
      <c r="AL118" s="886"/>
      <c r="AM118" s="886"/>
      <c r="AN118" s="886"/>
      <c r="AO118" s="887"/>
      <c r="AP118" s="889" t="s">
        <v>406</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434</v>
      </c>
      <c r="BP118" s="836"/>
      <c r="BQ118" s="855">
        <v>16162724</v>
      </c>
      <c r="BR118" s="856"/>
      <c r="BS118" s="856"/>
      <c r="BT118" s="856"/>
      <c r="BU118" s="856"/>
      <c r="BV118" s="856">
        <v>15609036</v>
      </c>
      <c r="BW118" s="856"/>
      <c r="BX118" s="856"/>
      <c r="BY118" s="856"/>
      <c r="BZ118" s="856"/>
      <c r="CA118" s="856">
        <v>15226793</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x14ac:dyDescent="0.15">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2369170</v>
      </c>
      <c r="BR119" s="798"/>
      <c r="BS119" s="798"/>
      <c r="BT119" s="798"/>
      <c r="BU119" s="798"/>
      <c r="BV119" s="798">
        <v>2864149</v>
      </c>
      <c r="BW119" s="798"/>
      <c r="BX119" s="798"/>
      <c r="BY119" s="798"/>
      <c r="BZ119" s="798"/>
      <c r="CA119" s="798">
        <v>3361686</v>
      </c>
      <c r="CB119" s="798"/>
      <c r="CC119" s="798"/>
      <c r="CD119" s="798"/>
      <c r="CE119" s="798"/>
      <c r="CF119" s="859">
        <v>80.2</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18192</v>
      </c>
      <c r="DH119" s="715"/>
      <c r="DI119" s="715"/>
      <c r="DJ119" s="715"/>
      <c r="DK119" s="716"/>
      <c r="DL119" s="717">
        <v>14124</v>
      </c>
      <c r="DM119" s="715"/>
      <c r="DN119" s="715"/>
      <c r="DO119" s="715"/>
      <c r="DP119" s="716"/>
      <c r="DQ119" s="717">
        <v>10561</v>
      </c>
      <c r="DR119" s="715"/>
      <c r="DS119" s="715"/>
      <c r="DT119" s="715"/>
      <c r="DU119" s="716"/>
      <c r="DV119" s="805">
        <v>0.3</v>
      </c>
      <c r="DW119" s="806"/>
      <c r="DX119" s="806"/>
      <c r="DY119" s="806"/>
      <c r="DZ119" s="807"/>
    </row>
    <row r="120" spans="1:130" s="197" customFormat="1" ht="26.25" customHeight="1" x14ac:dyDescent="0.15">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v>126322</v>
      </c>
      <c r="BR120" s="769"/>
      <c r="BS120" s="769"/>
      <c r="BT120" s="769"/>
      <c r="BU120" s="769"/>
      <c r="BV120" s="769">
        <v>104147</v>
      </c>
      <c r="BW120" s="769"/>
      <c r="BX120" s="769"/>
      <c r="BY120" s="769"/>
      <c r="BZ120" s="769"/>
      <c r="CA120" s="769">
        <v>84059</v>
      </c>
      <c r="CB120" s="769"/>
      <c r="CC120" s="769"/>
      <c r="CD120" s="769"/>
      <c r="CE120" s="769"/>
      <c r="CF120" s="846">
        <v>2</v>
      </c>
      <c r="CG120" s="847"/>
      <c r="CH120" s="847"/>
      <c r="CI120" s="847"/>
      <c r="CJ120" s="847"/>
      <c r="CK120" s="848" t="s">
        <v>440</v>
      </c>
      <c r="CL120" s="808"/>
      <c r="CM120" s="808"/>
      <c r="CN120" s="808"/>
      <c r="CO120" s="809"/>
      <c r="CP120" s="852" t="s">
        <v>390</v>
      </c>
      <c r="CQ120" s="853"/>
      <c r="CR120" s="853"/>
      <c r="CS120" s="853"/>
      <c r="CT120" s="853"/>
      <c r="CU120" s="853"/>
      <c r="CV120" s="853"/>
      <c r="CW120" s="853"/>
      <c r="CX120" s="853"/>
      <c r="CY120" s="853"/>
      <c r="CZ120" s="853"/>
      <c r="DA120" s="853"/>
      <c r="DB120" s="853"/>
      <c r="DC120" s="853"/>
      <c r="DD120" s="853"/>
      <c r="DE120" s="853"/>
      <c r="DF120" s="854"/>
      <c r="DG120" s="797">
        <v>2382393</v>
      </c>
      <c r="DH120" s="798"/>
      <c r="DI120" s="798"/>
      <c r="DJ120" s="798"/>
      <c r="DK120" s="798"/>
      <c r="DL120" s="798">
        <v>2308568</v>
      </c>
      <c r="DM120" s="798"/>
      <c r="DN120" s="798"/>
      <c r="DO120" s="798"/>
      <c r="DP120" s="798"/>
      <c r="DQ120" s="798">
        <v>2191780</v>
      </c>
      <c r="DR120" s="798"/>
      <c r="DS120" s="798"/>
      <c r="DT120" s="798"/>
      <c r="DU120" s="798"/>
      <c r="DV120" s="799">
        <v>52.3</v>
      </c>
      <c r="DW120" s="799"/>
      <c r="DX120" s="799"/>
      <c r="DY120" s="799"/>
      <c r="DZ120" s="800"/>
    </row>
    <row r="121" spans="1:130" s="197" customFormat="1" ht="26.25" customHeight="1" x14ac:dyDescent="0.15">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8848854</v>
      </c>
      <c r="BR121" s="856"/>
      <c r="BS121" s="856"/>
      <c r="BT121" s="856"/>
      <c r="BU121" s="856"/>
      <c r="BV121" s="856">
        <v>8035125</v>
      </c>
      <c r="BW121" s="856"/>
      <c r="BX121" s="856"/>
      <c r="BY121" s="856"/>
      <c r="BZ121" s="856"/>
      <c r="CA121" s="856">
        <v>8096494</v>
      </c>
      <c r="CB121" s="856"/>
      <c r="CC121" s="856"/>
      <c r="CD121" s="856"/>
      <c r="CE121" s="856"/>
      <c r="CF121" s="857">
        <v>193.1</v>
      </c>
      <c r="CG121" s="858"/>
      <c r="CH121" s="858"/>
      <c r="CI121" s="858"/>
      <c r="CJ121" s="858"/>
      <c r="CK121" s="849"/>
      <c r="CL121" s="810"/>
      <c r="CM121" s="810"/>
      <c r="CN121" s="810"/>
      <c r="CO121" s="811"/>
      <c r="CP121" s="826" t="s">
        <v>387</v>
      </c>
      <c r="CQ121" s="827"/>
      <c r="CR121" s="827"/>
      <c r="CS121" s="827"/>
      <c r="CT121" s="827"/>
      <c r="CU121" s="827"/>
      <c r="CV121" s="827"/>
      <c r="CW121" s="827"/>
      <c r="CX121" s="827"/>
      <c r="CY121" s="827"/>
      <c r="CZ121" s="827"/>
      <c r="DA121" s="827"/>
      <c r="DB121" s="827"/>
      <c r="DC121" s="827"/>
      <c r="DD121" s="827"/>
      <c r="DE121" s="827"/>
      <c r="DF121" s="828"/>
      <c r="DG121" s="768">
        <v>959589</v>
      </c>
      <c r="DH121" s="769"/>
      <c r="DI121" s="769"/>
      <c r="DJ121" s="769"/>
      <c r="DK121" s="769"/>
      <c r="DL121" s="769">
        <v>885899</v>
      </c>
      <c r="DM121" s="769"/>
      <c r="DN121" s="769"/>
      <c r="DO121" s="769"/>
      <c r="DP121" s="769"/>
      <c r="DQ121" s="769">
        <v>826955</v>
      </c>
      <c r="DR121" s="769"/>
      <c r="DS121" s="769"/>
      <c r="DT121" s="769"/>
      <c r="DU121" s="769"/>
      <c r="DV121" s="821">
        <v>19.7</v>
      </c>
      <c r="DW121" s="821"/>
      <c r="DX121" s="821"/>
      <c r="DY121" s="821"/>
      <c r="DZ121" s="822"/>
    </row>
    <row r="122" spans="1:130" s="197" customFormat="1" ht="26.25" customHeight="1" x14ac:dyDescent="0.15">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443</v>
      </c>
      <c r="BP122" s="836"/>
      <c r="BQ122" s="837">
        <v>11344346</v>
      </c>
      <c r="BR122" s="838"/>
      <c r="BS122" s="838"/>
      <c r="BT122" s="838"/>
      <c r="BU122" s="838"/>
      <c r="BV122" s="838">
        <v>11003421</v>
      </c>
      <c r="BW122" s="838"/>
      <c r="BX122" s="838"/>
      <c r="BY122" s="838"/>
      <c r="BZ122" s="838"/>
      <c r="CA122" s="838">
        <v>11542239</v>
      </c>
      <c r="CB122" s="838"/>
      <c r="CC122" s="838"/>
      <c r="CD122" s="838"/>
      <c r="CE122" s="838"/>
      <c r="CF122" s="741"/>
      <c r="CG122" s="742"/>
      <c r="CH122" s="742"/>
      <c r="CI122" s="742"/>
      <c r="CJ122" s="839"/>
      <c r="CK122" s="849"/>
      <c r="CL122" s="810"/>
      <c r="CM122" s="810"/>
      <c r="CN122" s="810"/>
      <c r="CO122" s="811"/>
      <c r="CP122" s="826" t="s">
        <v>389</v>
      </c>
      <c r="CQ122" s="827"/>
      <c r="CR122" s="827"/>
      <c r="CS122" s="827"/>
      <c r="CT122" s="827"/>
      <c r="CU122" s="827"/>
      <c r="CV122" s="827"/>
      <c r="CW122" s="827"/>
      <c r="CX122" s="827"/>
      <c r="CY122" s="827"/>
      <c r="CZ122" s="827"/>
      <c r="DA122" s="827"/>
      <c r="DB122" s="827"/>
      <c r="DC122" s="827"/>
      <c r="DD122" s="827"/>
      <c r="DE122" s="827"/>
      <c r="DF122" s="828"/>
      <c r="DG122" s="768">
        <v>833471</v>
      </c>
      <c r="DH122" s="769"/>
      <c r="DI122" s="769"/>
      <c r="DJ122" s="769"/>
      <c r="DK122" s="769"/>
      <c r="DL122" s="769">
        <v>801069</v>
      </c>
      <c r="DM122" s="769"/>
      <c r="DN122" s="769"/>
      <c r="DO122" s="769"/>
      <c r="DP122" s="769"/>
      <c r="DQ122" s="769">
        <v>755151</v>
      </c>
      <c r="DR122" s="769"/>
      <c r="DS122" s="769"/>
      <c r="DT122" s="769"/>
      <c r="DU122" s="769"/>
      <c r="DV122" s="821">
        <v>18</v>
      </c>
      <c r="DW122" s="821"/>
      <c r="DX122" s="821"/>
      <c r="DY122" s="821"/>
      <c r="DZ122" s="822"/>
    </row>
    <row r="123" spans="1:130" s="197" customFormat="1" ht="26.25" customHeight="1" thickBot="1" x14ac:dyDescent="0.2">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118.6</v>
      </c>
      <c r="BR123" s="830"/>
      <c r="BS123" s="830"/>
      <c r="BT123" s="830"/>
      <c r="BU123" s="830"/>
      <c r="BV123" s="830">
        <v>109.5</v>
      </c>
      <c r="BW123" s="830"/>
      <c r="BX123" s="830"/>
      <c r="BY123" s="830"/>
      <c r="BZ123" s="830"/>
      <c r="CA123" s="830">
        <v>87.8</v>
      </c>
      <c r="CB123" s="830"/>
      <c r="CC123" s="830"/>
      <c r="CD123" s="830"/>
      <c r="CE123" s="830"/>
      <c r="CF123" s="728"/>
      <c r="CG123" s="729"/>
      <c r="CH123" s="729"/>
      <c r="CI123" s="729"/>
      <c r="CJ123" s="831"/>
      <c r="CK123" s="849"/>
      <c r="CL123" s="810"/>
      <c r="CM123" s="810"/>
      <c r="CN123" s="810"/>
      <c r="CO123" s="811"/>
      <c r="CP123" s="826" t="s">
        <v>385</v>
      </c>
      <c r="CQ123" s="827"/>
      <c r="CR123" s="827"/>
      <c r="CS123" s="827"/>
      <c r="CT123" s="827"/>
      <c r="CU123" s="827"/>
      <c r="CV123" s="827"/>
      <c r="CW123" s="827"/>
      <c r="CX123" s="827"/>
      <c r="CY123" s="827"/>
      <c r="CZ123" s="827"/>
      <c r="DA123" s="827"/>
      <c r="DB123" s="827"/>
      <c r="DC123" s="827"/>
      <c r="DD123" s="827"/>
      <c r="DE123" s="827"/>
      <c r="DF123" s="828"/>
      <c r="DG123" s="781">
        <v>516715</v>
      </c>
      <c r="DH123" s="782"/>
      <c r="DI123" s="782"/>
      <c r="DJ123" s="782"/>
      <c r="DK123" s="783"/>
      <c r="DL123" s="784">
        <v>382797</v>
      </c>
      <c r="DM123" s="782"/>
      <c r="DN123" s="782"/>
      <c r="DO123" s="782"/>
      <c r="DP123" s="783"/>
      <c r="DQ123" s="784">
        <v>312540</v>
      </c>
      <c r="DR123" s="782"/>
      <c r="DS123" s="782"/>
      <c r="DT123" s="782"/>
      <c r="DU123" s="783"/>
      <c r="DV123" s="752">
        <v>7.5</v>
      </c>
      <c r="DW123" s="753"/>
      <c r="DX123" s="753"/>
      <c r="DY123" s="753"/>
      <c r="DZ123" s="754"/>
    </row>
    <row r="124" spans="1:130" s="197" customFormat="1" ht="26.25" customHeight="1" x14ac:dyDescent="0.15">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x14ac:dyDescent="0.2">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x14ac:dyDescent="0.2">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3842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454</v>
      </c>
      <c r="AY127" s="756"/>
      <c r="AZ127" s="756"/>
      <c r="BA127" s="756"/>
      <c r="BB127" s="756"/>
      <c r="BC127" s="756"/>
      <c r="BD127" s="756"/>
      <c r="BE127" s="757"/>
      <c r="BF127" s="758" t="s">
        <v>112</v>
      </c>
      <c r="BG127" s="759"/>
      <c r="BH127" s="759"/>
      <c r="BI127" s="759"/>
      <c r="BJ127" s="759"/>
      <c r="BK127" s="759"/>
      <c r="BL127" s="760"/>
      <c r="BM127" s="758">
        <v>14.84</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x14ac:dyDescent="0.15">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v>25203</v>
      </c>
      <c r="AB128" s="722"/>
      <c r="AC128" s="722"/>
      <c r="AD128" s="722"/>
      <c r="AE128" s="723"/>
      <c r="AF128" s="724">
        <v>25429</v>
      </c>
      <c r="AG128" s="722"/>
      <c r="AH128" s="722"/>
      <c r="AI128" s="722"/>
      <c r="AJ128" s="723"/>
      <c r="AK128" s="724">
        <v>21274</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112</v>
      </c>
      <c r="BG128" s="789"/>
      <c r="BH128" s="789"/>
      <c r="BI128" s="789"/>
      <c r="BJ128" s="789"/>
      <c r="BK128" s="789"/>
      <c r="BL128" s="790"/>
      <c r="BM128" s="788">
        <v>19.84</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5169251</v>
      </c>
      <c r="AB129" s="782"/>
      <c r="AC129" s="782"/>
      <c r="AD129" s="782"/>
      <c r="AE129" s="783"/>
      <c r="AF129" s="784">
        <v>5299960</v>
      </c>
      <c r="AG129" s="782"/>
      <c r="AH129" s="782"/>
      <c r="AI129" s="782"/>
      <c r="AJ129" s="783"/>
      <c r="AK129" s="784">
        <v>5250199</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12.1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1106915</v>
      </c>
      <c r="AB130" s="782"/>
      <c r="AC130" s="782"/>
      <c r="AD130" s="782"/>
      <c r="AE130" s="783"/>
      <c r="AF130" s="784">
        <v>1095530</v>
      </c>
      <c r="AG130" s="782"/>
      <c r="AH130" s="782"/>
      <c r="AI130" s="782"/>
      <c r="AJ130" s="783"/>
      <c r="AK130" s="784">
        <v>1058150</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v>87.8</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4062336</v>
      </c>
      <c r="AB131" s="715"/>
      <c r="AC131" s="715"/>
      <c r="AD131" s="715"/>
      <c r="AE131" s="716"/>
      <c r="AF131" s="717">
        <v>4204430</v>
      </c>
      <c r="AG131" s="715"/>
      <c r="AH131" s="715"/>
      <c r="AI131" s="715"/>
      <c r="AJ131" s="716"/>
      <c r="AK131" s="717">
        <v>4192049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13.22418923</v>
      </c>
      <c r="AB132" s="738"/>
      <c r="AC132" s="738"/>
      <c r="AD132" s="738"/>
      <c r="AE132" s="739"/>
      <c r="AF132" s="740">
        <v>11.94016787</v>
      </c>
      <c r="AG132" s="738"/>
      <c r="AH132" s="738"/>
      <c r="AI132" s="738"/>
      <c r="AJ132" s="739"/>
      <c r="AK132" s="740">
        <v>11.217283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14.7</v>
      </c>
      <c r="AB133" s="747"/>
      <c r="AC133" s="747"/>
      <c r="AD133" s="747"/>
      <c r="AE133" s="748"/>
      <c r="AF133" s="746">
        <v>12.9</v>
      </c>
      <c r="AG133" s="747"/>
      <c r="AH133" s="747"/>
      <c r="AI133" s="747"/>
      <c r="AJ133" s="748"/>
      <c r="AK133" s="746">
        <v>12.1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7" t="s">
        <v>470</v>
      </c>
      <c r="L7" s="254"/>
      <c r="M7" s="255" t="s">
        <v>471</v>
      </c>
      <c r="N7" s="256"/>
    </row>
    <row r="8" spans="1:16" x14ac:dyDescent="0.15">
      <c r="A8" s="248"/>
      <c r="B8" s="244"/>
      <c r="C8" s="244"/>
      <c r="D8" s="244"/>
      <c r="E8" s="244"/>
      <c r="F8" s="244"/>
      <c r="G8" s="257"/>
      <c r="H8" s="258"/>
      <c r="I8" s="258"/>
      <c r="J8" s="259"/>
      <c r="K8" s="1118"/>
      <c r="L8" s="260" t="s">
        <v>472</v>
      </c>
      <c r="M8" s="261" t="s">
        <v>473</v>
      </c>
      <c r="N8" s="262" t="s">
        <v>474</v>
      </c>
    </row>
    <row r="9" spans="1:16" x14ac:dyDescent="0.15">
      <c r="A9" s="248"/>
      <c r="B9" s="244"/>
      <c r="C9" s="244"/>
      <c r="D9" s="244"/>
      <c r="E9" s="244"/>
      <c r="F9" s="244"/>
      <c r="G9" s="1131" t="s">
        <v>475</v>
      </c>
      <c r="H9" s="1132"/>
      <c r="I9" s="1132"/>
      <c r="J9" s="1133"/>
      <c r="K9" s="263">
        <v>1307233</v>
      </c>
      <c r="L9" s="264">
        <v>183600</v>
      </c>
      <c r="M9" s="265">
        <v>107860</v>
      </c>
      <c r="N9" s="266">
        <v>70.2</v>
      </c>
    </row>
    <row r="10" spans="1:16" x14ac:dyDescent="0.15">
      <c r="A10" s="248"/>
      <c r="B10" s="244"/>
      <c r="C10" s="244"/>
      <c r="D10" s="244"/>
      <c r="E10" s="244"/>
      <c r="F10" s="244"/>
      <c r="G10" s="1131" t="s">
        <v>476</v>
      </c>
      <c r="H10" s="1132"/>
      <c r="I10" s="1132"/>
      <c r="J10" s="1133"/>
      <c r="K10" s="267">
        <v>116789</v>
      </c>
      <c r="L10" s="268">
        <v>16403</v>
      </c>
      <c r="M10" s="269">
        <v>10528</v>
      </c>
      <c r="N10" s="270">
        <v>55.8</v>
      </c>
    </row>
    <row r="11" spans="1:16" ht="13.5" customHeight="1" x14ac:dyDescent="0.15">
      <c r="A11" s="248"/>
      <c r="B11" s="244"/>
      <c r="C11" s="244"/>
      <c r="D11" s="244"/>
      <c r="E11" s="244"/>
      <c r="F11" s="244"/>
      <c r="G11" s="1131" t="s">
        <v>477</v>
      </c>
      <c r="H11" s="1132"/>
      <c r="I11" s="1132"/>
      <c r="J11" s="1133"/>
      <c r="K11" s="267">
        <v>58500</v>
      </c>
      <c r="L11" s="268">
        <v>8216</v>
      </c>
      <c r="M11" s="269">
        <v>15409</v>
      </c>
      <c r="N11" s="270">
        <v>-46.7</v>
      </c>
    </row>
    <row r="12" spans="1:16" ht="13.5" customHeight="1" x14ac:dyDescent="0.15">
      <c r="A12" s="248"/>
      <c r="B12" s="244"/>
      <c r="C12" s="244"/>
      <c r="D12" s="244"/>
      <c r="E12" s="244"/>
      <c r="F12" s="244"/>
      <c r="G12" s="1131" t="s">
        <v>478</v>
      </c>
      <c r="H12" s="1132"/>
      <c r="I12" s="1132"/>
      <c r="J12" s="1133"/>
      <c r="K12" s="267" t="s">
        <v>479</v>
      </c>
      <c r="L12" s="268" t="s">
        <v>479</v>
      </c>
      <c r="M12" s="269">
        <v>1372</v>
      </c>
      <c r="N12" s="270" t="s">
        <v>479</v>
      </c>
    </row>
    <row r="13" spans="1:16" ht="13.5" customHeight="1" x14ac:dyDescent="0.15">
      <c r="A13" s="248"/>
      <c r="B13" s="244"/>
      <c r="C13" s="244"/>
      <c r="D13" s="244"/>
      <c r="E13" s="244"/>
      <c r="F13" s="244"/>
      <c r="G13" s="1131" t="s">
        <v>480</v>
      </c>
      <c r="H13" s="1132"/>
      <c r="I13" s="1132"/>
      <c r="J13" s="1133"/>
      <c r="K13" s="267" t="s">
        <v>479</v>
      </c>
      <c r="L13" s="268" t="s">
        <v>479</v>
      </c>
      <c r="M13" s="269" t="s">
        <v>479</v>
      </c>
      <c r="N13" s="270" t="s">
        <v>479</v>
      </c>
    </row>
    <row r="14" spans="1:16" ht="13.5" customHeight="1" x14ac:dyDescent="0.15">
      <c r="A14" s="248"/>
      <c r="B14" s="244"/>
      <c r="C14" s="244"/>
      <c r="D14" s="244"/>
      <c r="E14" s="244"/>
      <c r="F14" s="244"/>
      <c r="G14" s="1131" t="s">
        <v>481</v>
      </c>
      <c r="H14" s="1132"/>
      <c r="I14" s="1132"/>
      <c r="J14" s="1133"/>
      <c r="K14" s="267">
        <v>71371</v>
      </c>
      <c r="L14" s="268">
        <v>10024</v>
      </c>
      <c r="M14" s="269">
        <v>4790</v>
      </c>
      <c r="N14" s="270">
        <v>109.3</v>
      </c>
    </row>
    <row r="15" spans="1:16" ht="13.5" customHeight="1" x14ac:dyDescent="0.15">
      <c r="A15" s="248"/>
      <c r="B15" s="244"/>
      <c r="C15" s="244"/>
      <c r="D15" s="244"/>
      <c r="E15" s="244"/>
      <c r="F15" s="244"/>
      <c r="G15" s="1131" t="s">
        <v>482</v>
      </c>
      <c r="H15" s="1132"/>
      <c r="I15" s="1132"/>
      <c r="J15" s="1133"/>
      <c r="K15" s="267" t="s">
        <v>479</v>
      </c>
      <c r="L15" s="268" t="s">
        <v>479</v>
      </c>
      <c r="M15" s="269">
        <v>2476</v>
      </c>
      <c r="N15" s="270" t="s">
        <v>479</v>
      </c>
    </row>
    <row r="16" spans="1:16" x14ac:dyDescent="0.15">
      <c r="A16" s="248"/>
      <c r="B16" s="244"/>
      <c r="C16" s="244"/>
      <c r="D16" s="244"/>
      <c r="E16" s="244"/>
      <c r="F16" s="244"/>
      <c r="G16" s="1134" t="s">
        <v>483</v>
      </c>
      <c r="H16" s="1135"/>
      <c r="I16" s="1135"/>
      <c r="J16" s="1136"/>
      <c r="K16" s="268">
        <v>-153266</v>
      </c>
      <c r="L16" s="268">
        <v>-21526</v>
      </c>
      <c r="M16" s="269">
        <v>-12174</v>
      </c>
      <c r="N16" s="270">
        <v>76.8</v>
      </c>
    </row>
    <row r="17" spans="1:16" x14ac:dyDescent="0.15">
      <c r="A17" s="248"/>
      <c r="B17" s="244"/>
      <c r="C17" s="244"/>
      <c r="D17" s="244"/>
      <c r="E17" s="244"/>
      <c r="F17" s="244"/>
      <c r="G17" s="1134" t="s">
        <v>171</v>
      </c>
      <c r="H17" s="1135"/>
      <c r="I17" s="1135"/>
      <c r="J17" s="1136"/>
      <c r="K17" s="268">
        <v>1400627</v>
      </c>
      <c r="L17" s="268">
        <v>196717</v>
      </c>
      <c r="M17" s="269">
        <v>130260</v>
      </c>
      <c r="N17" s="270">
        <v>51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28" t="s">
        <v>488</v>
      </c>
      <c r="H21" s="1129"/>
      <c r="I21" s="1129"/>
      <c r="J21" s="1130"/>
      <c r="K21" s="280">
        <v>20.37</v>
      </c>
      <c r="L21" s="281">
        <v>12.26</v>
      </c>
      <c r="M21" s="282">
        <v>8.11</v>
      </c>
      <c r="N21" s="249"/>
      <c r="O21" s="283"/>
      <c r="P21" s="279"/>
    </row>
    <row r="22" spans="1:16" s="284" customFormat="1" x14ac:dyDescent="0.15">
      <c r="A22" s="279"/>
      <c r="B22" s="249"/>
      <c r="C22" s="249"/>
      <c r="D22" s="249"/>
      <c r="E22" s="249"/>
      <c r="F22" s="249"/>
      <c r="G22" s="1128" t="s">
        <v>489</v>
      </c>
      <c r="H22" s="1129"/>
      <c r="I22" s="1129"/>
      <c r="J22" s="1130"/>
      <c r="K22" s="285">
        <v>96</v>
      </c>
      <c r="L22" s="286">
        <v>94.9</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7" t="s">
        <v>470</v>
      </c>
      <c r="L30" s="254"/>
      <c r="M30" s="255" t="s">
        <v>471</v>
      </c>
      <c r="N30" s="256"/>
    </row>
    <row r="31" spans="1:16" x14ac:dyDescent="0.15">
      <c r="A31" s="248"/>
      <c r="B31" s="244"/>
      <c r="C31" s="244"/>
      <c r="D31" s="244"/>
      <c r="E31" s="244"/>
      <c r="F31" s="244"/>
      <c r="G31" s="257"/>
      <c r="H31" s="258"/>
      <c r="I31" s="258"/>
      <c r="J31" s="259"/>
      <c r="K31" s="1118"/>
      <c r="L31" s="260" t="s">
        <v>472</v>
      </c>
      <c r="M31" s="261" t="s">
        <v>473</v>
      </c>
      <c r="N31" s="262" t="s">
        <v>474</v>
      </c>
    </row>
    <row r="32" spans="1:16" ht="27" customHeight="1" x14ac:dyDescent="0.15">
      <c r="A32" s="248"/>
      <c r="B32" s="244"/>
      <c r="C32" s="244"/>
      <c r="D32" s="244"/>
      <c r="E32" s="244"/>
      <c r="F32" s="244"/>
      <c r="G32" s="1119" t="s">
        <v>493</v>
      </c>
      <c r="H32" s="1120"/>
      <c r="I32" s="1120"/>
      <c r="J32" s="1121"/>
      <c r="K32" s="294">
        <v>1067105</v>
      </c>
      <c r="L32" s="294">
        <v>149874</v>
      </c>
      <c r="M32" s="295">
        <v>71410</v>
      </c>
      <c r="N32" s="296">
        <v>109.9</v>
      </c>
    </row>
    <row r="33" spans="1:16" ht="13.5" customHeight="1" x14ac:dyDescent="0.15">
      <c r="A33" s="248"/>
      <c r="B33" s="244"/>
      <c r="C33" s="244"/>
      <c r="D33" s="244"/>
      <c r="E33" s="244"/>
      <c r="F33" s="244"/>
      <c r="G33" s="1119" t="s">
        <v>494</v>
      </c>
      <c r="H33" s="1120"/>
      <c r="I33" s="1120"/>
      <c r="J33" s="1121"/>
      <c r="K33" s="294" t="s">
        <v>479</v>
      </c>
      <c r="L33" s="294" t="s">
        <v>479</v>
      </c>
      <c r="M33" s="295" t="s">
        <v>479</v>
      </c>
      <c r="N33" s="296" t="s">
        <v>479</v>
      </c>
    </row>
    <row r="34" spans="1:16" ht="27" customHeight="1" x14ac:dyDescent="0.15">
      <c r="A34" s="248"/>
      <c r="B34" s="244"/>
      <c r="C34" s="244"/>
      <c r="D34" s="244"/>
      <c r="E34" s="244"/>
      <c r="F34" s="244"/>
      <c r="G34" s="1119" t="s">
        <v>495</v>
      </c>
      <c r="H34" s="1120"/>
      <c r="I34" s="1120"/>
      <c r="J34" s="1121"/>
      <c r="K34" s="294" t="s">
        <v>479</v>
      </c>
      <c r="L34" s="294" t="s">
        <v>479</v>
      </c>
      <c r="M34" s="295" t="s">
        <v>479</v>
      </c>
      <c r="N34" s="296" t="s">
        <v>479</v>
      </c>
    </row>
    <row r="35" spans="1:16" ht="27" customHeight="1" x14ac:dyDescent="0.15">
      <c r="A35" s="248"/>
      <c r="B35" s="244"/>
      <c r="C35" s="244"/>
      <c r="D35" s="244"/>
      <c r="E35" s="244"/>
      <c r="F35" s="244"/>
      <c r="G35" s="1119" t="s">
        <v>496</v>
      </c>
      <c r="H35" s="1120"/>
      <c r="I35" s="1120"/>
      <c r="J35" s="1121"/>
      <c r="K35" s="294">
        <v>482553</v>
      </c>
      <c r="L35" s="294">
        <v>67774</v>
      </c>
      <c r="M35" s="295">
        <v>19838</v>
      </c>
      <c r="N35" s="296">
        <v>241.6</v>
      </c>
    </row>
    <row r="36" spans="1:16" ht="27" customHeight="1" x14ac:dyDescent="0.15">
      <c r="A36" s="248"/>
      <c r="B36" s="244"/>
      <c r="C36" s="244"/>
      <c r="D36" s="244"/>
      <c r="E36" s="244"/>
      <c r="F36" s="244"/>
      <c r="G36" s="1119" t="s">
        <v>497</v>
      </c>
      <c r="H36" s="1120"/>
      <c r="I36" s="1120"/>
      <c r="J36" s="1121"/>
      <c r="K36" s="294" t="s">
        <v>479</v>
      </c>
      <c r="L36" s="294" t="s">
        <v>479</v>
      </c>
      <c r="M36" s="295">
        <v>4809</v>
      </c>
      <c r="N36" s="296" t="s">
        <v>479</v>
      </c>
    </row>
    <row r="37" spans="1:16" ht="13.5" customHeight="1" x14ac:dyDescent="0.15">
      <c r="A37" s="248"/>
      <c r="B37" s="244"/>
      <c r="C37" s="244"/>
      <c r="D37" s="244"/>
      <c r="E37" s="244"/>
      <c r="F37" s="244"/>
      <c r="G37" s="1119" t="s">
        <v>498</v>
      </c>
      <c r="H37" s="1120"/>
      <c r="I37" s="1120"/>
      <c r="J37" s="1121"/>
      <c r="K37" s="294" t="s">
        <v>479</v>
      </c>
      <c r="L37" s="294" t="s">
        <v>479</v>
      </c>
      <c r="M37" s="295">
        <v>1747</v>
      </c>
      <c r="N37" s="296" t="s">
        <v>479</v>
      </c>
    </row>
    <row r="38" spans="1:16" ht="27" customHeight="1" x14ac:dyDescent="0.15">
      <c r="A38" s="248"/>
      <c r="B38" s="244"/>
      <c r="C38" s="244"/>
      <c r="D38" s="244"/>
      <c r="E38" s="244"/>
      <c r="F38" s="244"/>
      <c r="G38" s="1122" t="s">
        <v>499</v>
      </c>
      <c r="H38" s="1123"/>
      <c r="I38" s="1123"/>
      <c r="J38" s="1124"/>
      <c r="K38" s="297" t="s">
        <v>479</v>
      </c>
      <c r="L38" s="297" t="s">
        <v>479</v>
      </c>
      <c r="M38" s="298">
        <v>16</v>
      </c>
      <c r="N38" s="299" t="s">
        <v>479</v>
      </c>
      <c r="O38" s="293"/>
    </row>
    <row r="39" spans="1:16" x14ac:dyDescent="0.15">
      <c r="A39" s="248"/>
      <c r="B39" s="244"/>
      <c r="C39" s="244"/>
      <c r="D39" s="244"/>
      <c r="E39" s="244"/>
      <c r="F39" s="244"/>
      <c r="G39" s="1122" t="s">
        <v>500</v>
      </c>
      <c r="H39" s="1123"/>
      <c r="I39" s="1123"/>
      <c r="J39" s="1124"/>
      <c r="K39" s="300">
        <v>-21274</v>
      </c>
      <c r="L39" s="300">
        <v>-2988</v>
      </c>
      <c r="M39" s="301">
        <v>-2838</v>
      </c>
      <c r="N39" s="302">
        <v>5.3</v>
      </c>
      <c r="O39" s="293"/>
    </row>
    <row r="40" spans="1:16" ht="27" customHeight="1" x14ac:dyDescent="0.15">
      <c r="A40" s="248"/>
      <c r="B40" s="244"/>
      <c r="C40" s="244"/>
      <c r="D40" s="244"/>
      <c r="E40" s="244"/>
      <c r="F40" s="244"/>
      <c r="G40" s="1119" t="s">
        <v>501</v>
      </c>
      <c r="H40" s="1120"/>
      <c r="I40" s="1120"/>
      <c r="J40" s="1121"/>
      <c r="K40" s="300">
        <v>-1058150</v>
      </c>
      <c r="L40" s="300">
        <v>-148617</v>
      </c>
      <c r="M40" s="301">
        <v>-63648</v>
      </c>
      <c r="N40" s="302">
        <v>133.5</v>
      </c>
      <c r="O40" s="293"/>
    </row>
    <row r="41" spans="1:16" x14ac:dyDescent="0.15">
      <c r="A41" s="248"/>
      <c r="B41" s="244"/>
      <c r="C41" s="244"/>
      <c r="D41" s="244"/>
      <c r="E41" s="244"/>
      <c r="F41" s="244"/>
      <c r="G41" s="1125" t="s">
        <v>281</v>
      </c>
      <c r="H41" s="1126"/>
      <c r="I41" s="1126"/>
      <c r="J41" s="1127"/>
      <c r="K41" s="294">
        <v>470234</v>
      </c>
      <c r="L41" s="300">
        <v>66044</v>
      </c>
      <c r="M41" s="301">
        <v>31334</v>
      </c>
      <c r="N41" s="302">
        <v>110.8</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12" t="s">
        <v>470</v>
      </c>
      <c r="J49" s="1114" t="s">
        <v>505</v>
      </c>
      <c r="K49" s="1115"/>
      <c r="L49" s="1115"/>
      <c r="M49" s="1115"/>
      <c r="N49" s="1116"/>
    </row>
    <row r="50" spans="1:14" x14ac:dyDescent="0.15">
      <c r="A50" s="248"/>
      <c r="B50" s="244"/>
      <c r="C50" s="244"/>
      <c r="D50" s="244"/>
      <c r="E50" s="244"/>
      <c r="F50" s="244"/>
      <c r="G50" s="312"/>
      <c r="H50" s="313"/>
      <c r="I50" s="1113"/>
      <c r="J50" s="314" t="s">
        <v>506</v>
      </c>
      <c r="K50" s="315" t="s">
        <v>507</v>
      </c>
      <c r="L50" s="316" t="s">
        <v>508</v>
      </c>
      <c r="M50" s="317" t="s">
        <v>509</v>
      </c>
      <c r="N50" s="318" t="s">
        <v>510</v>
      </c>
    </row>
    <row r="51" spans="1:14" x14ac:dyDescent="0.15">
      <c r="A51" s="248"/>
      <c r="B51" s="244"/>
      <c r="C51" s="244"/>
      <c r="D51" s="244"/>
      <c r="E51" s="244"/>
      <c r="F51" s="244"/>
      <c r="G51" s="310" t="s">
        <v>511</v>
      </c>
      <c r="H51" s="311"/>
      <c r="I51" s="319">
        <v>1331230</v>
      </c>
      <c r="J51" s="320">
        <v>172551</v>
      </c>
      <c r="K51" s="321">
        <v>37.299999999999997</v>
      </c>
      <c r="L51" s="322">
        <v>109234</v>
      </c>
      <c r="M51" s="323">
        <v>32.799999999999997</v>
      </c>
      <c r="N51" s="324">
        <v>4.5</v>
      </c>
    </row>
    <row r="52" spans="1:14" x14ac:dyDescent="0.15">
      <c r="A52" s="248"/>
      <c r="B52" s="244"/>
      <c r="C52" s="244"/>
      <c r="D52" s="244"/>
      <c r="E52" s="244"/>
      <c r="F52" s="244"/>
      <c r="G52" s="325"/>
      <c r="H52" s="326" t="s">
        <v>512</v>
      </c>
      <c r="I52" s="327">
        <v>779296</v>
      </c>
      <c r="J52" s="328">
        <v>101010</v>
      </c>
      <c r="K52" s="329">
        <v>141.9</v>
      </c>
      <c r="L52" s="330">
        <v>63976</v>
      </c>
      <c r="M52" s="331">
        <v>45.4</v>
      </c>
      <c r="N52" s="332">
        <v>96.5</v>
      </c>
    </row>
    <row r="53" spans="1:14" x14ac:dyDescent="0.15">
      <c r="A53" s="248"/>
      <c r="B53" s="244"/>
      <c r="C53" s="244"/>
      <c r="D53" s="244"/>
      <c r="E53" s="244"/>
      <c r="F53" s="244"/>
      <c r="G53" s="310" t="s">
        <v>513</v>
      </c>
      <c r="H53" s="311"/>
      <c r="I53" s="319">
        <v>1069676</v>
      </c>
      <c r="J53" s="320">
        <v>141773</v>
      </c>
      <c r="K53" s="321">
        <v>-17.8</v>
      </c>
      <c r="L53" s="322">
        <v>121932</v>
      </c>
      <c r="M53" s="323">
        <v>11.6</v>
      </c>
      <c r="N53" s="324">
        <v>-29.4</v>
      </c>
    </row>
    <row r="54" spans="1:14" x14ac:dyDescent="0.15">
      <c r="A54" s="248"/>
      <c r="B54" s="244"/>
      <c r="C54" s="244"/>
      <c r="D54" s="244"/>
      <c r="E54" s="244"/>
      <c r="F54" s="244"/>
      <c r="G54" s="325"/>
      <c r="H54" s="326" t="s">
        <v>512</v>
      </c>
      <c r="I54" s="327">
        <v>532971</v>
      </c>
      <c r="J54" s="328">
        <v>70639</v>
      </c>
      <c r="K54" s="329">
        <v>-30.1</v>
      </c>
      <c r="L54" s="330">
        <v>68430</v>
      </c>
      <c r="M54" s="331">
        <v>7</v>
      </c>
      <c r="N54" s="332">
        <v>-37.1</v>
      </c>
    </row>
    <row r="55" spans="1:14" x14ac:dyDescent="0.15">
      <c r="A55" s="248"/>
      <c r="B55" s="244"/>
      <c r="C55" s="244"/>
      <c r="D55" s="244"/>
      <c r="E55" s="244"/>
      <c r="F55" s="244"/>
      <c r="G55" s="310" t="s">
        <v>514</v>
      </c>
      <c r="H55" s="311"/>
      <c r="I55" s="319">
        <v>677874</v>
      </c>
      <c r="J55" s="320">
        <v>91667</v>
      </c>
      <c r="K55" s="321">
        <v>-35.299999999999997</v>
      </c>
      <c r="L55" s="322">
        <v>92021</v>
      </c>
      <c r="M55" s="323">
        <v>-24.5</v>
      </c>
      <c r="N55" s="324">
        <v>-10.8</v>
      </c>
    </row>
    <row r="56" spans="1:14" x14ac:dyDescent="0.15">
      <c r="A56" s="248"/>
      <c r="B56" s="244"/>
      <c r="C56" s="244"/>
      <c r="D56" s="244"/>
      <c r="E56" s="244"/>
      <c r="F56" s="244"/>
      <c r="G56" s="325"/>
      <c r="H56" s="326" t="s">
        <v>512</v>
      </c>
      <c r="I56" s="327">
        <v>310316</v>
      </c>
      <c r="J56" s="328">
        <v>41963</v>
      </c>
      <c r="K56" s="329">
        <v>-40.6</v>
      </c>
      <c r="L56" s="330">
        <v>52579</v>
      </c>
      <c r="M56" s="331">
        <v>-23.2</v>
      </c>
      <c r="N56" s="332">
        <v>-17.399999999999999</v>
      </c>
    </row>
    <row r="57" spans="1:14" x14ac:dyDescent="0.15">
      <c r="A57" s="248"/>
      <c r="B57" s="244"/>
      <c r="C57" s="244"/>
      <c r="D57" s="244"/>
      <c r="E57" s="244"/>
      <c r="F57" s="244"/>
      <c r="G57" s="310" t="s">
        <v>515</v>
      </c>
      <c r="H57" s="311"/>
      <c r="I57" s="319">
        <v>710381</v>
      </c>
      <c r="J57" s="320">
        <v>98119</v>
      </c>
      <c r="K57" s="321">
        <v>7</v>
      </c>
      <c r="L57" s="322">
        <v>94828</v>
      </c>
      <c r="M57" s="323">
        <v>3.1</v>
      </c>
      <c r="N57" s="324">
        <v>3.9</v>
      </c>
    </row>
    <row r="58" spans="1:14" x14ac:dyDescent="0.15">
      <c r="A58" s="248"/>
      <c r="B58" s="244"/>
      <c r="C58" s="244"/>
      <c r="D58" s="244"/>
      <c r="E58" s="244"/>
      <c r="F58" s="244"/>
      <c r="G58" s="325"/>
      <c r="H58" s="326" t="s">
        <v>512</v>
      </c>
      <c r="I58" s="327">
        <v>404880</v>
      </c>
      <c r="J58" s="328">
        <v>55923</v>
      </c>
      <c r="K58" s="329">
        <v>33.299999999999997</v>
      </c>
      <c r="L58" s="330">
        <v>55133</v>
      </c>
      <c r="M58" s="331">
        <v>4.9000000000000004</v>
      </c>
      <c r="N58" s="332">
        <v>28.4</v>
      </c>
    </row>
    <row r="59" spans="1:14" x14ac:dyDescent="0.15">
      <c r="A59" s="248"/>
      <c r="B59" s="244"/>
      <c r="C59" s="244"/>
      <c r="D59" s="244"/>
      <c r="E59" s="244"/>
      <c r="F59" s="244"/>
      <c r="G59" s="310" t="s">
        <v>516</v>
      </c>
      <c r="H59" s="311"/>
      <c r="I59" s="319">
        <v>1089205</v>
      </c>
      <c r="J59" s="320">
        <v>152978</v>
      </c>
      <c r="K59" s="321">
        <v>55.9</v>
      </c>
      <c r="L59" s="322">
        <v>119674</v>
      </c>
      <c r="M59" s="323">
        <v>26.2</v>
      </c>
      <c r="N59" s="324">
        <v>29.7</v>
      </c>
    </row>
    <row r="60" spans="1:14" x14ac:dyDescent="0.15">
      <c r="A60" s="248"/>
      <c r="B60" s="244"/>
      <c r="C60" s="244"/>
      <c r="D60" s="244"/>
      <c r="E60" s="244"/>
      <c r="F60" s="244"/>
      <c r="G60" s="325"/>
      <c r="H60" s="326" t="s">
        <v>512</v>
      </c>
      <c r="I60" s="333">
        <v>628879</v>
      </c>
      <c r="J60" s="328">
        <v>88326</v>
      </c>
      <c r="K60" s="329">
        <v>57.9</v>
      </c>
      <c r="L60" s="330">
        <v>57803</v>
      </c>
      <c r="M60" s="331">
        <v>4.8</v>
      </c>
      <c r="N60" s="332">
        <v>53.1</v>
      </c>
    </row>
    <row r="61" spans="1:14" x14ac:dyDescent="0.15">
      <c r="A61" s="248"/>
      <c r="B61" s="244"/>
      <c r="C61" s="244"/>
      <c r="D61" s="244"/>
      <c r="E61" s="244"/>
      <c r="F61" s="244"/>
      <c r="G61" s="310" t="s">
        <v>517</v>
      </c>
      <c r="H61" s="334"/>
      <c r="I61" s="335">
        <v>975673</v>
      </c>
      <c r="J61" s="336">
        <v>131418</v>
      </c>
      <c r="K61" s="337">
        <v>9.4</v>
      </c>
      <c r="L61" s="338">
        <v>107538</v>
      </c>
      <c r="M61" s="339">
        <v>9.8000000000000007</v>
      </c>
      <c r="N61" s="324">
        <v>-0.4</v>
      </c>
    </row>
    <row r="62" spans="1:14" x14ac:dyDescent="0.15">
      <c r="A62" s="248"/>
      <c r="B62" s="244"/>
      <c r="C62" s="244"/>
      <c r="D62" s="244"/>
      <c r="E62" s="244"/>
      <c r="F62" s="244"/>
      <c r="G62" s="325"/>
      <c r="H62" s="326" t="s">
        <v>512</v>
      </c>
      <c r="I62" s="327">
        <v>531268</v>
      </c>
      <c r="J62" s="328">
        <v>71572</v>
      </c>
      <c r="K62" s="329">
        <v>32.5</v>
      </c>
      <c r="L62" s="330">
        <v>59584</v>
      </c>
      <c r="M62" s="331">
        <v>7.8</v>
      </c>
      <c r="N62" s="332">
        <v>24.7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7" t="s">
        <v>3</v>
      </c>
      <c r="D47" s="1137"/>
      <c r="E47" s="1138"/>
      <c r="F47" s="11">
        <v>10.39</v>
      </c>
      <c r="G47" s="12">
        <v>19.809999999999999</v>
      </c>
      <c r="H47" s="12">
        <v>28.25</v>
      </c>
      <c r="I47" s="12">
        <v>37.01</v>
      </c>
      <c r="J47" s="13">
        <v>43.4</v>
      </c>
    </row>
    <row r="48" spans="2:10" ht="57.75" customHeight="1" x14ac:dyDescent="0.15">
      <c r="B48" s="14"/>
      <c r="C48" s="1139" t="s">
        <v>4</v>
      </c>
      <c r="D48" s="1139"/>
      <c r="E48" s="1140"/>
      <c r="F48" s="15">
        <v>4.37</v>
      </c>
      <c r="G48" s="16">
        <v>6.64</v>
      </c>
      <c r="H48" s="16">
        <v>8.14</v>
      </c>
      <c r="I48" s="16">
        <v>5.98</v>
      </c>
      <c r="J48" s="17">
        <v>7.02</v>
      </c>
    </row>
    <row r="49" spans="2:10" ht="57.75" customHeight="1" thickBot="1" x14ac:dyDescent="0.2">
      <c r="B49" s="18"/>
      <c r="C49" s="1141" t="s">
        <v>5</v>
      </c>
      <c r="D49" s="1141"/>
      <c r="E49" s="1142"/>
      <c r="F49" s="19">
        <v>4.49</v>
      </c>
      <c r="G49" s="20">
        <v>12.16</v>
      </c>
      <c r="H49" s="20">
        <v>8.57</v>
      </c>
      <c r="I49" s="20">
        <v>7.49</v>
      </c>
      <c r="J49" s="21">
        <v>7.03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49" t="s">
        <v>524</v>
      </c>
      <c r="D34" s="1149"/>
      <c r="E34" s="1150"/>
      <c r="F34" s="32">
        <v>17.760000000000002</v>
      </c>
      <c r="G34" s="33">
        <v>15.84</v>
      </c>
      <c r="H34" s="33">
        <v>16.7</v>
      </c>
      <c r="I34" s="33">
        <v>16.399999999999999</v>
      </c>
      <c r="J34" s="34">
        <v>15.4</v>
      </c>
      <c r="K34" s="22"/>
      <c r="L34" s="22"/>
      <c r="M34" s="22"/>
      <c r="N34" s="22"/>
      <c r="O34" s="22"/>
      <c r="P34" s="22"/>
    </row>
    <row r="35" spans="1:16" ht="39" customHeight="1" x14ac:dyDescent="0.15">
      <c r="A35" s="22"/>
      <c r="B35" s="35"/>
      <c r="C35" s="1143" t="s">
        <v>525</v>
      </c>
      <c r="D35" s="1144"/>
      <c r="E35" s="1145"/>
      <c r="F35" s="36">
        <v>4.37</v>
      </c>
      <c r="G35" s="37">
        <v>6.64</v>
      </c>
      <c r="H35" s="37">
        <v>8.14</v>
      </c>
      <c r="I35" s="37">
        <v>5.98</v>
      </c>
      <c r="J35" s="38">
        <v>7.02</v>
      </c>
      <c r="K35" s="22"/>
      <c r="L35" s="22"/>
      <c r="M35" s="22"/>
      <c r="N35" s="22"/>
      <c r="O35" s="22"/>
      <c r="P35" s="22"/>
    </row>
    <row r="36" spans="1:16" ht="39" customHeight="1" x14ac:dyDescent="0.15">
      <c r="A36" s="22"/>
      <c r="B36" s="35"/>
      <c r="C36" s="1143" t="s">
        <v>526</v>
      </c>
      <c r="D36" s="1144"/>
      <c r="E36" s="1145"/>
      <c r="F36" s="36">
        <v>0.55000000000000004</v>
      </c>
      <c r="G36" s="37">
        <v>0.55000000000000004</v>
      </c>
      <c r="H36" s="37">
        <v>0.8</v>
      </c>
      <c r="I36" s="37">
        <v>0.9</v>
      </c>
      <c r="J36" s="38">
        <v>0.93</v>
      </c>
      <c r="K36" s="22"/>
      <c r="L36" s="22"/>
      <c r="M36" s="22"/>
      <c r="N36" s="22"/>
      <c r="O36" s="22"/>
      <c r="P36" s="22"/>
    </row>
    <row r="37" spans="1:16" ht="39" customHeight="1" x14ac:dyDescent="0.15">
      <c r="A37" s="22"/>
      <c r="B37" s="35"/>
      <c r="C37" s="1143" t="s">
        <v>527</v>
      </c>
      <c r="D37" s="1144"/>
      <c r="E37" s="1145"/>
      <c r="F37" s="36">
        <v>0.5</v>
      </c>
      <c r="G37" s="37">
        <v>0</v>
      </c>
      <c r="H37" s="37">
        <v>0.31</v>
      </c>
      <c r="I37" s="37">
        <v>0.2</v>
      </c>
      <c r="J37" s="38">
        <v>0.26</v>
      </c>
      <c r="K37" s="22"/>
      <c r="L37" s="22"/>
      <c r="M37" s="22"/>
      <c r="N37" s="22"/>
      <c r="O37" s="22"/>
      <c r="P37" s="22"/>
    </row>
    <row r="38" spans="1:16" ht="39" customHeight="1" x14ac:dyDescent="0.15">
      <c r="A38" s="22"/>
      <c r="B38" s="35"/>
      <c r="C38" s="1143" t="s">
        <v>528</v>
      </c>
      <c r="D38" s="1144"/>
      <c r="E38" s="1145"/>
      <c r="F38" s="36">
        <v>0.02</v>
      </c>
      <c r="G38" s="37">
        <v>0.04</v>
      </c>
      <c r="H38" s="37">
        <v>0.04</v>
      </c>
      <c r="I38" s="37">
        <v>0.1</v>
      </c>
      <c r="J38" s="38">
        <v>0.09</v>
      </c>
      <c r="K38" s="22"/>
      <c r="L38" s="22"/>
      <c r="M38" s="22"/>
      <c r="N38" s="22"/>
      <c r="O38" s="22"/>
      <c r="P38" s="22"/>
    </row>
    <row r="39" spans="1:16" ht="39" customHeight="1" x14ac:dyDescent="0.15">
      <c r="A39" s="22"/>
      <c r="B39" s="35"/>
      <c r="C39" s="1143" t="s">
        <v>529</v>
      </c>
      <c r="D39" s="1144"/>
      <c r="E39" s="1145"/>
      <c r="F39" s="36">
        <v>0.03</v>
      </c>
      <c r="G39" s="37">
        <v>0.06</v>
      </c>
      <c r="H39" s="37">
        <v>0.11</v>
      </c>
      <c r="I39" s="37">
        <v>0.06</v>
      </c>
      <c r="J39" s="38">
        <v>0.09</v>
      </c>
      <c r="K39" s="22"/>
      <c r="L39" s="22"/>
      <c r="M39" s="22"/>
      <c r="N39" s="22"/>
      <c r="O39" s="22"/>
      <c r="P39" s="22"/>
    </row>
    <row r="40" spans="1:16" ht="39" customHeight="1" x14ac:dyDescent="0.15">
      <c r="A40" s="22"/>
      <c r="B40" s="35"/>
      <c r="C40" s="1143" t="s">
        <v>530</v>
      </c>
      <c r="D40" s="1144"/>
      <c r="E40" s="1145"/>
      <c r="F40" s="36">
        <v>0.03</v>
      </c>
      <c r="G40" s="37">
        <v>7.0000000000000007E-2</v>
      </c>
      <c r="H40" s="37">
        <v>0.48</v>
      </c>
      <c r="I40" s="37">
        <v>0.09</v>
      </c>
      <c r="J40" s="38">
        <v>0.08</v>
      </c>
      <c r="K40" s="22"/>
      <c r="L40" s="22"/>
      <c r="M40" s="22"/>
      <c r="N40" s="22"/>
      <c r="O40" s="22"/>
      <c r="P40" s="22"/>
    </row>
    <row r="41" spans="1:16" ht="39" customHeight="1" x14ac:dyDescent="0.15">
      <c r="A41" s="22"/>
      <c r="B41" s="35"/>
      <c r="C41" s="1143" t="s">
        <v>531</v>
      </c>
      <c r="D41" s="1144"/>
      <c r="E41" s="1145"/>
      <c r="F41" s="36">
        <v>0.05</v>
      </c>
      <c r="G41" s="37">
        <v>0.06</v>
      </c>
      <c r="H41" s="37">
        <v>7.0000000000000007E-2</v>
      </c>
      <c r="I41" s="37">
        <v>7.0000000000000007E-2</v>
      </c>
      <c r="J41" s="38">
        <v>0.08</v>
      </c>
      <c r="K41" s="22"/>
      <c r="L41" s="22"/>
      <c r="M41" s="22"/>
      <c r="N41" s="22"/>
      <c r="O41" s="22"/>
      <c r="P41" s="22"/>
    </row>
    <row r="42" spans="1:16" ht="39" customHeight="1" x14ac:dyDescent="0.15">
      <c r="A42" s="22"/>
      <c r="B42" s="39"/>
      <c r="C42" s="1143" t="s">
        <v>532</v>
      </c>
      <c r="D42" s="1144"/>
      <c r="E42" s="1145"/>
      <c r="F42" s="36" t="s">
        <v>479</v>
      </c>
      <c r="G42" s="37" t="s">
        <v>479</v>
      </c>
      <c r="H42" s="37" t="s">
        <v>479</v>
      </c>
      <c r="I42" s="37" t="s">
        <v>479</v>
      </c>
      <c r="J42" s="38" t="s">
        <v>479</v>
      </c>
      <c r="K42" s="22"/>
      <c r="L42" s="22"/>
      <c r="M42" s="22"/>
      <c r="N42" s="22"/>
      <c r="O42" s="22"/>
      <c r="P42" s="22"/>
    </row>
    <row r="43" spans="1:16" ht="39" customHeight="1" thickBot="1" x14ac:dyDescent="0.2">
      <c r="A43" s="22"/>
      <c r="B43" s="40"/>
      <c r="C43" s="1146" t="s">
        <v>533</v>
      </c>
      <c r="D43" s="1147"/>
      <c r="E43" s="1148"/>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1320</v>
      </c>
      <c r="L45" s="60">
        <v>1272</v>
      </c>
      <c r="M45" s="60">
        <v>1193</v>
      </c>
      <c r="N45" s="60">
        <v>1147</v>
      </c>
      <c r="O45" s="61">
        <v>1067</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x14ac:dyDescent="0.15">
      <c r="A48" s="48"/>
      <c r="B48" s="1161"/>
      <c r="C48" s="1162"/>
      <c r="D48" s="62"/>
      <c r="E48" s="1153" t="s">
        <v>15</v>
      </c>
      <c r="F48" s="1153"/>
      <c r="G48" s="1153"/>
      <c r="H48" s="1153"/>
      <c r="I48" s="1153"/>
      <c r="J48" s="1154"/>
      <c r="K48" s="63">
        <v>460</v>
      </c>
      <c r="L48" s="64">
        <v>424</v>
      </c>
      <c r="M48" s="64">
        <v>472</v>
      </c>
      <c r="N48" s="64">
        <v>476</v>
      </c>
      <c r="O48" s="65">
        <v>483</v>
      </c>
      <c r="P48" s="48"/>
      <c r="Q48" s="48"/>
      <c r="R48" s="48"/>
      <c r="S48" s="48"/>
      <c r="T48" s="48"/>
      <c r="U48" s="48"/>
    </row>
    <row r="49" spans="1:21" ht="30.75" customHeight="1" x14ac:dyDescent="0.15">
      <c r="A49" s="48"/>
      <c r="B49" s="1161"/>
      <c r="C49" s="1162"/>
      <c r="D49" s="62"/>
      <c r="E49" s="1153" t="s">
        <v>16</v>
      </c>
      <c r="F49" s="1153"/>
      <c r="G49" s="1153"/>
      <c r="H49" s="1153"/>
      <c r="I49" s="1153"/>
      <c r="J49" s="1154"/>
      <c r="K49" s="63">
        <v>159</v>
      </c>
      <c r="L49" s="64">
        <v>106</v>
      </c>
      <c r="M49" s="64" t="s">
        <v>479</v>
      </c>
      <c r="N49" s="64" t="s">
        <v>479</v>
      </c>
      <c r="O49" s="65" t="s">
        <v>479</v>
      </c>
      <c r="P49" s="48"/>
      <c r="Q49" s="48"/>
      <c r="R49" s="48"/>
      <c r="S49" s="48"/>
      <c r="T49" s="48"/>
      <c r="U49" s="48"/>
    </row>
    <row r="50" spans="1:21" ht="30.75" customHeight="1" x14ac:dyDescent="0.15">
      <c r="A50" s="48"/>
      <c r="B50" s="1161"/>
      <c r="C50" s="1162"/>
      <c r="D50" s="62"/>
      <c r="E50" s="1153" t="s">
        <v>17</v>
      </c>
      <c r="F50" s="1153"/>
      <c r="G50" s="1153"/>
      <c r="H50" s="1153"/>
      <c r="I50" s="1153"/>
      <c r="J50" s="1154"/>
      <c r="K50" s="63">
        <v>9</v>
      </c>
      <c r="L50" s="64">
        <v>7</v>
      </c>
      <c r="M50" s="64">
        <v>4</v>
      </c>
      <c r="N50" s="64" t="s">
        <v>479</v>
      </c>
      <c r="O50" s="65" t="s">
        <v>479</v>
      </c>
      <c r="P50" s="48"/>
      <c r="Q50" s="48"/>
      <c r="R50" s="48"/>
      <c r="S50" s="48"/>
      <c r="T50" s="48"/>
      <c r="U50" s="48"/>
    </row>
    <row r="51" spans="1:21" ht="30.75" customHeight="1" x14ac:dyDescent="0.15">
      <c r="A51" s="48"/>
      <c r="B51" s="1163"/>
      <c r="C51" s="1164"/>
      <c r="D51" s="66"/>
      <c r="E51" s="1153" t="s">
        <v>18</v>
      </c>
      <c r="F51" s="1153"/>
      <c r="G51" s="1153"/>
      <c r="H51" s="1153"/>
      <c r="I51" s="1153"/>
      <c r="J51" s="1154"/>
      <c r="K51" s="63">
        <v>0</v>
      </c>
      <c r="L51" s="64">
        <v>0</v>
      </c>
      <c r="M51" s="64" t="s">
        <v>479</v>
      </c>
      <c r="N51" s="64" t="s">
        <v>479</v>
      </c>
      <c r="O51" s="65" t="s">
        <v>479</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1242</v>
      </c>
      <c r="L52" s="64">
        <v>1223</v>
      </c>
      <c r="M52" s="64">
        <v>1131</v>
      </c>
      <c r="N52" s="64">
        <v>1120</v>
      </c>
      <c r="O52" s="65">
        <v>1080</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706</v>
      </c>
      <c r="L53" s="69">
        <v>586</v>
      </c>
      <c r="M53" s="69">
        <v>538</v>
      </c>
      <c r="N53" s="69">
        <v>503</v>
      </c>
      <c r="O53" s="70">
        <v>470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2015-04-23T05:17:08Z</cp:lastPrinted>
  <dcterms:created xsi:type="dcterms:W3CDTF">2015-02-17T07:29:21Z</dcterms:created>
  <dcterms:modified xsi:type="dcterms:W3CDTF">2015-04-27T06:10:23Z</dcterms:modified>
  <cp:category/>
</cp:coreProperties>
</file>