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<sst xmlns="http://schemas.openxmlformats.org/spreadsheetml/2006/main" count="999" uniqueCount="537">
  <si>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</si>
  <si>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</si>
  <si>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</si>
  <si>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</si>
  <si>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</si>
  <si>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</si>
  <si>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</si>
  <si>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</si>
  <si>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</si>
  <si>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</si>
  <si>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</si>
  <si>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</si>
  <si>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</si>
  <si>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</si>
  <si>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</si>
  <si>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</si>
  <si>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</si>
  <si>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</si>
  <si>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</si>
  <si>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</si>
  <si>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</si>
  <si>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</si>
  <si>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</si>
  <si>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</si>
  <si>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</si>
  <si>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</si>
  <si>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</si>
  <si>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</si>
  <si>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</si>
  <si>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</si>
  <si>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</si>
  <si>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</si>
  <si>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</si>
  <si>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</si>
  <si>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</si>
  <si>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</si>
  <si>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</si>
  <si>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</si>
  <si>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</si>
  <si>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</si>
  <si>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</si>
  <si>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</si>
  <si>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</si>
  <si>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</si>
  <si>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</si>
  <si>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</si>
  <si>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</si>
  <si>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</si>
  <si>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</si>
  <si>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</si>
  <si>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</si>
  <si>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</si>
  <si>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</si>
  <si>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</si>
  <si>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</si>
  <si>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</si>
  <si>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</si>
  <si>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</si>
  <si>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</si>
  <si>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</si>
  <si>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</si>
  <si>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</si>
  <si>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</si>
  <si>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</si>
  <si>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</si>
  <si>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</si>
  <si>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</si>
  <si>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</si>
  <si>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</si>
  <si>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</si>
  <si>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</si>
  <si>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</si>
  <si>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</si>
  <si>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</si>
  <si>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</si>
  <si>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</si>
  <si>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</si>
  <si>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</si>
  <si>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</si>
  <si>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</si>
  <si>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</si>
  <si>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</si>
  <si>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</si>
  <si>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</si>
  <si>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</si>
  <si>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</si>
  <si>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</si>
  <si>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</si>
  <si>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</si>
  <si>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</si>
  <si>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</si>
  <si>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</si>
  <si>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</si>
  <si>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</si>
  <si>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</si>
  <si>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</si>
  <si>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</si>
  <si>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</si>
  <si>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</si>
  <si>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</si>
  <si>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</si>
  <si>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</si>
  <si>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</si>
  <si>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</si>
  <si>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</si>
  <si>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</si>
  <si>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</si>
  <si>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</si>
  <si>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</si>
  <si>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</si>
  <si>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</si>
  <si>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</si>
  <si>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</si>
  <si>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</si>
  <si>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</si>
  <si>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</si>
  <si>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</si>
  <si>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</si>
  <si>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</si>
  <si>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</si>
  <si>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</si>
  <si>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</si>
  <si>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</si>
  <si>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</si>
  <si>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</si>
  <si>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</si>
  <si>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</si>
  <si>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</si>
  <si>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</si>
  <si>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</si>
  <si>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</si>
  <si>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</si>
  <si>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</si>
  <si>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</si>
  <si>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</si>
  <si>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</si>
  <si>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</si>
  <si>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</si>
  <si>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</si>
  <si>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</si>
  <si>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</si>
  <si>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</si>
  <si>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</si>
  <si>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</si>
  <si>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</si>
  <si>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</si>
  <si>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</si>
  <si>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</si>
  <si>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</si>
  <si>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</si>
  <si>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</si>
  <si>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</si>
  <si>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</si>
  <si>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</si>
  <si>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</si>
  <si>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</si>
  <si>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</si>
  <si>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</si>
  <si>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</si>
  <si>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</si>
  <si>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</si>
  <si>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</si>
  <si>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</si>
  <si>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</si>
  <si>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</si>
  <si>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</si>
  <si>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</si>
  <si>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</si>
  <si>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</si>
  <si>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</si>
  <si>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</si>
  <si>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</si>
  <si>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</si>
  <si>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</si>
  <si>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</si>
  <si>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</si>
  <si>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</si>
  <si>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</si>
  <si>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</si>
  <si>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</si>
  <si>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</si>
  <si>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</si>
  <si>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</si>
  <si>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</si>
  <si>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</si>
  <si>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</si>
  <si>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</si>
  <si>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</si>
  <si>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</si>
  <si>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</si>
  <si>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</si>
  <si>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</si>
  <si>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</si>
  <si>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</si>
  <si>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</si>
  <si>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</si>
  <si>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</si>
  <si>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</si>
  <si>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</si>
  <si>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</si>
  <si>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</si>
  <si>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</si>
  <si>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</si>
  <si>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</si>
  <si>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</si>
  <si>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</si>
  <si>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</si>
  <si>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</si>
  <si>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</si>
  <si>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</si>
  <si>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</si>
  <si>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</si>
  <si>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</si>
  <si>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</si>
  <si>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</si>
  <si>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</si>
  <si>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</si>
  <si>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</si>
  <si>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</si>
  <si>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</si>
  <si>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</si>
  <si>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</si>
  <si>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</si>
  <si>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</si>
  <si>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</si>
  <si>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</si>
  <si>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</si>
  <si>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</si>
  <si>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</si>
  <si>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</si>
  <si>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</si>
  <si>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</si>
  <si>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</si>
  <si>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</si>
  <si>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</si>
  <si>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</si>
  <si>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</si>
  <si>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</si>
  <si>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</si>
  <si>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</si>
  <si>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</si>
  <si>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</si>
  <si>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</si>
  <si>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</si>
  <si>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</si>
  <si>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</si>
  <si>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</si>
  <si>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</si>
  <si>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</si>
  <si>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</si>
  <si>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</si>
  <si>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</si>
  <si>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</si>
  <si>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</si>
  <si>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</si>
  <si>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</si>
  <si>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</si>
  <si>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</si>
  <si>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</si>
  <si>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</si>
  <si>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</si>
  <si>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</si>
  <si>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</si>
  <si>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</si>
  <si>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</si>
  <si>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</si>
  <si>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</si>
  <si>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</si>
  <si>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</si>
  <si>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</si>
  <si>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</si>
  <si>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</si>
  <si>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</si>
  <si>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</si>
  <si>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</si>
  <si>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</si>
  <si>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</si>
  <si>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</si>
  <si>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</si>
  <si>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</si>
  <si>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</si>
  <si>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</si>
  <si>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</si>
  <si>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</si>
  <si>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</si>
  <si>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</si>
  <si>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</si>
  <si>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</si>
  <si>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</si>
  <si>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</si>
  <si>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</si>
  <si>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</si>
  <si>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</si>
  <si>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</si>
  <si>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</si>
  <si>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</si>
  <si>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</si>
  <si>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</si>
  <si>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</si>
  <si>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</si>
  <si>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</si>
  <si>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</si>
  <si>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</si>
  <si>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</si>
  <si>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</si>
  <si>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</si>
  <si>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</si>
  <si>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</si>
  <si>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</si>
  <si>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</si>
  <si>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</si>
  <si>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</si>
  <si>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</si>
  <si>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</si>
  <si>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</si>
  <si>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</si>
  <si>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</si>
  <si>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</si>
  <si>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</si>
  <si>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</si>
  <si>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</si>
  <si>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</si>
  <si>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</si>
  <si>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</si>
  <si>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</si>
  <si>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</si>
  <si>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</si>
  <si>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</si>
  <si>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</si>
  <si>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</si>
  <si>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</si>
  <si>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</si>
  <si>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</si>
  <si>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</si>
  <si>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</si>
  <si>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</si>
  <si>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</si>
  <si>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</si>
  <si>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</si>
  <si>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</si>
  <si>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</si>
  <si>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</si>
  <si>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</si>
  <si>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</si>
  <si>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</si>
  <si>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</si>
  <si>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</si>
  <si>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</si>
  <si>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</si>
  <si>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</si>
  <si>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</si>
  <si>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</si>
  <si>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</si>
  <si>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</si>
  <si>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</si>
  <si>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</si>
  <si>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</si>
  <si>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</si>
  <si>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</si>
  <si>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</si>
  <si>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</si>
  <si>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</si>
  <si>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</si>
  <si>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</si>
  <si>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</si>
  <si>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</si>
  <si>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</si>
  <si>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</si>
  <si>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</si>
  <si>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</si>
  <si>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</si>
  <si>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</si>
  <si>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</si>
  <si>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</si>
  <si>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</si>
  <si>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</si>
  <si>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</si>
  <si>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</si>
  <si>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</si>
  <si>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</si>
  <si>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</si>
  <si>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</si>
  <si>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</si>
  <si>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</si>
  <si>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</si>
  <si>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</si>
  <si>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</si>
  <si>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</si>
  <si>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</si>
  <si>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</si>
  <si>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</si>
  <si>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</si>
  <si>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</si>
  <si>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</si>
  <si>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</si>
  <si>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</si>
  <si>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</si>
  <si>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</si>
  <si>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</si>
  <si>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</si>
  <si>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</si>
  <si>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</si>
  <si>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</si>
  <si>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</si>
  <si>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</si>
  <si>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</si>
  <si>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</si>
  <si>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</si>
  <si>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</si>
  <si>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</si>
  <si>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</si>
  <si>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</si>
  <si>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</si>
  <si>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</si>
  <si>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</si>
  <si>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</si>
  <si>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</si>
  <si>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</si>
  <si>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</si>
  <si>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</si>
  <si>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</si>
  <si>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</si>
  <si>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</si>
  <si>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</si>
  <si>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</si>
  <si>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</si>
  <si>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</si>
  <si>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</si>
  <si>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</si>
  <si>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</si>
  <si>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</si>
  <si>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</si>
  <si>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</si>
  <si>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</si>
  <si>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</si>
  <si>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</si>
  <si>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</si>
  <si>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</si>
  <si>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</si>
  <si>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</si>
  <si>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</si>
  <si>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</si>
  <si>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</si>
  <si>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</si>
  <si>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</si>
  <si>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</si>
  <si>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</si>
  <si>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</si>
  <si>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</si>
  <si>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</si>
  <si>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</si>
  <si>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</si>
  <si>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</si>
  <si>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</si>
  <si>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</si>
  <si>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</si>
  <si>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</si>
  <si>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</si>
  <si>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</si>
  <si>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</si>
  <si>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</si>
  <si>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</si>
  <si>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</si>
  <si>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</si>
  <si>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</si>
  <si>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</si>
  <si>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</si>
  <si>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</si>
  <si>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</si>
  <si>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</si>
  <si>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</si>
  <si>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</si>
  <si>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</si>
  <si>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</si>
  <si>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</si>
  <si>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</si>
  <si>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</si>
  <si>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</si>
  <si>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</si>
  <si>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</si>
  <si>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</si>
  <si>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</si>
  <si>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</si>
  <si>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</si>
  <si>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</si>
  <si>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</si>
  <si>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</si>
  <si>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</si>
  <si>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</si>
  <si>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</si>
  <si>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</si>
  <si>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</si>
  <si>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</si>
  <si>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</si>
  <si>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</si>
  <si>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</si>
  <si>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</si>
  <si>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</si>
  <si>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</si>
  <si>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</si>
  <si>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</si>
  <si>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</si>
  <si>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</si>
  <si>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</si>
  <si>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</si>
  <si>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</si>
  <si>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</si>
  <si>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</si>
  <si>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</si>
  <si>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</si>
  <si>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</si>
  <si>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</si>
  <si>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</si>
  <si>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</si>
  <si>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</si>
  <si>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</si>
  <si>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</si>
  <si>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</si>
  <si>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</si>
  <si>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</si>
  <si>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1.74</t>
  </si>
  <si>
    <t>▲ 0.15</t>
  </si>
  <si>
    <t>水道事業会計</t>
  </si>
  <si>
    <t>一般会計</t>
  </si>
  <si>
    <t>国民健康保険特別会計</t>
  </si>
  <si>
    <t>介護保険特別会計</t>
  </si>
  <si>
    <t>公共下水道事業特別会計</t>
  </si>
  <si>
    <t>後期高齢者医療特別会計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</si>
  <si>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</si>
  <si>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</si>
  <si>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</si>
  <si>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バ</t>
    </rPh>
    <rPh sb="24" eb="26">
      <t>ジギョウ</t>
    </rPh>
    <rPh sb="26" eb="28">
      <t>トクベツ</t>
    </rPh>
    <rPh sb="28" eb="30">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</si>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</sst>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22153</c:v>
                </c:pt>
                <c:pt idx="1">
                  <c:v>37810</c:v>
                </c:pt>
                <c:pt idx="2">
                  <c:v>27868</c:v>
                </c:pt>
                <c:pt idx="3">
                  <c:v>21821</c:v>
                </c:pt>
                <c:pt idx="4">
                  <c:v>66566</c:v>
                </c:pt>
              </c:numCache>
            </c:numRef>
          </c:val>
          <c:smooth val="0"/>
        </c:ser>
        <c:dLbls>
          <c:showLegendKey val="0"/>
          <c:showVal val="0"/>
          <c:showCatName val="0"/>
          <c:showSerName val="0"/>
          <c:showPercent val="0"/>
          <c:showBubbleSize val="0"/>
        </c:dLbls>
        <c:marker val="1"/>
        <c:smooth val="0"/>
        <c:axId val="88698880"/>
        <c:axId val="88700800"/>
      </c:lineChart>
      <c:catAx>
        <c:axId val="88698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00800"/>
        <c:crosses val="autoZero"/>
        <c:auto val="1"/>
        <c:lblAlgn val="ctr"/>
        <c:lblOffset val="100"/>
        <c:tickLblSkip val="1"/>
        <c:tickMarkSkip val="1"/>
        <c:noMultiLvlLbl val="0"/>
      </c:catAx>
      <c:valAx>
        <c:axId val="88700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69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5.59</c:v>
                </c:pt>
                <c:pt idx="1">
                  <c:v>9.08</c:v>
                </c:pt>
                <c:pt idx="2">
                  <c:v>4.9400000000000004</c:v>
                </c:pt>
                <c:pt idx="3">
                  <c:v>3.8</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28.31</c:v>
                </c:pt>
                <c:pt idx="1">
                  <c:v>33.17</c:v>
                </c:pt>
                <c:pt idx="2">
                  <c:v>39.89</c:v>
                </c:pt>
                <c:pt idx="3">
                  <c:v>43.54</c:v>
                </c:pt>
                <c:pt idx="4">
                  <c:v>46.71</c:v>
                </c:pt>
              </c:numCache>
            </c:numRef>
          </c:val>
        </c:ser>
        <c:dLbls>
          <c:showLegendKey val="0"/>
          <c:showVal val="0"/>
          <c:showCatName val="0"/>
          <c:showSerName val="0"/>
          <c:showPercent val="0"/>
          <c:showBubbleSize val="0"/>
        </c:dLbls>
        <c:gapWidth val="250"/>
        <c:overlap val="100"/>
        <c:axId val="99106816"/>
        <c:axId val="9910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2.0299999999999998</c:v>
                </c:pt>
                <c:pt idx="1">
                  <c:v>5.51</c:v>
                </c:pt>
                <c:pt idx="2">
                  <c:v>-1.74</c:v>
                </c:pt>
                <c:pt idx="3">
                  <c:v>-0.15</c:v>
                </c:pt>
                <c:pt idx="4">
                  <c:v>0.37</c:v>
                </c:pt>
              </c:numCache>
            </c:numRef>
          </c:val>
          <c:smooth val="0"/>
        </c:ser>
        <c:dLbls>
          <c:showLegendKey val="0"/>
          <c:showVal val="0"/>
          <c:showCatName val="0"/>
          <c:showSerName val="0"/>
          <c:showPercent val="0"/>
          <c:showBubbleSize val="0"/>
        </c:dLbls>
        <c:marker val="1"/>
        <c:smooth val="0"/>
        <c:axId val="99106816"/>
        <c:axId val="99108736"/>
      </c:lineChart>
      <c:catAx>
        <c:axId val="991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08736"/>
        <c:crosses val="autoZero"/>
        <c:auto val="1"/>
        <c:lblAlgn val="ctr"/>
        <c:lblOffset val="100"/>
        <c:tickLblSkip val="1"/>
        <c:tickMarkSkip val="1"/>
        <c:noMultiLvlLbl val="0"/>
      </c:catAx>
      <c:valAx>
        <c:axId val="991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0.05</c:v>
                </c:pt>
                <c:pt idx="6">
                  <c:v>#N/A</c:v>
                </c:pt>
                <c:pt idx="7">
                  <c:v>0.05</c:v>
                </c:pt>
                <c:pt idx="8">
                  <c:v>#N/A</c:v>
                </c:pt>
                <c:pt idx="9">
                  <c:v>0.33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0.65</c:v>
                </c:pt>
                <c:pt idx="2">
                  <c:v>#N/A</c:v>
                </c:pt>
                <c:pt idx="3">
                  <c:v>0.62</c:v>
                </c:pt>
                <c:pt idx="4">
                  <c:v>#N/A</c:v>
                </c:pt>
                <c:pt idx="5">
                  <c:v>0.93</c:v>
                </c:pt>
                <c:pt idx="6">
                  <c:v>#N/A</c:v>
                </c:pt>
                <c:pt idx="7">
                  <c:v>0.64</c:v>
                </c:pt>
                <c:pt idx="8">
                  <c:v>#N/A</c:v>
                </c:pt>
                <c:pt idx="9">
                  <c:v>0.54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0.01</c:v>
                </c:pt>
                <c:pt idx="4">
                  <c:v>#N/A</c:v>
                </c:pt>
                <c:pt idx="5">
                  <c:v>0.03</c:v>
                </c:pt>
                <c:pt idx="6">
                  <c:v>#N/A</c:v>
                </c:pt>
                <c:pt idx="7">
                  <c:v>0.16</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0.12</c:v>
                </c:pt>
                <c:pt idx="4">
                  <c:v>#N/A</c:v>
                </c:pt>
                <c:pt idx="5">
                  <c:v>1.06</c:v>
                </c:pt>
                <c:pt idx="6">
                  <c:v>#N/A</c:v>
                </c:pt>
                <c:pt idx="7">
                  <c:v>0.03</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5.59</c:v>
                </c:pt>
                <c:pt idx="2">
                  <c:v>#N/A</c:v>
                </c:pt>
                <c:pt idx="3">
                  <c:v>9.08</c:v>
                </c:pt>
                <c:pt idx="4">
                  <c:v>#N/A</c:v>
                </c:pt>
                <c:pt idx="5">
                  <c:v>4.9400000000000004</c:v>
                </c:pt>
                <c:pt idx="6">
                  <c:v>#N/A</c:v>
                </c:pt>
                <c:pt idx="7">
                  <c:v>3.8</c:v>
                </c:pt>
                <c:pt idx="8">
                  <c:v>#N/A</c:v>
                </c:pt>
                <c:pt idx="9">
                  <c:v>3.57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2.71</c:v>
                </c:pt>
                <c:pt idx="2">
                  <c:v>#N/A</c:v>
                </c:pt>
                <c:pt idx="3">
                  <c:v>2.94</c:v>
                </c:pt>
                <c:pt idx="4">
                  <c:v>#N/A</c:v>
                </c:pt>
                <c:pt idx="5">
                  <c:v>3.55</c:v>
                </c:pt>
                <c:pt idx="6">
                  <c:v>#N/A</c:v>
                </c:pt>
                <c:pt idx="7">
                  <c:v>4.0599999999999996</c:v>
                </c:pt>
                <c:pt idx="8">
                  <c:v>#N/A</c:v>
                </c:pt>
                <c:pt idx="9">
                  <c:v>4.6100000000000003</c:v>
                </c:pt>
              </c:numCache>
            </c:numRef>
          </c:val>
        </c:ser>
        <c:dLbls>
          <c:showLegendKey val="0"/>
          <c:showVal val="0"/>
          <c:showCatName val="0"/>
          <c:showSerName val="0"/>
          <c:showPercent val="0"/>
          <c:showBubbleSize val="0"/>
        </c:dLbls>
        <c:gapWidth val="150"/>
        <c:overlap val="100"/>
        <c:axId val="99379072"/>
        <c:axId val="99380608"/>
      </c:barChart>
      <c:catAx>
        <c:axId val="993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80608"/>
        <c:crosses val="autoZero"/>
        <c:auto val="1"/>
        <c:lblAlgn val="ctr"/>
        <c:lblOffset val="100"/>
        <c:tickLblSkip val="1"/>
        <c:tickMarkSkip val="1"/>
        <c:noMultiLvlLbl val="0"/>
      </c:catAx>
      <c:valAx>
        <c:axId val="9938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79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987</c:v>
                </c:pt>
                <c:pt idx="5">
                  <c:v>1003</c:v>
                </c:pt>
                <c:pt idx="8">
                  <c:v>1009</c:v>
                </c:pt>
                <c:pt idx="11">
                  <c:v>1010</c:v>
                </c:pt>
                <c:pt idx="14">
                  <c:v>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31</c:v>
                </c:pt>
                <c:pt idx="6">
                  <c:v>31</c:v>
                </c:pt>
                <c:pt idx="9">
                  <c:v>30</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280</c:v>
                </c:pt>
                <c:pt idx="3">
                  <c:v>259</c:v>
                </c:pt>
                <c:pt idx="6">
                  <c:v>268</c:v>
                </c:pt>
                <c:pt idx="9">
                  <c:v>239</c:v>
                </c:pt>
                <c:pt idx="12">
                  <c:v>301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1276</c:v>
                </c:pt>
                <c:pt idx="3">
                  <c:v>1285</c:v>
                </c:pt>
                <c:pt idx="6">
                  <c:v>1268</c:v>
                </c:pt>
                <c:pt idx="9">
                  <c:v>1259</c:v>
                </c:pt>
                <c:pt idx="12">
                  <c:v>1165</c:v>
                </c:pt>
              </c:numCache>
            </c:numRef>
          </c:val>
        </c:ser>
        <c:dLbls>
          <c:showLegendKey val="0"/>
          <c:showVal val="0"/>
          <c:showCatName val="0"/>
          <c:showSerName val="0"/>
          <c:showPercent val="0"/>
          <c:showBubbleSize val="0"/>
        </c:dLbls>
        <c:gapWidth val="100"/>
        <c:overlap val="100"/>
        <c:axId val="100794752"/>
        <c:axId val="10079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681</c:v>
                </c:pt>
                <c:pt idx="2">
                  <c:v>#N/A</c:v>
                </c:pt>
                <c:pt idx="3">
                  <c:v>#N/A</c:v>
                </c:pt>
                <c:pt idx="4">
                  <c:v>652</c:v>
                </c:pt>
                <c:pt idx="5">
                  <c:v>#N/A</c:v>
                </c:pt>
                <c:pt idx="6">
                  <c:v>#N/A</c:v>
                </c:pt>
                <c:pt idx="7">
                  <c:v>638</c:v>
                </c:pt>
                <c:pt idx="8">
                  <c:v>#N/A</c:v>
                </c:pt>
                <c:pt idx="9">
                  <c:v>#N/A</c:v>
                </c:pt>
                <c:pt idx="10">
                  <c:v>598</c:v>
                </c:pt>
                <c:pt idx="11">
                  <c:v>#N/A</c:v>
                </c:pt>
                <c:pt idx="12">
                  <c:v>#N/A</c:v>
                </c:pt>
                <c:pt idx="13">
                  <c:v>595</c:v>
                </c:pt>
                <c:pt idx="14">
                  <c:v>#N/A</c:v>
                </c:pt>
              </c:numCache>
            </c:numRef>
          </c:val>
          <c:smooth val="0"/>
        </c:ser>
        <c:dLbls>
          <c:showLegendKey val="0"/>
          <c:showVal val="0"/>
          <c:showCatName val="0"/>
          <c:showSerName val="0"/>
          <c:showPercent val="0"/>
          <c:showBubbleSize val="0"/>
        </c:dLbls>
        <c:marker val="1"/>
        <c:smooth val="0"/>
        <c:axId val="100794752"/>
        <c:axId val="100796672"/>
      </c:lineChart>
      <c:catAx>
        <c:axId val="1007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96672"/>
        <c:crosses val="autoZero"/>
        <c:auto val="1"/>
        <c:lblAlgn val="ctr"/>
        <c:lblOffset val="100"/>
        <c:tickLblSkip val="1"/>
        <c:tickMarkSkip val="1"/>
        <c:noMultiLvlLbl val="0"/>
      </c:catAx>
      <c:valAx>
        <c:axId val="10079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11870</c:v>
                </c:pt>
                <c:pt idx="5">
                  <c:v>12024</c:v>
                </c:pt>
                <c:pt idx="8">
                  <c:v>11931</c:v>
                </c:pt>
                <c:pt idx="11">
                  <c:v>12164</c:v>
                </c:pt>
                <c:pt idx="14">
                  <c:v>12524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c:v>
                </c:pt>
                <c:pt idx="5">
                  <c:v>16</c:v>
                </c:pt>
                <c:pt idx="8">
                  <c:v>2</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2126</c:v>
                </c:pt>
                <c:pt idx="5">
                  <c:v>2430</c:v>
                </c:pt>
                <c:pt idx="8">
                  <c:v>2807</c:v>
                </c:pt>
                <c:pt idx="11">
                  <c:v>3008</c:v>
                </c:pt>
                <c:pt idx="14">
                  <c:v>3170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1457</c:v>
                </c:pt>
                <c:pt idx="3">
                  <c:v>1165</c:v>
                </c:pt>
                <c:pt idx="6">
                  <c:v>1073</c:v>
                </c:pt>
                <c:pt idx="9">
                  <c:v>983</c:v>
                </c:pt>
                <c:pt idx="12">
                  <c:v>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539</c:v>
                </c:pt>
                <c:pt idx="3">
                  <c:v>466</c:v>
                </c:pt>
                <c:pt idx="6">
                  <c:v>392</c:v>
                </c:pt>
                <c:pt idx="9">
                  <c:v>316</c:v>
                </c:pt>
                <c:pt idx="12">
                  <c:v>240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5045</c:v>
                </c:pt>
                <c:pt idx="3">
                  <c:v>4933</c:v>
                </c:pt>
                <c:pt idx="6">
                  <c:v>4678</c:v>
                </c:pt>
                <c:pt idx="9">
                  <c:v>4227</c:v>
                </c:pt>
                <c:pt idx="12">
                  <c:v>4212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155</c:v>
                </c:pt>
                <c:pt idx="3">
                  <c:v>128</c:v>
                </c:pt>
                <c:pt idx="6">
                  <c:v>101</c:v>
                </c:pt>
                <c:pt idx="9">
                  <c:v>74</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10214</c:v>
                </c:pt>
                <c:pt idx="3">
                  <c:v>9676</c:v>
                </c:pt>
                <c:pt idx="6">
                  <c:v>9334</c:v>
                </c:pt>
                <c:pt idx="9">
                  <c:v>8863</c:v>
                </c:pt>
                <c:pt idx="12">
                  <c:v>8898</c:v>
                </c:pt>
              </c:numCache>
            </c:numRef>
          </c:val>
        </c:ser>
        <c:dLbls>
          <c:showLegendKey val="0"/>
          <c:showVal val="0"/>
          <c:showCatName val="0"/>
          <c:showSerName val="0"/>
          <c:showPercent val="0"/>
          <c:showBubbleSize val="0"/>
        </c:dLbls>
        <c:gapWidth val="100"/>
        <c:overlap val="100"/>
        <c:axId val="100957184"/>
        <c:axId val="10096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3359</c:v>
                </c:pt>
                <c:pt idx="2">
                  <c:v>#N/A</c:v>
                </c:pt>
                <c:pt idx="3">
                  <c:v>#N/A</c:v>
                </c:pt>
                <c:pt idx="4">
                  <c:v>1897</c:v>
                </c:pt>
                <c:pt idx="5">
                  <c:v>#N/A</c:v>
                </c:pt>
                <c:pt idx="6">
                  <c:v>#N/A</c:v>
                </c:pt>
                <c:pt idx="7">
                  <c:v>837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957184"/>
        <c:axId val="100963456"/>
      </c:lineChart>
      <c:catAx>
        <c:axId val="1009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63456"/>
        <c:crosses val="autoZero"/>
        <c:auto val="1"/>
        <c:lblAlgn val="ctr"/>
        <c:lblOffset val="100"/>
        <c:tickLblSkip val="1"/>
        <c:tickMarkSkip val="1"/>
        <c:noMultiLvlLbl val="0"/>
      </c:catAx>
      <c:valAx>
        <c:axId val="10096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28,873
28,140
13.81
10,015,566
9,697,381
211,713
5,930,278
8,897,977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類似団体平均より良好であり，平成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年度決算での自主財源比率は</a:t>
          </a:r>
          <a:r>
            <a:rPr lang="en-US" altLang="ja-JP" sz="1100">
              <a:solidFill>
                <a:schemeClr val="dk1"/>
              </a:solidFill>
              <a:effectLst/>
              <a:latin typeface="+mn-lt"/>
              <a:ea typeface="+mn-ea"/>
              <a:cs typeface="+mn-cs"/>
            </a:rPr>
            <a:t>47.1</a:t>
          </a:r>
          <a:r>
            <a:rPr lang="ja-JP" altLang="ja-JP" sz="1100">
              <a:solidFill>
                <a:schemeClr val="dk1"/>
              </a:solidFill>
              <a:effectLst/>
              <a:latin typeface="+mn-lt"/>
              <a:ea typeface="+mn-ea"/>
              <a:cs typeface="+mn-cs"/>
            </a:rPr>
            <a:t>％，うち町税分は</a:t>
          </a:r>
          <a:r>
            <a:rPr lang="en-US" altLang="ja-JP" sz="1100">
              <a:solidFill>
                <a:schemeClr val="dk1"/>
              </a:solidFill>
              <a:effectLst/>
              <a:latin typeface="+mn-lt"/>
              <a:ea typeface="+mn-ea"/>
              <a:cs typeface="+mn-cs"/>
            </a:rPr>
            <a:t>39.7</a:t>
          </a:r>
          <a:r>
            <a:rPr lang="ja-JP" altLang="ja-JP" sz="1100">
              <a:solidFill>
                <a:schemeClr val="dk1"/>
              </a:solidFill>
              <a:effectLst/>
              <a:latin typeface="+mn-lt"/>
              <a:ea typeface="+mn-ea"/>
              <a:cs typeface="+mn-cs"/>
            </a:rPr>
            <a:t>％となっています。今後も税収の徴収率向上対策を中心とする歳入確保に努めます。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103011</xdr:rowOff>
    </xdr:to>
    <xdr:cxnSp macro="">
      <xdr:nvCxnSpPr>
        <xdr:cNvPr id="68" name="直線コネクタ 67"/>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103011</xdr:rowOff>
    </xdr:to>
    <xdr:cxnSp macro="">
      <xdr:nvCxnSpPr>
        <xdr:cNvPr id="71" name="直線コネクタ 70"/>
        <xdr:cNvCxnSpPr/>
      </xdr:nvCxnSpPr>
      <xdr:spPr>
        <a:xfrm>
          <a:off x="3225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62795</xdr:rowOff>
    </xdr:to>
    <xdr:cxnSp macro="">
      <xdr:nvCxnSpPr>
        <xdr:cNvPr id="74" name="直線コネクタ 73"/>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41</xdr:row>
      <xdr:rowOff>35983</xdr:rowOff>
    </xdr:to>
    <xdr:cxnSp macro="">
      <xdr:nvCxnSpPr>
        <xdr:cNvPr id="77" name="直線コネクタ 76"/>
        <xdr:cNvCxnSpPr/>
      </xdr:nvCxnSpPr>
      <xdr:spPr>
        <a:xfrm>
          <a:off x="1447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1" name="円/楕円 90"/>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92" name="テキスト ボックス 91"/>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回り，</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しています。その要因は，</a:t>
          </a:r>
          <a:r>
            <a:rPr lang="ja-JP" altLang="en-US" sz="1100">
              <a:solidFill>
                <a:schemeClr val="dk1"/>
              </a:solidFill>
              <a:effectLst/>
              <a:latin typeface="+mn-lt"/>
              <a:ea typeface="+mn-ea"/>
              <a:cs typeface="+mn-cs"/>
            </a:rPr>
            <a:t>国家公務員の給与減額支給措置を踏まえた給与の減額措置を行った</a:t>
          </a:r>
          <a:r>
            <a:rPr lang="ja-JP" altLang="ja-JP" sz="1100">
              <a:solidFill>
                <a:schemeClr val="dk1"/>
              </a:solidFill>
              <a:effectLst/>
              <a:latin typeface="+mn-lt"/>
              <a:ea typeface="+mn-ea"/>
              <a:cs typeface="+mn-cs"/>
            </a:rPr>
            <a:t>ことに</a:t>
          </a:r>
          <a:r>
            <a:rPr lang="ja-JP" altLang="en-US" sz="1100">
              <a:solidFill>
                <a:schemeClr val="dk1"/>
              </a:solidFill>
              <a:effectLst/>
              <a:latin typeface="+mn-lt"/>
              <a:ea typeface="+mn-ea"/>
              <a:cs typeface="+mn-cs"/>
            </a:rPr>
            <a:t>伴う人件費の減によるもの</a:t>
          </a:r>
          <a:r>
            <a:rPr lang="ja-JP" altLang="ja-JP" sz="1100">
              <a:solidFill>
                <a:schemeClr val="dk1"/>
              </a:solidFill>
              <a:effectLst/>
              <a:latin typeface="+mn-lt"/>
              <a:ea typeface="+mn-ea"/>
              <a:cs typeface="+mn-cs"/>
            </a:rPr>
            <a:t>です。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64</xdr:row>
      <xdr:rowOff>77978</xdr:rowOff>
    </xdr:to>
    <xdr:cxnSp macro="">
      <xdr:nvCxnSpPr>
        <xdr:cNvPr id="129" name="直線コネクタ 128"/>
        <xdr:cNvCxnSpPr/>
      </xdr:nvCxnSpPr>
      <xdr:spPr>
        <a:xfrm flipV="1">
          <a:off x="4114800" y="1087221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77978</xdr:rowOff>
    </xdr:to>
    <xdr:cxnSp macro="">
      <xdr:nvCxnSpPr>
        <xdr:cNvPr id="132" name="直線コネクタ 131"/>
        <xdr:cNvCxnSpPr/>
      </xdr:nvCxnSpPr>
      <xdr:spPr>
        <a:xfrm>
          <a:off x="3225800" y="1100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34544</xdr:rowOff>
    </xdr:to>
    <xdr:cxnSp macro="">
      <xdr:nvCxnSpPr>
        <xdr:cNvPr id="135" name="直線コネクタ 134"/>
        <xdr:cNvCxnSpPr/>
      </xdr:nvCxnSpPr>
      <xdr:spPr>
        <a:xfrm>
          <a:off x="2336800" y="1092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121412</xdr:rowOff>
    </xdr:to>
    <xdr:cxnSp macro="">
      <xdr:nvCxnSpPr>
        <xdr:cNvPr id="138" name="直線コネクタ 137"/>
        <xdr:cNvCxnSpPr/>
      </xdr:nvCxnSpPr>
      <xdr:spPr>
        <a:xfrm flipV="1">
          <a:off x="1447800" y="109204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36593</xdr:rowOff>
    </xdr:from>
    <xdr:ext cx="762000" cy="259045"/>
    <xdr:sp macro="" textlink="">
      <xdr:nvSpPr>
        <xdr:cNvPr id="149"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0" name="円/楕円 149"/>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1" name="テキスト ボックス 150"/>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4" name="円/楕円 153"/>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5" name="テキスト ボックス 154"/>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70612</xdr:rowOff>
    </xdr:from>
    <xdr:to>
      <xdr:col>2</xdr:col>
      <xdr:colOff>127000</xdr:colOff>
      <xdr:row>65</xdr:row>
      <xdr:rowOff>762</xdr:rowOff>
    </xdr:to>
    <xdr:sp macro="" textlink="">
      <xdr:nvSpPr>
        <xdr:cNvPr id="156" name="円/楕円 155"/>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156989</xdr:rowOff>
    </xdr:from>
    <xdr:ext cx="762000" cy="259045"/>
    <xdr:sp macro="" textlink="">
      <xdr:nvSpPr>
        <xdr:cNvPr id="157" name="テキスト ボックス 156"/>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退職者補充調整による人件費の抑制や内部管理経費の削減，事務事業の見直しに取り組むことにより，１人当たりの費用が類似団体平均と比べて良好な結果となりました。</a:t>
          </a:r>
          <a:endParaRPr lang="ja-JP" altLang="ja-JP" sz="1400">
            <a:effectLst/>
          </a:endParaRPr>
        </a:p>
        <a:p>
          <a:pPr rtl="0"/>
          <a:r>
            <a:rPr lang="ja-JP" altLang="ja-JP" sz="1100">
              <a:solidFill>
                <a:schemeClr val="dk1"/>
              </a:solidFill>
              <a:effectLst/>
              <a:latin typeface="+mn-lt"/>
              <a:ea typeface="+mn-ea"/>
              <a:cs typeface="+mn-cs"/>
            </a:rPr>
            <a:t>引き続き，経常経費の抑制に努めていきます。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20067</xdr:rowOff>
    </xdr:from>
    <xdr:to>
      <xdr:col>7</xdr:col>
      <xdr:colOff>152400</xdr:colOff>
      <xdr:row>80</xdr:row>
      <xdr:rowOff>33713</xdr:rowOff>
    </xdr:to>
    <xdr:cxnSp macro="">
      <xdr:nvCxnSpPr>
        <xdr:cNvPr id="192" name="直線コネクタ 191"/>
        <xdr:cNvCxnSpPr/>
      </xdr:nvCxnSpPr>
      <xdr:spPr>
        <a:xfrm flipV="1">
          <a:off x="4114800" y="13736067"/>
          <a:ext cx="8382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33713</xdr:rowOff>
    </xdr:from>
    <xdr:to>
      <xdr:col>6</xdr:col>
      <xdr:colOff>0</xdr:colOff>
      <xdr:row>80</xdr:row>
      <xdr:rowOff>45479</xdr:rowOff>
    </xdr:to>
    <xdr:cxnSp macro="">
      <xdr:nvCxnSpPr>
        <xdr:cNvPr id="195" name="直線コネクタ 194"/>
        <xdr:cNvCxnSpPr/>
      </xdr:nvCxnSpPr>
      <xdr:spPr>
        <a:xfrm flipV="1">
          <a:off x="3225800" y="13749713"/>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37477</xdr:rowOff>
    </xdr:from>
    <xdr:to>
      <xdr:col>4</xdr:col>
      <xdr:colOff>482600</xdr:colOff>
      <xdr:row>80</xdr:row>
      <xdr:rowOff>45479</xdr:rowOff>
    </xdr:to>
    <xdr:cxnSp macro="">
      <xdr:nvCxnSpPr>
        <xdr:cNvPr id="198" name="直線コネクタ 197"/>
        <xdr:cNvCxnSpPr/>
      </xdr:nvCxnSpPr>
      <xdr:spPr>
        <a:xfrm>
          <a:off x="2336800" y="13753477"/>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32176</xdr:rowOff>
    </xdr:from>
    <xdr:to>
      <xdr:col>3</xdr:col>
      <xdr:colOff>279400</xdr:colOff>
      <xdr:row>80</xdr:row>
      <xdr:rowOff>37477</xdr:rowOff>
    </xdr:to>
    <xdr:cxnSp macro="">
      <xdr:nvCxnSpPr>
        <xdr:cNvPr id="201" name="直線コネクタ 200"/>
        <xdr:cNvCxnSpPr/>
      </xdr:nvCxnSpPr>
      <xdr:spPr>
        <a:xfrm>
          <a:off x="1447800" y="13748176"/>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140717</xdr:rowOff>
    </xdr:from>
    <xdr:to>
      <xdr:col>7</xdr:col>
      <xdr:colOff>203200</xdr:colOff>
      <xdr:row>80</xdr:row>
      <xdr:rowOff>70867</xdr:rowOff>
    </xdr:to>
    <xdr:sp macro="" textlink="">
      <xdr:nvSpPr>
        <xdr:cNvPr id="211" name="円/楕円 210"/>
        <xdr:cNvSpPr/>
      </xdr:nvSpPr>
      <xdr:spPr>
        <a:xfrm>
          <a:off x="4902200" y="136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61994</xdr:rowOff>
    </xdr:from>
    <xdr:ext cx="762000" cy="259045"/>
    <xdr:sp macro="" textlink="">
      <xdr:nvSpPr>
        <xdr:cNvPr id="212" name="人件費・物件費等の状況該当値テキスト"/>
        <xdr:cNvSpPr txBox="1"/>
      </xdr:nvSpPr>
      <xdr:spPr>
        <a:xfrm>
          <a:off x="5041900" y="1360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154363</xdr:rowOff>
    </xdr:from>
    <xdr:to>
      <xdr:col>6</xdr:col>
      <xdr:colOff>50800</xdr:colOff>
      <xdr:row>80</xdr:row>
      <xdr:rowOff>84513</xdr:rowOff>
    </xdr:to>
    <xdr:sp macro="" textlink="">
      <xdr:nvSpPr>
        <xdr:cNvPr id="213" name="円/楕円 212"/>
        <xdr:cNvSpPr/>
      </xdr:nvSpPr>
      <xdr:spPr>
        <a:xfrm>
          <a:off x="4064000" y="13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94690</xdr:rowOff>
    </xdr:from>
    <xdr:ext cx="736600" cy="259045"/>
    <xdr:sp macro="" textlink="">
      <xdr:nvSpPr>
        <xdr:cNvPr id="214" name="テキスト ボックス 213"/>
        <xdr:cNvSpPr txBox="1"/>
      </xdr:nvSpPr>
      <xdr:spPr>
        <a:xfrm>
          <a:off x="3733800" y="1346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166129</xdr:rowOff>
    </xdr:from>
    <xdr:to>
      <xdr:col>4</xdr:col>
      <xdr:colOff>533400</xdr:colOff>
      <xdr:row>80</xdr:row>
      <xdr:rowOff>96279</xdr:rowOff>
    </xdr:to>
    <xdr:sp macro="" textlink="">
      <xdr:nvSpPr>
        <xdr:cNvPr id="215" name="円/楕円 214"/>
        <xdr:cNvSpPr/>
      </xdr:nvSpPr>
      <xdr:spPr>
        <a:xfrm>
          <a:off x="3175000" y="137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106456</xdr:rowOff>
    </xdr:from>
    <xdr:ext cx="762000" cy="259045"/>
    <xdr:sp macro="" textlink="">
      <xdr:nvSpPr>
        <xdr:cNvPr id="216" name="テキスト ボックス 215"/>
        <xdr:cNvSpPr txBox="1"/>
      </xdr:nvSpPr>
      <xdr:spPr>
        <a:xfrm>
          <a:off x="2844800" y="1347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158127</xdr:rowOff>
    </xdr:from>
    <xdr:to>
      <xdr:col>3</xdr:col>
      <xdr:colOff>330200</xdr:colOff>
      <xdr:row>80</xdr:row>
      <xdr:rowOff>88277</xdr:rowOff>
    </xdr:to>
    <xdr:sp macro="" textlink="">
      <xdr:nvSpPr>
        <xdr:cNvPr id="217" name="円/楕円 216"/>
        <xdr:cNvSpPr/>
      </xdr:nvSpPr>
      <xdr:spPr>
        <a:xfrm>
          <a:off x="2286000" y="137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98454</xdr:rowOff>
    </xdr:from>
    <xdr:ext cx="762000" cy="259045"/>
    <xdr:sp macro="" textlink="">
      <xdr:nvSpPr>
        <xdr:cNvPr id="218" name="テキスト ボックス 217"/>
        <xdr:cNvSpPr txBox="1"/>
      </xdr:nvSpPr>
      <xdr:spPr>
        <a:xfrm>
          <a:off x="1955800" y="1347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152826</xdr:rowOff>
    </xdr:from>
    <xdr:to>
      <xdr:col>2</xdr:col>
      <xdr:colOff>127000</xdr:colOff>
      <xdr:row>80</xdr:row>
      <xdr:rowOff>82976</xdr:rowOff>
    </xdr:to>
    <xdr:sp macro="" textlink="">
      <xdr:nvSpPr>
        <xdr:cNvPr id="219" name="円/楕円 218"/>
        <xdr:cNvSpPr/>
      </xdr:nvSpPr>
      <xdr:spPr>
        <a:xfrm>
          <a:off x="1397000" y="13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93153</xdr:rowOff>
    </xdr:from>
    <xdr:ext cx="762000" cy="259045"/>
    <xdr:sp macro="" textlink="">
      <xdr:nvSpPr>
        <xdr:cNvPr id="220" name="テキスト ボックス 219"/>
        <xdr:cNvSpPr txBox="1"/>
      </xdr:nvSpPr>
      <xdr:spPr>
        <a:xfrm>
          <a:off x="1066800" y="1346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ラスパイレス指数とは，国家公務員の給与水準を</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として比較した場合に算出される指数で，本町の場合，類似団体平均と同程度であり，引き続き適正な給与体系を維持していきます。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89</xdr:row>
      <xdr:rowOff>137413</xdr:rowOff>
    </xdr:to>
    <xdr:cxnSp macro="">
      <xdr:nvCxnSpPr>
        <xdr:cNvPr id="252" name="直線コネクタ 251"/>
        <xdr:cNvCxnSpPr/>
      </xdr:nvCxnSpPr>
      <xdr:spPr>
        <a:xfrm flipV="1">
          <a:off x="16179800" y="14614652"/>
          <a:ext cx="8382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60198</xdr:rowOff>
    </xdr:from>
    <xdr:to>
      <xdr:col>23</xdr:col>
      <xdr:colOff>406400</xdr:colOff>
      <xdr:row>89</xdr:row>
      <xdr:rowOff>137413</xdr:rowOff>
    </xdr:to>
    <xdr:cxnSp macro="">
      <xdr:nvCxnSpPr>
        <xdr:cNvPr id="255" name="直線コネクタ 254"/>
        <xdr:cNvCxnSpPr/>
      </xdr:nvCxnSpPr>
      <xdr:spPr>
        <a:xfrm>
          <a:off x="15290800" y="1531924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89</xdr:row>
      <xdr:rowOff>60198</xdr:rowOff>
    </xdr:to>
    <xdr:cxnSp macro="">
      <xdr:nvCxnSpPr>
        <xdr:cNvPr id="258" name="直線コネクタ 257"/>
        <xdr:cNvCxnSpPr/>
      </xdr:nvCxnSpPr>
      <xdr:spPr>
        <a:xfrm>
          <a:off x="14401800" y="14547087"/>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145287</xdr:rowOff>
    </xdr:to>
    <xdr:cxnSp macro="">
      <xdr:nvCxnSpPr>
        <xdr:cNvPr id="261" name="直線コネクタ 260"/>
        <xdr:cNvCxnSpPr/>
      </xdr:nvCxnSpPr>
      <xdr:spPr>
        <a:xfrm>
          <a:off x="13512800" y="14460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1" name="円/楕円 270"/>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2"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86613</xdr:rowOff>
    </xdr:from>
    <xdr:to>
      <xdr:col>23</xdr:col>
      <xdr:colOff>457200</xdr:colOff>
      <xdr:row>90</xdr:row>
      <xdr:rowOff>16763</xdr:rowOff>
    </xdr:to>
    <xdr:sp macro="" textlink="">
      <xdr:nvSpPr>
        <xdr:cNvPr id="273" name="円/楕円 272"/>
        <xdr:cNvSpPr/>
      </xdr:nvSpPr>
      <xdr:spPr>
        <a:xfrm>
          <a:off x="16129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1540</xdr:rowOff>
    </xdr:from>
    <xdr:ext cx="736600" cy="259045"/>
    <xdr:sp macro="" textlink="">
      <xdr:nvSpPr>
        <xdr:cNvPr id="274" name="テキスト ボックス 273"/>
        <xdr:cNvSpPr txBox="1"/>
      </xdr:nvSpPr>
      <xdr:spPr>
        <a:xfrm>
          <a:off x="15798800" y="1543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5" name="円/楕円 274"/>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95775</xdr:rowOff>
    </xdr:from>
    <xdr:ext cx="762000" cy="259045"/>
    <xdr:sp macro="" textlink="">
      <xdr:nvSpPr>
        <xdr:cNvPr id="276" name="テキスト ボックス 275"/>
        <xdr:cNvSpPr txBox="1"/>
      </xdr:nvSpPr>
      <xdr:spPr>
        <a:xfrm>
          <a:off x="14909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77" name="円/楕円 276"/>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78" name="テキスト ボックス 277"/>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79" name="円/楕円 278"/>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0" name="テキスト ボックス 279"/>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これまでの退職者補充調整の取り組みなどにより，類似団体平均より良好な結果となっています。</a:t>
          </a:r>
          <a:endParaRPr lang="ja-JP" altLang="ja-JP" sz="1400">
            <a:effectLst/>
          </a:endParaRPr>
        </a:p>
        <a:p>
          <a:pPr rtl="0"/>
          <a:r>
            <a:rPr lang="ja-JP" altLang="ja-JP" sz="1100" b="0" i="0" baseline="0">
              <a:solidFill>
                <a:schemeClr val="dk1"/>
              </a:solidFill>
              <a:effectLst/>
              <a:latin typeface="+mn-lt"/>
              <a:ea typeface="+mn-ea"/>
              <a:cs typeface="+mn-cs"/>
            </a:rPr>
            <a:t>今後も適正な定員管理を行っていきます。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135951</xdr:rowOff>
    </xdr:from>
    <xdr:to>
      <xdr:col>24</xdr:col>
      <xdr:colOff>558800</xdr:colOff>
      <xdr:row>60</xdr:row>
      <xdr:rowOff>5866</xdr:rowOff>
    </xdr:to>
    <xdr:cxnSp macro="">
      <xdr:nvCxnSpPr>
        <xdr:cNvPr id="317" name="直線コネクタ 316"/>
        <xdr:cNvCxnSpPr/>
      </xdr:nvCxnSpPr>
      <xdr:spPr>
        <a:xfrm>
          <a:off x="16179800" y="10251501"/>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135951</xdr:rowOff>
    </xdr:from>
    <xdr:to>
      <xdr:col>23</xdr:col>
      <xdr:colOff>406400</xdr:colOff>
      <xdr:row>59</xdr:row>
      <xdr:rowOff>149739</xdr:rowOff>
    </xdr:to>
    <xdr:cxnSp macro="">
      <xdr:nvCxnSpPr>
        <xdr:cNvPr id="320" name="直線コネクタ 319"/>
        <xdr:cNvCxnSpPr/>
      </xdr:nvCxnSpPr>
      <xdr:spPr>
        <a:xfrm flipV="1">
          <a:off x="15290800" y="102515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149739</xdr:rowOff>
    </xdr:from>
    <xdr:to>
      <xdr:col>22</xdr:col>
      <xdr:colOff>203200</xdr:colOff>
      <xdr:row>59</xdr:row>
      <xdr:rowOff>169273</xdr:rowOff>
    </xdr:to>
    <xdr:cxnSp macro="">
      <xdr:nvCxnSpPr>
        <xdr:cNvPr id="323" name="直線コネクタ 322"/>
        <xdr:cNvCxnSpPr/>
      </xdr:nvCxnSpPr>
      <xdr:spPr>
        <a:xfrm flipV="1">
          <a:off x="14401800" y="1026528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2419</xdr:rowOff>
    </xdr:to>
    <xdr:cxnSp macro="">
      <xdr:nvCxnSpPr>
        <xdr:cNvPr id="326" name="直線コネクタ 325"/>
        <xdr:cNvCxnSpPr/>
      </xdr:nvCxnSpPr>
      <xdr:spPr>
        <a:xfrm flipV="1">
          <a:off x="13512800" y="1028482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126516</xdr:rowOff>
    </xdr:from>
    <xdr:to>
      <xdr:col>24</xdr:col>
      <xdr:colOff>609600</xdr:colOff>
      <xdr:row>60</xdr:row>
      <xdr:rowOff>56666</xdr:rowOff>
    </xdr:to>
    <xdr:sp macro="" textlink="">
      <xdr:nvSpPr>
        <xdr:cNvPr id="336" name="円/楕円 335"/>
        <xdr:cNvSpPr/>
      </xdr:nvSpPr>
      <xdr:spPr>
        <a:xfrm>
          <a:off x="169672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143043</xdr:rowOff>
    </xdr:from>
    <xdr:ext cx="762000" cy="259045"/>
    <xdr:sp macro="" textlink="">
      <xdr:nvSpPr>
        <xdr:cNvPr id="337" name="定員管理の状況該当値テキスト"/>
        <xdr:cNvSpPr txBox="1"/>
      </xdr:nvSpPr>
      <xdr:spPr>
        <a:xfrm>
          <a:off x="17106900" y="100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85151</xdr:rowOff>
    </xdr:from>
    <xdr:to>
      <xdr:col>23</xdr:col>
      <xdr:colOff>457200</xdr:colOff>
      <xdr:row>60</xdr:row>
      <xdr:rowOff>15301</xdr:rowOff>
    </xdr:to>
    <xdr:sp macro="" textlink="">
      <xdr:nvSpPr>
        <xdr:cNvPr id="338" name="円/楕円 337"/>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25478</xdr:rowOff>
    </xdr:from>
    <xdr:ext cx="736600" cy="259045"/>
    <xdr:sp macro="" textlink="">
      <xdr:nvSpPr>
        <xdr:cNvPr id="339" name="テキスト ボックス 338"/>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98939</xdr:rowOff>
    </xdr:from>
    <xdr:to>
      <xdr:col>22</xdr:col>
      <xdr:colOff>254000</xdr:colOff>
      <xdr:row>60</xdr:row>
      <xdr:rowOff>29089</xdr:rowOff>
    </xdr:to>
    <xdr:sp macro="" textlink="">
      <xdr:nvSpPr>
        <xdr:cNvPr id="340" name="円/楕円 339"/>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39266</xdr:rowOff>
    </xdr:from>
    <xdr:ext cx="762000" cy="259045"/>
    <xdr:sp macro="" textlink="">
      <xdr:nvSpPr>
        <xdr:cNvPr id="341" name="テキスト ボックス 340"/>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2" name="円/楕円 341"/>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43" name="テキスト ボックス 342"/>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123069</xdr:rowOff>
    </xdr:from>
    <xdr:to>
      <xdr:col>19</xdr:col>
      <xdr:colOff>533400</xdr:colOff>
      <xdr:row>60</xdr:row>
      <xdr:rowOff>53219</xdr:rowOff>
    </xdr:to>
    <xdr:sp macro="" textlink="">
      <xdr:nvSpPr>
        <xdr:cNvPr id="344" name="円/楕円 343"/>
        <xdr:cNvSpPr/>
      </xdr:nvSpPr>
      <xdr:spPr>
        <a:xfrm>
          <a:off x="13462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63396</xdr:rowOff>
    </xdr:from>
    <xdr:ext cx="762000" cy="259045"/>
    <xdr:sp macro="" textlink="">
      <xdr:nvSpPr>
        <xdr:cNvPr id="345" name="テキスト ボックス 344"/>
        <xdr:cNvSpPr txBox="1"/>
      </xdr:nvSpPr>
      <xdr:spPr>
        <a:xfrm>
          <a:off x="13131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類似団体平均，全国平均より悪い結果となりました。</a:t>
          </a:r>
          <a:endParaRPr lang="ja-JP" altLang="ja-JP" sz="1400">
            <a:effectLst/>
          </a:endParaRPr>
        </a:p>
        <a:p>
          <a:pPr rtl="0"/>
          <a:r>
            <a:rPr lang="ja-JP" altLang="ja-JP" sz="1100">
              <a:solidFill>
                <a:schemeClr val="dk1"/>
              </a:solidFill>
              <a:effectLst/>
              <a:latin typeface="+mn-lt"/>
              <a:ea typeface="+mn-ea"/>
              <a:cs typeface="+mn-cs"/>
            </a:rPr>
            <a:t>ここ数年公債費は高止まりとなっていますが，町債残高は，繰上償還の実施や新発債の抑制などにより着実に縮減していることから，今後の実質公債費比率は徐々に改善していく見込みです。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88265</xdr:rowOff>
    </xdr:from>
    <xdr:to>
      <xdr:col>24</xdr:col>
      <xdr:colOff>558800</xdr:colOff>
      <xdr:row>41</xdr:row>
      <xdr:rowOff>112395</xdr:rowOff>
    </xdr:to>
    <xdr:cxnSp macro="">
      <xdr:nvCxnSpPr>
        <xdr:cNvPr id="375" name="直線コネクタ 374"/>
        <xdr:cNvCxnSpPr/>
      </xdr:nvCxnSpPr>
      <xdr:spPr>
        <a:xfrm flipV="1">
          <a:off x="16179800" y="71177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41</xdr:row>
      <xdr:rowOff>148590</xdr:rowOff>
    </xdr:to>
    <xdr:cxnSp macro="">
      <xdr:nvCxnSpPr>
        <xdr:cNvPr id="378" name="直線コネクタ 377"/>
        <xdr:cNvCxnSpPr/>
      </xdr:nvCxnSpPr>
      <xdr:spPr>
        <a:xfrm flipV="1">
          <a:off x="15290800" y="7141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7303</xdr:rowOff>
    </xdr:to>
    <xdr:cxnSp macro="">
      <xdr:nvCxnSpPr>
        <xdr:cNvPr id="381" name="直線コネクタ 380"/>
        <xdr:cNvCxnSpPr/>
      </xdr:nvCxnSpPr>
      <xdr:spPr>
        <a:xfrm flipV="1">
          <a:off x="14401800" y="71780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67628</xdr:rowOff>
    </xdr:to>
    <xdr:cxnSp macro="">
      <xdr:nvCxnSpPr>
        <xdr:cNvPr id="384" name="直線コネクタ 383"/>
        <xdr:cNvCxnSpPr/>
      </xdr:nvCxnSpPr>
      <xdr:spPr>
        <a:xfrm flipV="1">
          <a:off x="13512800" y="720820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4" name="円/楕円 393"/>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5"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6" name="円/楕円 395"/>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7" name="テキスト ボックス 396"/>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8" name="円/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9" name="テキスト ボックス 39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0" name="円/楕円 399"/>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1" name="テキスト ボックス 400"/>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2" name="円/楕円 401"/>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3" name="テキスト ボックス 402"/>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昨年度に引き続き，類似団体平均より良好であり，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年度に引き続き，</a:t>
          </a:r>
          <a:r>
            <a:rPr lang="ja-JP" altLang="ja-JP" sz="1100">
              <a:solidFill>
                <a:schemeClr val="dk1"/>
              </a:solidFill>
              <a:effectLst/>
              <a:latin typeface="+mn-lt"/>
              <a:ea typeface="+mn-ea"/>
              <a:cs typeface="+mn-cs"/>
            </a:rPr>
            <a:t>将来負担額へ充当可能な財源が将来負担額を超え，将来の負担がマイナスとなったため，値が出ていません。</a:t>
          </a:r>
          <a:endParaRPr lang="ja-JP" altLang="ja-JP" sz="1400">
            <a:effectLst/>
          </a:endParaRPr>
        </a:p>
        <a:p>
          <a:pPr rtl="0"/>
          <a:r>
            <a:rPr lang="ja-JP" altLang="ja-JP" sz="1100">
              <a:solidFill>
                <a:schemeClr val="dk1"/>
              </a:solidFill>
              <a:effectLst/>
              <a:latin typeface="+mn-lt"/>
              <a:ea typeface="+mn-ea"/>
              <a:cs typeface="+mn-cs"/>
            </a:rPr>
            <a:t>その要因は，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財政健全化計画に基づき，新発債の抑制に努めプライマリーバランスの黒字を保つことにより，町債残高を縮減してきていること，また財政調整基金の積み立てなどにより，町債の償還に充てることができる基金が増加していることによるもの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103886</xdr:rowOff>
    </xdr:from>
    <xdr:to>
      <xdr:col>22</xdr:col>
      <xdr:colOff>203200</xdr:colOff>
      <xdr:row>15</xdr:row>
      <xdr:rowOff>106172</xdr:rowOff>
    </xdr:to>
    <xdr:cxnSp macro="">
      <xdr:nvCxnSpPr>
        <xdr:cNvPr id="437" name="直線コネクタ 436"/>
        <xdr:cNvCxnSpPr/>
      </xdr:nvCxnSpPr>
      <xdr:spPr>
        <a:xfrm flipV="1">
          <a:off x="14401800" y="25041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106172</xdr:rowOff>
    </xdr:from>
    <xdr:to>
      <xdr:col>21</xdr:col>
      <xdr:colOff>0</xdr:colOff>
      <xdr:row>17</xdr:row>
      <xdr:rowOff>7789</xdr:rowOff>
    </xdr:to>
    <xdr:cxnSp macro="">
      <xdr:nvCxnSpPr>
        <xdr:cNvPr id="440" name="直線コネクタ 439"/>
        <xdr:cNvCxnSpPr/>
      </xdr:nvCxnSpPr>
      <xdr:spPr>
        <a:xfrm flipV="1">
          <a:off x="13512800" y="2677922"/>
          <a:ext cx="889000" cy="24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4" name="テキスト ボックス 443"/>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6" name="テキスト ボックス 445"/>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53086</xdr:rowOff>
    </xdr:from>
    <xdr:to>
      <xdr:col>22</xdr:col>
      <xdr:colOff>254000</xdr:colOff>
      <xdr:row>14</xdr:row>
      <xdr:rowOff>154686</xdr:rowOff>
    </xdr:to>
    <xdr:sp macro="" textlink="">
      <xdr:nvSpPr>
        <xdr:cNvPr id="454" name="円/楕円 453"/>
        <xdr:cNvSpPr/>
      </xdr:nvSpPr>
      <xdr:spPr>
        <a:xfrm>
          <a:off x="15240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164863</xdr:rowOff>
    </xdr:from>
    <xdr:ext cx="762000" cy="259045"/>
    <xdr:sp macro="" textlink="">
      <xdr:nvSpPr>
        <xdr:cNvPr id="455" name="テキスト ボックス 454"/>
        <xdr:cNvSpPr txBox="1"/>
      </xdr:nvSpPr>
      <xdr:spPr>
        <a:xfrm>
          <a:off x="14909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55372</xdr:rowOff>
    </xdr:from>
    <xdr:to>
      <xdr:col>21</xdr:col>
      <xdr:colOff>50800</xdr:colOff>
      <xdr:row>15</xdr:row>
      <xdr:rowOff>156972</xdr:rowOff>
    </xdr:to>
    <xdr:sp macro="" textlink="">
      <xdr:nvSpPr>
        <xdr:cNvPr id="456" name="円/楕円 455"/>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167149</xdr:rowOff>
    </xdr:from>
    <xdr:ext cx="762000" cy="259045"/>
    <xdr:sp macro="" textlink="">
      <xdr:nvSpPr>
        <xdr:cNvPr id="457" name="テキスト ボックス 456"/>
        <xdr:cNvSpPr txBox="1"/>
      </xdr:nvSpPr>
      <xdr:spPr>
        <a:xfrm>
          <a:off x="14020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128439</xdr:rowOff>
    </xdr:from>
    <xdr:to>
      <xdr:col>19</xdr:col>
      <xdr:colOff>533400</xdr:colOff>
      <xdr:row>17</xdr:row>
      <xdr:rowOff>58589</xdr:rowOff>
    </xdr:to>
    <xdr:sp macro="" textlink="">
      <xdr:nvSpPr>
        <xdr:cNvPr id="458" name="円/楕円 457"/>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43366</xdr:rowOff>
    </xdr:from>
    <xdr:ext cx="762000" cy="259045"/>
    <xdr:sp macro="" textlink="">
      <xdr:nvSpPr>
        <xdr:cNvPr id="459" name="テキスト ボックス 458"/>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28,873
28,140
13.81
10,015,566
9,697,381
211,713
5,930,278
8,897,977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給与体系の適正化，退職者補充調整などの取組みなどにより，類似団体より良好な結果となっており，引き続き適正な給与体系を維持します。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122428</xdr:rowOff>
    </xdr:to>
    <xdr:cxnSp macro="">
      <xdr:nvCxnSpPr>
        <xdr:cNvPr id="63" name="直線コネクタ 62"/>
        <xdr:cNvCxnSpPr/>
      </xdr:nvCxnSpPr>
      <xdr:spPr>
        <a:xfrm flipV="1">
          <a:off x="3987800" y="61711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168148</xdr:rowOff>
    </xdr:to>
    <xdr:cxnSp macro="">
      <xdr:nvCxnSpPr>
        <xdr:cNvPr id="66" name="直線コネクタ 65"/>
        <xdr:cNvCxnSpPr/>
      </xdr:nvCxnSpPr>
      <xdr:spPr>
        <a:xfrm flipV="1">
          <a:off x="3098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168148</xdr:rowOff>
    </xdr:to>
    <xdr:cxnSp macro="">
      <xdr:nvCxnSpPr>
        <xdr:cNvPr id="69" name="直線コネクタ 68"/>
        <xdr:cNvCxnSpPr/>
      </xdr:nvCxnSpPr>
      <xdr:spPr>
        <a:xfrm>
          <a:off x="2209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37</xdr:row>
      <xdr:rowOff>1270</xdr:rowOff>
    </xdr:to>
    <xdr:cxnSp macro="">
      <xdr:nvCxnSpPr>
        <xdr:cNvPr id="72" name="直線コネクタ 71"/>
        <xdr:cNvCxnSpPr/>
      </xdr:nvCxnSpPr>
      <xdr:spPr>
        <a:xfrm flipV="1">
          <a:off x="1320800" y="6271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2" name="円/楕円 81"/>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3"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4" name="円/楕円 83"/>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5" name="テキスト ボックス 84"/>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6" name="円/楕円 85"/>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7" name="テキスト ボックス 86"/>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8" name="円/楕円 87"/>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89" name="テキスト ボックス 88"/>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0" name="円/楕円 89"/>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1" name="テキスト ボックス 90"/>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内部管理経費の削減や事務事業費の見直しなどにより，類似団体平均より良好な結果となっています。引き続き，内部管理経費の抑制を図っていきます。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90424</xdr:rowOff>
    </xdr:to>
    <xdr:cxnSp macro="">
      <xdr:nvCxnSpPr>
        <xdr:cNvPr id="121" name="直線コネクタ 120"/>
        <xdr:cNvCxnSpPr/>
      </xdr:nvCxnSpPr>
      <xdr:spPr>
        <a:xfrm>
          <a:off x="15671800" y="2819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85852</xdr:rowOff>
    </xdr:to>
    <xdr:cxnSp macro="">
      <xdr:nvCxnSpPr>
        <xdr:cNvPr id="124" name="直線コネクタ 123"/>
        <xdr:cNvCxnSpPr/>
      </xdr:nvCxnSpPr>
      <xdr:spPr>
        <a:xfrm flipV="1">
          <a:off x="14782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85852</xdr:rowOff>
    </xdr:to>
    <xdr:cxnSp macro="">
      <xdr:nvCxnSpPr>
        <xdr:cNvPr id="127" name="直線コネクタ 126"/>
        <xdr:cNvCxnSpPr/>
      </xdr:nvCxnSpPr>
      <xdr:spPr>
        <a:xfrm>
          <a:off x="13893800" y="2787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85852</xdr:rowOff>
    </xdr:to>
    <xdr:cxnSp macro="">
      <xdr:nvCxnSpPr>
        <xdr:cNvPr id="130" name="直線コネクタ 129"/>
        <xdr:cNvCxnSpPr/>
      </xdr:nvCxnSpPr>
      <xdr:spPr>
        <a:xfrm flipV="1">
          <a:off x="13004800" y="2787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0" name="円/楕円 139"/>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1"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2" name="円/楕円 141"/>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3" name="テキスト ボックス 142"/>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4" name="円/楕円 143"/>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5" name="テキスト ボックス 144"/>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6" name="円/楕円 145"/>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7" name="テキスト ボックス 146"/>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8" name="円/楕円 147"/>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49" name="テキスト ボックス 148"/>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類似団体平均と比べ高くなっていますが，これは</a:t>
          </a:r>
          <a:r>
            <a:rPr lang="ja-JP" altLang="ja-JP" sz="1100">
              <a:solidFill>
                <a:schemeClr val="dk1"/>
              </a:solidFill>
              <a:effectLst/>
              <a:latin typeface="+mn-lt"/>
              <a:ea typeface="+mn-ea"/>
              <a:cs typeface="+mn-cs"/>
            </a:rPr>
            <a:t>広島県からの権限移譲により</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福祉事務所を開設したことに伴う特殊要因によるものです。</a:t>
          </a:r>
          <a:endParaRPr lang="ja-JP" altLang="ja-JP" sz="1400">
            <a:effectLst/>
          </a:endParaRPr>
        </a:p>
        <a:p>
          <a:pPr rtl="0"/>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ポイント増加していますが，主な要因としてサービス利用者数の増に伴う障害者介護給付費等の増が挙げられます。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135165</xdr:rowOff>
    </xdr:to>
    <xdr:cxnSp macro="">
      <xdr:nvCxnSpPr>
        <xdr:cNvPr id="184" name="直線コネクタ 183"/>
        <xdr:cNvCxnSpPr/>
      </xdr:nvCxnSpPr>
      <xdr:spPr>
        <a:xfrm>
          <a:off x="3987800" y="101854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69850</xdr:rowOff>
    </xdr:to>
    <xdr:cxnSp macro="">
      <xdr:nvCxnSpPr>
        <xdr:cNvPr id="187" name="直線コネクタ 186"/>
        <xdr:cNvCxnSpPr/>
      </xdr:nvCxnSpPr>
      <xdr:spPr>
        <a:xfrm>
          <a:off x="3098800" y="100547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59</xdr:row>
      <xdr:rowOff>20865</xdr:rowOff>
    </xdr:to>
    <xdr:cxnSp macro="">
      <xdr:nvCxnSpPr>
        <xdr:cNvPr id="190" name="直線コネクタ 189"/>
        <xdr:cNvCxnSpPr/>
      </xdr:nvCxnSpPr>
      <xdr:spPr>
        <a:xfrm flipV="1">
          <a:off x="2209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59</xdr:row>
      <xdr:rowOff>20865</xdr:rowOff>
    </xdr:to>
    <xdr:cxnSp macro="">
      <xdr:nvCxnSpPr>
        <xdr:cNvPr id="193" name="直線コネクタ 192"/>
        <xdr:cNvCxnSpPr/>
      </xdr:nvCxnSpPr>
      <xdr:spPr>
        <a:xfrm>
          <a:off x="1320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3" name="円/楕円 202"/>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04"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5" name="円/楕円 204"/>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6" name="テキスト ボックス 205"/>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07" name="円/楕円 206"/>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08" name="テキスト ボックス 207"/>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09" name="円/楕円 208"/>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0" name="テキスト ボックス 209"/>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1" name="円/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その他に係る経常収支比率は，類似団体平均より</a:t>
          </a:r>
          <a:r>
            <a:rPr kumimoji="1" lang="en-US" altLang="ja-JP" sz="1100">
              <a:latin typeface="ＭＳ Ｐゴシック"/>
            </a:rPr>
            <a:t>1.4</a:t>
          </a:r>
          <a:r>
            <a:rPr kumimoji="1" lang="ja-JP" altLang="en-US" sz="1100">
              <a:latin typeface="ＭＳ Ｐゴシック"/>
            </a:rPr>
            <a:t>ポイント良好な結果となっています。</a:t>
          </a:r>
          <a:endParaRPr kumimoji="1" lang="en-US" altLang="ja-JP" sz="1100">
            <a:latin typeface="ＭＳ Ｐゴシック"/>
          </a:endParaRPr>
        </a:p>
        <a:p>
          <a:r>
            <a:rPr kumimoji="1" lang="ja-JP" altLang="en-US" sz="1100">
              <a:latin typeface="ＭＳ Ｐゴシック"/>
            </a:rPr>
            <a:t>また，前年度に比べて</a:t>
          </a:r>
          <a:r>
            <a:rPr kumimoji="1" lang="en-US" altLang="ja-JP" sz="1100">
              <a:latin typeface="ＭＳ Ｐゴシック"/>
            </a:rPr>
            <a:t>0.7</a:t>
          </a:r>
          <a:r>
            <a:rPr kumimoji="1" lang="ja-JP" altLang="en-US" sz="1100">
              <a:latin typeface="ＭＳ Ｐゴシック"/>
            </a:rPr>
            <a:t>ポイント悪化しています。その主な要因は，</a:t>
          </a:r>
          <a:r>
            <a:rPr kumimoji="1" lang="en-US" altLang="ja-JP" sz="1100">
              <a:latin typeface="ＭＳ Ｐゴシック"/>
            </a:rPr>
            <a:t>25</a:t>
          </a:r>
          <a:r>
            <a:rPr kumimoji="1" lang="ja-JP" altLang="en-US" sz="1100">
              <a:latin typeface="ＭＳ Ｐゴシック"/>
            </a:rPr>
            <a:t>年度は</a:t>
          </a:r>
          <a:r>
            <a:rPr kumimoji="1" lang="en-US" altLang="ja-JP" sz="1100">
              <a:latin typeface="ＭＳ Ｐゴシック"/>
            </a:rPr>
            <a:t>24</a:t>
          </a:r>
          <a:r>
            <a:rPr kumimoji="1" lang="ja-JP" altLang="en-US" sz="1100">
              <a:latin typeface="ＭＳ Ｐゴシック"/>
            </a:rPr>
            <a:t>年度に比べ施設の老朽化等に伴う維持補修費が増加したためです。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58420</xdr:rowOff>
    </xdr:to>
    <xdr:cxnSp macro="">
      <xdr:nvCxnSpPr>
        <xdr:cNvPr id="245" name="直線コネクタ 244"/>
        <xdr:cNvCxnSpPr/>
      </xdr:nvCxnSpPr>
      <xdr:spPr>
        <a:xfrm>
          <a:off x="15671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xdr:rowOff>
    </xdr:to>
    <xdr:cxnSp macro="">
      <xdr:nvCxnSpPr>
        <xdr:cNvPr id="248" name="直線コネクタ 247"/>
        <xdr:cNvCxnSpPr/>
      </xdr:nvCxnSpPr>
      <xdr:spPr>
        <a:xfrm>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xdr:rowOff>
    </xdr:to>
    <xdr:cxnSp macro="">
      <xdr:nvCxnSpPr>
        <xdr:cNvPr id="251" name="直線コネクタ 250"/>
        <xdr:cNvCxnSpPr/>
      </xdr:nvCxnSpPr>
      <xdr:spPr>
        <a:xfrm flipV="1">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54" name="直線コネクタ 253"/>
        <xdr:cNvCxnSpPr/>
      </xdr:nvCxnSpPr>
      <xdr:spPr>
        <a:xfrm flipV="1">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6" name="円/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7" name="テキスト ボックス 266"/>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8" name="円/楕円 26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69" name="テキスト ボックス 26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0" name="円/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1" name="テキスト ボックス 27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補助費等に係る経常収支比率は，類似団体平均より</a:t>
          </a:r>
          <a:r>
            <a:rPr kumimoji="1" lang="en-US" altLang="ja-JP" sz="1100">
              <a:latin typeface="ＭＳ Ｐゴシック"/>
            </a:rPr>
            <a:t>1.0</a:t>
          </a:r>
          <a:r>
            <a:rPr kumimoji="1" lang="ja-JP" altLang="en-US" sz="1100">
              <a:latin typeface="ＭＳ Ｐゴシック"/>
            </a:rPr>
            <a:t>％悪い状況にあります。その主な要因は，常備消防業務の広島市委託金や，ごみ・し尿処理業務の一部事務組合負担金によるものです。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37</xdr:row>
      <xdr:rowOff>31750</xdr:rowOff>
    </xdr:to>
    <xdr:cxnSp macro="">
      <xdr:nvCxnSpPr>
        <xdr:cNvPr id="306" name="直線コネクタ 305"/>
        <xdr:cNvCxnSpPr/>
      </xdr:nvCxnSpPr>
      <xdr:spPr>
        <a:xfrm flipV="1">
          <a:off x="15671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37</xdr:row>
      <xdr:rowOff>31750</xdr:rowOff>
    </xdr:to>
    <xdr:cxnSp macro="">
      <xdr:nvCxnSpPr>
        <xdr:cNvPr id="309" name="直線コネクタ 308"/>
        <xdr:cNvCxnSpPr/>
      </xdr:nvCxnSpPr>
      <xdr:spPr>
        <a:xfrm>
          <a:off x="14782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36</xdr:row>
      <xdr:rowOff>165100</xdr:rowOff>
    </xdr:to>
    <xdr:cxnSp macro="">
      <xdr:nvCxnSpPr>
        <xdr:cNvPr id="312" name="直線コネクタ 311"/>
        <xdr:cNvCxnSpPr/>
      </xdr:nvCxnSpPr>
      <xdr:spPr>
        <a:xfrm flipV="1">
          <a:off x="13893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46990</xdr:rowOff>
    </xdr:to>
    <xdr:cxnSp macro="">
      <xdr:nvCxnSpPr>
        <xdr:cNvPr id="315" name="直線コネクタ 314"/>
        <xdr:cNvCxnSpPr/>
      </xdr:nvCxnSpPr>
      <xdr:spPr>
        <a:xfrm flipV="1">
          <a:off x="13004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5" name="円/楕円 324"/>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63517</xdr:rowOff>
    </xdr:from>
    <xdr:ext cx="762000" cy="259045"/>
    <xdr:sp macro="" textlink="">
      <xdr:nvSpPr>
        <xdr:cNvPr id="326"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27" name="円/楕円 326"/>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28" name="テキスト ボックス 327"/>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29" name="円/楕円 328"/>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0" name="テキスト ボックス 329"/>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1" name="円/楕円 330"/>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2" name="テキスト ボックス 331"/>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3" name="円/楕円 332"/>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4" name="テキスト ボックス 333"/>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公債費に係る経常収支比率は，類似団体平均と比べ悪い状況にあります。その主な要因は，</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年度にかけて多額の町債を財源に大型事業に取り組んだことから，町債残高が急増し，それに伴い公債費負担も増加したことによるものです。</a:t>
          </a:r>
          <a:endParaRPr lang="ja-JP" altLang="ja-JP" sz="1400">
            <a:effectLst/>
          </a:endParaRPr>
        </a:p>
        <a:p>
          <a:pPr rtl="0"/>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年度以降は新発債の抑制や繰上償還等によりプライマリーバランスの黒字化を保ち，毎年着実に町債残高の縮減を図ってきました。</a:t>
          </a:r>
          <a:endParaRPr lang="ja-JP" altLang="ja-JP" sz="1400">
            <a:effectLst/>
          </a:endParaRPr>
        </a:p>
        <a:p>
          <a:pPr rtl="0"/>
          <a:r>
            <a:rPr lang="ja-JP" altLang="ja-JP" sz="1100">
              <a:solidFill>
                <a:schemeClr val="dk1"/>
              </a:solidFill>
              <a:effectLst/>
              <a:latin typeface="+mn-lt"/>
              <a:ea typeface="+mn-ea"/>
              <a:cs typeface="+mn-cs"/>
            </a:rPr>
            <a:t>町債残高が減少しても事業債ごとの償還が完了するまでは，毎年の元利償還が変わらないため，ここ数年の公債費は高止まりとなっていますが，今後は徐々に改善していく見込みです。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79</xdr:row>
      <xdr:rowOff>1270</xdr:rowOff>
    </xdr:to>
    <xdr:cxnSp macro="">
      <xdr:nvCxnSpPr>
        <xdr:cNvPr id="364" name="直線コネクタ 363"/>
        <xdr:cNvCxnSpPr/>
      </xdr:nvCxnSpPr>
      <xdr:spPr>
        <a:xfrm flipV="1">
          <a:off x="3987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1270</xdr:rowOff>
    </xdr:to>
    <xdr:cxnSp macro="">
      <xdr:nvCxnSpPr>
        <xdr:cNvPr id="367" name="直線コネクタ 366"/>
        <xdr:cNvCxnSpPr/>
      </xdr:nvCxnSpPr>
      <xdr:spPr>
        <a:xfrm>
          <a:off x="3098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159004</xdr:rowOff>
    </xdr:to>
    <xdr:cxnSp macro="">
      <xdr:nvCxnSpPr>
        <xdr:cNvPr id="370" name="直線コネクタ 369"/>
        <xdr:cNvCxnSpPr/>
      </xdr:nvCxnSpPr>
      <xdr:spPr>
        <a:xfrm>
          <a:off x="2209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19558</xdr:rowOff>
    </xdr:to>
    <xdr:cxnSp macro="">
      <xdr:nvCxnSpPr>
        <xdr:cNvPr id="373" name="直線コネクタ 372"/>
        <xdr:cNvCxnSpPr/>
      </xdr:nvCxnSpPr>
      <xdr:spPr>
        <a:xfrm flipV="1">
          <a:off x="1320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3" name="円/楕円 382"/>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4"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5" name="円/楕円 38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6" name="テキスト ボックス 38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7" name="円/楕円 386"/>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8" name="テキスト ボックス 387"/>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9" name="円/楕円 388"/>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0" name="テキスト ボックス 389"/>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1" name="円/楕円 390"/>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2" name="テキスト ボックス 391"/>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公債費以外に係る経常収支比率は，類似団体平均より</a:t>
          </a:r>
          <a:r>
            <a:rPr kumimoji="1" lang="en-US" altLang="ja-JP" sz="1100">
              <a:latin typeface="ＭＳ Ｐゴシック"/>
            </a:rPr>
            <a:t>5.4</a:t>
          </a:r>
          <a:r>
            <a:rPr kumimoji="1" lang="ja-JP" altLang="en-US" sz="1100">
              <a:latin typeface="ＭＳ Ｐゴシック"/>
            </a:rPr>
            <a:t>ポイント良好な結果となっています。</a:t>
          </a:r>
          <a:endParaRPr kumimoji="1" lang="en-US" altLang="ja-JP" sz="1100">
            <a:latin typeface="ＭＳ Ｐゴシック"/>
          </a:endParaRPr>
        </a:p>
        <a:p>
          <a:r>
            <a:rPr kumimoji="1" lang="ja-JP" altLang="en-US" sz="1100">
              <a:latin typeface="ＭＳ Ｐゴシック"/>
            </a:rPr>
            <a:t>また，前年度に比べ</a:t>
          </a:r>
          <a:r>
            <a:rPr kumimoji="1" lang="en-US" altLang="ja-JP" sz="1100">
              <a:latin typeface="ＭＳ Ｐゴシック"/>
            </a:rPr>
            <a:t>2.1</a:t>
          </a:r>
          <a:r>
            <a:rPr kumimoji="1" lang="ja-JP" altLang="en-US" sz="1100">
              <a:latin typeface="ＭＳ Ｐゴシック"/>
            </a:rPr>
            <a:t>ポイント改善しています。その主な要因は，</a:t>
          </a:r>
          <a:r>
            <a:rPr lang="ja-JP" altLang="ja-JP" sz="1100">
              <a:solidFill>
                <a:schemeClr val="dk1"/>
              </a:solidFill>
              <a:effectLst/>
              <a:latin typeface="+mn-lt"/>
              <a:ea typeface="+mn-ea"/>
              <a:cs typeface="+mn-cs"/>
            </a:rPr>
            <a:t>，国家公務員の給与減額支給措置を踏まえた給与の減額措置を行ったことに伴う人件費の減</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a:t>
          </a:r>
          <a:r>
            <a:rPr lang="ja-JP" altLang="en-US" sz="1100">
              <a:solidFill>
                <a:schemeClr val="dk1"/>
              </a:solidFill>
              <a:effectLst/>
              <a:latin typeface="+mn-lt"/>
              <a:ea typeface="+mn-ea"/>
              <a:cs typeface="+mn-cs"/>
            </a:rPr>
            <a:t>るものです。</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43180</xdr:rowOff>
    </xdr:to>
    <xdr:cxnSp macro="">
      <xdr:nvCxnSpPr>
        <xdr:cNvPr id="425" name="直線コネクタ 424"/>
        <xdr:cNvCxnSpPr/>
      </xdr:nvCxnSpPr>
      <xdr:spPr>
        <a:xfrm flipV="1">
          <a:off x="15671800" y="131648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43180</xdr:rowOff>
    </xdr:to>
    <xdr:cxnSp macro="">
      <xdr:nvCxnSpPr>
        <xdr:cNvPr id="428" name="直線コネクタ 427"/>
        <xdr:cNvCxnSpPr/>
      </xdr:nvCxnSpPr>
      <xdr:spPr>
        <a:xfrm>
          <a:off x="14782800" y="1322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20320</xdr:rowOff>
    </xdr:to>
    <xdr:cxnSp macro="">
      <xdr:nvCxnSpPr>
        <xdr:cNvPr id="431" name="直線コネクタ 430"/>
        <xdr:cNvCxnSpPr/>
      </xdr:nvCxnSpPr>
      <xdr:spPr>
        <a:xfrm>
          <a:off x="13893800" y="13168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77</xdr:row>
      <xdr:rowOff>62230</xdr:rowOff>
    </xdr:to>
    <xdr:cxnSp macro="">
      <xdr:nvCxnSpPr>
        <xdr:cNvPr id="434" name="直線コネクタ 433"/>
        <xdr:cNvCxnSpPr/>
      </xdr:nvCxnSpPr>
      <xdr:spPr>
        <a:xfrm flipV="1">
          <a:off x="13004800" y="13168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4" name="円/楕円 443"/>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45"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6" name="円/楕円 445"/>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47" name="テキスト ボックス 44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8" name="円/楕円 447"/>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9" name="テキスト ボックス 448"/>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0" name="円/楕円 449"/>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1" name="テキスト ボックス 450"/>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2" name="円/楕円 451"/>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53" name="テキスト ボックス 452"/>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59650</xdr:rowOff>
    </xdr:from>
    <xdr:to>
      <xdr:col>4</xdr:col>
      <xdr:colOff>1117600</xdr:colOff>
      <xdr:row>19</xdr:row>
      <xdr:rowOff>74814</xdr:rowOff>
    </xdr:to>
    <xdr:cxnSp macro="">
      <xdr:nvCxnSpPr>
        <xdr:cNvPr id="52" name="直線コネクタ 51"/>
        <xdr:cNvCxnSpPr/>
      </xdr:nvCxnSpPr>
      <xdr:spPr bwMode="auto">
        <a:xfrm>
          <a:off x="5003800" y="3364825"/>
          <a:ext cx="6477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11622</xdr:rowOff>
    </xdr:from>
    <xdr:to>
      <xdr:col>4</xdr:col>
      <xdr:colOff>469900</xdr:colOff>
      <xdr:row>19</xdr:row>
      <xdr:rowOff>59650</xdr:rowOff>
    </xdr:to>
    <xdr:cxnSp macro="">
      <xdr:nvCxnSpPr>
        <xdr:cNvPr id="55" name="直線コネクタ 54"/>
        <xdr:cNvCxnSpPr/>
      </xdr:nvCxnSpPr>
      <xdr:spPr bwMode="auto">
        <a:xfrm>
          <a:off x="4305300" y="3316797"/>
          <a:ext cx="698500" cy="4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11622</xdr:rowOff>
    </xdr:from>
    <xdr:to>
      <xdr:col>3</xdr:col>
      <xdr:colOff>904875</xdr:colOff>
      <xdr:row>19</xdr:row>
      <xdr:rowOff>15977</xdr:rowOff>
    </xdr:to>
    <xdr:cxnSp macro="">
      <xdr:nvCxnSpPr>
        <xdr:cNvPr id="58" name="直線コネクタ 57"/>
        <xdr:cNvCxnSpPr/>
      </xdr:nvCxnSpPr>
      <xdr:spPr bwMode="auto">
        <a:xfrm flipV="1">
          <a:off x="3606800" y="3316797"/>
          <a:ext cx="698500" cy="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15977</xdr:rowOff>
    </xdr:from>
    <xdr:to>
      <xdr:col>3</xdr:col>
      <xdr:colOff>206375</xdr:colOff>
      <xdr:row>19</xdr:row>
      <xdr:rowOff>18981</xdr:rowOff>
    </xdr:to>
    <xdr:cxnSp macro="">
      <xdr:nvCxnSpPr>
        <xdr:cNvPr id="61" name="直線コネクタ 60"/>
        <xdr:cNvCxnSpPr/>
      </xdr:nvCxnSpPr>
      <xdr:spPr bwMode="auto">
        <a:xfrm flipV="1">
          <a:off x="2908300" y="3321152"/>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24014</xdr:rowOff>
    </xdr:from>
    <xdr:to>
      <xdr:col>5</xdr:col>
      <xdr:colOff>34925</xdr:colOff>
      <xdr:row>19</xdr:row>
      <xdr:rowOff>125614</xdr:rowOff>
    </xdr:to>
    <xdr:sp macro="" textlink="">
      <xdr:nvSpPr>
        <xdr:cNvPr id="71" name="円/楕円 70"/>
        <xdr:cNvSpPr/>
      </xdr:nvSpPr>
      <xdr:spPr bwMode="auto">
        <a:xfrm>
          <a:off x="5600700" y="332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104041</xdr:rowOff>
    </xdr:from>
    <xdr:ext cx="762000" cy="259045"/>
    <xdr:sp macro="" textlink="">
      <xdr:nvSpPr>
        <xdr:cNvPr id="72" name="人口1人当たり決算額の推移該当値テキスト130"/>
        <xdr:cNvSpPr txBox="1"/>
      </xdr:nvSpPr>
      <xdr:spPr>
        <a:xfrm>
          <a:off x="5740400" y="323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8850</xdr:rowOff>
    </xdr:from>
    <xdr:to>
      <xdr:col>4</xdr:col>
      <xdr:colOff>520700</xdr:colOff>
      <xdr:row>19</xdr:row>
      <xdr:rowOff>110450</xdr:rowOff>
    </xdr:to>
    <xdr:sp macro="" textlink="">
      <xdr:nvSpPr>
        <xdr:cNvPr id="73" name="円/楕円 72"/>
        <xdr:cNvSpPr/>
      </xdr:nvSpPr>
      <xdr:spPr bwMode="auto">
        <a:xfrm>
          <a:off x="4953000" y="331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95227</xdr:rowOff>
    </xdr:from>
    <xdr:ext cx="736600" cy="259045"/>
    <xdr:sp macro="" textlink="">
      <xdr:nvSpPr>
        <xdr:cNvPr id="74" name="テキスト ボックス 73"/>
        <xdr:cNvSpPr txBox="1"/>
      </xdr:nvSpPr>
      <xdr:spPr>
        <a:xfrm>
          <a:off x="4622800" y="340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132272</xdr:rowOff>
    </xdr:from>
    <xdr:to>
      <xdr:col>3</xdr:col>
      <xdr:colOff>955675</xdr:colOff>
      <xdr:row>19</xdr:row>
      <xdr:rowOff>62422</xdr:rowOff>
    </xdr:to>
    <xdr:sp macro="" textlink="">
      <xdr:nvSpPr>
        <xdr:cNvPr id="75" name="円/楕円 74"/>
        <xdr:cNvSpPr/>
      </xdr:nvSpPr>
      <xdr:spPr bwMode="auto">
        <a:xfrm>
          <a:off x="4254500" y="326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47199</xdr:rowOff>
    </xdr:from>
    <xdr:ext cx="762000" cy="259045"/>
    <xdr:sp macro="" textlink="">
      <xdr:nvSpPr>
        <xdr:cNvPr id="76" name="テキスト ボックス 75"/>
        <xdr:cNvSpPr txBox="1"/>
      </xdr:nvSpPr>
      <xdr:spPr>
        <a:xfrm>
          <a:off x="3924300" y="335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136627</xdr:rowOff>
    </xdr:from>
    <xdr:to>
      <xdr:col>3</xdr:col>
      <xdr:colOff>257175</xdr:colOff>
      <xdr:row>19</xdr:row>
      <xdr:rowOff>66777</xdr:rowOff>
    </xdr:to>
    <xdr:sp macro="" textlink="">
      <xdr:nvSpPr>
        <xdr:cNvPr id="77" name="円/楕円 76"/>
        <xdr:cNvSpPr/>
      </xdr:nvSpPr>
      <xdr:spPr bwMode="auto">
        <a:xfrm>
          <a:off x="35560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51554</xdr:rowOff>
    </xdr:from>
    <xdr:ext cx="762000" cy="259045"/>
    <xdr:sp macro="" textlink="">
      <xdr:nvSpPr>
        <xdr:cNvPr id="78" name="テキスト ボックス 77"/>
        <xdr:cNvSpPr txBox="1"/>
      </xdr:nvSpPr>
      <xdr:spPr>
        <a:xfrm>
          <a:off x="32258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139631</xdr:rowOff>
    </xdr:from>
    <xdr:to>
      <xdr:col>2</xdr:col>
      <xdr:colOff>692150</xdr:colOff>
      <xdr:row>19</xdr:row>
      <xdr:rowOff>69781</xdr:rowOff>
    </xdr:to>
    <xdr:sp macro="" textlink="">
      <xdr:nvSpPr>
        <xdr:cNvPr id="79" name="円/楕円 78"/>
        <xdr:cNvSpPr/>
      </xdr:nvSpPr>
      <xdr:spPr bwMode="auto">
        <a:xfrm>
          <a:off x="2857500" y="327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54558</xdr:rowOff>
    </xdr:from>
    <xdr:ext cx="762000" cy="259045"/>
    <xdr:sp macro="" textlink="">
      <xdr:nvSpPr>
        <xdr:cNvPr id="80" name="テキスト ボックス 79"/>
        <xdr:cNvSpPr txBox="1"/>
      </xdr:nvSpPr>
      <xdr:spPr>
        <a:xfrm>
          <a:off x="2527300" y="335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168891</xdr:rowOff>
    </xdr:from>
    <xdr:to>
      <xdr:col>4</xdr:col>
      <xdr:colOff>1117600</xdr:colOff>
      <xdr:row>35</xdr:row>
      <xdr:rowOff>172586</xdr:rowOff>
    </xdr:to>
    <xdr:cxnSp macro="">
      <xdr:nvCxnSpPr>
        <xdr:cNvPr id="113" name="直線コネクタ 112"/>
        <xdr:cNvCxnSpPr/>
      </xdr:nvCxnSpPr>
      <xdr:spPr bwMode="auto">
        <a:xfrm>
          <a:off x="5003800" y="6779241"/>
          <a:ext cx="6477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130601</xdr:rowOff>
    </xdr:from>
    <xdr:to>
      <xdr:col>4</xdr:col>
      <xdr:colOff>469900</xdr:colOff>
      <xdr:row>35</xdr:row>
      <xdr:rowOff>168891</xdr:rowOff>
    </xdr:to>
    <xdr:cxnSp macro="">
      <xdr:nvCxnSpPr>
        <xdr:cNvPr id="116" name="直線コネクタ 115"/>
        <xdr:cNvCxnSpPr/>
      </xdr:nvCxnSpPr>
      <xdr:spPr bwMode="auto">
        <a:xfrm>
          <a:off x="4305300" y="6740951"/>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122009</xdr:rowOff>
    </xdr:from>
    <xdr:to>
      <xdr:col>3</xdr:col>
      <xdr:colOff>904875</xdr:colOff>
      <xdr:row>35</xdr:row>
      <xdr:rowOff>130601</xdr:rowOff>
    </xdr:to>
    <xdr:cxnSp macro="">
      <xdr:nvCxnSpPr>
        <xdr:cNvPr id="119" name="直線コネクタ 118"/>
        <xdr:cNvCxnSpPr/>
      </xdr:nvCxnSpPr>
      <xdr:spPr bwMode="auto">
        <a:xfrm>
          <a:off x="3606800" y="6732359"/>
          <a:ext cx="698500" cy="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101188</xdr:rowOff>
    </xdr:from>
    <xdr:to>
      <xdr:col>3</xdr:col>
      <xdr:colOff>206375</xdr:colOff>
      <xdr:row>35</xdr:row>
      <xdr:rowOff>122009</xdr:rowOff>
    </xdr:to>
    <xdr:cxnSp macro="">
      <xdr:nvCxnSpPr>
        <xdr:cNvPr id="122" name="直線コネクタ 121"/>
        <xdr:cNvCxnSpPr/>
      </xdr:nvCxnSpPr>
      <xdr:spPr bwMode="auto">
        <a:xfrm>
          <a:off x="2908300" y="6711538"/>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121786</xdr:rowOff>
    </xdr:from>
    <xdr:to>
      <xdr:col>5</xdr:col>
      <xdr:colOff>34925</xdr:colOff>
      <xdr:row>35</xdr:row>
      <xdr:rowOff>223386</xdr:rowOff>
    </xdr:to>
    <xdr:sp macro="" textlink="">
      <xdr:nvSpPr>
        <xdr:cNvPr id="132" name="円/楕円 131"/>
        <xdr:cNvSpPr/>
      </xdr:nvSpPr>
      <xdr:spPr bwMode="auto">
        <a:xfrm>
          <a:off x="5600700" y="673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309763</xdr:rowOff>
    </xdr:from>
    <xdr:ext cx="762000" cy="259045"/>
    <xdr:sp macro="" textlink="">
      <xdr:nvSpPr>
        <xdr:cNvPr id="133" name="人口1人当たり決算額の推移該当値テキスト445"/>
        <xdr:cNvSpPr txBox="1"/>
      </xdr:nvSpPr>
      <xdr:spPr>
        <a:xfrm>
          <a:off x="5740400" y="657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118091</xdr:rowOff>
    </xdr:from>
    <xdr:to>
      <xdr:col>4</xdr:col>
      <xdr:colOff>520700</xdr:colOff>
      <xdr:row>35</xdr:row>
      <xdr:rowOff>219691</xdr:rowOff>
    </xdr:to>
    <xdr:sp macro="" textlink="">
      <xdr:nvSpPr>
        <xdr:cNvPr id="134" name="円/楕円 133"/>
        <xdr:cNvSpPr/>
      </xdr:nvSpPr>
      <xdr:spPr bwMode="auto">
        <a:xfrm>
          <a:off x="4953000" y="672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229868</xdr:rowOff>
    </xdr:from>
    <xdr:ext cx="736600" cy="259045"/>
    <xdr:sp macro="" textlink="">
      <xdr:nvSpPr>
        <xdr:cNvPr id="135" name="テキスト ボックス 134"/>
        <xdr:cNvSpPr txBox="1"/>
      </xdr:nvSpPr>
      <xdr:spPr>
        <a:xfrm>
          <a:off x="4622800" y="6497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79801</xdr:rowOff>
    </xdr:from>
    <xdr:to>
      <xdr:col>3</xdr:col>
      <xdr:colOff>955675</xdr:colOff>
      <xdr:row>35</xdr:row>
      <xdr:rowOff>181401</xdr:rowOff>
    </xdr:to>
    <xdr:sp macro="" textlink="">
      <xdr:nvSpPr>
        <xdr:cNvPr id="136" name="円/楕円 135"/>
        <xdr:cNvSpPr/>
      </xdr:nvSpPr>
      <xdr:spPr bwMode="auto">
        <a:xfrm>
          <a:off x="4254500" y="669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191578</xdr:rowOff>
    </xdr:from>
    <xdr:ext cx="762000" cy="259045"/>
    <xdr:sp macro="" textlink="">
      <xdr:nvSpPr>
        <xdr:cNvPr id="137" name="テキスト ボックス 136"/>
        <xdr:cNvSpPr txBox="1"/>
      </xdr:nvSpPr>
      <xdr:spPr>
        <a:xfrm>
          <a:off x="3924300" y="645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71209</xdr:rowOff>
    </xdr:from>
    <xdr:to>
      <xdr:col>3</xdr:col>
      <xdr:colOff>257175</xdr:colOff>
      <xdr:row>35</xdr:row>
      <xdr:rowOff>172809</xdr:rowOff>
    </xdr:to>
    <xdr:sp macro="" textlink="">
      <xdr:nvSpPr>
        <xdr:cNvPr id="138" name="円/楕円 137"/>
        <xdr:cNvSpPr/>
      </xdr:nvSpPr>
      <xdr:spPr bwMode="auto">
        <a:xfrm>
          <a:off x="3556000" y="668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182986</xdr:rowOff>
    </xdr:from>
    <xdr:ext cx="762000" cy="259045"/>
    <xdr:sp macro="" textlink="">
      <xdr:nvSpPr>
        <xdr:cNvPr id="139" name="テキスト ボックス 138"/>
        <xdr:cNvSpPr txBox="1"/>
      </xdr:nvSpPr>
      <xdr:spPr>
        <a:xfrm>
          <a:off x="3225800" y="64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50388</xdr:rowOff>
    </xdr:from>
    <xdr:to>
      <xdr:col>2</xdr:col>
      <xdr:colOff>692150</xdr:colOff>
      <xdr:row>35</xdr:row>
      <xdr:rowOff>151988</xdr:rowOff>
    </xdr:to>
    <xdr:sp macro="" textlink="">
      <xdr:nvSpPr>
        <xdr:cNvPr id="140" name="円/楕円 139"/>
        <xdr:cNvSpPr/>
      </xdr:nvSpPr>
      <xdr:spPr bwMode="auto">
        <a:xfrm>
          <a:off x="2857500" y="666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162164</xdr:rowOff>
    </xdr:from>
    <xdr:ext cx="762000" cy="259045"/>
    <xdr:sp macro="" textlink="">
      <xdr:nvSpPr>
        <xdr:cNvPr id="141" name="テキスト ボックス 140"/>
        <xdr:cNvSpPr txBox="1"/>
      </xdr:nvSpPr>
      <xdr:spPr>
        <a:xfrm>
          <a:off x="2527300" y="64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ea"/>
              <a:ea typeface="+mn-ea"/>
              <a:cs typeface="+mn-cs"/>
            </a:rPr>
            <a:t>22</a:t>
          </a:r>
          <a:r>
            <a:rPr lang="ja-JP" altLang="ja-JP" sz="1100" b="0" i="0" baseline="0">
              <a:solidFill>
                <a:schemeClr val="dk1"/>
              </a:solidFill>
              <a:effectLst/>
              <a:latin typeface="+mn-ea"/>
              <a:ea typeface="+mn-ea"/>
              <a:cs typeface="+mn-cs"/>
            </a:rPr>
            <a:t>年度は，歳入の増に加え，国民健康保険特別会計への収支不足繰出金が不用となったことにより，実質収支額が増加しています。</a:t>
          </a:r>
          <a:endParaRPr lang="ja-JP" altLang="ja-JP" sz="1400">
            <a:effectLst/>
            <a:latin typeface="+mn-ea"/>
            <a:ea typeface="+mn-ea"/>
          </a:endParaRPr>
        </a:p>
        <a:p>
          <a:pPr rtl="0"/>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年度は，町税の減や普通財産売却をしなかったことなどにより</a:t>
          </a:r>
          <a:r>
            <a:rPr lang="en-US" altLang="ja-JP" sz="1100" b="0" i="0" baseline="0">
              <a:solidFill>
                <a:schemeClr val="dk1"/>
              </a:solidFill>
              <a:effectLst/>
              <a:latin typeface="+mn-ea"/>
              <a:ea typeface="+mn-ea"/>
              <a:cs typeface="+mn-cs"/>
            </a:rPr>
            <a:t>22</a:t>
          </a:r>
          <a:r>
            <a:rPr lang="ja-JP" altLang="ja-JP" sz="1100" b="0" i="0" baseline="0">
              <a:solidFill>
                <a:schemeClr val="dk1"/>
              </a:solidFill>
              <a:effectLst/>
              <a:latin typeface="+mn-ea"/>
              <a:ea typeface="+mn-ea"/>
              <a:cs typeface="+mn-cs"/>
            </a:rPr>
            <a:t>年度に歳入が減少し，実質収支額が減少しています。　</a:t>
          </a:r>
          <a:endParaRPr lang="ja-JP" altLang="ja-JP" sz="1400">
            <a:effectLst/>
            <a:latin typeface="+mn-ea"/>
            <a:ea typeface="+mn-ea"/>
          </a:endParaRPr>
        </a:p>
        <a:p>
          <a:pPr rtl="0"/>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年度は，地方税の減や繰越金の減のため，</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年度に比べ歳入が減少し，実質単年度収支が赤字となっています。　</a:t>
          </a:r>
          <a:endParaRPr lang="ja-JP" altLang="ja-JP" sz="1400">
            <a:effectLst/>
            <a:latin typeface="+mn-ea"/>
            <a:ea typeface="+mn-ea"/>
          </a:endParaRPr>
        </a:p>
        <a:p>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年度は，町税の減や普通財産売却に係る財産収入の減により，実質収支額は減少しています。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年度は国民健康保険特別会計への収支不足補てん繰出金の減少等により増加，</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は町税の減少等により減少しています。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0.94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年度は同率で推移，</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年度は同率で推移，</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年は同率で推移</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0.28</a:t>
          </a:r>
          <a:r>
            <a:rPr lang="ja-JP" altLang="en-US" sz="1100" b="0" i="0" baseline="0">
              <a:solidFill>
                <a:schemeClr val="dk1"/>
              </a:solidFill>
              <a:effectLst/>
              <a:latin typeface="+mn-lt"/>
              <a:ea typeface="+mn-ea"/>
              <a:cs typeface="+mn-cs"/>
            </a:rPr>
            <a:t>ポイントの増となってい</a:t>
          </a:r>
          <a:r>
            <a:rPr lang="ja-JP" altLang="ja-JP" sz="1100" b="0" i="0" baseline="0">
              <a:solidFill>
                <a:schemeClr val="dk1"/>
              </a:solidFill>
              <a:effectLst/>
              <a:latin typeface="+mn-lt"/>
              <a:ea typeface="+mn-ea"/>
              <a:cs typeface="+mn-cs"/>
            </a:rPr>
            <a:t>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ごとの償還が完了するまでは，毎年の元利償還が変わらないため，元利償還金は高止まりの状態で推移しています。しかし，今後は徐々に改善していく見込みです。また，元利償還金以外の構成も，同程度で推移していますが，算入公債費等が増加傾向にあるため，実質公債費比率の分子は，減少傾向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年度以降，新発債の抑制や繰上償還等によりプライマリーバランスの黒字化を保ち，一般会計等に係る地方債の現在高は</a:t>
          </a:r>
          <a:r>
            <a:rPr lang="ja-JP" altLang="en-US" sz="1100">
              <a:solidFill>
                <a:schemeClr val="dk1"/>
              </a:solidFill>
              <a:effectLst/>
              <a:latin typeface="+mn-lt"/>
              <a:ea typeface="+mn-ea"/>
              <a:cs typeface="+mn-cs"/>
            </a:rPr>
            <a:t>縮減傾向にあり</a:t>
          </a:r>
          <a:r>
            <a:rPr lang="ja-JP" altLang="ja-JP" sz="1100">
              <a:solidFill>
                <a:schemeClr val="dk1"/>
              </a:solidFill>
              <a:effectLst/>
              <a:latin typeface="+mn-lt"/>
              <a:ea typeface="+mn-ea"/>
              <a:cs typeface="+mn-cs"/>
            </a:rPr>
            <a:t>ます。</a:t>
          </a:r>
          <a:endParaRPr lang="ja-JP" altLang="ja-JP" sz="1400">
            <a:effectLst/>
          </a:endParaRPr>
        </a:p>
        <a:p>
          <a:pPr rtl="0"/>
          <a:r>
            <a:rPr lang="ja-JP" altLang="ja-JP" sz="1100">
              <a:solidFill>
                <a:schemeClr val="dk1"/>
              </a:solidFill>
              <a:effectLst/>
              <a:latin typeface="+mn-lt"/>
              <a:ea typeface="+mn-ea"/>
              <a:cs typeface="+mn-cs"/>
            </a:rPr>
            <a:t>また，財政の効率化や地方債現在高の縮減により，財政調整基金残高の確保を行ってきたことから，充当可能基金（地方債の償還額等に充当可能な基金）が毎年増加しています。</a:t>
          </a:r>
          <a:endParaRPr lang="ja-JP" altLang="ja-JP" sz="1400">
            <a:effectLst/>
          </a:endParaRPr>
        </a:p>
        <a:p>
          <a:pPr rtl="0"/>
          <a:r>
            <a:rPr lang="ja-JP" altLang="ja-JP" sz="1100">
              <a:solidFill>
                <a:schemeClr val="dk1"/>
              </a:solidFill>
              <a:effectLst/>
              <a:latin typeface="+mn-lt"/>
              <a:ea typeface="+mn-ea"/>
              <a:cs typeface="+mn-cs"/>
            </a:rPr>
            <a:t>このことから，将来負担比率の分子は，減少傾向にあります。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10015566</v>
      </c>
      <c r="BO4" s="379"/>
      <c r="BP4" s="379"/>
      <c r="BQ4" s="379"/>
      <c r="BR4" s="379"/>
      <c r="BS4" s="379"/>
      <c r="BT4" s="379"/>
      <c r="BU4" s="380"/>
      <c r="BV4" s="378">
        <v>8840481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9697381</v>
      </c>
      <c r="BO5" s="384"/>
      <c r="BP5" s="384"/>
      <c r="BQ5" s="384"/>
      <c r="BR5" s="384"/>
      <c r="BS5" s="384"/>
      <c r="BT5" s="384"/>
      <c r="BU5" s="385"/>
      <c r="BV5" s="383">
        <v>8538190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318185</v>
      </c>
      <c r="BO6" s="384"/>
      <c r="BP6" s="384"/>
      <c r="BQ6" s="384"/>
      <c r="BR6" s="384"/>
      <c r="BS6" s="384"/>
      <c r="BT6" s="384"/>
      <c r="BU6" s="385"/>
      <c r="BV6" s="383">
        <v>302291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96.2</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106472</v>
      </c>
      <c r="BO7" s="384"/>
      <c r="BP7" s="384"/>
      <c r="BQ7" s="384"/>
      <c r="BR7" s="384"/>
      <c r="BS7" s="384"/>
      <c r="BT7" s="384"/>
      <c r="BU7" s="385"/>
      <c r="BV7" s="383">
        <v>74336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5930278</v>
      </c>
      <c r="CU7" s="384"/>
      <c r="CV7" s="384"/>
      <c r="CW7" s="384"/>
      <c r="CX7" s="384"/>
      <c r="CY7" s="384"/>
      <c r="CZ7" s="384"/>
      <c r="DA7" s="385"/>
      <c r="DB7" s="383">
        <v>5999071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211713</v>
      </c>
      <c r="BO8" s="384"/>
      <c r="BP8" s="384"/>
      <c r="BQ8" s="384"/>
      <c r="BR8" s="384"/>
      <c r="BS8" s="384"/>
      <c r="BT8" s="384"/>
      <c r="BU8" s="385"/>
      <c r="BV8" s="383">
        <v>227955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0.79</v>
      </c>
      <c r="CU8" s="491"/>
      <c r="CV8" s="491"/>
      <c r="CW8" s="491"/>
      <c r="CX8" s="491"/>
      <c r="CY8" s="491"/>
      <c r="CZ8" s="491"/>
      <c r="DA8" s="492"/>
      <c r="DB8" s="490">
        <v>0.79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28475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-16242</v>
      </c>
      <c r="BO9" s="384"/>
      <c r="BP9" s="384"/>
      <c r="BQ9" s="384"/>
      <c r="BR9" s="384"/>
      <c r="BS9" s="384"/>
      <c r="BT9" s="384"/>
      <c r="BU9" s="385"/>
      <c r="BV9" s="383">
        <v>-69441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18.8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29137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38128</v>
      </c>
      <c r="BO10" s="384"/>
      <c r="BP10" s="384"/>
      <c r="BQ10" s="384"/>
      <c r="BR10" s="384"/>
      <c r="BS10" s="384"/>
      <c r="BT10" s="384"/>
      <c r="BU10" s="385"/>
      <c r="BV10" s="383">
        <v>60366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28873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28140</v>
      </c>
      <c r="S13" s="483"/>
      <c r="T13" s="483"/>
      <c r="U13" s="483"/>
      <c r="V13" s="484"/>
      <c r="W13" s="470" t="s">
        <v>123</v>
      </c>
      <c r="X13" s="396"/>
      <c r="Y13" s="396"/>
      <c r="Z13" s="396"/>
      <c r="AA13" s="396"/>
      <c r="AB13" s="397"/>
      <c r="AC13" s="359">
        <v>78</v>
      </c>
      <c r="AD13" s="360"/>
      <c r="AE13" s="360"/>
      <c r="AF13" s="360"/>
      <c r="AG13" s="361"/>
      <c r="AH13" s="359">
        <v>141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21886</v>
      </c>
      <c r="BO13" s="384"/>
      <c r="BP13" s="384"/>
      <c r="BQ13" s="384"/>
      <c r="BR13" s="384"/>
      <c r="BS13" s="384"/>
      <c r="BT13" s="384"/>
      <c r="BU13" s="385"/>
      <c r="BV13" s="383">
        <v>-9075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28780</v>
      </c>
      <c r="S14" s="483"/>
      <c r="T14" s="483"/>
      <c r="U14" s="483"/>
      <c r="V14" s="484"/>
      <c r="W14" s="485"/>
      <c r="X14" s="399"/>
      <c r="Y14" s="399"/>
      <c r="Z14" s="399"/>
      <c r="AA14" s="399"/>
      <c r="AB14" s="400"/>
      <c r="AC14" s="475">
        <v>0.6</v>
      </c>
      <c r="AD14" s="476"/>
      <c r="AE14" s="476"/>
      <c r="AF14" s="476"/>
      <c r="AG14" s="477"/>
      <c r="AH14" s="475">
        <v>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28027</v>
      </c>
      <c r="S15" s="483"/>
      <c r="T15" s="483"/>
      <c r="U15" s="483"/>
      <c r="V15" s="484"/>
      <c r="W15" s="470" t="s">
        <v>130</v>
      </c>
      <c r="X15" s="396"/>
      <c r="Y15" s="396"/>
      <c r="Z15" s="396"/>
      <c r="AA15" s="396"/>
      <c r="AB15" s="397"/>
      <c r="AC15" s="359">
        <v>3902</v>
      </c>
      <c r="AD15" s="360"/>
      <c r="AE15" s="360"/>
      <c r="AF15" s="360"/>
      <c r="AG15" s="361"/>
      <c r="AH15" s="359">
        <v>4198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3379631</v>
      </c>
      <c r="BO15" s="379"/>
      <c r="BP15" s="379"/>
      <c r="BQ15" s="379"/>
      <c r="BR15" s="379"/>
      <c r="BS15" s="379"/>
      <c r="BT15" s="379"/>
      <c r="BU15" s="380"/>
      <c r="BV15" s="378">
        <v>3402733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28.9</v>
      </c>
      <c r="AD16" s="476"/>
      <c r="AE16" s="476"/>
      <c r="AF16" s="476"/>
      <c r="AG16" s="477"/>
      <c r="AH16" s="475">
        <v>28.6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4295608</v>
      </c>
      <c r="BO16" s="384"/>
      <c r="BP16" s="384"/>
      <c r="BQ16" s="384"/>
      <c r="BR16" s="384"/>
      <c r="BS16" s="384"/>
      <c r="BT16" s="384"/>
      <c r="BU16" s="385"/>
      <c r="BV16" s="383">
        <v>4368536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9514</v>
      </c>
      <c r="AD17" s="360"/>
      <c r="AE17" s="360"/>
      <c r="AF17" s="360"/>
      <c r="AG17" s="361"/>
      <c r="AH17" s="359">
        <v>10309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4383482</v>
      </c>
      <c r="BO17" s="384"/>
      <c r="BP17" s="384"/>
      <c r="BQ17" s="384"/>
      <c r="BR17" s="384"/>
      <c r="BS17" s="384"/>
      <c r="BT17" s="384"/>
      <c r="BU17" s="385"/>
      <c r="BV17" s="383">
        <v>4425207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13.81</v>
      </c>
      <c r="M18" s="446"/>
      <c r="N18" s="446"/>
      <c r="O18" s="446"/>
      <c r="P18" s="446"/>
      <c r="Q18" s="446"/>
      <c r="R18" s="447"/>
      <c r="S18" s="447"/>
      <c r="T18" s="447"/>
      <c r="U18" s="447"/>
      <c r="V18" s="448"/>
      <c r="W18" s="462"/>
      <c r="X18" s="463"/>
      <c r="Y18" s="463"/>
      <c r="Z18" s="463"/>
      <c r="AA18" s="463"/>
      <c r="AB18" s="471"/>
      <c r="AC18" s="347">
        <v>70.5</v>
      </c>
      <c r="AD18" s="348"/>
      <c r="AE18" s="348"/>
      <c r="AF18" s="348"/>
      <c r="AG18" s="449"/>
      <c r="AH18" s="347">
        <v>70.3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5209925</v>
      </c>
      <c r="BO18" s="384"/>
      <c r="BP18" s="384"/>
      <c r="BQ18" s="384"/>
      <c r="BR18" s="384"/>
      <c r="BS18" s="384"/>
      <c r="BT18" s="384"/>
      <c r="BU18" s="385"/>
      <c r="BV18" s="383">
        <v>5420286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2062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6829203</v>
      </c>
      <c r="BO19" s="384"/>
      <c r="BP19" s="384"/>
      <c r="BQ19" s="384"/>
      <c r="BR19" s="384"/>
      <c r="BS19" s="384"/>
      <c r="BT19" s="384"/>
      <c r="BU19" s="385"/>
      <c r="BV19" s="383">
        <v>6698533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11667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8897977</v>
      </c>
      <c r="BO23" s="384"/>
      <c r="BP23" s="384"/>
      <c r="BQ23" s="384"/>
      <c r="BR23" s="384"/>
      <c r="BS23" s="384"/>
      <c r="BT23" s="384"/>
      <c r="BU23" s="385"/>
      <c r="BV23" s="383">
        <v>8862801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8210</v>
      </c>
      <c r="R24" s="360"/>
      <c r="S24" s="360"/>
      <c r="T24" s="360"/>
      <c r="U24" s="360"/>
      <c r="V24" s="361"/>
      <c r="W24" s="425"/>
      <c r="X24" s="416"/>
      <c r="Y24" s="417"/>
      <c r="Z24" s="356" t="s">
        <v>154</v>
      </c>
      <c r="AA24" s="357"/>
      <c r="AB24" s="357"/>
      <c r="AC24" s="357"/>
      <c r="AD24" s="357"/>
      <c r="AE24" s="357"/>
      <c r="AF24" s="357"/>
      <c r="AG24" s="358"/>
      <c r="AH24" s="359">
        <v>177</v>
      </c>
      <c r="AI24" s="360"/>
      <c r="AJ24" s="360"/>
      <c r="AK24" s="360"/>
      <c r="AL24" s="361"/>
      <c r="AM24" s="359">
        <v>513831</v>
      </c>
      <c r="AN24" s="360"/>
      <c r="AO24" s="360"/>
      <c r="AP24" s="360"/>
      <c r="AQ24" s="360"/>
      <c r="AR24" s="361"/>
      <c r="AS24" s="359">
        <v>2903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8344256</v>
      </c>
      <c r="BO24" s="384"/>
      <c r="BP24" s="384"/>
      <c r="BQ24" s="384"/>
      <c r="BR24" s="384"/>
      <c r="BS24" s="384"/>
      <c r="BT24" s="384"/>
      <c r="BU24" s="385"/>
      <c r="BV24" s="383">
        <v>8281613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6860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255784</v>
      </c>
      <c r="BO25" s="379"/>
      <c r="BP25" s="379"/>
      <c r="BQ25" s="379"/>
      <c r="BR25" s="379"/>
      <c r="BS25" s="379"/>
      <c r="BT25" s="379"/>
      <c r="BU25" s="380"/>
      <c r="BV25" s="378">
        <v>300990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6350</v>
      </c>
      <c r="R26" s="360"/>
      <c r="S26" s="360"/>
      <c r="T26" s="360"/>
      <c r="U26" s="360"/>
      <c r="V26" s="361"/>
      <c r="W26" s="425"/>
      <c r="X26" s="416"/>
      <c r="Y26" s="417"/>
      <c r="Z26" s="356" t="s">
        <v>160</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3210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2650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2769901</v>
      </c>
      <c r="BO28" s="379"/>
      <c r="BP28" s="379"/>
      <c r="BQ28" s="379"/>
      <c r="BR28" s="379"/>
      <c r="BS28" s="379"/>
      <c r="BT28" s="379"/>
      <c r="BU28" s="380"/>
      <c r="BV28" s="378">
        <v>2611773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2540</v>
      </c>
      <c r="R29" s="360"/>
      <c r="S29" s="360"/>
      <c r="T29" s="360"/>
      <c r="U29" s="360"/>
      <c r="V29" s="361"/>
      <c r="W29" s="425"/>
      <c r="X29" s="416"/>
      <c r="Y29" s="417"/>
      <c r="Z29" s="356" t="s">
        <v>170</v>
      </c>
      <c r="AA29" s="357"/>
      <c r="AB29" s="357"/>
      <c r="AC29" s="357"/>
      <c r="AD29" s="357"/>
      <c r="AE29" s="357"/>
      <c r="AF29" s="357"/>
      <c r="AG29" s="358"/>
      <c r="AH29" s="359">
        <v>177</v>
      </c>
      <c r="AI29" s="360"/>
      <c r="AJ29" s="360"/>
      <c r="AK29" s="360"/>
      <c r="AL29" s="361"/>
      <c r="AM29" s="359">
        <v>513831</v>
      </c>
      <c r="AN29" s="360"/>
      <c r="AO29" s="360"/>
      <c r="AP29" s="360"/>
      <c r="AQ29" s="360"/>
      <c r="AR29" s="361"/>
      <c r="AS29" s="359">
        <v>2903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351</v>
      </c>
      <c r="BO29" s="384"/>
      <c r="BP29" s="384"/>
      <c r="BQ29" s="384"/>
      <c r="BR29" s="384"/>
      <c r="BS29" s="384"/>
      <c r="BT29" s="384"/>
      <c r="BU29" s="385"/>
      <c r="BV29" s="383">
        <v>351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357791</v>
      </c>
      <c r="BO30" s="387"/>
      <c r="BP30" s="387"/>
      <c r="BQ30" s="387"/>
      <c r="BR30" s="387"/>
      <c r="BS30" s="387"/>
      <c r="BT30" s="387"/>
      <c r="BU30" s="388"/>
      <c r="BV30" s="386">
        <v>359739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安芸地区衛生施設管理組合（一般会計）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安芸地区衛生施設管理組合（安芸地区広域ごみ焼却場事業特別会計）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広島県市町総合事務組合（一般会計）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広島県海田高等学校財産組合（一般会計）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8" t="s">
        <v>24</v>
      </c>
      <c r="C41" s="1179"/>
      <c r="D41" s="81"/>
      <c r="E41" s="1180" t="s">
        <v>25</v>
      </c>
      <c r="F41" s="1180"/>
      <c r="G41" s="1180"/>
      <c r="H41" s="1181"/>
      <c r="I41" s="82">
        <v>10214</v>
      </c>
      <c r="J41" s="83">
        <v>9676</v>
      </c>
      <c r="K41" s="83">
        <v>9334</v>
      </c>
      <c r="L41" s="83">
        <v>8863</v>
      </c>
      <c r="M41" s="84">
        <v>8898</v>
      </c>
    </row>
    <row r="42" spans="2:13" ht="27.75" customHeight="1" x14ac:dyDescent="0.15">
      <c r="B42" s="1168"/>
      <c r="C42" s="1169"/>
      <c r="D42" s="85"/>
      <c r="E42" s="1172" t="s">
        <v>26</v>
      </c>
      <c r="F42" s="1172"/>
      <c r="G42" s="1172"/>
      <c r="H42" s="1173"/>
      <c r="I42" s="86">
        <v>155</v>
      </c>
      <c r="J42" s="87">
        <v>128</v>
      </c>
      <c r="K42" s="87">
        <v>101</v>
      </c>
      <c r="L42" s="87">
        <v>74</v>
      </c>
      <c r="M42" s="88">
        <v>47</v>
      </c>
    </row>
    <row r="43" spans="2:13" ht="27.75" customHeight="1" x14ac:dyDescent="0.15">
      <c r="B43" s="1168"/>
      <c r="C43" s="1169"/>
      <c r="D43" s="85"/>
      <c r="E43" s="1172" t="s">
        <v>27</v>
      </c>
      <c r="F43" s="1172"/>
      <c r="G43" s="1172"/>
      <c r="H43" s="1173"/>
      <c r="I43" s="86">
        <v>5045</v>
      </c>
      <c r="J43" s="87">
        <v>4933</v>
      </c>
      <c r="K43" s="87">
        <v>4678</v>
      </c>
      <c r="L43" s="87">
        <v>4227</v>
      </c>
      <c r="M43" s="88">
        <v>4212</v>
      </c>
    </row>
    <row r="44" spans="2:13" ht="27.75" customHeight="1" x14ac:dyDescent="0.15">
      <c r="B44" s="1168"/>
      <c r="C44" s="1169"/>
      <c r="D44" s="85"/>
      <c r="E44" s="1172" t="s">
        <v>28</v>
      </c>
      <c r="F44" s="1172"/>
      <c r="G44" s="1172"/>
      <c r="H44" s="1173"/>
      <c r="I44" s="86">
        <v>539</v>
      </c>
      <c r="J44" s="87">
        <v>466</v>
      </c>
      <c r="K44" s="87">
        <v>392</v>
      </c>
      <c r="L44" s="87">
        <v>316</v>
      </c>
      <c r="M44" s="88">
        <v>240</v>
      </c>
    </row>
    <row r="45" spans="2:13" ht="27.75" customHeight="1" x14ac:dyDescent="0.15">
      <c r="B45" s="1168"/>
      <c r="C45" s="1169"/>
      <c r="D45" s="85"/>
      <c r="E45" s="1172" t="s">
        <v>29</v>
      </c>
      <c r="F45" s="1172"/>
      <c r="G45" s="1172"/>
      <c r="H45" s="1173"/>
      <c r="I45" s="86">
        <v>1457</v>
      </c>
      <c r="J45" s="87">
        <v>1165</v>
      </c>
      <c r="K45" s="87">
        <v>1073</v>
      </c>
      <c r="L45" s="87">
        <v>983</v>
      </c>
      <c r="M45" s="88">
        <v>986</v>
      </c>
    </row>
    <row r="46" spans="2:13" ht="27.75" customHeight="1" x14ac:dyDescent="0.15">
      <c r="B46" s="1168"/>
      <c r="C46" s="1169"/>
      <c r="D46" s="85"/>
      <c r="E46" s="1172" t="s">
        <v>30</v>
      </c>
      <c r="F46" s="1172"/>
      <c r="G46" s="1172"/>
      <c r="H46" s="1173"/>
      <c r="I46" s="86" t="s">
        <v>475</v>
      </c>
      <c r="J46" s="87" t="s">
        <v>475</v>
      </c>
      <c r="K46" s="87" t="s">
        <v>475</v>
      </c>
      <c r="L46" s="87" t="s">
        <v>475</v>
      </c>
      <c r="M46" s="88" t="s">
        <v>475</v>
      </c>
    </row>
    <row r="47" spans="2:13" ht="27.75" customHeight="1" x14ac:dyDescent="0.15">
      <c r="B47" s="1168"/>
      <c r="C47" s="1169"/>
      <c r="D47" s="85"/>
      <c r="E47" s="1172" t="s">
        <v>31</v>
      </c>
      <c r="F47" s="1172"/>
      <c r="G47" s="1172"/>
      <c r="H47" s="1173"/>
      <c r="I47" s="86" t="s">
        <v>475</v>
      </c>
      <c r="J47" s="87" t="s">
        <v>475</v>
      </c>
      <c r="K47" s="87" t="s">
        <v>475</v>
      </c>
      <c r="L47" s="87" t="s">
        <v>475</v>
      </c>
      <c r="M47" s="88" t="s">
        <v>475</v>
      </c>
    </row>
    <row r="48" spans="2:13" ht="27.75" customHeight="1" x14ac:dyDescent="0.15">
      <c r="B48" s="1170"/>
      <c r="C48" s="1171"/>
      <c r="D48" s="85"/>
      <c r="E48" s="1172" t="s">
        <v>32</v>
      </c>
      <c r="F48" s="1172"/>
      <c r="G48" s="1172"/>
      <c r="H48" s="1173"/>
      <c r="I48" s="86" t="s">
        <v>475</v>
      </c>
      <c r="J48" s="87" t="s">
        <v>475</v>
      </c>
      <c r="K48" s="87" t="s">
        <v>475</v>
      </c>
      <c r="L48" s="87" t="s">
        <v>475</v>
      </c>
      <c r="M48" s="88" t="s">
        <v>475</v>
      </c>
    </row>
    <row r="49" spans="2:13" ht="27.75" customHeight="1" x14ac:dyDescent="0.15">
      <c r="B49" s="1166" t="s">
        <v>33</v>
      </c>
      <c r="C49" s="1167"/>
      <c r="D49" s="89"/>
      <c r="E49" s="1172" t="s">
        <v>34</v>
      </c>
      <c r="F49" s="1172"/>
      <c r="G49" s="1172"/>
      <c r="H49" s="1173"/>
      <c r="I49" s="86">
        <v>2126</v>
      </c>
      <c r="J49" s="87">
        <v>2430</v>
      </c>
      <c r="K49" s="87">
        <v>2807</v>
      </c>
      <c r="L49" s="87">
        <v>3008</v>
      </c>
      <c r="M49" s="88">
        <v>3170</v>
      </c>
    </row>
    <row r="50" spans="2:13" ht="27.75" customHeight="1" x14ac:dyDescent="0.15">
      <c r="B50" s="1168"/>
      <c r="C50" s="1169"/>
      <c r="D50" s="85"/>
      <c r="E50" s="1172" t="s">
        <v>35</v>
      </c>
      <c r="F50" s="1172"/>
      <c r="G50" s="1172"/>
      <c r="H50" s="1173"/>
      <c r="I50" s="86">
        <v>54</v>
      </c>
      <c r="J50" s="87">
        <v>16</v>
      </c>
      <c r="K50" s="87">
        <v>2</v>
      </c>
      <c r="L50" s="87">
        <v>1</v>
      </c>
      <c r="M50" s="88">
        <v>1</v>
      </c>
    </row>
    <row r="51" spans="2:13" ht="27.75" customHeight="1" x14ac:dyDescent="0.15">
      <c r="B51" s="1170"/>
      <c r="C51" s="1171"/>
      <c r="D51" s="85"/>
      <c r="E51" s="1172" t="s">
        <v>36</v>
      </c>
      <c r="F51" s="1172"/>
      <c r="G51" s="1172"/>
      <c r="H51" s="1173"/>
      <c r="I51" s="86">
        <v>11870</v>
      </c>
      <c r="J51" s="87">
        <v>12024</v>
      </c>
      <c r="K51" s="87">
        <v>11931</v>
      </c>
      <c r="L51" s="87">
        <v>12164</v>
      </c>
      <c r="M51" s="88">
        <v>12524</v>
      </c>
    </row>
    <row r="52" spans="2:13" ht="27.75" customHeight="1" thickBot="1" x14ac:dyDescent="0.2">
      <c r="B52" s="1174" t="s">
        <v>37</v>
      </c>
      <c r="C52" s="1175"/>
      <c r="D52" s="90"/>
      <c r="E52" s="1176" t="s">
        <v>38</v>
      </c>
      <c r="F52" s="1176"/>
      <c r="G52" s="1176"/>
      <c r="H52" s="1177"/>
      <c r="I52" s="91">
        <v>3359</v>
      </c>
      <c r="J52" s="92">
        <v>1897</v>
      </c>
      <c r="K52" s="92">
        <v>837</v>
      </c>
      <c r="L52" s="92">
        <v>-709</v>
      </c>
      <c r="M52" s="93">
        <v>-1311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22153</v>
      </c>
      <c r="E3" s="116"/>
      <c r="F3" s="117">
        <v>47258</v>
      </c>
      <c r="G3" s="118"/>
      <c r="H3" s="119"/>
    </row>
    <row r="4" spans="1:8" x14ac:dyDescent="0.15">
      <c r="A4" s="120"/>
      <c r="B4" s="121"/>
      <c r="C4" s="122"/>
      <c r="D4" s="123">
        <v>18812</v>
      </c>
      <c r="E4" s="124"/>
      <c r="F4" s="125">
        <v>27842</v>
      </c>
      <c r="G4" s="126"/>
      <c r="H4" s="127"/>
    </row>
    <row r="5" spans="1:8" x14ac:dyDescent="0.15">
      <c r="A5" s="108" t="s">
        <v>509</v>
      </c>
      <c r="B5" s="113"/>
      <c r="C5" s="114"/>
      <c r="D5" s="115">
        <v>37810</v>
      </c>
      <c r="E5" s="116"/>
      <c r="F5" s="117">
        <v>49426</v>
      </c>
      <c r="G5" s="118"/>
      <c r="H5" s="119"/>
    </row>
    <row r="6" spans="1:8" x14ac:dyDescent="0.15">
      <c r="A6" s="120"/>
      <c r="B6" s="121"/>
      <c r="C6" s="122"/>
      <c r="D6" s="123">
        <v>20791</v>
      </c>
      <c r="E6" s="124"/>
      <c r="F6" s="125">
        <v>26568</v>
      </c>
      <c r="G6" s="126"/>
      <c r="H6" s="127"/>
    </row>
    <row r="7" spans="1:8" x14ac:dyDescent="0.15">
      <c r="A7" s="108" t="s">
        <v>510</v>
      </c>
      <c r="B7" s="113"/>
      <c r="C7" s="114"/>
      <c r="D7" s="115">
        <v>27868</v>
      </c>
      <c r="E7" s="116"/>
      <c r="F7" s="117">
        <v>42839</v>
      </c>
      <c r="G7" s="118"/>
      <c r="H7" s="119"/>
    </row>
    <row r="8" spans="1:8" x14ac:dyDescent="0.15">
      <c r="A8" s="120"/>
      <c r="B8" s="121"/>
      <c r="C8" s="122"/>
      <c r="D8" s="123">
        <v>13015</v>
      </c>
      <c r="E8" s="124"/>
      <c r="F8" s="125">
        <v>22027</v>
      </c>
      <c r="G8" s="126"/>
      <c r="H8" s="127"/>
    </row>
    <row r="9" spans="1:8" x14ac:dyDescent="0.15">
      <c r="A9" s="108" t="s">
        <v>511</v>
      </c>
      <c r="B9" s="113"/>
      <c r="C9" s="114"/>
      <c r="D9" s="115">
        <v>21821</v>
      </c>
      <c r="E9" s="116"/>
      <c r="F9" s="117">
        <v>46819</v>
      </c>
      <c r="G9" s="118"/>
      <c r="H9" s="119"/>
    </row>
    <row r="10" spans="1:8" x14ac:dyDescent="0.15">
      <c r="A10" s="120"/>
      <c r="B10" s="121"/>
      <c r="C10" s="122"/>
      <c r="D10" s="123">
        <v>12443</v>
      </c>
      <c r="E10" s="124"/>
      <c r="F10" s="125">
        <v>24121</v>
      </c>
      <c r="G10" s="126"/>
      <c r="H10" s="127"/>
    </row>
    <row r="11" spans="1:8" x14ac:dyDescent="0.15">
      <c r="A11" s="108" t="s">
        <v>512</v>
      </c>
      <c r="B11" s="113"/>
      <c r="C11" s="114"/>
      <c r="D11" s="115">
        <v>66566</v>
      </c>
      <c r="E11" s="116"/>
      <c r="F11" s="117">
        <v>53270</v>
      </c>
      <c r="G11" s="118"/>
      <c r="H11" s="119"/>
    </row>
    <row r="12" spans="1:8" x14ac:dyDescent="0.15">
      <c r="A12" s="120"/>
      <c r="B12" s="121"/>
      <c r="C12" s="128"/>
      <c r="D12" s="123">
        <v>19869</v>
      </c>
      <c r="E12" s="124"/>
      <c r="F12" s="125">
        <v>24316</v>
      </c>
      <c r="G12" s="126"/>
      <c r="H12" s="127"/>
    </row>
    <row r="13" spans="1:8" x14ac:dyDescent="0.15">
      <c r="A13" s="108"/>
      <c r="B13" s="113"/>
      <c r="C13" s="129"/>
      <c r="D13" s="130">
        <v>35244</v>
      </c>
      <c r="E13" s="131"/>
      <c r="F13" s="132">
        <v>47922</v>
      </c>
      <c r="G13" s="133"/>
      <c r="H13" s="119"/>
    </row>
    <row r="14" spans="1:8" x14ac:dyDescent="0.15">
      <c r="A14" s="120"/>
      <c r="B14" s="121"/>
      <c r="C14" s="122"/>
      <c r="D14" s="123">
        <v>16986</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5.59</v>
      </c>
      <c r="C19" s="134">
        <f>ROUND(VALUE(SUBSTITUTE(実質収支比率等に係る経年分析!G$48,"▲","-")),2)</f>
        <v>9.08</v>
      </c>
      <c r="D19" s="134">
        <f>ROUND(VALUE(SUBSTITUTE(実質収支比率等に係る経年分析!H$48,"▲","-")),2)</f>
        <v>4.9400000000000004</v>
      </c>
      <c r="E19" s="134">
        <f>ROUND(VALUE(SUBSTITUTE(実質収支比率等に係る経年分析!I$48,"▲","-")),2)</f>
        <v>3.8</v>
      </c>
      <c r="F19" s="134">
        <f>ROUND(VALUE(SUBSTITUTE(実質収支比率等に係る経年分析!J$48,"▲","-")),2)</f>
        <v>3.57</v>
      </c>
    </row>
    <row r="20" spans="1:11" x14ac:dyDescent="0.15">
      <c r="A20" s="134" t="s">
        <v>43</v>
      </c>
      <c r="B20" s="134">
        <f>ROUND(VALUE(SUBSTITUTE(実質収支比率等に係る経年分析!F$47,"▲","-")),2)</f>
        <v>28.31</v>
      </c>
      <c r="C20" s="134">
        <f>ROUND(VALUE(SUBSTITUTE(実質収支比率等に係る経年分析!G$47,"▲","-")),2)</f>
        <v>33.17</v>
      </c>
      <c r="D20" s="134">
        <f>ROUND(VALUE(SUBSTITUTE(実質収支比率等に係る経年分析!H$47,"▲","-")),2)</f>
        <v>39.89</v>
      </c>
      <c r="E20" s="134">
        <f>ROUND(VALUE(SUBSTITUTE(実質収支比率等に係る経年分析!I$47,"▲","-")),2)</f>
        <v>43.54</v>
      </c>
      <c r="F20" s="134">
        <f>ROUND(VALUE(SUBSTITUTE(実質収支比率等に係る経年分析!J$47,"▲","-")),2)</f>
        <v>46.71</v>
      </c>
    </row>
    <row r="21" spans="1:11" x14ac:dyDescent="0.15">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5.51</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0.37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4.9400000000000004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4.0599999999999996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4.6100000000000003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987</v>
      </c>
      <c r="E42" s="136"/>
      <c r="F42" s="136"/>
      <c r="G42" s="136">
        <f>'実質公債費比率（分子）の構造'!L$52</f>
        <v>1003</v>
      </c>
      <c r="H42" s="136"/>
      <c r="I42" s="136"/>
      <c r="J42" s="136">
        <f>'実質公債費比率（分子）の構造'!M$52</f>
        <v>1009</v>
      </c>
      <c r="K42" s="136"/>
      <c r="L42" s="136"/>
      <c r="M42" s="136">
        <f>'実質公債費比率（分子）の構造'!N$52</f>
        <v>1010</v>
      </c>
      <c r="N42" s="136"/>
      <c r="O42" s="136"/>
      <c r="P42" s="136">
        <f>'実質公債費比率（分子）の構造'!O$52</f>
        <v>964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v>
      </c>
      <c r="C44" s="136"/>
      <c r="D44" s="136"/>
      <c r="E44" s="136">
        <f>'実質公債費比率（分子）の構造'!L$50</f>
        <v>31</v>
      </c>
      <c r="F44" s="136"/>
      <c r="G44" s="136"/>
      <c r="H44" s="136">
        <f>'実質公債費比率（分子）の構造'!M$50</f>
        <v>31</v>
      </c>
      <c r="I44" s="136"/>
      <c r="J44" s="136"/>
      <c r="K44" s="136">
        <f>'実質公債費比率（分子）の構造'!N$50</f>
        <v>30</v>
      </c>
      <c r="L44" s="136"/>
      <c r="M44" s="136"/>
      <c r="N44" s="136">
        <f>'実質公債費比率（分子）の構造'!O$50</f>
        <v>13</v>
      </c>
      <c r="O44" s="136"/>
      <c r="P44" s="136"/>
    </row>
    <row r="45" spans="1:16" x14ac:dyDescent="0.15">
      <c r="A45" s="136" t="s">
        <v>54</v>
      </c>
      <c r="B45" s="136">
        <f>'実質公債費比率（分子）の構造'!K$49</f>
        <v>80</v>
      </c>
      <c r="C45" s="136"/>
      <c r="D45" s="136"/>
      <c r="E45" s="136">
        <f>'実質公債費比率（分子）の構造'!L$49</f>
        <v>80</v>
      </c>
      <c r="F45" s="136"/>
      <c r="G45" s="136"/>
      <c r="H45" s="136">
        <f>'実質公債費比率（分子）の構造'!M$49</f>
        <v>80</v>
      </c>
      <c r="I45" s="136"/>
      <c r="J45" s="136"/>
      <c r="K45" s="136">
        <f>'実質公債費比率（分子）の構造'!N$49</f>
        <v>80</v>
      </c>
      <c r="L45" s="136"/>
      <c r="M45" s="136"/>
      <c r="N45" s="136">
        <f>'実質公債費比率（分子）の構造'!O$49</f>
        <v>80</v>
      </c>
      <c r="O45" s="136"/>
      <c r="P45" s="136"/>
    </row>
    <row r="46" spans="1:16" x14ac:dyDescent="0.15">
      <c r="A46" s="136" t="s">
        <v>55</v>
      </c>
      <c r="B46" s="136">
        <f>'実質公債費比率（分子）の構造'!K$48</f>
        <v>280</v>
      </c>
      <c r="C46" s="136"/>
      <c r="D46" s="136"/>
      <c r="E46" s="136">
        <f>'実質公債費比率（分子）の構造'!L$48</f>
        <v>259</v>
      </c>
      <c r="F46" s="136"/>
      <c r="G46" s="136"/>
      <c r="H46" s="136">
        <f>'実質公債費比率（分子）の構造'!M$48</f>
        <v>268</v>
      </c>
      <c r="I46" s="136"/>
      <c r="J46" s="136"/>
      <c r="K46" s="136">
        <f>'実質公債費比率（分子）の構造'!N$48</f>
        <v>239</v>
      </c>
      <c r="L46" s="136"/>
      <c r="M46" s="136"/>
      <c r="N46" s="136">
        <f>'実質公債費比率（分子）の構造'!O$48</f>
        <v>301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1276</v>
      </c>
      <c r="C49" s="136"/>
      <c r="D49" s="136"/>
      <c r="E49" s="136">
        <f>'実質公債費比率（分子）の構造'!L$45</f>
        <v>1285</v>
      </c>
      <c r="F49" s="136"/>
      <c r="G49" s="136"/>
      <c r="H49" s="136">
        <f>'実質公債費比率（分子）の構造'!M$45</f>
        <v>1268</v>
      </c>
      <c r="I49" s="136"/>
      <c r="J49" s="136"/>
      <c r="K49" s="136">
        <f>'実質公債費比率（分子）の構造'!N$45</f>
        <v>1259</v>
      </c>
      <c r="L49" s="136"/>
      <c r="M49" s="136"/>
      <c r="N49" s="136">
        <f>'実質公債費比率（分子）の構造'!O$45</f>
        <v>1165</v>
      </c>
      <c r="O49" s="136"/>
      <c r="P49" s="136"/>
    </row>
    <row r="50" spans="1:16" x14ac:dyDescent="0.15">
      <c r="A50" s="136" t="s">
        <v>59</v>
      </c>
      <c r="B50" s="136" t="e">
        <f>NA()</f>
        <v>#N/A</v>
      </c>
      <c r="C50" s="136">
        <f>IF(ISNUMBER('実質公債費比率（分子）の構造'!K$53),'実質公債費比率（分子）の構造'!K$53,NA())</f>
        <v>681</v>
      </c>
      <c r="D50" s="136" t="e">
        <f>NA()</f>
        <v>#N/A</v>
      </c>
      <c r="E50" s="136" t="e">
        <f>NA()</f>
        <v>#N/A</v>
      </c>
      <c r="F50" s="136">
        <f>IF(ISNUMBER('実質公債費比率（分子）の構造'!L$53),'実質公債費比率（分子）の構造'!L$53,NA())</f>
        <v>652</v>
      </c>
      <c r="G50" s="136" t="e">
        <f>NA()</f>
        <v>#N/A</v>
      </c>
      <c r="H50" s="136" t="e">
        <f>NA()</f>
        <v>#N/A</v>
      </c>
      <c r="I50" s="136">
        <f>IF(ISNUMBER('実質公債費比率（分子）の構造'!M$53),'実質公債費比率（分子）の構造'!M$53,NA())</f>
        <v>638</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595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11870</v>
      </c>
      <c r="E56" s="135"/>
      <c r="F56" s="135"/>
      <c r="G56" s="135">
        <f>'将来負担比率（分子）の構造'!J$51</f>
        <v>12024</v>
      </c>
      <c r="H56" s="135"/>
      <c r="I56" s="135"/>
      <c r="J56" s="135">
        <f>'将来負担比率（分子）の構造'!K$51</f>
        <v>11931</v>
      </c>
      <c r="K56" s="135"/>
      <c r="L56" s="135"/>
      <c r="M56" s="135">
        <f>'将来負担比率（分子）の構造'!L$51</f>
        <v>12164</v>
      </c>
      <c r="N56" s="135"/>
      <c r="O56" s="135"/>
      <c r="P56" s="135">
        <f>'将来負担比率（分子）の構造'!M$51</f>
        <v>12524</v>
      </c>
    </row>
    <row r="57" spans="1:16" x14ac:dyDescent="0.15">
      <c r="A57" s="135" t="s">
        <v>35</v>
      </c>
      <c r="B57" s="135"/>
      <c r="C57" s="135"/>
      <c r="D57" s="135">
        <f>'将来負担比率（分子）の構造'!I$50</f>
        <v>54</v>
      </c>
      <c r="E57" s="135"/>
      <c r="F57" s="135"/>
      <c r="G57" s="135">
        <f>'将来負担比率（分子）の構造'!J$50</f>
        <v>16</v>
      </c>
      <c r="H57" s="135"/>
      <c r="I57" s="135"/>
      <c r="J57" s="135">
        <f>'将来負担比率（分子）の構造'!K$50</f>
        <v>2</v>
      </c>
      <c r="K57" s="135"/>
      <c r="L57" s="135"/>
      <c r="M57" s="135">
        <f>'将来負担比率（分子）の構造'!L$50</f>
        <v>1</v>
      </c>
      <c r="N57" s="135"/>
      <c r="O57" s="135"/>
      <c r="P57" s="135">
        <f>'将来負担比率（分子）の構造'!M$50</f>
        <v>1</v>
      </c>
    </row>
    <row r="58" spans="1:16" x14ac:dyDescent="0.15">
      <c r="A58" s="135" t="s">
        <v>34</v>
      </c>
      <c r="B58" s="135"/>
      <c r="C58" s="135"/>
      <c r="D58" s="135">
        <f>'将来負担比率（分子）の構造'!I$49</f>
        <v>2126</v>
      </c>
      <c r="E58" s="135"/>
      <c r="F58" s="135"/>
      <c r="G58" s="135">
        <f>'将来負担比率（分子）の構造'!J$49</f>
        <v>2430</v>
      </c>
      <c r="H58" s="135"/>
      <c r="I58" s="135"/>
      <c r="J58" s="135">
        <f>'将来負担比率（分子）の構造'!K$49</f>
        <v>2807</v>
      </c>
      <c r="K58" s="135"/>
      <c r="L58" s="135"/>
      <c r="M58" s="135">
        <f>'将来負担比率（分子）の構造'!L$49</f>
        <v>3008</v>
      </c>
      <c r="N58" s="135"/>
      <c r="O58" s="135"/>
      <c r="P58" s="135">
        <f>'将来負担比率（分子）の構造'!M$49</f>
        <v>3170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1457</v>
      </c>
      <c r="C62" s="135"/>
      <c r="D62" s="135"/>
      <c r="E62" s="135">
        <f>'将来負担比率（分子）の構造'!J$45</f>
        <v>1165</v>
      </c>
      <c r="F62" s="135"/>
      <c r="G62" s="135"/>
      <c r="H62" s="135">
        <f>'将来負担比率（分子）の構造'!K$45</f>
        <v>1073</v>
      </c>
      <c r="I62" s="135"/>
      <c r="J62" s="135"/>
      <c r="K62" s="135">
        <f>'将来負担比率（分子）の構造'!L$45</f>
        <v>983</v>
      </c>
      <c r="L62" s="135"/>
      <c r="M62" s="135"/>
      <c r="N62" s="135">
        <f>'将来負担比率（分子）の構造'!M$45</f>
        <v>986</v>
      </c>
      <c r="O62" s="135"/>
      <c r="P62" s="135"/>
    </row>
    <row r="63" spans="1:16" x14ac:dyDescent="0.15">
      <c r="A63" s="135" t="s">
        <v>28</v>
      </c>
      <c r="B63" s="135">
        <f>'将来負担比率（分子）の構造'!I$44</f>
        <v>539</v>
      </c>
      <c r="C63" s="135"/>
      <c r="D63" s="135"/>
      <c r="E63" s="135">
        <f>'将来負担比率（分子）の構造'!J$44</f>
        <v>466</v>
      </c>
      <c r="F63" s="135"/>
      <c r="G63" s="135"/>
      <c r="H63" s="135">
        <f>'将来負担比率（分子）の構造'!K$44</f>
        <v>392</v>
      </c>
      <c r="I63" s="135"/>
      <c r="J63" s="135"/>
      <c r="K63" s="135">
        <f>'将来負担比率（分子）の構造'!L$44</f>
        <v>316</v>
      </c>
      <c r="L63" s="135"/>
      <c r="M63" s="135"/>
      <c r="N63" s="135">
        <f>'将来負担比率（分子）の構造'!M$44</f>
        <v>240</v>
      </c>
      <c r="O63" s="135"/>
      <c r="P63" s="135"/>
    </row>
    <row r="64" spans="1:16" x14ac:dyDescent="0.15">
      <c r="A64" s="135" t="s">
        <v>27</v>
      </c>
      <c r="B64" s="135">
        <f>'将来負担比率（分子）の構造'!I$43</f>
        <v>5045</v>
      </c>
      <c r="C64" s="135"/>
      <c r="D64" s="135"/>
      <c r="E64" s="135">
        <f>'将来負担比率（分子）の構造'!J$43</f>
        <v>4933</v>
      </c>
      <c r="F64" s="135"/>
      <c r="G64" s="135"/>
      <c r="H64" s="135">
        <f>'将来負担比率（分子）の構造'!K$43</f>
        <v>4678</v>
      </c>
      <c r="I64" s="135"/>
      <c r="J64" s="135"/>
      <c r="K64" s="135">
        <f>'将来負担比率（分子）の構造'!L$43</f>
        <v>4227</v>
      </c>
      <c r="L64" s="135"/>
      <c r="M64" s="135"/>
      <c r="N64" s="135">
        <f>'将来負担比率（分子）の構造'!M$43</f>
        <v>4212</v>
      </c>
      <c r="O64" s="135"/>
      <c r="P64" s="135"/>
    </row>
    <row r="65" spans="1:16" x14ac:dyDescent="0.15">
      <c r="A65" s="135" t="s">
        <v>26</v>
      </c>
      <c r="B65" s="135">
        <f>'将来負担比率（分子）の構造'!I$42</f>
        <v>155</v>
      </c>
      <c r="C65" s="135"/>
      <c r="D65" s="135"/>
      <c r="E65" s="135">
        <f>'将来負担比率（分子）の構造'!J$42</f>
        <v>128</v>
      </c>
      <c r="F65" s="135"/>
      <c r="G65" s="135"/>
      <c r="H65" s="135">
        <f>'将来負担比率（分子）の構造'!K$42</f>
        <v>101</v>
      </c>
      <c r="I65" s="135"/>
      <c r="J65" s="135"/>
      <c r="K65" s="135">
        <f>'将来負担比率（分子）の構造'!L$42</f>
        <v>74</v>
      </c>
      <c r="L65" s="135"/>
      <c r="M65" s="135"/>
      <c r="N65" s="135">
        <f>'将来負担比率（分子）の構造'!M$42</f>
        <v>47</v>
      </c>
      <c r="O65" s="135"/>
      <c r="P65" s="135"/>
    </row>
    <row r="66" spans="1:16" x14ac:dyDescent="0.15">
      <c r="A66" s="135" t="s">
        <v>25</v>
      </c>
      <c r="B66" s="135">
        <f>'将来負担比率（分子）の構造'!I$41</f>
        <v>10214</v>
      </c>
      <c r="C66" s="135"/>
      <c r="D66" s="135"/>
      <c r="E66" s="135">
        <f>'将来負担比率（分子）の構造'!J$41</f>
        <v>9676</v>
      </c>
      <c r="F66" s="135"/>
      <c r="G66" s="135"/>
      <c r="H66" s="135">
        <f>'将来負担比率（分子）の構造'!K$41</f>
        <v>9334</v>
      </c>
      <c r="I66" s="135"/>
      <c r="J66" s="135"/>
      <c r="K66" s="135">
        <f>'将来負担比率（分子）の構造'!L$41</f>
        <v>8863</v>
      </c>
      <c r="L66" s="135"/>
      <c r="M66" s="135"/>
      <c r="N66" s="135">
        <f>'将来負担比率（分子）の構造'!M$41</f>
        <v>8898</v>
      </c>
      <c r="O66" s="135"/>
      <c r="P66" s="135"/>
    </row>
    <row r="67" spans="1:16" x14ac:dyDescent="0.15">
      <c r="A67" s="135" t="s">
        <v>63</v>
      </c>
      <c r="B67" s="135" t="e">
        <f>NA()</f>
        <v>#N/A</v>
      </c>
      <c r="C67" s="135">
        <f>IF(ISNUMBER('将来負担比率（分子）の構造'!I$52), IF('将来負担比率（分子）の構造'!I$52 &lt; 0, 0, '将来負担比率（分子）の構造'!I$52), NA())</f>
        <v>3359</v>
      </c>
      <c r="D67" s="135" t="e">
        <f>NA()</f>
        <v>#N/A</v>
      </c>
      <c r="E67" s="135" t="e">
        <f>NA()</f>
        <v>#N/A</v>
      </c>
      <c r="F67" s="135">
        <f>IF(ISNUMBER('将来負担比率（分子）の構造'!J$52), IF('将来負担比率（分子）の構造'!J$52 &lt; 0, 0, '将来負担比率（分子）の構造'!J$52), NA())</f>
        <v>1897</v>
      </c>
      <c r="G67" s="135" t="e">
        <f>NA()</f>
        <v>#N/A</v>
      </c>
      <c r="H67" s="135" t="e">
        <f>NA()</f>
        <v>#N/A</v>
      </c>
      <c r="I67" s="135">
        <f>IF(ISNUMBER('将来負担比率（分子）の構造'!K$52), IF('将来負担比率（分子）の構造'!K$52 &lt; 0, 0, '将来負担比率（分子）の構造'!K$52), NA())</f>
        <v>837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3979413</v>
      </c>
      <c r="S5" s="637"/>
      <c r="T5" s="637"/>
      <c r="U5" s="637"/>
      <c r="V5" s="637"/>
      <c r="W5" s="637"/>
      <c r="X5" s="637"/>
      <c r="Y5" s="684"/>
      <c r="Z5" s="697">
        <v>39.700000000000003</v>
      </c>
      <c r="AA5" s="697"/>
      <c r="AB5" s="697"/>
      <c r="AC5" s="697"/>
      <c r="AD5" s="698">
        <v>3979413</v>
      </c>
      <c r="AE5" s="698"/>
      <c r="AF5" s="698"/>
      <c r="AG5" s="698"/>
      <c r="AH5" s="698"/>
      <c r="AI5" s="698"/>
      <c r="AJ5" s="698"/>
      <c r="AK5" s="698"/>
      <c r="AL5" s="685">
        <v>73.5</v>
      </c>
      <c r="AM5" s="654"/>
      <c r="AN5" s="654"/>
      <c r="AO5" s="686"/>
      <c r="AP5" s="673" t="s">
        <v>208</v>
      </c>
      <c r="AQ5" s="674"/>
      <c r="AR5" s="674"/>
      <c r="AS5" s="674"/>
      <c r="AT5" s="674"/>
      <c r="AU5" s="674"/>
      <c r="AV5" s="674"/>
      <c r="AW5" s="674"/>
      <c r="AX5" s="674"/>
      <c r="AY5" s="674"/>
      <c r="AZ5" s="674"/>
      <c r="BA5" s="674"/>
      <c r="BB5" s="674"/>
      <c r="BC5" s="674"/>
      <c r="BD5" s="674"/>
      <c r="BE5" s="674"/>
      <c r="BF5" s="675"/>
      <c r="BG5" s="586">
        <v>3977707</v>
      </c>
      <c r="BH5" s="587"/>
      <c r="BI5" s="587"/>
      <c r="BJ5" s="587"/>
      <c r="BK5" s="587"/>
      <c r="BL5" s="587"/>
      <c r="BM5" s="587"/>
      <c r="BN5" s="588"/>
      <c r="BO5" s="639">
        <v>100</v>
      </c>
      <c r="BP5" s="639"/>
      <c r="BQ5" s="639"/>
      <c r="BR5" s="639"/>
      <c r="BS5" s="640">
        <v>25203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54419</v>
      </c>
      <c r="S6" s="587"/>
      <c r="T6" s="587"/>
      <c r="U6" s="587"/>
      <c r="V6" s="587"/>
      <c r="W6" s="587"/>
      <c r="X6" s="587"/>
      <c r="Y6" s="588"/>
      <c r="Z6" s="639">
        <v>0.5</v>
      </c>
      <c r="AA6" s="639"/>
      <c r="AB6" s="639"/>
      <c r="AC6" s="639"/>
      <c r="AD6" s="640">
        <v>54419</v>
      </c>
      <c r="AE6" s="640"/>
      <c r="AF6" s="640"/>
      <c r="AG6" s="640"/>
      <c r="AH6" s="640"/>
      <c r="AI6" s="640"/>
      <c r="AJ6" s="640"/>
      <c r="AK6" s="640"/>
      <c r="AL6" s="609">
        <v>1</v>
      </c>
      <c r="AM6" s="641"/>
      <c r="AN6" s="641"/>
      <c r="AO6" s="642"/>
      <c r="AP6" s="583" t="s">
        <v>213</v>
      </c>
      <c r="AQ6" s="584"/>
      <c r="AR6" s="584"/>
      <c r="AS6" s="584"/>
      <c r="AT6" s="584"/>
      <c r="AU6" s="584"/>
      <c r="AV6" s="584"/>
      <c r="AW6" s="584"/>
      <c r="AX6" s="584"/>
      <c r="AY6" s="584"/>
      <c r="AZ6" s="584"/>
      <c r="BA6" s="584"/>
      <c r="BB6" s="584"/>
      <c r="BC6" s="584"/>
      <c r="BD6" s="584"/>
      <c r="BE6" s="584"/>
      <c r="BF6" s="585"/>
      <c r="BG6" s="586">
        <v>3977707</v>
      </c>
      <c r="BH6" s="587"/>
      <c r="BI6" s="587"/>
      <c r="BJ6" s="587"/>
      <c r="BK6" s="587"/>
      <c r="BL6" s="587"/>
      <c r="BM6" s="587"/>
      <c r="BN6" s="588"/>
      <c r="BO6" s="639">
        <v>100</v>
      </c>
      <c r="BP6" s="639"/>
      <c r="BQ6" s="639"/>
      <c r="BR6" s="639"/>
      <c r="BS6" s="640">
        <v>25203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110790</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110790</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11012</v>
      </c>
      <c r="S7" s="587"/>
      <c r="T7" s="587"/>
      <c r="U7" s="587"/>
      <c r="V7" s="587"/>
      <c r="W7" s="587"/>
      <c r="X7" s="587"/>
      <c r="Y7" s="588"/>
      <c r="Z7" s="639">
        <v>0.1</v>
      </c>
      <c r="AA7" s="639"/>
      <c r="AB7" s="639"/>
      <c r="AC7" s="639"/>
      <c r="AD7" s="640">
        <v>11012</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1771326</v>
      </c>
      <c r="BH7" s="587"/>
      <c r="BI7" s="587"/>
      <c r="BJ7" s="587"/>
      <c r="BK7" s="587"/>
      <c r="BL7" s="587"/>
      <c r="BM7" s="587"/>
      <c r="BN7" s="588"/>
      <c r="BO7" s="639">
        <v>44.5</v>
      </c>
      <c r="BP7" s="639"/>
      <c r="BQ7" s="639"/>
      <c r="BR7" s="639"/>
      <c r="BS7" s="640">
        <v>25203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972128</v>
      </c>
      <c r="CS7" s="587"/>
      <c r="CT7" s="587"/>
      <c r="CU7" s="587"/>
      <c r="CV7" s="587"/>
      <c r="CW7" s="587"/>
      <c r="CX7" s="587"/>
      <c r="CY7" s="588"/>
      <c r="CZ7" s="639">
        <v>10</v>
      </c>
      <c r="DA7" s="639"/>
      <c r="DB7" s="639"/>
      <c r="DC7" s="639"/>
      <c r="DD7" s="592">
        <v>26997</v>
      </c>
      <c r="DE7" s="587"/>
      <c r="DF7" s="587"/>
      <c r="DG7" s="587"/>
      <c r="DH7" s="587"/>
      <c r="DI7" s="587"/>
      <c r="DJ7" s="587"/>
      <c r="DK7" s="587"/>
      <c r="DL7" s="587"/>
      <c r="DM7" s="587"/>
      <c r="DN7" s="587"/>
      <c r="DO7" s="587"/>
      <c r="DP7" s="588"/>
      <c r="DQ7" s="592">
        <v>841008</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16375</v>
      </c>
      <c r="S8" s="587"/>
      <c r="T8" s="587"/>
      <c r="U8" s="587"/>
      <c r="V8" s="587"/>
      <c r="W8" s="587"/>
      <c r="X8" s="587"/>
      <c r="Y8" s="588"/>
      <c r="Z8" s="639">
        <v>0.2</v>
      </c>
      <c r="AA8" s="639"/>
      <c r="AB8" s="639"/>
      <c r="AC8" s="639"/>
      <c r="AD8" s="640">
        <v>16375</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42073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3514177</v>
      </c>
      <c r="CS8" s="587"/>
      <c r="CT8" s="587"/>
      <c r="CU8" s="587"/>
      <c r="CV8" s="587"/>
      <c r="CW8" s="587"/>
      <c r="CX8" s="587"/>
      <c r="CY8" s="588"/>
      <c r="CZ8" s="639">
        <v>36.200000000000003</v>
      </c>
      <c r="DA8" s="639"/>
      <c r="DB8" s="639"/>
      <c r="DC8" s="639"/>
      <c r="DD8" s="592">
        <v>282117</v>
      </c>
      <c r="DE8" s="587"/>
      <c r="DF8" s="587"/>
      <c r="DG8" s="587"/>
      <c r="DH8" s="587"/>
      <c r="DI8" s="587"/>
      <c r="DJ8" s="587"/>
      <c r="DK8" s="587"/>
      <c r="DL8" s="587"/>
      <c r="DM8" s="587"/>
      <c r="DN8" s="587"/>
      <c r="DO8" s="587"/>
      <c r="DP8" s="588"/>
      <c r="DQ8" s="592">
        <v>1953978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24243</v>
      </c>
      <c r="S9" s="587"/>
      <c r="T9" s="587"/>
      <c r="U9" s="587"/>
      <c r="V9" s="587"/>
      <c r="W9" s="587"/>
      <c r="X9" s="587"/>
      <c r="Y9" s="588"/>
      <c r="Z9" s="639">
        <v>0.2</v>
      </c>
      <c r="AA9" s="639"/>
      <c r="AB9" s="639"/>
      <c r="AC9" s="639"/>
      <c r="AD9" s="640">
        <v>24243</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1430389</v>
      </c>
      <c r="BH9" s="587"/>
      <c r="BI9" s="587"/>
      <c r="BJ9" s="587"/>
      <c r="BK9" s="587"/>
      <c r="BL9" s="587"/>
      <c r="BM9" s="587"/>
      <c r="BN9" s="588"/>
      <c r="BO9" s="639">
        <v>35.9</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739572</v>
      </c>
      <c r="CS9" s="587"/>
      <c r="CT9" s="587"/>
      <c r="CU9" s="587"/>
      <c r="CV9" s="587"/>
      <c r="CW9" s="587"/>
      <c r="CX9" s="587"/>
      <c r="CY9" s="588"/>
      <c r="CZ9" s="639">
        <v>7.6</v>
      </c>
      <c r="DA9" s="639"/>
      <c r="DB9" s="639"/>
      <c r="DC9" s="639"/>
      <c r="DD9" s="592">
        <v>10636</v>
      </c>
      <c r="DE9" s="587"/>
      <c r="DF9" s="587"/>
      <c r="DG9" s="587"/>
      <c r="DH9" s="587"/>
      <c r="DI9" s="587"/>
      <c r="DJ9" s="587"/>
      <c r="DK9" s="587"/>
      <c r="DL9" s="587"/>
      <c r="DM9" s="587"/>
      <c r="DN9" s="587"/>
      <c r="DO9" s="587"/>
      <c r="DP9" s="588"/>
      <c r="DQ9" s="592">
        <v>707372</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295626</v>
      </c>
      <c r="S10" s="587"/>
      <c r="T10" s="587"/>
      <c r="U10" s="587"/>
      <c r="V10" s="587"/>
      <c r="W10" s="587"/>
      <c r="X10" s="587"/>
      <c r="Y10" s="588"/>
      <c r="Z10" s="639">
        <v>3</v>
      </c>
      <c r="AA10" s="639"/>
      <c r="AB10" s="639"/>
      <c r="AC10" s="639"/>
      <c r="AD10" s="640">
        <v>295626</v>
      </c>
      <c r="AE10" s="640"/>
      <c r="AF10" s="640"/>
      <c r="AG10" s="640"/>
      <c r="AH10" s="640"/>
      <c r="AI10" s="640"/>
      <c r="AJ10" s="640"/>
      <c r="AK10" s="640"/>
      <c r="AL10" s="609">
        <v>5.5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90652</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33000</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208212</v>
      </c>
      <c r="BH11" s="587"/>
      <c r="BI11" s="587"/>
      <c r="BJ11" s="587"/>
      <c r="BK11" s="587"/>
      <c r="BL11" s="587"/>
      <c r="BM11" s="587"/>
      <c r="BN11" s="588"/>
      <c r="BO11" s="639">
        <v>5.2</v>
      </c>
      <c r="BP11" s="639"/>
      <c r="BQ11" s="639"/>
      <c r="BR11" s="639"/>
      <c r="BS11" s="592">
        <v>25203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20607</v>
      </c>
      <c r="CS11" s="587"/>
      <c r="CT11" s="587"/>
      <c r="CU11" s="587"/>
      <c r="CV11" s="587"/>
      <c r="CW11" s="587"/>
      <c r="CX11" s="587"/>
      <c r="CY11" s="588"/>
      <c r="CZ11" s="639">
        <v>0.2</v>
      </c>
      <c r="DA11" s="639"/>
      <c r="DB11" s="639"/>
      <c r="DC11" s="639"/>
      <c r="DD11" s="592">
        <v>4963</v>
      </c>
      <c r="DE11" s="587"/>
      <c r="DF11" s="587"/>
      <c r="DG11" s="587"/>
      <c r="DH11" s="587"/>
      <c r="DI11" s="587"/>
      <c r="DJ11" s="587"/>
      <c r="DK11" s="587"/>
      <c r="DL11" s="587"/>
      <c r="DM11" s="587"/>
      <c r="DN11" s="587"/>
      <c r="DO11" s="587"/>
      <c r="DP11" s="588"/>
      <c r="DQ11" s="592">
        <v>17322</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1944540</v>
      </c>
      <c r="BH12" s="587"/>
      <c r="BI12" s="587"/>
      <c r="BJ12" s="587"/>
      <c r="BK12" s="587"/>
      <c r="BL12" s="587"/>
      <c r="BM12" s="587"/>
      <c r="BN12" s="588"/>
      <c r="BO12" s="639">
        <v>48.9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115055</v>
      </c>
      <c r="CS12" s="587"/>
      <c r="CT12" s="587"/>
      <c r="CU12" s="587"/>
      <c r="CV12" s="587"/>
      <c r="CW12" s="587"/>
      <c r="CX12" s="587"/>
      <c r="CY12" s="588"/>
      <c r="CZ12" s="639">
        <v>1.2</v>
      </c>
      <c r="DA12" s="639"/>
      <c r="DB12" s="639"/>
      <c r="DC12" s="639"/>
      <c r="DD12" s="592" t="s">
        <v>111</v>
      </c>
      <c r="DE12" s="587"/>
      <c r="DF12" s="587"/>
      <c r="DG12" s="587"/>
      <c r="DH12" s="587"/>
      <c r="DI12" s="587"/>
      <c r="DJ12" s="587"/>
      <c r="DK12" s="587"/>
      <c r="DL12" s="587"/>
      <c r="DM12" s="587"/>
      <c r="DN12" s="587"/>
      <c r="DO12" s="587"/>
      <c r="DP12" s="588"/>
      <c r="DQ12" s="592">
        <v>14055</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16765</v>
      </c>
      <c r="S13" s="587"/>
      <c r="T13" s="587"/>
      <c r="U13" s="587"/>
      <c r="V13" s="587"/>
      <c r="W13" s="587"/>
      <c r="X13" s="587"/>
      <c r="Y13" s="588"/>
      <c r="Z13" s="639">
        <v>0.2</v>
      </c>
      <c r="AA13" s="639"/>
      <c r="AB13" s="639"/>
      <c r="AC13" s="639"/>
      <c r="AD13" s="640">
        <v>16765</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1938320</v>
      </c>
      <c r="BH13" s="587"/>
      <c r="BI13" s="587"/>
      <c r="BJ13" s="587"/>
      <c r="BK13" s="587"/>
      <c r="BL13" s="587"/>
      <c r="BM13" s="587"/>
      <c r="BN13" s="588"/>
      <c r="BO13" s="639">
        <v>48.7</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1708434</v>
      </c>
      <c r="CS13" s="587"/>
      <c r="CT13" s="587"/>
      <c r="CU13" s="587"/>
      <c r="CV13" s="587"/>
      <c r="CW13" s="587"/>
      <c r="CX13" s="587"/>
      <c r="CY13" s="588"/>
      <c r="CZ13" s="639">
        <v>17.600000000000001</v>
      </c>
      <c r="DA13" s="639"/>
      <c r="DB13" s="639"/>
      <c r="DC13" s="639"/>
      <c r="DD13" s="592">
        <v>1152616</v>
      </c>
      <c r="DE13" s="587"/>
      <c r="DF13" s="587"/>
      <c r="DG13" s="587"/>
      <c r="DH13" s="587"/>
      <c r="DI13" s="587"/>
      <c r="DJ13" s="587"/>
      <c r="DK13" s="587"/>
      <c r="DL13" s="587"/>
      <c r="DM13" s="587"/>
      <c r="DN13" s="587"/>
      <c r="DO13" s="587"/>
      <c r="DP13" s="588"/>
      <c r="DQ13" s="592">
        <v>746505</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42661</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305763</v>
      </c>
      <c r="CS14" s="587"/>
      <c r="CT14" s="587"/>
      <c r="CU14" s="587"/>
      <c r="CV14" s="587"/>
      <c r="CW14" s="587"/>
      <c r="CX14" s="587"/>
      <c r="CY14" s="588"/>
      <c r="CZ14" s="639">
        <v>3.2</v>
      </c>
      <c r="DA14" s="639"/>
      <c r="DB14" s="639"/>
      <c r="DC14" s="639"/>
      <c r="DD14" s="592">
        <v>862</v>
      </c>
      <c r="DE14" s="587"/>
      <c r="DF14" s="587"/>
      <c r="DG14" s="587"/>
      <c r="DH14" s="587"/>
      <c r="DI14" s="587"/>
      <c r="DJ14" s="587"/>
      <c r="DK14" s="587"/>
      <c r="DL14" s="587"/>
      <c r="DM14" s="587"/>
      <c r="DN14" s="587"/>
      <c r="DO14" s="587"/>
      <c r="DP14" s="588"/>
      <c r="DQ14" s="592">
        <v>303369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14790</v>
      </c>
      <c r="S15" s="587"/>
      <c r="T15" s="587"/>
      <c r="U15" s="587"/>
      <c r="V15" s="587"/>
      <c r="W15" s="587"/>
      <c r="X15" s="587"/>
      <c r="Y15" s="588"/>
      <c r="Z15" s="639">
        <v>0.1</v>
      </c>
      <c r="AA15" s="639"/>
      <c r="AB15" s="639"/>
      <c r="AC15" s="639"/>
      <c r="AD15" s="640">
        <v>14790</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219180</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1012963</v>
      </c>
      <c r="CS15" s="587"/>
      <c r="CT15" s="587"/>
      <c r="CU15" s="587"/>
      <c r="CV15" s="587"/>
      <c r="CW15" s="587"/>
      <c r="CX15" s="587"/>
      <c r="CY15" s="588"/>
      <c r="CZ15" s="639">
        <v>10.4</v>
      </c>
      <c r="DA15" s="639"/>
      <c r="DB15" s="639"/>
      <c r="DC15" s="639"/>
      <c r="DD15" s="592">
        <v>443757</v>
      </c>
      <c r="DE15" s="587"/>
      <c r="DF15" s="587"/>
      <c r="DG15" s="587"/>
      <c r="DH15" s="587"/>
      <c r="DI15" s="587"/>
      <c r="DJ15" s="587"/>
      <c r="DK15" s="587"/>
      <c r="DL15" s="587"/>
      <c r="DM15" s="587"/>
      <c r="DN15" s="587"/>
      <c r="DO15" s="587"/>
      <c r="DP15" s="588"/>
      <c r="DQ15" s="592">
        <v>652191</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1221899</v>
      </c>
      <c r="S16" s="587"/>
      <c r="T16" s="587"/>
      <c r="U16" s="587"/>
      <c r="V16" s="587"/>
      <c r="W16" s="587"/>
      <c r="X16" s="587"/>
      <c r="Y16" s="588"/>
      <c r="Z16" s="639">
        <v>12.2</v>
      </c>
      <c r="AA16" s="639"/>
      <c r="AB16" s="639"/>
      <c r="AC16" s="639"/>
      <c r="AD16" s="640">
        <v>916277</v>
      </c>
      <c r="AE16" s="640"/>
      <c r="AF16" s="640"/>
      <c r="AG16" s="640"/>
      <c r="AH16" s="640"/>
      <c r="AI16" s="640"/>
      <c r="AJ16" s="640"/>
      <c r="AK16" s="640"/>
      <c r="AL16" s="609">
        <v>16.899999999999999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916277</v>
      </c>
      <c r="S17" s="587"/>
      <c r="T17" s="587"/>
      <c r="U17" s="587"/>
      <c r="V17" s="587"/>
      <c r="W17" s="587"/>
      <c r="X17" s="587"/>
      <c r="Y17" s="588"/>
      <c r="Z17" s="639">
        <v>9.1</v>
      </c>
      <c r="AA17" s="639"/>
      <c r="AB17" s="639"/>
      <c r="AC17" s="639"/>
      <c r="AD17" s="640">
        <v>916277</v>
      </c>
      <c r="AE17" s="640"/>
      <c r="AF17" s="640"/>
      <c r="AG17" s="640"/>
      <c r="AH17" s="640"/>
      <c r="AI17" s="640"/>
      <c r="AJ17" s="640"/>
      <c r="AK17" s="640"/>
      <c r="AL17" s="609">
        <v>16.899999999999999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1164892</v>
      </c>
      <c r="CS17" s="587"/>
      <c r="CT17" s="587"/>
      <c r="CU17" s="587"/>
      <c r="CV17" s="587"/>
      <c r="CW17" s="587"/>
      <c r="CX17" s="587"/>
      <c r="CY17" s="588"/>
      <c r="CZ17" s="639">
        <v>12</v>
      </c>
      <c r="DA17" s="639"/>
      <c r="DB17" s="639"/>
      <c r="DC17" s="639"/>
      <c r="DD17" s="592" t="s">
        <v>111</v>
      </c>
      <c r="DE17" s="587"/>
      <c r="DF17" s="587"/>
      <c r="DG17" s="587"/>
      <c r="DH17" s="587"/>
      <c r="DI17" s="587"/>
      <c r="DJ17" s="587"/>
      <c r="DK17" s="587"/>
      <c r="DL17" s="587"/>
      <c r="DM17" s="587"/>
      <c r="DN17" s="587"/>
      <c r="DO17" s="587"/>
      <c r="DP17" s="588"/>
      <c r="DQ17" s="592">
        <v>1164428</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305614</v>
      </c>
      <c r="S18" s="587"/>
      <c r="T18" s="587"/>
      <c r="U18" s="587"/>
      <c r="V18" s="587"/>
      <c r="W18" s="587"/>
      <c r="X18" s="587"/>
      <c r="Y18" s="588"/>
      <c r="Z18" s="639">
        <v>3.1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1706</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5634542</v>
      </c>
      <c r="S20" s="587"/>
      <c r="T20" s="587"/>
      <c r="U20" s="587"/>
      <c r="V20" s="587"/>
      <c r="W20" s="587"/>
      <c r="X20" s="587"/>
      <c r="Y20" s="588"/>
      <c r="Z20" s="639">
        <v>56.3</v>
      </c>
      <c r="AA20" s="639"/>
      <c r="AB20" s="639"/>
      <c r="AC20" s="639"/>
      <c r="AD20" s="640">
        <v>5328920</v>
      </c>
      <c r="AE20" s="640"/>
      <c r="AF20" s="640"/>
      <c r="AG20" s="640"/>
      <c r="AH20" s="640"/>
      <c r="AI20" s="640"/>
      <c r="AJ20" s="640"/>
      <c r="AK20" s="640"/>
      <c r="AL20" s="609">
        <v>98.4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1706</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9697381</v>
      </c>
      <c r="CS20" s="587"/>
      <c r="CT20" s="587"/>
      <c r="CU20" s="587"/>
      <c r="CV20" s="587"/>
      <c r="CW20" s="587"/>
      <c r="CX20" s="587"/>
      <c r="CY20" s="588"/>
      <c r="CZ20" s="639">
        <v>100</v>
      </c>
      <c r="DA20" s="639"/>
      <c r="DB20" s="639"/>
      <c r="DC20" s="639"/>
      <c r="DD20" s="592">
        <v>1921948</v>
      </c>
      <c r="DE20" s="587"/>
      <c r="DF20" s="587"/>
      <c r="DG20" s="587"/>
      <c r="DH20" s="587"/>
      <c r="DI20" s="587"/>
      <c r="DJ20" s="587"/>
      <c r="DK20" s="587"/>
      <c r="DL20" s="587"/>
      <c r="DM20" s="587"/>
      <c r="DN20" s="587"/>
      <c r="DO20" s="587"/>
      <c r="DP20" s="588"/>
      <c r="DQ20" s="592">
        <v>6511018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6521</v>
      </c>
      <c r="S21" s="587"/>
      <c r="T21" s="587"/>
      <c r="U21" s="587"/>
      <c r="V21" s="587"/>
      <c r="W21" s="587"/>
      <c r="X21" s="587"/>
      <c r="Y21" s="588"/>
      <c r="Z21" s="639">
        <v>0.1</v>
      </c>
      <c r="AA21" s="639"/>
      <c r="AB21" s="639"/>
      <c r="AC21" s="639"/>
      <c r="AD21" s="640">
        <v>6521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1706</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80254</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222130</v>
      </c>
      <c r="S23" s="587"/>
      <c r="T23" s="587"/>
      <c r="U23" s="587"/>
      <c r="V23" s="587"/>
      <c r="W23" s="587"/>
      <c r="X23" s="587"/>
      <c r="Y23" s="588"/>
      <c r="Z23" s="639">
        <v>2.2000000000000002</v>
      </c>
      <c r="AA23" s="639"/>
      <c r="AB23" s="639"/>
      <c r="AC23" s="639"/>
      <c r="AD23" s="640">
        <v>49455</v>
      </c>
      <c r="AE23" s="640"/>
      <c r="AF23" s="640"/>
      <c r="AG23" s="640"/>
      <c r="AH23" s="640"/>
      <c r="AI23" s="640"/>
      <c r="AJ23" s="640"/>
      <c r="AK23" s="640"/>
      <c r="AL23" s="609">
        <v>0.9</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14931</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4432671</v>
      </c>
      <c r="CS24" s="637"/>
      <c r="CT24" s="637"/>
      <c r="CU24" s="637"/>
      <c r="CV24" s="637"/>
      <c r="CW24" s="637"/>
      <c r="CX24" s="637"/>
      <c r="CY24" s="684"/>
      <c r="CZ24" s="688">
        <v>45.7</v>
      </c>
      <c r="DA24" s="689"/>
      <c r="DB24" s="689"/>
      <c r="DC24" s="690"/>
      <c r="DD24" s="683">
        <v>2923180</v>
      </c>
      <c r="DE24" s="637"/>
      <c r="DF24" s="637"/>
      <c r="DG24" s="637"/>
      <c r="DH24" s="637"/>
      <c r="DI24" s="637"/>
      <c r="DJ24" s="637"/>
      <c r="DK24" s="684"/>
      <c r="DL24" s="683">
        <v>2920319</v>
      </c>
      <c r="DM24" s="637"/>
      <c r="DN24" s="637"/>
      <c r="DO24" s="637"/>
      <c r="DP24" s="637"/>
      <c r="DQ24" s="637"/>
      <c r="DR24" s="637"/>
      <c r="DS24" s="637"/>
      <c r="DT24" s="637"/>
      <c r="DU24" s="637"/>
      <c r="DV24" s="684"/>
      <c r="DW24" s="685">
        <v>48.5</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1872437</v>
      </c>
      <c r="S25" s="587"/>
      <c r="T25" s="587"/>
      <c r="U25" s="587"/>
      <c r="V25" s="587"/>
      <c r="W25" s="587"/>
      <c r="X25" s="587"/>
      <c r="Y25" s="588"/>
      <c r="Z25" s="639">
        <v>18.7</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1390564</v>
      </c>
      <c r="CS25" s="605"/>
      <c r="CT25" s="605"/>
      <c r="CU25" s="605"/>
      <c r="CV25" s="605"/>
      <c r="CW25" s="605"/>
      <c r="CX25" s="605"/>
      <c r="CY25" s="606"/>
      <c r="CZ25" s="589">
        <v>14.3</v>
      </c>
      <c r="DA25" s="607"/>
      <c r="DB25" s="607"/>
      <c r="DC25" s="608"/>
      <c r="DD25" s="592">
        <v>1189178</v>
      </c>
      <c r="DE25" s="605"/>
      <c r="DF25" s="605"/>
      <c r="DG25" s="605"/>
      <c r="DH25" s="605"/>
      <c r="DI25" s="605"/>
      <c r="DJ25" s="605"/>
      <c r="DK25" s="606"/>
      <c r="DL25" s="592">
        <v>1187353</v>
      </c>
      <c r="DM25" s="605"/>
      <c r="DN25" s="605"/>
      <c r="DO25" s="605"/>
      <c r="DP25" s="605"/>
      <c r="DQ25" s="605"/>
      <c r="DR25" s="605"/>
      <c r="DS25" s="605"/>
      <c r="DT25" s="605"/>
      <c r="DU25" s="605"/>
      <c r="DV25" s="606"/>
      <c r="DW25" s="609">
        <v>19.7</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27197</v>
      </c>
      <c r="S26" s="587"/>
      <c r="T26" s="587"/>
      <c r="U26" s="587"/>
      <c r="V26" s="587"/>
      <c r="W26" s="587"/>
      <c r="X26" s="587"/>
      <c r="Y26" s="588"/>
      <c r="Z26" s="639">
        <v>0.3</v>
      </c>
      <c r="AA26" s="639"/>
      <c r="AB26" s="639"/>
      <c r="AC26" s="639"/>
      <c r="AD26" s="640">
        <v>27197</v>
      </c>
      <c r="AE26" s="640"/>
      <c r="AF26" s="640"/>
      <c r="AG26" s="640"/>
      <c r="AH26" s="640"/>
      <c r="AI26" s="640"/>
      <c r="AJ26" s="640"/>
      <c r="AK26" s="640"/>
      <c r="AL26" s="609">
        <v>0.5</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772705</v>
      </c>
      <c r="CS26" s="587"/>
      <c r="CT26" s="587"/>
      <c r="CU26" s="587"/>
      <c r="CV26" s="587"/>
      <c r="CW26" s="587"/>
      <c r="CX26" s="587"/>
      <c r="CY26" s="588"/>
      <c r="CZ26" s="589">
        <v>8</v>
      </c>
      <c r="DA26" s="607"/>
      <c r="DB26" s="607"/>
      <c r="DC26" s="608"/>
      <c r="DD26" s="592">
        <v>591150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644377</v>
      </c>
      <c r="S27" s="587"/>
      <c r="T27" s="587"/>
      <c r="U27" s="587"/>
      <c r="V27" s="587"/>
      <c r="W27" s="587"/>
      <c r="X27" s="587"/>
      <c r="Y27" s="588"/>
      <c r="Z27" s="639">
        <v>6.4</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3979413</v>
      </c>
      <c r="BH27" s="587"/>
      <c r="BI27" s="587"/>
      <c r="BJ27" s="587"/>
      <c r="BK27" s="587"/>
      <c r="BL27" s="587"/>
      <c r="BM27" s="587"/>
      <c r="BN27" s="588"/>
      <c r="BO27" s="639">
        <v>100</v>
      </c>
      <c r="BP27" s="639"/>
      <c r="BQ27" s="639"/>
      <c r="BR27" s="639"/>
      <c r="BS27" s="592">
        <v>25203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1877215</v>
      </c>
      <c r="CS27" s="605"/>
      <c r="CT27" s="605"/>
      <c r="CU27" s="605"/>
      <c r="CV27" s="605"/>
      <c r="CW27" s="605"/>
      <c r="CX27" s="605"/>
      <c r="CY27" s="606"/>
      <c r="CZ27" s="589">
        <v>19.399999999999999</v>
      </c>
      <c r="DA27" s="607"/>
      <c r="DB27" s="607"/>
      <c r="DC27" s="608"/>
      <c r="DD27" s="592">
        <v>569574</v>
      </c>
      <c r="DE27" s="605"/>
      <c r="DF27" s="605"/>
      <c r="DG27" s="605"/>
      <c r="DH27" s="605"/>
      <c r="DI27" s="605"/>
      <c r="DJ27" s="605"/>
      <c r="DK27" s="606"/>
      <c r="DL27" s="592">
        <v>568538</v>
      </c>
      <c r="DM27" s="605"/>
      <c r="DN27" s="605"/>
      <c r="DO27" s="605"/>
      <c r="DP27" s="605"/>
      <c r="DQ27" s="605"/>
      <c r="DR27" s="605"/>
      <c r="DS27" s="605"/>
      <c r="DT27" s="605"/>
      <c r="DU27" s="605"/>
      <c r="DV27" s="606"/>
      <c r="DW27" s="609">
        <v>9.5</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4335</v>
      </c>
      <c r="S28" s="587"/>
      <c r="T28" s="587"/>
      <c r="U28" s="587"/>
      <c r="V28" s="587"/>
      <c r="W28" s="587"/>
      <c r="X28" s="587"/>
      <c r="Y28" s="588"/>
      <c r="Z28" s="639">
        <v>0</v>
      </c>
      <c r="AA28" s="639"/>
      <c r="AB28" s="639"/>
      <c r="AC28" s="639"/>
      <c r="AD28" s="640">
        <v>1853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1164892</v>
      </c>
      <c r="CS28" s="587"/>
      <c r="CT28" s="587"/>
      <c r="CU28" s="587"/>
      <c r="CV28" s="587"/>
      <c r="CW28" s="587"/>
      <c r="CX28" s="587"/>
      <c r="CY28" s="588"/>
      <c r="CZ28" s="589">
        <v>12</v>
      </c>
      <c r="DA28" s="607"/>
      <c r="DB28" s="607"/>
      <c r="DC28" s="608"/>
      <c r="DD28" s="592">
        <v>1164428</v>
      </c>
      <c r="DE28" s="587"/>
      <c r="DF28" s="587"/>
      <c r="DG28" s="587"/>
      <c r="DH28" s="587"/>
      <c r="DI28" s="587"/>
      <c r="DJ28" s="587"/>
      <c r="DK28" s="588"/>
      <c r="DL28" s="592">
        <v>1164428</v>
      </c>
      <c r="DM28" s="587"/>
      <c r="DN28" s="587"/>
      <c r="DO28" s="587"/>
      <c r="DP28" s="587"/>
      <c r="DQ28" s="587"/>
      <c r="DR28" s="587"/>
      <c r="DS28" s="587"/>
      <c r="DT28" s="587"/>
      <c r="DU28" s="587"/>
      <c r="DV28" s="588"/>
      <c r="DW28" s="609">
        <v>19.399999999999999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450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1164892</v>
      </c>
      <c r="CS29" s="605"/>
      <c r="CT29" s="605"/>
      <c r="CU29" s="605"/>
      <c r="CV29" s="605"/>
      <c r="CW29" s="605"/>
      <c r="CX29" s="605"/>
      <c r="CY29" s="606"/>
      <c r="CZ29" s="589">
        <v>12</v>
      </c>
      <c r="DA29" s="607"/>
      <c r="DB29" s="607"/>
      <c r="DC29" s="608"/>
      <c r="DD29" s="592">
        <v>1164428</v>
      </c>
      <c r="DE29" s="605"/>
      <c r="DF29" s="605"/>
      <c r="DG29" s="605"/>
      <c r="DH29" s="605"/>
      <c r="DI29" s="605"/>
      <c r="DJ29" s="605"/>
      <c r="DK29" s="606"/>
      <c r="DL29" s="592">
        <v>1164428</v>
      </c>
      <c r="DM29" s="605"/>
      <c r="DN29" s="605"/>
      <c r="DO29" s="605"/>
      <c r="DP29" s="605"/>
      <c r="DQ29" s="605"/>
      <c r="DR29" s="605"/>
      <c r="DS29" s="605"/>
      <c r="DT29" s="605"/>
      <c r="DU29" s="605"/>
      <c r="DV29" s="606"/>
      <c r="DW29" s="609">
        <v>19.399999999999999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2000</v>
      </c>
      <c r="S30" s="587"/>
      <c r="T30" s="587"/>
      <c r="U30" s="587"/>
      <c r="V30" s="587"/>
      <c r="W30" s="587"/>
      <c r="X30" s="587"/>
      <c r="Y30" s="588"/>
      <c r="Z30" s="639">
        <v>0</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98.9</v>
      </c>
      <c r="BH30" s="653"/>
      <c r="BI30" s="653"/>
      <c r="BJ30" s="653"/>
      <c r="BK30" s="653"/>
      <c r="BL30" s="653"/>
      <c r="BM30" s="654">
        <v>94.9</v>
      </c>
      <c r="BN30" s="653"/>
      <c r="BO30" s="653"/>
      <c r="BP30" s="653"/>
      <c r="BQ30" s="655"/>
      <c r="BR30" s="652">
        <v>98.8</v>
      </c>
      <c r="BS30" s="653"/>
      <c r="BT30" s="653"/>
      <c r="BU30" s="653"/>
      <c r="BV30" s="653"/>
      <c r="BW30" s="653"/>
      <c r="BX30" s="654">
        <v>94.5</v>
      </c>
      <c r="BY30" s="653"/>
      <c r="BZ30" s="653"/>
      <c r="CA30" s="653"/>
      <c r="CB30" s="655"/>
      <c r="CD30" s="658"/>
      <c r="CE30" s="659"/>
      <c r="CF30" s="623" t="s">
        <v>292</v>
      </c>
      <c r="CG30" s="620"/>
      <c r="CH30" s="620"/>
      <c r="CI30" s="620"/>
      <c r="CJ30" s="620"/>
      <c r="CK30" s="620"/>
      <c r="CL30" s="620"/>
      <c r="CM30" s="620"/>
      <c r="CN30" s="620"/>
      <c r="CO30" s="620"/>
      <c r="CP30" s="620"/>
      <c r="CQ30" s="621"/>
      <c r="CR30" s="586">
        <v>1054524</v>
      </c>
      <c r="CS30" s="587"/>
      <c r="CT30" s="587"/>
      <c r="CU30" s="587"/>
      <c r="CV30" s="587"/>
      <c r="CW30" s="587"/>
      <c r="CX30" s="587"/>
      <c r="CY30" s="588"/>
      <c r="CZ30" s="589">
        <v>10.9</v>
      </c>
      <c r="DA30" s="607"/>
      <c r="DB30" s="607"/>
      <c r="DC30" s="608"/>
      <c r="DD30" s="592">
        <v>1054075</v>
      </c>
      <c r="DE30" s="587"/>
      <c r="DF30" s="587"/>
      <c r="DG30" s="587"/>
      <c r="DH30" s="587"/>
      <c r="DI30" s="587"/>
      <c r="DJ30" s="587"/>
      <c r="DK30" s="588"/>
      <c r="DL30" s="592">
        <v>1054075</v>
      </c>
      <c r="DM30" s="587"/>
      <c r="DN30" s="587"/>
      <c r="DO30" s="587"/>
      <c r="DP30" s="587"/>
      <c r="DQ30" s="587"/>
      <c r="DR30" s="587"/>
      <c r="DS30" s="587"/>
      <c r="DT30" s="587"/>
      <c r="DU30" s="587"/>
      <c r="DV30" s="588"/>
      <c r="DW30" s="609">
        <v>17.5</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182291</v>
      </c>
      <c r="S31" s="587"/>
      <c r="T31" s="587"/>
      <c r="U31" s="587"/>
      <c r="V31" s="587"/>
      <c r="W31" s="587"/>
      <c r="X31" s="587"/>
      <c r="Y31" s="588"/>
      <c r="Z31" s="639">
        <v>1.8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93.9</v>
      </c>
      <c r="BN31" s="651"/>
      <c r="BO31" s="651"/>
      <c r="BP31" s="651"/>
      <c r="BQ31" s="615"/>
      <c r="BR31" s="650">
        <v>98.5</v>
      </c>
      <c r="BS31" s="605"/>
      <c r="BT31" s="605"/>
      <c r="BU31" s="605"/>
      <c r="BV31" s="605"/>
      <c r="BW31" s="605"/>
      <c r="BX31" s="641">
        <v>93.1</v>
      </c>
      <c r="BY31" s="651"/>
      <c r="BZ31" s="651"/>
      <c r="CA31" s="651"/>
      <c r="CB31" s="615"/>
      <c r="CD31" s="658"/>
      <c r="CE31" s="659"/>
      <c r="CF31" s="623" t="s">
        <v>296</v>
      </c>
      <c r="CG31" s="620"/>
      <c r="CH31" s="620"/>
      <c r="CI31" s="620"/>
      <c r="CJ31" s="620"/>
      <c r="CK31" s="620"/>
      <c r="CL31" s="620"/>
      <c r="CM31" s="620"/>
      <c r="CN31" s="620"/>
      <c r="CO31" s="620"/>
      <c r="CP31" s="620"/>
      <c r="CQ31" s="621"/>
      <c r="CR31" s="586">
        <v>110368</v>
      </c>
      <c r="CS31" s="605"/>
      <c r="CT31" s="605"/>
      <c r="CU31" s="605"/>
      <c r="CV31" s="605"/>
      <c r="CW31" s="605"/>
      <c r="CX31" s="605"/>
      <c r="CY31" s="606"/>
      <c r="CZ31" s="589">
        <v>1.1000000000000001</v>
      </c>
      <c r="DA31" s="607"/>
      <c r="DB31" s="607"/>
      <c r="DC31" s="608"/>
      <c r="DD31" s="592">
        <v>110353</v>
      </c>
      <c r="DE31" s="605"/>
      <c r="DF31" s="605"/>
      <c r="DG31" s="605"/>
      <c r="DH31" s="605"/>
      <c r="DI31" s="605"/>
      <c r="DJ31" s="605"/>
      <c r="DK31" s="606"/>
      <c r="DL31" s="592">
        <v>110353</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234401</v>
      </c>
      <c r="S32" s="587"/>
      <c r="T32" s="587"/>
      <c r="U32" s="587"/>
      <c r="V32" s="587"/>
      <c r="W32" s="587"/>
      <c r="X32" s="587"/>
      <c r="Y32" s="588"/>
      <c r="Z32" s="639">
        <v>2.2999999999999998</v>
      </c>
      <c r="AA32" s="639"/>
      <c r="AB32" s="639"/>
      <c r="AC32" s="639"/>
      <c r="AD32" s="640">
        <v>1915</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98.9</v>
      </c>
      <c r="BH32" s="571"/>
      <c r="BI32" s="571"/>
      <c r="BJ32" s="571"/>
      <c r="BK32" s="571"/>
      <c r="BL32" s="571"/>
      <c r="BM32" s="634">
        <v>95.2</v>
      </c>
      <c r="BN32" s="571"/>
      <c r="BO32" s="571"/>
      <c r="BP32" s="571"/>
      <c r="BQ32" s="628"/>
      <c r="BR32" s="649">
        <v>98.9</v>
      </c>
      <c r="BS32" s="571"/>
      <c r="BT32" s="571"/>
      <c r="BU32" s="571"/>
      <c r="BV32" s="571"/>
      <c r="BW32" s="571"/>
      <c r="BX32" s="634">
        <v>95.3</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1089700</v>
      </c>
      <c r="S33" s="587"/>
      <c r="T33" s="587"/>
      <c r="U33" s="587"/>
      <c r="V33" s="587"/>
      <c r="W33" s="587"/>
      <c r="X33" s="587"/>
      <c r="Y33" s="588"/>
      <c r="Z33" s="639">
        <v>10.9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3342762</v>
      </c>
      <c r="CS33" s="605"/>
      <c r="CT33" s="605"/>
      <c r="CU33" s="605"/>
      <c r="CV33" s="605"/>
      <c r="CW33" s="605"/>
      <c r="CX33" s="605"/>
      <c r="CY33" s="606"/>
      <c r="CZ33" s="589">
        <v>34.5</v>
      </c>
      <c r="DA33" s="607"/>
      <c r="DB33" s="607"/>
      <c r="DC33" s="608"/>
      <c r="DD33" s="592">
        <v>2883288</v>
      </c>
      <c r="DE33" s="605"/>
      <c r="DF33" s="605"/>
      <c r="DG33" s="605"/>
      <c r="DH33" s="605"/>
      <c r="DI33" s="605"/>
      <c r="DJ33" s="605"/>
      <c r="DK33" s="606"/>
      <c r="DL33" s="592">
        <v>2289606</v>
      </c>
      <c r="DM33" s="605"/>
      <c r="DN33" s="605"/>
      <c r="DO33" s="605"/>
      <c r="DP33" s="605"/>
      <c r="DQ33" s="605"/>
      <c r="DR33" s="605"/>
      <c r="DS33" s="605"/>
      <c r="DT33" s="605"/>
      <c r="DU33" s="605"/>
      <c r="DV33" s="606"/>
      <c r="DW33" s="609">
        <v>38.1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1150151</v>
      </c>
      <c r="CS34" s="587"/>
      <c r="CT34" s="587"/>
      <c r="CU34" s="587"/>
      <c r="CV34" s="587"/>
      <c r="CW34" s="587"/>
      <c r="CX34" s="587"/>
      <c r="CY34" s="588"/>
      <c r="CZ34" s="589">
        <v>11.9</v>
      </c>
      <c r="DA34" s="607"/>
      <c r="DB34" s="607"/>
      <c r="DC34" s="608"/>
      <c r="DD34" s="592">
        <v>947771</v>
      </c>
      <c r="DE34" s="587"/>
      <c r="DF34" s="587"/>
      <c r="DG34" s="587"/>
      <c r="DH34" s="587"/>
      <c r="DI34" s="587"/>
      <c r="DJ34" s="587"/>
      <c r="DK34" s="588"/>
      <c r="DL34" s="592">
        <v>704217</v>
      </c>
      <c r="DM34" s="587"/>
      <c r="DN34" s="587"/>
      <c r="DO34" s="587"/>
      <c r="DP34" s="587"/>
      <c r="DQ34" s="587"/>
      <c r="DR34" s="587"/>
      <c r="DS34" s="587"/>
      <c r="DT34" s="587"/>
      <c r="DU34" s="587"/>
      <c r="DV34" s="588"/>
      <c r="DW34" s="609">
        <v>11.7</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600000</v>
      </c>
      <c r="S35" s="587"/>
      <c r="T35" s="587"/>
      <c r="U35" s="587"/>
      <c r="V35" s="587"/>
      <c r="W35" s="587"/>
      <c r="X35" s="587"/>
      <c r="Y35" s="588"/>
      <c r="Z35" s="639">
        <v>6</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1098504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44933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32500</v>
      </c>
      <c r="CS35" s="605"/>
      <c r="CT35" s="605"/>
      <c r="CU35" s="605"/>
      <c r="CV35" s="605"/>
      <c r="CW35" s="605"/>
      <c r="CX35" s="605"/>
      <c r="CY35" s="606"/>
      <c r="CZ35" s="589">
        <v>0.3</v>
      </c>
      <c r="DA35" s="607"/>
      <c r="DB35" s="607"/>
      <c r="DC35" s="608"/>
      <c r="DD35" s="592">
        <v>18606</v>
      </c>
      <c r="DE35" s="605"/>
      <c r="DF35" s="605"/>
      <c r="DG35" s="605"/>
      <c r="DH35" s="605"/>
      <c r="DI35" s="605"/>
      <c r="DJ35" s="605"/>
      <c r="DK35" s="606"/>
      <c r="DL35" s="592">
        <v>18606</v>
      </c>
      <c r="DM35" s="605"/>
      <c r="DN35" s="605"/>
      <c r="DO35" s="605"/>
      <c r="DP35" s="605"/>
      <c r="DQ35" s="605"/>
      <c r="DR35" s="605"/>
      <c r="DS35" s="605"/>
      <c r="DT35" s="605"/>
      <c r="DU35" s="605"/>
      <c r="DV35" s="606"/>
      <c r="DW35" s="609">
        <v>0.3</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10015566</v>
      </c>
      <c r="S36" s="627"/>
      <c r="T36" s="627"/>
      <c r="U36" s="627"/>
      <c r="V36" s="627"/>
      <c r="W36" s="627"/>
      <c r="X36" s="627"/>
      <c r="Y36" s="630"/>
      <c r="Z36" s="631">
        <v>100</v>
      </c>
      <c r="AA36" s="631"/>
      <c r="AB36" s="631"/>
      <c r="AC36" s="631"/>
      <c r="AD36" s="632">
        <v>5415861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392899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35388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897143</v>
      </c>
      <c r="CS36" s="587"/>
      <c r="CT36" s="587"/>
      <c r="CU36" s="587"/>
      <c r="CV36" s="587"/>
      <c r="CW36" s="587"/>
      <c r="CX36" s="587"/>
      <c r="CY36" s="588"/>
      <c r="CZ36" s="589">
        <v>9.3000000000000007</v>
      </c>
      <c r="DA36" s="607"/>
      <c r="DB36" s="607"/>
      <c r="DC36" s="608"/>
      <c r="DD36" s="592">
        <v>871482</v>
      </c>
      <c r="DE36" s="587"/>
      <c r="DF36" s="587"/>
      <c r="DG36" s="587"/>
      <c r="DH36" s="587"/>
      <c r="DI36" s="587"/>
      <c r="DJ36" s="587"/>
      <c r="DK36" s="588"/>
      <c r="DL36" s="592">
        <v>822491</v>
      </c>
      <c r="DM36" s="587"/>
      <c r="DN36" s="587"/>
      <c r="DO36" s="587"/>
      <c r="DP36" s="587"/>
      <c r="DQ36" s="587"/>
      <c r="DR36" s="587"/>
      <c r="DS36" s="587"/>
      <c r="DT36" s="587"/>
      <c r="DU36" s="587"/>
      <c r="DV36" s="588"/>
      <c r="DW36" s="609">
        <v>13.7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6716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3957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309180</v>
      </c>
      <c r="CS37" s="605"/>
      <c r="CT37" s="605"/>
      <c r="CU37" s="605"/>
      <c r="CV37" s="605"/>
      <c r="CW37" s="605"/>
      <c r="CX37" s="605"/>
      <c r="CY37" s="606"/>
      <c r="CZ37" s="589">
        <v>3.2</v>
      </c>
      <c r="DA37" s="607"/>
      <c r="DB37" s="607"/>
      <c r="DC37" s="608"/>
      <c r="DD37" s="592">
        <v>309180</v>
      </c>
      <c r="DE37" s="605"/>
      <c r="DF37" s="605"/>
      <c r="DG37" s="605"/>
      <c r="DH37" s="605"/>
      <c r="DI37" s="605"/>
      <c r="DJ37" s="605"/>
      <c r="DK37" s="606"/>
      <c r="DL37" s="592">
        <v>309180</v>
      </c>
      <c r="DM37" s="605"/>
      <c r="DN37" s="605"/>
      <c r="DO37" s="605"/>
      <c r="DP37" s="605"/>
      <c r="DQ37" s="605"/>
      <c r="DR37" s="605"/>
      <c r="DS37" s="605"/>
      <c r="DT37" s="605"/>
      <c r="DU37" s="605"/>
      <c r="DV37" s="606"/>
      <c r="DW37" s="609">
        <v>5.0999999999999996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6583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1091788</v>
      </c>
      <c r="CS38" s="587"/>
      <c r="CT38" s="587"/>
      <c r="CU38" s="587"/>
      <c r="CV38" s="587"/>
      <c r="CW38" s="587"/>
      <c r="CX38" s="587"/>
      <c r="CY38" s="588"/>
      <c r="CZ38" s="589">
        <v>11.3</v>
      </c>
      <c r="DA38" s="607"/>
      <c r="DB38" s="607"/>
      <c r="DC38" s="608"/>
      <c r="DD38" s="592">
        <v>1006682</v>
      </c>
      <c r="DE38" s="587"/>
      <c r="DF38" s="587"/>
      <c r="DG38" s="587"/>
      <c r="DH38" s="587"/>
      <c r="DI38" s="587"/>
      <c r="DJ38" s="587"/>
      <c r="DK38" s="588"/>
      <c r="DL38" s="592">
        <v>743364</v>
      </c>
      <c r="DM38" s="587"/>
      <c r="DN38" s="587"/>
      <c r="DO38" s="587"/>
      <c r="DP38" s="587"/>
      <c r="DQ38" s="587"/>
      <c r="DR38" s="587"/>
      <c r="DS38" s="587"/>
      <c r="DT38" s="587"/>
      <c r="DU38" s="587"/>
      <c r="DV38" s="588"/>
      <c r="DW38" s="609">
        <v>12.4</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38180</v>
      </c>
      <c r="CS39" s="605"/>
      <c r="CT39" s="605"/>
      <c r="CU39" s="605"/>
      <c r="CV39" s="605"/>
      <c r="CW39" s="605"/>
      <c r="CX39" s="605"/>
      <c r="CY39" s="606"/>
      <c r="CZ39" s="589">
        <v>0.4</v>
      </c>
      <c r="DA39" s="607"/>
      <c r="DB39" s="607"/>
      <c r="DC39" s="608"/>
      <c r="DD39" s="592">
        <v>37819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153292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133000</v>
      </c>
      <c r="CS40" s="587"/>
      <c r="CT40" s="587"/>
      <c r="CU40" s="587"/>
      <c r="CV40" s="587"/>
      <c r="CW40" s="587"/>
      <c r="CX40" s="587"/>
      <c r="CY40" s="588"/>
      <c r="CZ40" s="589">
        <v>1.4</v>
      </c>
      <c r="DA40" s="607"/>
      <c r="DB40" s="607"/>
      <c r="DC40" s="608"/>
      <c r="DD40" s="592">
        <v>928</v>
      </c>
      <c r="DE40" s="587"/>
      <c r="DF40" s="587"/>
      <c r="DG40" s="587"/>
      <c r="DH40" s="587"/>
      <c r="DI40" s="587"/>
      <c r="DJ40" s="587"/>
      <c r="DK40" s="588"/>
      <c r="DL40" s="592">
        <v>928</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545597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300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1921948</v>
      </c>
      <c r="CS42" s="587"/>
      <c r="CT42" s="587"/>
      <c r="CU42" s="587"/>
      <c r="CV42" s="587"/>
      <c r="CW42" s="587"/>
      <c r="CX42" s="587"/>
      <c r="CY42" s="588"/>
      <c r="CZ42" s="589">
        <v>19.8</v>
      </c>
      <c r="DA42" s="590"/>
      <c r="DB42" s="590"/>
      <c r="DC42" s="591"/>
      <c r="DD42" s="592">
        <v>704550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62187</v>
      </c>
      <c r="CS43" s="605"/>
      <c r="CT43" s="605"/>
      <c r="CU43" s="605"/>
      <c r="CV43" s="605"/>
      <c r="CW43" s="605"/>
      <c r="CX43" s="605"/>
      <c r="CY43" s="606"/>
      <c r="CZ43" s="589">
        <v>0.6</v>
      </c>
      <c r="DA43" s="607"/>
      <c r="DB43" s="607"/>
      <c r="DC43" s="608"/>
      <c r="DD43" s="592">
        <v>62187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1921948</v>
      </c>
      <c r="CS44" s="587"/>
      <c r="CT44" s="587"/>
      <c r="CU44" s="587"/>
      <c r="CV44" s="587"/>
      <c r="CW44" s="587"/>
      <c r="CX44" s="587"/>
      <c r="CY44" s="588"/>
      <c r="CZ44" s="589">
        <v>19.8</v>
      </c>
      <c r="DA44" s="590"/>
      <c r="DB44" s="590"/>
      <c r="DC44" s="591"/>
      <c r="DD44" s="592">
        <v>704550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1347795</v>
      </c>
      <c r="CS45" s="605"/>
      <c r="CT45" s="605"/>
      <c r="CU45" s="605"/>
      <c r="CV45" s="605"/>
      <c r="CW45" s="605"/>
      <c r="CX45" s="605"/>
      <c r="CY45" s="606"/>
      <c r="CZ45" s="589">
        <v>13.9</v>
      </c>
      <c r="DA45" s="607"/>
      <c r="DB45" s="607"/>
      <c r="DC45" s="608"/>
      <c r="DD45" s="592">
        <v>167434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573667</v>
      </c>
      <c r="CS46" s="587"/>
      <c r="CT46" s="587"/>
      <c r="CU46" s="587"/>
      <c r="CV46" s="587"/>
      <c r="CW46" s="587"/>
      <c r="CX46" s="587"/>
      <c r="CY46" s="588"/>
      <c r="CZ46" s="589">
        <v>5.9</v>
      </c>
      <c r="DA46" s="590"/>
      <c r="DB46" s="590"/>
      <c r="DC46" s="591"/>
      <c r="DD46" s="592">
        <v>536930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9697381</v>
      </c>
      <c r="CS49" s="571"/>
      <c r="CT49" s="571"/>
      <c r="CU49" s="571"/>
      <c r="CV49" s="571"/>
      <c r="CW49" s="571"/>
      <c r="CX49" s="571"/>
      <c r="CY49" s="572"/>
      <c r="CZ49" s="573">
        <v>100</v>
      </c>
      <c r="DA49" s="574"/>
      <c r="DB49" s="574"/>
      <c r="DC49" s="575"/>
      <c r="DD49" s="576">
        <v>6511018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2" t="s">
        <v>365</v>
      </c>
      <c r="C7" s="1043"/>
      <c r="D7" s="1043"/>
      <c r="E7" s="1043"/>
      <c r="F7" s="1043"/>
      <c r="G7" s="1043"/>
      <c r="H7" s="1043"/>
      <c r="I7" s="1043"/>
      <c r="J7" s="1043"/>
      <c r="K7" s="1043"/>
      <c r="L7" s="1043"/>
      <c r="M7" s="1043"/>
      <c r="N7" s="1043"/>
      <c r="O7" s="1043"/>
      <c r="P7" s="1044"/>
      <c r="Q7" s="1097">
        <v>10015</v>
      </c>
      <c r="R7" s="1098"/>
      <c r="S7" s="1098"/>
      <c r="T7" s="1098"/>
      <c r="U7" s="1098"/>
      <c r="V7" s="1098">
        <v>9697</v>
      </c>
      <c r="W7" s="1098"/>
      <c r="X7" s="1098"/>
      <c r="Y7" s="1098"/>
      <c r="Z7" s="1098"/>
      <c r="AA7" s="1098">
        <v>318</v>
      </c>
      <c r="AB7" s="1098"/>
      <c r="AC7" s="1098"/>
      <c r="AD7" s="1098"/>
      <c r="AE7" s="1099"/>
      <c r="AF7" s="1100">
        <v>212</v>
      </c>
      <c r="AG7" s="1101"/>
      <c r="AH7" s="1101"/>
      <c r="AI7" s="1101"/>
      <c r="AJ7" s="1102"/>
      <c r="AK7" s="1084">
        <v>2</v>
      </c>
      <c r="AL7" s="1085"/>
      <c r="AM7" s="1085"/>
      <c r="AN7" s="1085"/>
      <c r="AO7" s="1085"/>
      <c r="AP7" s="1085">
        <v>8898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1">
        <v>10015</v>
      </c>
      <c r="R23" s="1062"/>
      <c r="S23" s="1062"/>
      <c r="T23" s="1062"/>
      <c r="U23" s="1062"/>
      <c r="V23" s="1062">
        <v>9697</v>
      </c>
      <c r="W23" s="1062"/>
      <c r="X23" s="1062"/>
      <c r="Y23" s="1062"/>
      <c r="Z23" s="1062"/>
      <c r="AA23" s="1062">
        <v>318</v>
      </c>
      <c r="AB23" s="1062"/>
      <c r="AC23" s="1062"/>
      <c r="AD23" s="1062"/>
      <c r="AE23" s="1063"/>
      <c r="AF23" s="1064">
        <v>212</v>
      </c>
      <c r="AG23" s="1062"/>
      <c r="AH23" s="1062"/>
      <c r="AI23" s="1062"/>
      <c r="AJ23" s="1065"/>
      <c r="AK23" s="1066"/>
      <c r="AL23" s="1067"/>
      <c r="AM23" s="1067"/>
      <c r="AN23" s="1067"/>
      <c r="AO23" s="1067"/>
      <c r="AP23" s="1062">
        <v>8898</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7" t="s">
        <v>369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6" t="s">
        <v>370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2" t="s">
        <v>374</v>
      </c>
      <c r="AG26" s="1002"/>
      <c r="AH26" s="1002"/>
      <c r="AI26" s="1002"/>
      <c r="AJ26" s="1053"/>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2" t="s">
        <v>379</v>
      </c>
      <c r="C28" s="1043"/>
      <c r="D28" s="1043"/>
      <c r="E28" s="1043"/>
      <c r="F28" s="1043"/>
      <c r="G28" s="1043"/>
      <c r="H28" s="1043"/>
      <c r="I28" s="1043"/>
      <c r="J28" s="1043"/>
      <c r="K28" s="1043"/>
      <c r="L28" s="1043"/>
      <c r="M28" s="1043"/>
      <c r="N28" s="1043"/>
      <c r="O28" s="1043"/>
      <c r="P28" s="1044"/>
      <c r="Q28" s="1045">
        <v>2868</v>
      </c>
      <c r="R28" s="1046"/>
      <c r="S28" s="1046"/>
      <c r="T28" s="1046"/>
      <c r="U28" s="1046"/>
      <c r="V28" s="1046">
        <v>2823</v>
      </c>
      <c r="W28" s="1046"/>
      <c r="X28" s="1046"/>
      <c r="Y28" s="1046"/>
      <c r="Z28" s="1046"/>
      <c r="AA28" s="1046">
        <v>45</v>
      </c>
      <c r="AB28" s="1046"/>
      <c r="AC28" s="1046"/>
      <c r="AD28" s="1046"/>
      <c r="AE28" s="1047"/>
      <c r="AF28" s="1048">
        <v>45</v>
      </c>
      <c r="AG28" s="1046"/>
      <c r="AH28" s="1046"/>
      <c r="AI28" s="1046"/>
      <c r="AJ28" s="1049"/>
      <c r="AK28" s="1050">
        <v>153</v>
      </c>
      <c r="AL28" s="1051"/>
      <c r="AM28" s="1051"/>
      <c r="AN28" s="1051"/>
      <c r="AO28" s="1051"/>
      <c r="AP28" s="965" t="s">
        <v>536</v>
      </c>
      <c r="AQ28" s="965"/>
      <c r="AR28" s="965"/>
      <c r="AS28" s="965"/>
      <c r="AT28" s="965"/>
      <c r="AU28" s="965" t="s">
        <v>536</v>
      </c>
      <c r="AV28" s="965"/>
      <c r="AW28" s="965"/>
      <c r="AX28" s="965"/>
      <c r="AY28" s="965"/>
      <c r="AZ28" s="965" t="s">
        <v>536</v>
      </c>
      <c r="BA28" s="965"/>
      <c r="BB28" s="965"/>
      <c r="BC28" s="965"/>
      <c r="BD28" s="965"/>
      <c r="BE28" s="1040"/>
      <c r="BF28" s="1040"/>
      <c r="BG28" s="1040"/>
      <c r="BH28" s="1040"/>
      <c r="BI28" s="1041"/>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1737</v>
      </c>
      <c r="R29" s="1038"/>
      <c r="S29" s="1038"/>
      <c r="T29" s="1038"/>
      <c r="U29" s="1038"/>
      <c r="V29" s="1038">
        <v>1697</v>
      </c>
      <c r="W29" s="1038"/>
      <c r="X29" s="1038"/>
      <c r="Y29" s="1038"/>
      <c r="Z29" s="1038"/>
      <c r="AA29" s="1038">
        <v>39</v>
      </c>
      <c r="AB29" s="1038"/>
      <c r="AC29" s="1038"/>
      <c r="AD29" s="1038"/>
      <c r="AE29" s="1039"/>
      <c r="AF29" s="1013">
        <v>39</v>
      </c>
      <c r="AG29" s="1014"/>
      <c r="AH29" s="1014"/>
      <c r="AI29" s="1014"/>
      <c r="AJ29" s="1015"/>
      <c r="AK29" s="974">
        <v>243</v>
      </c>
      <c r="AL29" s="965"/>
      <c r="AM29" s="965"/>
      <c r="AN29" s="965"/>
      <c r="AO29" s="965"/>
      <c r="AP29" s="965" t="s">
        <v>536</v>
      </c>
      <c r="AQ29" s="965"/>
      <c r="AR29" s="965"/>
      <c r="AS29" s="965"/>
      <c r="AT29" s="965"/>
      <c r="AU29" s="965" t="s">
        <v>536</v>
      </c>
      <c r="AV29" s="965"/>
      <c r="AW29" s="965"/>
      <c r="AX29" s="965"/>
      <c r="AY29" s="965"/>
      <c r="AZ29" s="965" t="s">
        <v>536</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288</v>
      </c>
      <c r="R30" s="1038"/>
      <c r="S30" s="1038"/>
      <c r="T30" s="1038"/>
      <c r="U30" s="1038"/>
      <c r="V30" s="1038">
        <v>268</v>
      </c>
      <c r="W30" s="1038"/>
      <c r="X30" s="1038"/>
      <c r="Y30" s="1038"/>
      <c r="Z30" s="1038"/>
      <c r="AA30" s="1038">
        <v>20</v>
      </c>
      <c r="AB30" s="1038"/>
      <c r="AC30" s="1038"/>
      <c r="AD30" s="1038"/>
      <c r="AE30" s="1039"/>
      <c r="AF30" s="1013">
        <v>20</v>
      </c>
      <c r="AG30" s="1014"/>
      <c r="AH30" s="1014"/>
      <c r="AI30" s="1014"/>
      <c r="AJ30" s="1015"/>
      <c r="AK30" s="974">
        <v>56</v>
      </c>
      <c r="AL30" s="965"/>
      <c r="AM30" s="965"/>
      <c r="AN30" s="965"/>
      <c r="AO30" s="965"/>
      <c r="AP30" s="965" t="s">
        <v>536</v>
      </c>
      <c r="AQ30" s="965"/>
      <c r="AR30" s="965"/>
      <c r="AS30" s="965"/>
      <c r="AT30" s="965"/>
      <c r="AU30" s="965" t="s">
        <v>536</v>
      </c>
      <c r="AV30" s="965"/>
      <c r="AW30" s="965"/>
      <c r="AX30" s="965"/>
      <c r="AY30" s="965"/>
      <c r="AZ30" s="965" t="s">
        <v>536</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388</v>
      </c>
      <c r="R31" s="1038"/>
      <c r="S31" s="1038"/>
      <c r="T31" s="1038"/>
      <c r="U31" s="1038"/>
      <c r="V31" s="1038">
        <v>357</v>
      </c>
      <c r="W31" s="1038"/>
      <c r="X31" s="1038"/>
      <c r="Y31" s="1038"/>
      <c r="Z31" s="1038"/>
      <c r="AA31" s="1038">
        <v>31</v>
      </c>
      <c r="AB31" s="1038"/>
      <c r="AC31" s="1038"/>
      <c r="AD31" s="1038"/>
      <c r="AE31" s="1039"/>
      <c r="AF31" s="1013">
        <v>273</v>
      </c>
      <c r="AG31" s="1014"/>
      <c r="AH31" s="1014"/>
      <c r="AI31" s="1014"/>
      <c r="AJ31" s="1015"/>
      <c r="AK31" s="974">
        <v>3</v>
      </c>
      <c r="AL31" s="965"/>
      <c r="AM31" s="965"/>
      <c r="AN31" s="965"/>
      <c r="AO31" s="965"/>
      <c r="AP31" s="965">
        <v>863</v>
      </c>
      <c r="AQ31" s="965"/>
      <c r="AR31" s="965"/>
      <c r="AS31" s="965"/>
      <c r="AT31" s="965"/>
      <c r="AU31" s="965">
        <v>9</v>
      </c>
      <c r="AV31" s="965"/>
      <c r="AW31" s="965"/>
      <c r="AX31" s="965"/>
      <c r="AY31" s="965"/>
      <c r="AZ31" s="965" t="s">
        <v>536</v>
      </c>
      <c r="BA31" s="965"/>
      <c r="BB31" s="965"/>
      <c r="BC31" s="965"/>
      <c r="BD31" s="965"/>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384</v>
      </c>
      <c r="C32" s="1032"/>
      <c r="D32" s="1032"/>
      <c r="E32" s="1032"/>
      <c r="F32" s="1032"/>
      <c r="G32" s="1032"/>
      <c r="H32" s="1032"/>
      <c r="I32" s="1032"/>
      <c r="J32" s="1032"/>
      <c r="K32" s="1032"/>
      <c r="L32" s="1032"/>
      <c r="M32" s="1032"/>
      <c r="N32" s="1032"/>
      <c r="O32" s="1032"/>
      <c r="P32" s="1033"/>
      <c r="Q32" s="1037">
        <v>1538</v>
      </c>
      <c r="R32" s="1038"/>
      <c r="S32" s="1038"/>
      <c r="T32" s="1038"/>
      <c r="U32" s="1038"/>
      <c r="V32" s="1038">
        <v>1501</v>
      </c>
      <c r="W32" s="1038"/>
      <c r="X32" s="1038"/>
      <c r="Y32" s="1038"/>
      <c r="Z32" s="1038"/>
      <c r="AA32" s="1038">
        <v>37</v>
      </c>
      <c r="AB32" s="1038"/>
      <c r="AC32" s="1038"/>
      <c r="AD32" s="1038"/>
      <c r="AE32" s="1039"/>
      <c r="AF32" s="1013">
        <v>32</v>
      </c>
      <c r="AG32" s="1014"/>
      <c r="AH32" s="1014"/>
      <c r="AI32" s="1014"/>
      <c r="AJ32" s="1015"/>
      <c r="AK32" s="974">
        <v>63</v>
      </c>
      <c r="AL32" s="965"/>
      <c r="AM32" s="965"/>
      <c r="AN32" s="965"/>
      <c r="AO32" s="965"/>
      <c r="AP32" s="965">
        <v>9019</v>
      </c>
      <c r="AQ32" s="965"/>
      <c r="AR32" s="965"/>
      <c r="AS32" s="965"/>
      <c r="AT32" s="965"/>
      <c r="AU32" s="965">
        <v>4203</v>
      </c>
      <c r="AV32" s="965"/>
      <c r="AW32" s="965"/>
      <c r="AX32" s="965"/>
      <c r="AY32" s="965"/>
      <c r="AZ32" s="965" t="s">
        <v>536</v>
      </c>
      <c r="BA32" s="965"/>
      <c r="BB32" s="965"/>
      <c r="BC32" s="965"/>
      <c r="BD32" s="965"/>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409</v>
      </c>
      <c r="AG63" s="953"/>
      <c r="AH63" s="953"/>
      <c r="AI63" s="953"/>
      <c r="AJ63" s="1024"/>
      <c r="AK63" s="1025"/>
      <c r="AL63" s="957"/>
      <c r="AM63" s="957"/>
      <c r="AN63" s="957"/>
      <c r="AO63" s="957"/>
      <c r="AP63" s="953">
        <v>9882</v>
      </c>
      <c r="AQ63" s="953"/>
      <c r="AR63" s="953"/>
      <c r="AS63" s="953"/>
      <c r="AT63" s="953"/>
      <c r="AU63" s="953">
        <v>4212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530</v>
      </c>
      <c r="C68" s="980"/>
      <c r="D68" s="980"/>
      <c r="E68" s="980"/>
      <c r="F68" s="980"/>
      <c r="G68" s="980"/>
      <c r="H68" s="980"/>
      <c r="I68" s="980"/>
      <c r="J68" s="980"/>
      <c r="K68" s="980"/>
      <c r="L68" s="980"/>
      <c r="M68" s="980"/>
      <c r="N68" s="980"/>
      <c r="O68" s="980"/>
      <c r="P68" s="981"/>
      <c r="Q68" s="982">
        <v>541</v>
      </c>
      <c r="R68" s="976"/>
      <c r="S68" s="976"/>
      <c r="T68" s="976"/>
      <c r="U68" s="976"/>
      <c r="V68" s="976">
        <v>512</v>
      </c>
      <c r="W68" s="976"/>
      <c r="X68" s="976"/>
      <c r="Y68" s="976"/>
      <c r="Z68" s="976"/>
      <c r="AA68" s="976">
        <v>29</v>
      </c>
      <c r="AB68" s="976"/>
      <c r="AC68" s="976"/>
      <c r="AD68" s="976"/>
      <c r="AE68" s="976"/>
      <c r="AF68" s="976">
        <v>29</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1184</v>
      </c>
      <c r="R69" s="965"/>
      <c r="S69" s="965"/>
      <c r="T69" s="965"/>
      <c r="U69" s="965"/>
      <c r="V69" s="965">
        <v>1130</v>
      </c>
      <c r="W69" s="965"/>
      <c r="X69" s="965"/>
      <c r="Y69" s="965"/>
      <c r="Z69" s="965"/>
      <c r="AA69" s="965">
        <v>54</v>
      </c>
      <c r="AB69" s="965"/>
      <c r="AC69" s="965"/>
      <c r="AD69" s="965"/>
      <c r="AE69" s="965"/>
      <c r="AF69" s="965">
        <v>54</v>
      </c>
      <c r="AG69" s="965"/>
      <c r="AH69" s="965"/>
      <c r="AI69" s="965"/>
      <c r="AJ69" s="965"/>
      <c r="AK69" s="965" t="s">
        <v>536</v>
      </c>
      <c r="AL69" s="965"/>
      <c r="AM69" s="965"/>
      <c r="AN69" s="965"/>
      <c r="AO69" s="965"/>
      <c r="AP69" s="965">
        <v>949</v>
      </c>
      <c r="AQ69" s="965"/>
      <c r="AR69" s="965"/>
      <c r="AS69" s="965"/>
      <c r="AT69" s="965"/>
      <c r="AU69" s="965">
        <v>240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1">
        <v>8434</v>
      </c>
      <c r="R70" s="965"/>
      <c r="S70" s="965"/>
      <c r="T70" s="965"/>
      <c r="U70" s="965"/>
      <c r="V70" s="965">
        <v>7892</v>
      </c>
      <c r="W70" s="965"/>
      <c r="X70" s="965"/>
      <c r="Y70" s="965"/>
      <c r="Z70" s="965"/>
      <c r="AA70" s="965">
        <v>542</v>
      </c>
      <c r="AB70" s="965"/>
      <c r="AC70" s="965"/>
      <c r="AD70" s="965"/>
      <c r="AE70" s="965"/>
      <c r="AF70" s="965">
        <v>542</v>
      </c>
      <c r="AG70" s="965"/>
      <c r="AH70" s="965"/>
      <c r="AI70" s="965"/>
      <c r="AJ70" s="965"/>
      <c r="AK70" s="965" t="s">
        <v>536</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0</v>
      </c>
      <c r="R71" s="965"/>
      <c r="S71" s="965"/>
      <c r="T71" s="965"/>
      <c r="U71" s="965"/>
      <c r="V71" s="965" t="s">
        <v>536</v>
      </c>
      <c r="W71" s="965"/>
      <c r="X71" s="965"/>
      <c r="Y71" s="965"/>
      <c r="Z71" s="965"/>
      <c r="AA71" s="965">
        <v>0</v>
      </c>
      <c r="AB71" s="965"/>
      <c r="AC71" s="965"/>
      <c r="AD71" s="965"/>
      <c r="AE71" s="965"/>
      <c r="AF71" s="965">
        <v>0</v>
      </c>
      <c r="AG71" s="965"/>
      <c r="AH71" s="965"/>
      <c r="AI71" s="965"/>
      <c r="AJ71" s="965"/>
      <c r="AK71" s="965" t="s">
        <v>536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956</v>
      </c>
      <c r="R72" s="965"/>
      <c r="S72" s="965"/>
      <c r="T72" s="965"/>
      <c r="U72" s="965"/>
      <c r="V72" s="965">
        <v>955</v>
      </c>
      <c r="W72" s="965"/>
      <c r="X72" s="965"/>
      <c r="Y72" s="965"/>
      <c r="Z72" s="965"/>
      <c r="AA72" s="965">
        <v>0</v>
      </c>
      <c r="AB72" s="965"/>
      <c r="AC72" s="965"/>
      <c r="AD72" s="965"/>
      <c r="AE72" s="965"/>
      <c r="AF72" s="965">
        <v>0</v>
      </c>
      <c r="AG72" s="965"/>
      <c r="AH72" s="965"/>
      <c r="AI72" s="965"/>
      <c r="AJ72" s="965"/>
      <c r="AK72" s="965">
        <v>29</v>
      </c>
      <c r="AL72" s="965"/>
      <c r="AM72" s="965"/>
      <c r="AN72" s="965"/>
      <c r="AO72" s="965"/>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369255</v>
      </c>
      <c r="R73" s="965"/>
      <c r="S73" s="965"/>
      <c r="T73" s="965"/>
      <c r="U73" s="965"/>
      <c r="V73" s="965">
        <v>362363</v>
      </c>
      <c r="W73" s="965"/>
      <c r="X73" s="965"/>
      <c r="Y73" s="965"/>
      <c r="Z73" s="965"/>
      <c r="AA73" s="965">
        <v>6892</v>
      </c>
      <c r="AB73" s="965"/>
      <c r="AC73" s="965"/>
      <c r="AD73" s="965"/>
      <c r="AE73" s="965"/>
      <c r="AF73" s="965">
        <v>6892</v>
      </c>
      <c r="AG73" s="965"/>
      <c r="AH73" s="965"/>
      <c r="AI73" s="965"/>
      <c r="AJ73" s="965"/>
      <c r="AK73" s="965">
        <v>2605</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7518</v>
      </c>
      <c r="AG88" s="953"/>
      <c r="AH88" s="953"/>
      <c r="AI88" s="953"/>
      <c r="AJ88" s="953"/>
      <c r="AK88" s="957"/>
      <c r="AL88" s="957"/>
      <c r="AM88" s="957"/>
      <c r="AN88" s="957"/>
      <c r="AO88" s="957"/>
      <c r="AP88" s="953">
        <v>949</v>
      </c>
      <c r="AQ88" s="953"/>
      <c r="AR88" s="953"/>
      <c r="AS88" s="953"/>
      <c r="AT88" s="953"/>
      <c r="AU88" s="953">
        <v>240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1268163</v>
      </c>
      <c r="AB110" s="871"/>
      <c r="AC110" s="871"/>
      <c r="AD110" s="871"/>
      <c r="AE110" s="872"/>
      <c r="AF110" s="873">
        <v>1259176</v>
      </c>
      <c r="AG110" s="871"/>
      <c r="AH110" s="871"/>
      <c r="AI110" s="871"/>
      <c r="AJ110" s="872"/>
      <c r="AK110" s="873">
        <v>1164892</v>
      </c>
      <c r="AL110" s="871"/>
      <c r="AM110" s="871"/>
      <c r="AN110" s="871"/>
      <c r="AO110" s="872"/>
      <c r="AP110" s="874">
        <v>23.5</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9333536</v>
      </c>
      <c r="BR110" s="798"/>
      <c r="BS110" s="798"/>
      <c r="BT110" s="798"/>
      <c r="BU110" s="798"/>
      <c r="BV110" s="798">
        <v>8862801</v>
      </c>
      <c r="BW110" s="798"/>
      <c r="BX110" s="798"/>
      <c r="BY110" s="798"/>
      <c r="BZ110" s="798"/>
      <c r="CA110" s="798">
        <v>8897977</v>
      </c>
      <c r="CB110" s="798"/>
      <c r="CC110" s="798"/>
      <c r="CD110" s="798"/>
      <c r="CE110" s="798"/>
      <c r="CF110" s="859">
        <v>179.2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101010</v>
      </c>
      <c r="BR111" s="769"/>
      <c r="BS111" s="769"/>
      <c r="BT111" s="769"/>
      <c r="BU111" s="769"/>
      <c r="BV111" s="769">
        <v>74175</v>
      </c>
      <c r="BW111" s="769"/>
      <c r="BX111" s="769"/>
      <c r="BY111" s="769"/>
      <c r="BZ111" s="769"/>
      <c r="CA111" s="769">
        <v>47340</v>
      </c>
      <c r="CB111" s="769"/>
      <c r="CC111" s="769"/>
      <c r="CD111" s="769"/>
      <c r="CE111" s="769"/>
      <c r="CF111" s="846">
        <v>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4678061</v>
      </c>
      <c r="BR112" s="769"/>
      <c r="BS112" s="769"/>
      <c r="BT112" s="769"/>
      <c r="BU112" s="769"/>
      <c r="BV112" s="769">
        <v>4226787</v>
      </c>
      <c r="BW112" s="769"/>
      <c r="BX112" s="769"/>
      <c r="BY112" s="769"/>
      <c r="BZ112" s="769"/>
      <c r="CA112" s="769">
        <v>4212371</v>
      </c>
      <c r="CB112" s="769"/>
      <c r="CC112" s="769"/>
      <c r="CD112" s="769"/>
      <c r="CE112" s="769"/>
      <c r="CF112" s="846">
        <v>84.8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267675</v>
      </c>
      <c r="AB113" s="907"/>
      <c r="AC113" s="907"/>
      <c r="AD113" s="907"/>
      <c r="AE113" s="908"/>
      <c r="AF113" s="909">
        <v>239462</v>
      </c>
      <c r="AG113" s="907"/>
      <c r="AH113" s="907"/>
      <c r="AI113" s="907"/>
      <c r="AJ113" s="908"/>
      <c r="AK113" s="909">
        <v>301250</v>
      </c>
      <c r="AL113" s="907"/>
      <c r="AM113" s="907"/>
      <c r="AN113" s="907"/>
      <c r="AO113" s="908"/>
      <c r="AP113" s="910">
        <v>6.1</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391623</v>
      </c>
      <c r="BR113" s="769"/>
      <c r="BS113" s="769"/>
      <c r="BT113" s="769"/>
      <c r="BU113" s="769"/>
      <c r="BV113" s="769">
        <v>316311</v>
      </c>
      <c r="BW113" s="769"/>
      <c r="BX113" s="769"/>
      <c r="BY113" s="769"/>
      <c r="BZ113" s="769"/>
      <c r="CA113" s="769">
        <v>239990</v>
      </c>
      <c r="CB113" s="769"/>
      <c r="CC113" s="769"/>
      <c r="CD113" s="769"/>
      <c r="CE113" s="769"/>
      <c r="CF113" s="846">
        <v>4.8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80222</v>
      </c>
      <c r="AB114" s="782"/>
      <c r="AC114" s="782"/>
      <c r="AD114" s="782"/>
      <c r="AE114" s="783"/>
      <c r="AF114" s="784">
        <v>80222</v>
      </c>
      <c r="AG114" s="782"/>
      <c r="AH114" s="782"/>
      <c r="AI114" s="782"/>
      <c r="AJ114" s="783"/>
      <c r="AK114" s="784">
        <v>80222</v>
      </c>
      <c r="AL114" s="782"/>
      <c r="AM114" s="782"/>
      <c r="AN114" s="782"/>
      <c r="AO114" s="783"/>
      <c r="AP114" s="752">
        <v>1.6</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1072633</v>
      </c>
      <c r="BR114" s="769"/>
      <c r="BS114" s="769"/>
      <c r="BT114" s="769"/>
      <c r="BU114" s="769"/>
      <c r="BV114" s="769">
        <v>983011</v>
      </c>
      <c r="BW114" s="769"/>
      <c r="BX114" s="769"/>
      <c r="BY114" s="769"/>
      <c r="BZ114" s="769"/>
      <c r="CA114" s="769">
        <v>985723</v>
      </c>
      <c r="CB114" s="769"/>
      <c r="CC114" s="769"/>
      <c r="CD114" s="769"/>
      <c r="CE114" s="769"/>
      <c r="CF114" s="846">
        <v>19.8</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30597</v>
      </c>
      <c r="AB115" s="907"/>
      <c r="AC115" s="907"/>
      <c r="AD115" s="907"/>
      <c r="AE115" s="908"/>
      <c r="AF115" s="909">
        <v>29707</v>
      </c>
      <c r="AG115" s="907"/>
      <c r="AH115" s="907"/>
      <c r="AI115" s="907"/>
      <c r="AJ115" s="908"/>
      <c r="AK115" s="909">
        <v>13196</v>
      </c>
      <c r="AL115" s="907"/>
      <c r="AM115" s="907"/>
      <c r="AN115" s="907"/>
      <c r="AO115" s="908"/>
      <c r="AP115" s="910">
        <v>0.3</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101010</v>
      </c>
      <c r="DH116" s="782"/>
      <c r="DI116" s="782"/>
      <c r="DJ116" s="782"/>
      <c r="DK116" s="783"/>
      <c r="DL116" s="784">
        <v>74175</v>
      </c>
      <c r="DM116" s="782"/>
      <c r="DN116" s="782"/>
      <c r="DO116" s="782"/>
      <c r="DP116" s="783"/>
      <c r="DQ116" s="784">
        <v>47340</v>
      </c>
      <c r="DR116" s="782"/>
      <c r="DS116" s="782"/>
      <c r="DT116" s="782"/>
      <c r="DU116" s="783"/>
      <c r="DV116" s="752">
        <v>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1646657</v>
      </c>
      <c r="AB117" s="893"/>
      <c r="AC117" s="893"/>
      <c r="AD117" s="893"/>
      <c r="AE117" s="894"/>
      <c r="AF117" s="896">
        <v>1608567</v>
      </c>
      <c r="AG117" s="893"/>
      <c r="AH117" s="893"/>
      <c r="AI117" s="893"/>
      <c r="AJ117" s="894"/>
      <c r="AK117" s="896">
        <v>1559560</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15576863</v>
      </c>
      <c r="BR118" s="856"/>
      <c r="BS118" s="856"/>
      <c r="BT118" s="856"/>
      <c r="BU118" s="856"/>
      <c r="BV118" s="856">
        <v>14463085</v>
      </c>
      <c r="BW118" s="856"/>
      <c r="BX118" s="856"/>
      <c r="BY118" s="856"/>
      <c r="BZ118" s="856"/>
      <c r="CA118" s="856">
        <v>14383401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2806523</v>
      </c>
      <c r="BR119" s="798"/>
      <c r="BS119" s="798"/>
      <c r="BT119" s="798"/>
      <c r="BU119" s="798"/>
      <c r="BV119" s="798">
        <v>3007711</v>
      </c>
      <c r="BW119" s="798"/>
      <c r="BX119" s="798"/>
      <c r="BY119" s="798"/>
      <c r="BZ119" s="798"/>
      <c r="CA119" s="798">
        <v>3169895</v>
      </c>
      <c r="CB119" s="798"/>
      <c r="CC119" s="798"/>
      <c r="CD119" s="798"/>
      <c r="CE119" s="798"/>
      <c r="CF119" s="859">
        <v>63.8</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1626</v>
      </c>
      <c r="BR120" s="769"/>
      <c r="BS120" s="769"/>
      <c r="BT120" s="769"/>
      <c r="BU120" s="769"/>
      <c r="BV120" s="769">
        <v>1172</v>
      </c>
      <c r="BW120" s="769"/>
      <c r="BX120" s="769"/>
      <c r="BY120" s="769"/>
      <c r="BZ120" s="769"/>
      <c r="CA120" s="769">
        <v>709</v>
      </c>
      <c r="CB120" s="769"/>
      <c r="CC120" s="769"/>
      <c r="CD120" s="769"/>
      <c r="CE120" s="769"/>
      <c r="CF120" s="846">
        <v>0</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4673024</v>
      </c>
      <c r="DH120" s="798"/>
      <c r="DI120" s="798"/>
      <c r="DJ120" s="798"/>
      <c r="DK120" s="798"/>
      <c r="DL120" s="798">
        <v>4218922</v>
      </c>
      <c r="DM120" s="798"/>
      <c r="DN120" s="798"/>
      <c r="DO120" s="798"/>
      <c r="DP120" s="798"/>
      <c r="DQ120" s="798">
        <v>4202884</v>
      </c>
      <c r="DR120" s="798"/>
      <c r="DS120" s="798"/>
      <c r="DT120" s="798"/>
      <c r="DU120" s="798"/>
      <c r="DV120" s="799">
        <v>84.6</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11931495</v>
      </c>
      <c r="BR121" s="856"/>
      <c r="BS121" s="856"/>
      <c r="BT121" s="856"/>
      <c r="BU121" s="856"/>
      <c r="BV121" s="856">
        <v>12163614</v>
      </c>
      <c r="BW121" s="856"/>
      <c r="BX121" s="856"/>
      <c r="BY121" s="856"/>
      <c r="BZ121" s="856"/>
      <c r="CA121" s="856">
        <v>12523888</v>
      </c>
      <c r="CB121" s="856"/>
      <c r="CC121" s="856"/>
      <c r="CD121" s="856"/>
      <c r="CE121" s="856"/>
      <c r="CF121" s="857">
        <v>252.2</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5037</v>
      </c>
      <c r="DH121" s="769"/>
      <c r="DI121" s="769"/>
      <c r="DJ121" s="769"/>
      <c r="DK121" s="769"/>
      <c r="DL121" s="769">
        <v>7865</v>
      </c>
      <c r="DM121" s="769"/>
      <c r="DN121" s="769"/>
      <c r="DO121" s="769"/>
      <c r="DP121" s="769"/>
      <c r="DQ121" s="769">
        <v>9487</v>
      </c>
      <c r="DR121" s="769"/>
      <c r="DS121" s="769"/>
      <c r="DT121" s="769"/>
      <c r="DU121" s="769"/>
      <c r="DV121" s="821">
        <v>0.2</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14739644</v>
      </c>
      <c r="BR122" s="838"/>
      <c r="BS122" s="838"/>
      <c r="BT122" s="838"/>
      <c r="BU122" s="838"/>
      <c r="BV122" s="838">
        <v>15172497</v>
      </c>
      <c r="BW122" s="838"/>
      <c r="BX122" s="838"/>
      <c r="BY122" s="838"/>
      <c r="BZ122" s="838"/>
      <c r="CA122" s="838">
        <v>15694492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30540</v>
      </c>
      <c r="AB123" s="782"/>
      <c r="AC123" s="782"/>
      <c r="AD123" s="782"/>
      <c r="AE123" s="783"/>
      <c r="AF123" s="784">
        <v>29668</v>
      </c>
      <c r="AG123" s="782"/>
      <c r="AH123" s="782"/>
      <c r="AI123" s="782"/>
      <c r="AJ123" s="783"/>
      <c r="AK123" s="784">
        <v>13196</v>
      </c>
      <c r="AL123" s="782"/>
      <c r="AM123" s="782"/>
      <c r="AN123" s="782"/>
      <c r="AO123" s="783"/>
      <c r="AP123" s="752">
        <v>0.3</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16.600000000000001</v>
      </c>
      <c r="BR123" s="830"/>
      <c r="BS123" s="830"/>
      <c r="BT123" s="830"/>
      <c r="BU123" s="830"/>
      <c r="BV123" s="830" t="s">
        <v>440</v>
      </c>
      <c r="BW123" s="830"/>
      <c r="BX123" s="830"/>
      <c r="BY123" s="830"/>
      <c r="BZ123" s="830"/>
      <c r="CA123" s="830" t="s">
        <v>440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57</v>
      </c>
      <c r="AB127" s="782"/>
      <c r="AC127" s="782"/>
      <c r="AD127" s="782"/>
      <c r="AE127" s="783"/>
      <c r="AF127" s="784">
        <v>39</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14.48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15524</v>
      </c>
      <c r="AB128" s="722"/>
      <c r="AC128" s="722"/>
      <c r="AD128" s="722"/>
      <c r="AE128" s="723"/>
      <c r="AF128" s="724">
        <v>464</v>
      </c>
      <c r="AG128" s="722"/>
      <c r="AH128" s="722"/>
      <c r="AI128" s="722"/>
      <c r="AJ128" s="723"/>
      <c r="AK128" s="724">
        <v>464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19.48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6020461</v>
      </c>
      <c r="AB129" s="782"/>
      <c r="AC129" s="782"/>
      <c r="AD129" s="782"/>
      <c r="AE129" s="783"/>
      <c r="AF129" s="784">
        <v>5999071</v>
      </c>
      <c r="AG129" s="782"/>
      <c r="AH129" s="782"/>
      <c r="AI129" s="782"/>
      <c r="AJ129" s="783"/>
      <c r="AK129" s="784">
        <v>5930278</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12.2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991745</v>
      </c>
      <c r="AB130" s="782"/>
      <c r="AC130" s="782"/>
      <c r="AD130" s="782"/>
      <c r="AE130" s="783"/>
      <c r="AF130" s="784">
        <v>1009462</v>
      </c>
      <c r="AG130" s="782"/>
      <c r="AH130" s="782"/>
      <c r="AI130" s="782"/>
      <c r="AJ130" s="783"/>
      <c r="AK130" s="784">
        <v>964111</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5028716</v>
      </c>
      <c r="AB131" s="715"/>
      <c r="AC131" s="715"/>
      <c r="AD131" s="715"/>
      <c r="AE131" s="716"/>
      <c r="AF131" s="717">
        <v>4989609</v>
      </c>
      <c r="AG131" s="715"/>
      <c r="AH131" s="715"/>
      <c r="AI131" s="715"/>
      <c r="AJ131" s="716"/>
      <c r="AK131" s="717">
        <v>4966167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12.714736719999999</v>
      </c>
      <c r="AB132" s="738"/>
      <c r="AC132" s="738"/>
      <c r="AD132" s="738"/>
      <c r="AE132" s="739"/>
      <c r="AF132" s="740">
        <v>11.997753729999999</v>
      </c>
      <c r="AG132" s="738"/>
      <c r="AH132" s="738"/>
      <c r="AI132" s="738"/>
      <c r="AJ132" s="739"/>
      <c r="AK132" s="740">
        <v>11.980769069999999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13.2</v>
      </c>
      <c r="AB133" s="747"/>
      <c r="AC133" s="747"/>
      <c r="AD133" s="747"/>
      <c r="AE133" s="748"/>
      <c r="AF133" s="746">
        <v>12.6</v>
      </c>
      <c r="AG133" s="747"/>
      <c r="AH133" s="747"/>
      <c r="AI133" s="747"/>
      <c r="AJ133" s="748"/>
      <c r="AK133" s="746">
        <v>12.2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6" t="s">
        <v>466</v>
      </c>
      <c r="L7" s="254"/>
      <c r="M7" s="255" t="s">
        <v>467</v>
      </c>
      <c r="N7" s="256"/>
    </row>
    <row r="8" spans="1:16" x14ac:dyDescent="0.15">
      <c r="A8" s="248"/>
      <c r="B8" s="244"/>
      <c r="C8" s="244"/>
      <c r="D8" s="244"/>
      <c r="E8" s="244"/>
      <c r="F8" s="244"/>
      <c r="G8" s="257"/>
      <c r="H8" s="258"/>
      <c r="I8" s="258"/>
      <c r="J8" s="259"/>
      <c r="K8" s="1117"/>
      <c r="L8" s="260" t="s">
        <v>468</v>
      </c>
      <c r="M8" s="261" t="s">
        <v>469</v>
      </c>
      <c r="N8" s="262" t="s">
        <v>470</v>
      </c>
    </row>
    <row r="9" spans="1:16" x14ac:dyDescent="0.15">
      <c r="A9" s="248"/>
      <c r="B9" s="244"/>
      <c r="C9" s="244"/>
      <c r="D9" s="244"/>
      <c r="E9" s="244"/>
      <c r="F9" s="244"/>
      <c r="G9" s="1130" t="s">
        <v>471</v>
      </c>
      <c r="H9" s="1131"/>
      <c r="I9" s="1131"/>
      <c r="J9" s="1132"/>
      <c r="K9" s="263">
        <v>1390564</v>
      </c>
      <c r="L9" s="264">
        <v>48161</v>
      </c>
      <c r="M9" s="265">
        <v>58739</v>
      </c>
      <c r="N9" s="266">
        <v>-18</v>
      </c>
    </row>
    <row r="10" spans="1:16" x14ac:dyDescent="0.15">
      <c r="A10" s="248"/>
      <c r="B10" s="244"/>
      <c r="C10" s="244"/>
      <c r="D10" s="244"/>
      <c r="E10" s="244"/>
      <c r="F10" s="244"/>
      <c r="G10" s="1130" t="s">
        <v>472</v>
      </c>
      <c r="H10" s="1131"/>
      <c r="I10" s="1131"/>
      <c r="J10" s="1132"/>
      <c r="K10" s="267">
        <v>174186</v>
      </c>
      <c r="L10" s="268">
        <v>6033</v>
      </c>
      <c r="M10" s="269">
        <v>5215</v>
      </c>
      <c r="N10" s="270">
        <v>15.7</v>
      </c>
    </row>
    <row r="11" spans="1:16" ht="13.5" customHeight="1" x14ac:dyDescent="0.15">
      <c r="A11" s="248"/>
      <c r="B11" s="244"/>
      <c r="C11" s="244"/>
      <c r="D11" s="244"/>
      <c r="E11" s="244"/>
      <c r="F11" s="244"/>
      <c r="G11" s="1130" t="s">
        <v>473</v>
      </c>
      <c r="H11" s="1131"/>
      <c r="I11" s="1131"/>
      <c r="J11" s="1132"/>
      <c r="K11" s="267">
        <v>15483</v>
      </c>
      <c r="L11" s="268">
        <v>536</v>
      </c>
      <c r="M11" s="269">
        <v>7772</v>
      </c>
      <c r="N11" s="270">
        <v>-93.1</v>
      </c>
    </row>
    <row r="12" spans="1:16" ht="13.5" customHeight="1" x14ac:dyDescent="0.15">
      <c r="A12" s="248"/>
      <c r="B12" s="244"/>
      <c r="C12" s="244"/>
      <c r="D12" s="244"/>
      <c r="E12" s="244"/>
      <c r="F12" s="244"/>
      <c r="G12" s="1130" t="s">
        <v>474</v>
      </c>
      <c r="H12" s="1131"/>
      <c r="I12" s="1131"/>
      <c r="J12" s="1132"/>
      <c r="K12" s="267" t="s">
        <v>475</v>
      </c>
      <c r="L12" s="268" t="s">
        <v>475</v>
      </c>
      <c r="M12" s="269">
        <v>135</v>
      </c>
      <c r="N12" s="270" t="s">
        <v>475</v>
      </c>
    </row>
    <row r="13" spans="1:16" ht="13.5" customHeight="1" x14ac:dyDescent="0.15">
      <c r="A13" s="248"/>
      <c r="B13" s="244"/>
      <c r="C13" s="244"/>
      <c r="D13" s="244"/>
      <c r="E13" s="244"/>
      <c r="F13" s="244"/>
      <c r="G13" s="1130" t="s">
        <v>476</v>
      </c>
      <c r="H13" s="1131"/>
      <c r="I13" s="1131"/>
      <c r="J13" s="1132"/>
      <c r="K13" s="267" t="s">
        <v>475</v>
      </c>
      <c r="L13" s="268" t="s">
        <v>475</v>
      </c>
      <c r="M13" s="269">
        <v>6</v>
      </c>
      <c r="N13" s="270" t="s">
        <v>475</v>
      </c>
    </row>
    <row r="14" spans="1:16" ht="13.5" customHeight="1" x14ac:dyDescent="0.15">
      <c r="A14" s="248"/>
      <c r="B14" s="244"/>
      <c r="C14" s="244"/>
      <c r="D14" s="244"/>
      <c r="E14" s="244"/>
      <c r="F14" s="244"/>
      <c r="G14" s="1130" t="s">
        <v>477</v>
      </c>
      <c r="H14" s="1131"/>
      <c r="I14" s="1131"/>
      <c r="J14" s="1132"/>
      <c r="K14" s="267">
        <v>46870</v>
      </c>
      <c r="L14" s="268">
        <v>1623</v>
      </c>
      <c r="M14" s="269">
        <v>2905</v>
      </c>
      <c r="N14" s="270">
        <v>-44.1</v>
      </c>
    </row>
    <row r="15" spans="1:16" ht="13.5" customHeight="1" x14ac:dyDescent="0.15">
      <c r="A15" s="248"/>
      <c r="B15" s="244"/>
      <c r="C15" s="244"/>
      <c r="D15" s="244"/>
      <c r="E15" s="244"/>
      <c r="F15" s="244"/>
      <c r="G15" s="1130" t="s">
        <v>478</v>
      </c>
      <c r="H15" s="1131"/>
      <c r="I15" s="1131"/>
      <c r="J15" s="1132"/>
      <c r="K15" s="267">
        <v>62187</v>
      </c>
      <c r="L15" s="268">
        <v>2154</v>
      </c>
      <c r="M15" s="269">
        <v>1221</v>
      </c>
      <c r="N15" s="270">
        <v>76.400000000000006</v>
      </c>
    </row>
    <row r="16" spans="1:16" x14ac:dyDescent="0.15">
      <c r="A16" s="248"/>
      <c r="B16" s="244"/>
      <c r="C16" s="244"/>
      <c r="D16" s="244"/>
      <c r="E16" s="244"/>
      <c r="F16" s="244"/>
      <c r="G16" s="1133" t="s">
        <v>479</v>
      </c>
      <c r="H16" s="1134"/>
      <c r="I16" s="1134"/>
      <c r="J16" s="1135"/>
      <c r="K16" s="268">
        <v>-211901</v>
      </c>
      <c r="L16" s="268">
        <v>-7339</v>
      </c>
      <c r="M16" s="269">
        <v>-6578</v>
      </c>
      <c r="N16" s="270">
        <v>11.6</v>
      </c>
    </row>
    <row r="17" spans="1:16" x14ac:dyDescent="0.15">
      <c r="A17" s="248"/>
      <c r="B17" s="244"/>
      <c r="C17" s="244"/>
      <c r="D17" s="244"/>
      <c r="E17" s="244"/>
      <c r="F17" s="244"/>
      <c r="G17" s="1133" t="s">
        <v>170</v>
      </c>
      <c r="H17" s="1134"/>
      <c r="I17" s="1134"/>
      <c r="J17" s="1135"/>
      <c r="K17" s="268">
        <v>1477389</v>
      </c>
      <c r="L17" s="268">
        <v>51169</v>
      </c>
      <c r="M17" s="269">
        <v>69416</v>
      </c>
      <c r="N17" s="270">
        <v>-26.3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7" t="s">
        <v>484</v>
      </c>
      <c r="H21" s="1128"/>
      <c r="I21" s="1128"/>
      <c r="J21" s="1129"/>
      <c r="K21" s="280">
        <v>6.13</v>
      </c>
      <c r="L21" s="281">
        <v>6.74</v>
      </c>
      <c r="M21" s="282">
        <v>-0.61</v>
      </c>
      <c r="N21" s="249"/>
      <c r="O21" s="283"/>
      <c r="P21" s="279"/>
    </row>
    <row r="22" spans="1:16" s="284" customFormat="1" x14ac:dyDescent="0.15">
      <c r="A22" s="279"/>
      <c r="B22" s="249"/>
      <c r="C22" s="249"/>
      <c r="D22" s="249"/>
      <c r="E22" s="249"/>
      <c r="F22" s="249"/>
      <c r="G22" s="1127" t="s">
        <v>485</v>
      </c>
      <c r="H22" s="1128"/>
      <c r="I22" s="1128"/>
      <c r="J22" s="1129"/>
      <c r="K22" s="285">
        <v>97.6</v>
      </c>
      <c r="L22" s="286">
        <v>96.7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6" t="s">
        <v>466</v>
      </c>
      <c r="L30" s="254"/>
      <c r="M30" s="255" t="s">
        <v>467</v>
      </c>
      <c r="N30" s="256"/>
    </row>
    <row r="31" spans="1:16" x14ac:dyDescent="0.15">
      <c r="A31" s="248"/>
      <c r="B31" s="244"/>
      <c r="C31" s="244"/>
      <c r="D31" s="244"/>
      <c r="E31" s="244"/>
      <c r="F31" s="244"/>
      <c r="G31" s="257"/>
      <c r="H31" s="258"/>
      <c r="I31" s="258"/>
      <c r="J31" s="259"/>
      <c r="K31" s="1117"/>
      <c r="L31" s="260" t="s">
        <v>468</v>
      </c>
      <c r="M31" s="261" t="s">
        <v>469</v>
      </c>
      <c r="N31" s="262" t="s">
        <v>470</v>
      </c>
    </row>
    <row r="32" spans="1:16" ht="27" customHeight="1" x14ac:dyDescent="0.15">
      <c r="A32" s="248"/>
      <c r="B32" s="244"/>
      <c r="C32" s="244"/>
      <c r="D32" s="244"/>
      <c r="E32" s="244"/>
      <c r="F32" s="244"/>
      <c r="G32" s="1118" t="s">
        <v>489</v>
      </c>
      <c r="H32" s="1119"/>
      <c r="I32" s="1119"/>
      <c r="J32" s="1120"/>
      <c r="K32" s="294">
        <v>1164892</v>
      </c>
      <c r="L32" s="294">
        <v>40345</v>
      </c>
      <c r="M32" s="295">
        <v>33867</v>
      </c>
      <c r="N32" s="296">
        <v>19.100000000000001</v>
      </c>
    </row>
    <row r="33" spans="1:16" ht="13.5" customHeight="1" x14ac:dyDescent="0.15">
      <c r="A33" s="248"/>
      <c r="B33" s="244"/>
      <c r="C33" s="244"/>
      <c r="D33" s="244"/>
      <c r="E33" s="244"/>
      <c r="F33" s="244"/>
      <c r="G33" s="1118" t="s">
        <v>490</v>
      </c>
      <c r="H33" s="1119"/>
      <c r="I33" s="1119"/>
      <c r="J33" s="1120"/>
      <c r="K33" s="294" t="s">
        <v>475</v>
      </c>
      <c r="L33" s="294" t="s">
        <v>475</v>
      </c>
      <c r="M33" s="295" t="s">
        <v>475</v>
      </c>
      <c r="N33" s="296" t="s">
        <v>475</v>
      </c>
    </row>
    <row r="34" spans="1:16" ht="27" customHeight="1" x14ac:dyDescent="0.15">
      <c r="A34" s="248"/>
      <c r="B34" s="244"/>
      <c r="C34" s="244"/>
      <c r="D34" s="244"/>
      <c r="E34" s="244"/>
      <c r="F34" s="244"/>
      <c r="G34" s="1118" t="s">
        <v>491</v>
      </c>
      <c r="H34" s="1119"/>
      <c r="I34" s="1119"/>
      <c r="J34" s="1120"/>
      <c r="K34" s="294" t="s">
        <v>475</v>
      </c>
      <c r="L34" s="294" t="s">
        <v>475</v>
      </c>
      <c r="M34" s="295">
        <v>5</v>
      </c>
      <c r="N34" s="296" t="s">
        <v>475</v>
      </c>
    </row>
    <row r="35" spans="1:16" ht="27" customHeight="1" x14ac:dyDescent="0.15">
      <c r="A35" s="248"/>
      <c r="B35" s="244"/>
      <c r="C35" s="244"/>
      <c r="D35" s="244"/>
      <c r="E35" s="244"/>
      <c r="F35" s="244"/>
      <c r="G35" s="1118" t="s">
        <v>492</v>
      </c>
      <c r="H35" s="1119"/>
      <c r="I35" s="1119"/>
      <c r="J35" s="1120"/>
      <c r="K35" s="294">
        <v>301250</v>
      </c>
      <c r="L35" s="294">
        <v>10434</v>
      </c>
      <c r="M35" s="295">
        <v>10553</v>
      </c>
      <c r="N35" s="296">
        <v>-1.1000000000000001</v>
      </c>
    </row>
    <row r="36" spans="1:16" ht="27" customHeight="1" x14ac:dyDescent="0.15">
      <c r="A36" s="248"/>
      <c r="B36" s="244"/>
      <c r="C36" s="244"/>
      <c r="D36" s="244"/>
      <c r="E36" s="244"/>
      <c r="F36" s="244"/>
      <c r="G36" s="1118" t="s">
        <v>493</v>
      </c>
      <c r="H36" s="1119"/>
      <c r="I36" s="1119"/>
      <c r="J36" s="1120"/>
      <c r="K36" s="294">
        <v>80222</v>
      </c>
      <c r="L36" s="294">
        <v>2778</v>
      </c>
      <c r="M36" s="295">
        <v>2741</v>
      </c>
      <c r="N36" s="296">
        <v>1.3</v>
      </c>
    </row>
    <row r="37" spans="1:16" ht="13.5" customHeight="1" x14ac:dyDescent="0.15">
      <c r="A37" s="248"/>
      <c r="B37" s="244"/>
      <c r="C37" s="244"/>
      <c r="D37" s="244"/>
      <c r="E37" s="244"/>
      <c r="F37" s="244"/>
      <c r="G37" s="1118" t="s">
        <v>494</v>
      </c>
      <c r="H37" s="1119"/>
      <c r="I37" s="1119"/>
      <c r="J37" s="1120"/>
      <c r="K37" s="294">
        <v>13196</v>
      </c>
      <c r="L37" s="294">
        <v>457</v>
      </c>
      <c r="M37" s="295">
        <v>1442</v>
      </c>
      <c r="N37" s="296">
        <v>-68.3</v>
      </c>
    </row>
    <row r="38" spans="1:16" ht="27" customHeight="1" x14ac:dyDescent="0.15">
      <c r="A38" s="248"/>
      <c r="B38" s="244"/>
      <c r="C38" s="244"/>
      <c r="D38" s="244"/>
      <c r="E38" s="244"/>
      <c r="F38" s="244"/>
      <c r="G38" s="1121" t="s">
        <v>495</v>
      </c>
      <c r="H38" s="1122"/>
      <c r="I38" s="1122"/>
      <c r="J38" s="1123"/>
      <c r="K38" s="297" t="s">
        <v>475</v>
      </c>
      <c r="L38" s="297" t="s">
        <v>475</v>
      </c>
      <c r="M38" s="298">
        <v>2</v>
      </c>
      <c r="N38" s="299" t="s">
        <v>475</v>
      </c>
      <c r="O38" s="293"/>
    </row>
    <row r="39" spans="1:16" x14ac:dyDescent="0.15">
      <c r="A39" s="248"/>
      <c r="B39" s="244"/>
      <c r="C39" s="244"/>
      <c r="D39" s="244"/>
      <c r="E39" s="244"/>
      <c r="F39" s="244"/>
      <c r="G39" s="1121" t="s">
        <v>496</v>
      </c>
      <c r="H39" s="1122"/>
      <c r="I39" s="1122"/>
      <c r="J39" s="1123"/>
      <c r="K39" s="300">
        <v>-464</v>
      </c>
      <c r="L39" s="300">
        <v>-16</v>
      </c>
      <c r="M39" s="301">
        <v>-3178</v>
      </c>
      <c r="N39" s="302">
        <v>-99.5</v>
      </c>
      <c r="O39" s="293"/>
    </row>
    <row r="40" spans="1:16" ht="27" customHeight="1" x14ac:dyDescent="0.15">
      <c r="A40" s="248"/>
      <c r="B40" s="244"/>
      <c r="C40" s="244"/>
      <c r="D40" s="244"/>
      <c r="E40" s="244"/>
      <c r="F40" s="244"/>
      <c r="G40" s="1118" t="s">
        <v>497</v>
      </c>
      <c r="H40" s="1119"/>
      <c r="I40" s="1119"/>
      <c r="J40" s="1120"/>
      <c r="K40" s="300">
        <v>-964111</v>
      </c>
      <c r="L40" s="300">
        <v>-33391</v>
      </c>
      <c r="M40" s="301">
        <v>-30469</v>
      </c>
      <c r="N40" s="302">
        <v>9.6</v>
      </c>
      <c r="O40" s="293"/>
    </row>
    <row r="41" spans="1:16" x14ac:dyDescent="0.15">
      <c r="A41" s="248"/>
      <c r="B41" s="244"/>
      <c r="C41" s="244"/>
      <c r="D41" s="244"/>
      <c r="E41" s="244"/>
      <c r="F41" s="244"/>
      <c r="G41" s="1124" t="s">
        <v>280</v>
      </c>
      <c r="H41" s="1125"/>
      <c r="I41" s="1125"/>
      <c r="J41" s="1126"/>
      <c r="K41" s="294">
        <v>594985</v>
      </c>
      <c r="L41" s="300">
        <v>20607</v>
      </c>
      <c r="M41" s="301">
        <v>14963</v>
      </c>
      <c r="N41" s="302">
        <v>37.700000000000003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1" t="s">
        <v>466</v>
      </c>
      <c r="J49" s="1113" t="s">
        <v>501</v>
      </c>
      <c r="K49" s="1114"/>
      <c r="L49" s="1114"/>
      <c r="M49" s="1114"/>
      <c r="N49" s="1115"/>
    </row>
    <row r="50" spans="1:14" x14ac:dyDescent="0.15">
      <c r="A50" s="248"/>
      <c r="B50" s="244"/>
      <c r="C50" s="244"/>
      <c r="D50" s="244"/>
      <c r="E50" s="244"/>
      <c r="F50" s="244"/>
      <c r="G50" s="312"/>
      <c r="H50" s="313"/>
      <c r="I50" s="1112"/>
      <c r="J50" s="314" t="s">
        <v>502</v>
      </c>
      <c r="K50" s="315" t="s">
        <v>503</v>
      </c>
      <c r="L50" s="316" t="s">
        <v>504</v>
      </c>
      <c r="M50" s="317" t="s">
        <v>505</v>
      </c>
      <c r="N50" s="318" t="s">
        <v>506</v>
      </c>
    </row>
    <row r="51" spans="1:14" x14ac:dyDescent="0.15">
      <c r="A51" s="248"/>
      <c r="B51" s="244"/>
      <c r="C51" s="244"/>
      <c r="D51" s="244"/>
      <c r="E51" s="244"/>
      <c r="F51" s="244"/>
      <c r="G51" s="310" t="s">
        <v>507</v>
      </c>
      <c r="H51" s="311"/>
      <c r="I51" s="319">
        <v>620749</v>
      </c>
      <c r="J51" s="320">
        <v>22153</v>
      </c>
      <c r="K51" s="321">
        <v>18.5</v>
      </c>
      <c r="L51" s="322">
        <v>47258</v>
      </c>
      <c r="M51" s="323">
        <v>34.5</v>
      </c>
      <c r="N51" s="324">
        <v>-16</v>
      </c>
    </row>
    <row r="52" spans="1:14" x14ac:dyDescent="0.15">
      <c r="A52" s="248"/>
      <c r="B52" s="244"/>
      <c r="C52" s="244"/>
      <c r="D52" s="244"/>
      <c r="E52" s="244"/>
      <c r="F52" s="244"/>
      <c r="G52" s="325"/>
      <c r="H52" s="326" t="s">
        <v>508</v>
      </c>
      <c r="I52" s="327">
        <v>527143</v>
      </c>
      <c r="J52" s="328">
        <v>18812</v>
      </c>
      <c r="K52" s="329">
        <v>23.8</v>
      </c>
      <c r="L52" s="330">
        <v>27842</v>
      </c>
      <c r="M52" s="331">
        <v>35.9</v>
      </c>
      <c r="N52" s="332">
        <v>-12.1</v>
      </c>
    </row>
    <row r="53" spans="1:14" x14ac:dyDescent="0.15">
      <c r="A53" s="248"/>
      <c r="B53" s="244"/>
      <c r="C53" s="244"/>
      <c r="D53" s="244"/>
      <c r="E53" s="244"/>
      <c r="F53" s="244"/>
      <c r="G53" s="310" t="s">
        <v>509</v>
      </c>
      <c r="H53" s="311"/>
      <c r="I53" s="319">
        <v>1060047</v>
      </c>
      <c r="J53" s="320">
        <v>37810</v>
      </c>
      <c r="K53" s="321">
        <v>70.7</v>
      </c>
      <c r="L53" s="322">
        <v>49426</v>
      </c>
      <c r="M53" s="323">
        <v>4.5999999999999996</v>
      </c>
      <c r="N53" s="324">
        <v>66.099999999999994</v>
      </c>
    </row>
    <row r="54" spans="1:14" x14ac:dyDescent="0.15">
      <c r="A54" s="248"/>
      <c r="B54" s="244"/>
      <c r="C54" s="244"/>
      <c r="D54" s="244"/>
      <c r="E54" s="244"/>
      <c r="F54" s="244"/>
      <c r="G54" s="325"/>
      <c r="H54" s="326" t="s">
        <v>508</v>
      </c>
      <c r="I54" s="327">
        <v>582884</v>
      </c>
      <c r="J54" s="328">
        <v>20791</v>
      </c>
      <c r="K54" s="329">
        <v>10.5</v>
      </c>
      <c r="L54" s="330">
        <v>26568</v>
      </c>
      <c r="M54" s="331">
        <v>-4.5999999999999996</v>
      </c>
      <c r="N54" s="332">
        <v>15.1</v>
      </c>
    </row>
    <row r="55" spans="1:14" x14ac:dyDescent="0.15">
      <c r="A55" s="248"/>
      <c r="B55" s="244"/>
      <c r="C55" s="244"/>
      <c r="D55" s="244"/>
      <c r="E55" s="244"/>
      <c r="F55" s="244"/>
      <c r="G55" s="310" t="s">
        <v>510</v>
      </c>
      <c r="H55" s="311"/>
      <c r="I55" s="319">
        <v>781152</v>
      </c>
      <c r="J55" s="320">
        <v>27868</v>
      </c>
      <c r="K55" s="321">
        <v>-26.3</v>
      </c>
      <c r="L55" s="322">
        <v>42839</v>
      </c>
      <c r="M55" s="323">
        <v>-13.3</v>
      </c>
      <c r="N55" s="324">
        <v>-13</v>
      </c>
    </row>
    <row r="56" spans="1:14" x14ac:dyDescent="0.15">
      <c r="A56" s="248"/>
      <c r="B56" s="244"/>
      <c r="C56" s="244"/>
      <c r="D56" s="244"/>
      <c r="E56" s="244"/>
      <c r="F56" s="244"/>
      <c r="G56" s="325"/>
      <c r="H56" s="326" t="s">
        <v>508</v>
      </c>
      <c r="I56" s="327">
        <v>364814</v>
      </c>
      <c r="J56" s="328">
        <v>13015</v>
      </c>
      <c r="K56" s="329">
        <v>-37.4</v>
      </c>
      <c r="L56" s="330">
        <v>22027</v>
      </c>
      <c r="M56" s="331">
        <v>-17.100000000000001</v>
      </c>
      <c r="N56" s="332">
        <v>-20.3</v>
      </c>
    </row>
    <row r="57" spans="1:14" x14ac:dyDescent="0.15">
      <c r="A57" s="248"/>
      <c r="B57" s="244"/>
      <c r="C57" s="244"/>
      <c r="D57" s="244"/>
      <c r="E57" s="244"/>
      <c r="F57" s="244"/>
      <c r="G57" s="310" t="s">
        <v>511</v>
      </c>
      <c r="H57" s="311"/>
      <c r="I57" s="319">
        <v>628000</v>
      </c>
      <c r="J57" s="320">
        <v>21821</v>
      </c>
      <c r="K57" s="321">
        <v>-21.7</v>
      </c>
      <c r="L57" s="322">
        <v>46819</v>
      </c>
      <c r="M57" s="323">
        <v>9.3000000000000007</v>
      </c>
      <c r="N57" s="324">
        <v>-31</v>
      </c>
    </row>
    <row r="58" spans="1:14" x14ac:dyDescent="0.15">
      <c r="A58" s="248"/>
      <c r="B58" s="244"/>
      <c r="C58" s="244"/>
      <c r="D58" s="244"/>
      <c r="E58" s="244"/>
      <c r="F58" s="244"/>
      <c r="G58" s="325"/>
      <c r="H58" s="326" t="s">
        <v>508</v>
      </c>
      <c r="I58" s="327">
        <v>358114</v>
      </c>
      <c r="J58" s="328">
        <v>12443</v>
      </c>
      <c r="K58" s="329">
        <v>-4.4000000000000004</v>
      </c>
      <c r="L58" s="330">
        <v>24121</v>
      </c>
      <c r="M58" s="331">
        <v>9.5</v>
      </c>
      <c r="N58" s="332">
        <v>-13.9</v>
      </c>
    </row>
    <row r="59" spans="1:14" x14ac:dyDescent="0.15">
      <c r="A59" s="248"/>
      <c r="B59" s="244"/>
      <c r="C59" s="244"/>
      <c r="D59" s="244"/>
      <c r="E59" s="244"/>
      <c r="F59" s="244"/>
      <c r="G59" s="310" t="s">
        <v>512</v>
      </c>
      <c r="H59" s="311"/>
      <c r="I59" s="319">
        <v>1921948</v>
      </c>
      <c r="J59" s="320">
        <v>66566</v>
      </c>
      <c r="K59" s="321">
        <v>205.1</v>
      </c>
      <c r="L59" s="322">
        <v>53270</v>
      </c>
      <c r="M59" s="323">
        <v>13.8</v>
      </c>
      <c r="N59" s="324">
        <v>191.3</v>
      </c>
    </row>
    <row r="60" spans="1:14" x14ac:dyDescent="0.15">
      <c r="A60" s="248"/>
      <c r="B60" s="244"/>
      <c r="C60" s="244"/>
      <c r="D60" s="244"/>
      <c r="E60" s="244"/>
      <c r="F60" s="244"/>
      <c r="G60" s="325"/>
      <c r="H60" s="326" t="s">
        <v>508</v>
      </c>
      <c r="I60" s="333">
        <v>573667</v>
      </c>
      <c r="J60" s="328">
        <v>19869</v>
      </c>
      <c r="K60" s="329">
        <v>59.7</v>
      </c>
      <c r="L60" s="330">
        <v>24316</v>
      </c>
      <c r="M60" s="331">
        <v>0.8</v>
      </c>
      <c r="N60" s="332">
        <v>58.9</v>
      </c>
    </row>
    <row r="61" spans="1:14" x14ac:dyDescent="0.15">
      <c r="A61" s="248"/>
      <c r="B61" s="244"/>
      <c r="C61" s="244"/>
      <c r="D61" s="244"/>
      <c r="E61" s="244"/>
      <c r="F61" s="244"/>
      <c r="G61" s="310" t="s">
        <v>513</v>
      </c>
      <c r="H61" s="334"/>
      <c r="I61" s="335">
        <v>1002379</v>
      </c>
      <c r="J61" s="336">
        <v>35244</v>
      </c>
      <c r="K61" s="337">
        <v>49.3</v>
      </c>
      <c r="L61" s="338">
        <v>47922</v>
      </c>
      <c r="M61" s="339">
        <v>9.8000000000000007</v>
      </c>
      <c r="N61" s="324">
        <v>39.5</v>
      </c>
    </row>
    <row r="62" spans="1:14" x14ac:dyDescent="0.15">
      <c r="A62" s="248"/>
      <c r="B62" s="244"/>
      <c r="C62" s="244"/>
      <c r="D62" s="244"/>
      <c r="E62" s="244"/>
      <c r="F62" s="244"/>
      <c r="G62" s="325"/>
      <c r="H62" s="326" t="s">
        <v>508</v>
      </c>
      <c r="I62" s="327">
        <v>481324</v>
      </c>
      <c r="J62" s="328">
        <v>16986</v>
      </c>
      <c r="K62" s="329">
        <v>10.4</v>
      </c>
      <c r="L62" s="330">
        <v>24975</v>
      </c>
      <c r="M62" s="331">
        <v>4.9000000000000004</v>
      </c>
      <c r="N62" s="332">
        <v>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6" t="s">
        <v>3</v>
      </c>
      <c r="D47" s="1136"/>
      <c r="E47" s="1137"/>
      <c r="F47" s="11">
        <v>28.31</v>
      </c>
      <c r="G47" s="12">
        <v>33.17</v>
      </c>
      <c r="H47" s="12">
        <v>39.89</v>
      </c>
      <c r="I47" s="12">
        <v>43.54</v>
      </c>
      <c r="J47" s="13">
        <v>46.71</v>
      </c>
    </row>
    <row r="48" spans="2:10" ht="57.75" customHeight="1" x14ac:dyDescent="0.15">
      <c r="B48" s="14"/>
      <c r="C48" s="1138" t="s">
        <v>4</v>
      </c>
      <c r="D48" s="1138"/>
      <c r="E48" s="1139"/>
      <c r="F48" s="15">
        <v>5.59</v>
      </c>
      <c r="G48" s="16">
        <v>9.08</v>
      </c>
      <c r="H48" s="16">
        <v>4.9400000000000004</v>
      </c>
      <c r="I48" s="16">
        <v>3.8</v>
      </c>
      <c r="J48" s="17">
        <v>3.57</v>
      </c>
    </row>
    <row r="49" spans="2:10" ht="57.75" customHeight="1" thickBot="1" x14ac:dyDescent="0.2">
      <c r="B49" s="18"/>
      <c r="C49" s="1140" t="s">
        <v>5</v>
      </c>
      <c r="D49" s="1140"/>
      <c r="E49" s="1141"/>
      <c r="F49" s="19">
        <v>2.0299999999999998</v>
      </c>
      <c r="G49" s="20">
        <v>5.51</v>
      </c>
      <c r="H49" s="20" t="s">
        <v>520</v>
      </c>
      <c r="I49" s="20" t="s">
        <v>521</v>
      </c>
      <c r="J49" s="21">
        <v>0.37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8" t="s">
        <v>522</v>
      </c>
      <c r="D34" s="1148"/>
      <c r="E34" s="1149"/>
      <c r="F34" s="32">
        <v>2.71</v>
      </c>
      <c r="G34" s="33">
        <v>2.94</v>
      </c>
      <c r="H34" s="33">
        <v>3.55</v>
      </c>
      <c r="I34" s="33">
        <v>4.0599999999999996</v>
      </c>
      <c r="J34" s="34">
        <v>4.6100000000000003</v>
      </c>
      <c r="K34" s="22"/>
      <c r="L34" s="22"/>
      <c r="M34" s="22"/>
      <c r="N34" s="22"/>
      <c r="O34" s="22"/>
      <c r="P34" s="22"/>
    </row>
    <row r="35" spans="1:16" ht="39" customHeight="1" x14ac:dyDescent="0.15">
      <c r="A35" s="22"/>
      <c r="B35" s="35"/>
      <c r="C35" s="1142" t="s">
        <v>523</v>
      </c>
      <c r="D35" s="1143"/>
      <c r="E35" s="1144"/>
      <c r="F35" s="36">
        <v>5.59</v>
      </c>
      <c r="G35" s="37">
        <v>9.08</v>
      </c>
      <c r="H35" s="37">
        <v>4.9400000000000004</v>
      </c>
      <c r="I35" s="37">
        <v>3.8</v>
      </c>
      <c r="J35" s="38">
        <v>3.57</v>
      </c>
      <c r="K35" s="22"/>
      <c r="L35" s="22"/>
      <c r="M35" s="22"/>
      <c r="N35" s="22"/>
      <c r="O35" s="22"/>
      <c r="P35" s="22"/>
    </row>
    <row r="36" spans="1:16" ht="39" customHeight="1" x14ac:dyDescent="0.15">
      <c r="A36" s="22"/>
      <c r="B36" s="35"/>
      <c r="C36" s="1142" t="s">
        <v>524</v>
      </c>
      <c r="D36" s="1143"/>
      <c r="E36" s="1144"/>
      <c r="F36" s="36">
        <v>0.04</v>
      </c>
      <c r="G36" s="37">
        <v>0.12</v>
      </c>
      <c r="H36" s="37">
        <v>1.06</v>
      </c>
      <c r="I36" s="37">
        <v>0.03</v>
      </c>
      <c r="J36" s="38">
        <v>0.76</v>
      </c>
      <c r="K36" s="22"/>
      <c r="L36" s="22"/>
      <c r="M36" s="22"/>
      <c r="N36" s="22"/>
      <c r="O36" s="22"/>
      <c r="P36" s="22"/>
    </row>
    <row r="37" spans="1:16" ht="39" customHeight="1" x14ac:dyDescent="0.15">
      <c r="A37" s="22"/>
      <c r="B37" s="35"/>
      <c r="C37" s="1142" t="s">
        <v>525</v>
      </c>
      <c r="D37" s="1143"/>
      <c r="E37" s="1144"/>
      <c r="F37" s="36">
        <v>0.01</v>
      </c>
      <c r="G37" s="37">
        <v>0.01</v>
      </c>
      <c r="H37" s="37">
        <v>0.03</v>
      </c>
      <c r="I37" s="37">
        <v>0.16</v>
      </c>
      <c r="J37" s="38">
        <v>0.67</v>
      </c>
      <c r="K37" s="22"/>
      <c r="L37" s="22"/>
      <c r="M37" s="22"/>
      <c r="N37" s="22"/>
      <c r="O37" s="22"/>
      <c r="P37" s="22"/>
    </row>
    <row r="38" spans="1:16" ht="39" customHeight="1" x14ac:dyDescent="0.15">
      <c r="A38" s="22"/>
      <c r="B38" s="35"/>
      <c r="C38" s="1142" t="s">
        <v>526</v>
      </c>
      <c r="D38" s="1143"/>
      <c r="E38" s="1144"/>
      <c r="F38" s="36">
        <v>0.65</v>
      </c>
      <c r="G38" s="37">
        <v>0.62</v>
      </c>
      <c r="H38" s="37">
        <v>0.93</v>
      </c>
      <c r="I38" s="37">
        <v>0.64</v>
      </c>
      <c r="J38" s="38">
        <v>0.54</v>
      </c>
      <c r="K38" s="22"/>
      <c r="L38" s="22"/>
      <c r="M38" s="22"/>
      <c r="N38" s="22"/>
      <c r="O38" s="22"/>
      <c r="P38" s="22"/>
    </row>
    <row r="39" spans="1:16" ht="39" customHeight="1" x14ac:dyDescent="0.15">
      <c r="A39" s="22"/>
      <c r="B39" s="35"/>
      <c r="C39" s="1142" t="s">
        <v>527</v>
      </c>
      <c r="D39" s="1143"/>
      <c r="E39" s="1144"/>
      <c r="F39" s="36">
        <v>0.01</v>
      </c>
      <c r="G39" s="37">
        <v>0.01</v>
      </c>
      <c r="H39" s="37">
        <v>0.05</v>
      </c>
      <c r="I39" s="37">
        <v>0.05</v>
      </c>
      <c r="J39" s="38">
        <v>0.33</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528</v>
      </c>
      <c r="D42" s="1143"/>
      <c r="E42" s="1144"/>
      <c r="F42" s="36" t="s">
        <v>475</v>
      </c>
      <c r="G42" s="37" t="s">
        <v>475</v>
      </c>
      <c r="H42" s="37" t="s">
        <v>475</v>
      </c>
      <c r="I42" s="37" t="s">
        <v>475</v>
      </c>
      <c r="J42" s="38" t="s">
        <v>475</v>
      </c>
      <c r="K42" s="22"/>
      <c r="L42" s="22"/>
      <c r="M42" s="22"/>
      <c r="N42" s="22"/>
      <c r="O42" s="22"/>
      <c r="P42" s="22"/>
    </row>
    <row r="43" spans="1:16" ht="39" customHeight="1" thickBot="1" x14ac:dyDescent="0.2">
      <c r="A43" s="22"/>
      <c r="B43" s="40"/>
      <c r="C43" s="1145" t="s">
        <v>529</v>
      </c>
      <c r="D43" s="1146"/>
      <c r="E43" s="1147"/>
      <c r="F43" s="41">
        <v>0</v>
      </c>
      <c r="G43" s="42">
        <v>0.01</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1276</v>
      </c>
      <c r="L45" s="60">
        <v>1285</v>
      </c>
      <c r="M45" s="60">
        <v>1268</v>
      </c>
      <c r="N45" s="60">
        <v>1259</v>
      </c>
      <c r="O45" s="61">
        <v>1165</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x14ac:dyDescent="0.15">
      <c r="A48" s="48"/>
      <c r="B48" s="1160"/>
      <c r="C48" s="1161"/>
      <c r="D48" s="62"/>
      <c r="E48" s="1152" t="s">
        <v>15</v>
      </c>
      <c r="F48" s="1152"/>
      <c r="G48" s="1152"/>
      <c r="H48" s="1152"/>
      <c r="I48" s="1152"/>
      <c r="J48" s="1153"/>
      <c r="K48" s="63">
        <v>280</v>
      </c>
      <c r="L48" s="64">
        <v>259</v>
      </c>
      <c r="M48" s="64">
        <v>268</v>
      </c>
      <c r="N48" s="64">
        <v>239</v>
      </c>
      <c r="O48" s="65">
        <v>301</v>
      </c>
      <c r="P48" s="48"/>
      <c r="Q48" s="48"/>
      <c r="R48" s="48"/>
      <c r="S48" s="48"/>
      <c r="T48" s="48"/>
      <c r="U48" s="48"/>
    </row>
    <row r="49" spans="1:21" ht="30.75" customHeight="1" x14ac:dyDescent="0.15">
      <c r="A49" s="48"/>
      <c r="B49" s="1160"/>
      <c r="C49" s="1161"/>
      <c r="D49" s="62"/>
      <c r="E49" s="1152" t="s">
        <v>16</v>
      </c>
      <c r="F49" s="1152"/>
      <c r="G49" s="1152"/>
      <c r="H49" s="1152"/>
      <c r="I49" s="1152"/>
      <c r="J49" s="1153"/>
      <c r="K49" s="63">
        <v>80</v>
      </c>
      <c r="L49" s="64">
        <v>80</v>
      </c>
      <c r="M49" s="64">
        <v>80</v>
      </c>
      <c r="N49" s="64">
        <v>80</v>
      </c>
      <c r="O49" s="65">
        <v>80</v>
      </c>
      <c r="P49" s="48"/>
      <c r="Q49" s="48"/>
      <c r="R49" s="48"/>
      <c r="S49" s="48"/>
      <c r="T49" s="48"/>
      <c r="U49" s="48"/>
    </row>
    <row r="50" spans="1:21" ht="30.75" customHeight="1" x14ac:dyDescent="0.15">
      <c r="A50" s="48"/>
      <c r="B50" s="1160"/>
      <c r="C50" s="1161"/>
      <c r="D50" s="62"/>
      <c r="E50" s="1152" t="s">
        <v>17</v>
      </c>
      <c r="F50" s="1152"/>
      <c r="G50" s="1152"/>
      <c r="H50" s="1152"/>
      <c r="I50" s="1152"/>
      <c r="J50" s="1153"/>
      <c r="K50" s="63">
        <v>32</v>
      </c>
      <c r="L50" s="64">
        <v>31</v>
      </c>
      <c r="M50" s="64">
        <v>31</v>
      </c>
      <c r="N50" s="64">
        <v>30</v>
      </c>
      <c r="O50" s="65">
        <v>13</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987</v>
      </c>
      <c r="L52" s="64">
        <v>1003</v>
      </c>
      <c r="M52" s="64">
        <v>1009</v>
      </c>
      <c r="N52" s="64">
        <v>1010</v>
      </c>
      <c r="O52" s="65">
        <v>964</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681</v>
      </c>
      <c r="L53" s="69">
        <v>652</v>
      </c>
      <c r="M53" s="69">
        <v>638</v>
      </c>
      <c r="N53" s="69">
        <v>598</v>
      </c>
      <c r="O53" s="70">
        <v>595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2015-04-07T23:50:11Z</cp:lastPrinted>
  <dcterms:created xsi:type="dcterms:W3CDTF">2015-02-17T07:29:06Z</dcterms:created>
  <dcterms:modified xsi:type="dcterms:W3CDTF">2015-04-27T06:07:34Z</dcterms:modified>
  <cp:category/>
</cp:coreProperties>
</file>