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C38" i="9"/>
  <c r="BE37" i="9"/>
  <c r="AM37" i="9"/>
  <c r="C37" i="9"/>
  <c r="AM36" i="9"/>
  <c r="AM35" i="9"/>
  <c r="CO34" i="9"/>
  <c r="CO35" i="9" s="1"/>
  <c r="CO36" i="9" s="1"/>
  <c r="CO37" i="9" s="1"/>
  <c r="CO38" i="9" s="1"/>
  <c r="BW34" i="9"/>
  <c r="BW35" i="9" s="1"/>
  <c r="BW36" i="9" s="1"/>
  <c r="BW37"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BE34" i="9"/>
  <c r="BE35" i="9" s="1"/>
  <c r="BE36" i="9" s="1"/>
</calcChain>
</file>

<file path=xl/sharedStrings.xml><?xml version="1.0" encoding="utf-8"?>
<sst xmlns="http://schemas.openxmlformats.org/spreadsheetml/2006/main" count="1051" uniqueCount="548">
  <si>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</si>
  <si>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</si>
  <si>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</si>
  <si>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</si>
  <si>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</si>
  <si>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</si>
  <si>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</si>
  <si>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</si>
  <si>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</si>
  <si>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</si>
  <si>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</si>
  <si>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</si>
  <si>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</si>
  <si>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</si>
  <si>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</si>
  <si>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</si>
  <si>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</si>
  <si>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</si>
  <si>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</si>
  <si>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</si>
  <si>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</si>
  <si>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</si>
  <si>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</si>
  <si>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</si>
  <si>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</si>
  <si>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</si>
  <si>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</si>
  <si>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</si>
  <si>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</si>
  <si>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</si>
  <si>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</si>
  <si>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</si>
  <si>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</si>
  <si>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</si>
  <si>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</si>
  <si>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</si>
  <si>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</si>
  <si>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</si>
  <si>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</si>
  <si>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</si>
  <si>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</si>
  <si>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</si>
  <si>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</si>
  <si>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</si>
  <si>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</si>
  <si>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</si>
  <si>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</si>
  <si>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</si>
  <si>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</si>
  <si>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</si>
  <si>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</si>
  <si>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</si>
  <si>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</si>
  <si>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</si>
  <si>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</si>
  <si>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</si>
  <si>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</si>
  <si>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</si>
  <si>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</si>
  <si>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</si>
  <si>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</si>
  <si>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</si>
  <si>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</si>
  <si>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</si>
  <si>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</si>
  <si>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</si>
  <si>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</si>
  <si>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</si>
  <si>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</si>
  <si>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</si>
  <si>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</si>
  <si>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</si>
  <si>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</si>
  <si>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</si>
  <si>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</si>
  <si>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</si>
  <si>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</si>
  <si>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</si>
  <si>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</si>
  <si>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</si>
  <si>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</si>
  <si>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</si>
  <si>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</si>
  <si>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</si>
  <si>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</si>
  <si>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</si>
  <si>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</si>
  <si>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</si>
  <si>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</si>
  <si>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</si>
  <si>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</si>
  <si>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</si>
  <si>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</si>
  <si>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</si>
  <si>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</si>
  <si>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</si>
  <si>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</si>
  <si>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</si>
  <si>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</si>
  <si>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</si>
  <si>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</si>
  <si>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</si>
  <si>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</si>
  <si>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</si>
  <si>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</si>
  <si>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</si>
  <si>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</si>
  <si>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</si>
  <si>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</si>
  <si>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</si>
  <si>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</si>
  <si>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</si>
  <si>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</si>
  <si>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</si>
  <si>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</si>
  <si>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</si>
  <si>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</si>
  <si>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</si>
  <si>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</si>
  <si>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</si>
  <si>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</si>
  <si>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</si>
  <si>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</si>
  <si>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</si>
  <si>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</si>
  <si>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</si>
  <si>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</si>
  <si>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</si>
  <si>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</si>
  <si>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</si>
  <si>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</si>
  <si>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</si>
  <si>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</si>
  <si>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</si>
  <si>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</si>
  <si>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</si>
  <si>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</si>
  <si>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</si>
  <si>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</si>
  <si>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</si>
  <si>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</si>
  <si>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</si>
  <si>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</si>
  <si>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</si>
  <si>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</si>
  <si>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</si>
  <si>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</si>
  <si>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</si>
  <si>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</si>
  <si>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</si>
  <si>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</si>
  <si>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</si>
  <si>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</si>
  <si>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</si>
  <si>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</si>
  <si>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</si>
  <si>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</si>
  <si>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</si>
  <si>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</si>
  <si>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</si>
  <si>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</si>
  <si>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</si>
  <si>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</si>
  <si>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</si>
  <si>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</si>
  <si>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</si>
  <si>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</si>
  <si>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</si>
  <si>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</si>
  <si>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</si>
  <si>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</si>
  <si>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</si>
  <si>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</si>
  <si>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</si>
  <si>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</si>
  <si>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</si>
  <si>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</si>
  <si>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</si>
  <si>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</si>
  <si>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</si>
  <si>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</si>
  <si>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</si>
  <si>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</si>
  <si>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</si>
  <si>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</si>
  <si>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</si>
  <si>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</si>
  <si>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</si>
  <si>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</si>
  <si>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</si>
  <si>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</si>
  <si>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</si>
  <si>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</si>
  <si>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</si>
  <si>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</si>
  <si>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</si>
  <si>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広島県神石高原町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</si>
  <si>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</si>
  <si>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</si>
  <si>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</si>
  <si>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</si>
  <si>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</si>
  <si>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</si>
  <si>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</si>
  <si>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</si>
  <si>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</si>
  <si>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</si>
  <si>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</si>
  <si>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</si>
  <si>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</si>
  <si>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</si>
  <si>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</si>
  <si>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</si>
  <si>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</si>
  <si>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</si>
  <si>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</si>
  <si>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</si>
  <si>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</si>
  <si>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</si>
  <si>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</si>
  <si>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</si>
  <si>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</si>
  <si>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</si>
  <si>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</si>
  <si>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</si>
  <si>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</si>
  <si>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</si>
  <si>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</si>
  <si>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</si>
  <si>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</si>
  <si>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</si>
  <si>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</si>
  <si>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</si>
  <si>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</si>
  <si>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</si>
  <si>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</si>
  <si>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</si>
  <si>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</si>
  <si>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</si>
  <si>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</si>
  <si>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</si>
  <si>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</si>
  <si>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</si>
  <si>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</si>
  <si>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</si>
  <si>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</si>
  <si>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</si>
  <si>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</si>
  <si>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</si>
  <si>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</si>
  <si>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</si>
  <si>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</si>
  <si>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</si>
  <si>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</si>
  <si>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</si>
  <si>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</si>
  <si>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</si>
  <si>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</si>
  <si>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</si>
  <si>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</si>
  <si>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</si>
  <si>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</si>
  <si>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</si>
  <si>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</si>
  <si>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</si>
  <si>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</si>
  <si>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</si>
  <si>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</si>
  <si>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</si>
  <si>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</si>
  <si>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</si>
  <si>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</si>
  <si>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</si>
  <si>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</si>
  <si>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</si>
  <si>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</si>
  <si>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</si>
  <si>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</si>
  <si>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</si>
  <si>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</si>
  <si>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</si>
  <si>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</si>
  <si>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</si>
  <si>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</si>
  <si>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</si>
  <si>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</si>
  <si>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</si>
  <si>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</si>
  <si>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</si>
  <si>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</si>
  <si>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</si>
  <si>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</si>
  <si>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</si>
  <si>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</si>
  <si>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</si>
  <si>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</si>
  <si>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</si>
  <si>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</si>
  <si>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</si>
  <si>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</si>
  <si>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</si>
  <si>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</si>
  <si>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</si>
  <si>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</si>
  <si>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</si>
  <si>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</si>
  <si>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</si>
  <si>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</si>
  <si>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</si>
  <si>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</si>
  <si>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</si>
  <si>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</si>
  <si>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</si>
  <si>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</si>
  <si>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</si>
  <si>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</si>
  <si>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</si>
  <si>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</si>
  <si>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</si>
  <si>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</si>
  <si>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</si>
  <si>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</si>
  <si>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</si>
  <si>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</si>
  <si>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</si>
  <si>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</si>
  <si>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</si>
  <si>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</si>
  <si>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</si>
  <si>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</si>
  <si>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</si>
  <si>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</si>
  <si>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</si>
  <si>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</si>
  <si>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</si>
  <si>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</si>
  <si>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</si>
  <si>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</si>
  <si>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</si>
  <si>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</si>
  <si>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</si>
  <si>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</si>
  <si>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</si>
  <si>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</si>
  <si>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</si>
  <si>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</si>
  <si>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</si>
  <si>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広島県神石高原町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</si>
  <si>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</si>
  <si>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</si>
  <si>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</si>
  <si>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</si>
  <si>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</si>
  <si>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</si>
  <si>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</si>
  <si>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</si>
  <si>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</si>
  <si>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</si>
  <si>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</si>
  <si>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</si>
  <si>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</si>
  <si>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</si>
  <si>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</si>
  <si>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</si>
  <si>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</si>
  <si>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</si>
  <si>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</si>
  <si>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</si>
  <si>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</si>
  <si>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</si>
  <si>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</si>
  <si>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</si>
  <si>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</si>
  <si>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</si>
  <si>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</si>
  <si>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</si>
  <si>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</si>
  <si>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</si>
  <si>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</si>
  <si>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</si>
  <si>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</si>
  <si>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</si>
  <si>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</si>
  <si>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</si>
  <si>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</si>
  <si>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</si>
  <si>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</si>
  <si>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</si>
  <si>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</si>
  <si>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</si>
  <si>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</si>
  <si>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</si>
  <si>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</si>
  <si>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</si>
  <si>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</si>
  <si>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</si>
  <si>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</si>
  <si>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</si>
  <si>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</si>
  <si>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</si>
  <si>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</si>
  <si>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</si>
  <si>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</si>
  <si>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</si>
  <si>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</si>
  <si>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</si>
  <si>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</si>
  <si>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</si>
  <si>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</si>
  <si>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</si>
  <si>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</si>
  <si>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</si>
  <si>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</si>
  <si>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</si>
  <si>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</si>
  <si>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</si>
  <si>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</si>
  <si>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</si>
  <si>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</si>
  <si>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</si>
  <si>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</si>
  <si>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</si>
  <si>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</si>
  <si>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</si>
  <si>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</si>
  <si>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</si>
  <si>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</si>
  <si>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</si>
  <si>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</si>
  <si>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</si>
  <si>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</si>
  <si>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</si>
  <si>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</si>
  <si>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</si>
  <si>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</si>
  <si>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</si>
  <si>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</si>
  <si>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</si>
  <si>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</si>
  <si>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</si>
  <si>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</si>
  <si>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</si>
  <si>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</si>
  <si>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</si>
  <si>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</si>
  <si>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</si>
  <si>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</si>
  <si>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</si>
  <si>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</si>
  <si>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</si>
  <si>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</si>
  <si>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</si>
  <si>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</si>
  <si>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</si>
  <si>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</si>
  <si>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</si>
  <si>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</si>
  <si>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</si>
  <si>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</si>
  <si>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</si>
  <si>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</si>
  <si>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</si>
  <si>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</si>
  <si>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</si>
  <si>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</si>
  <si>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</si>
  <si>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</si>
  <si>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</si>
  <si>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</si>
  <si>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</si>
  <si>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</si>
  <si>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</si>
  <si>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</si>
  <si>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</si>
  <si>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</si>
  <si>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</si>
  <si>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</si>
  <si>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</si>
  <si>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</si>
  <si>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</si>
  <si>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</si>
  <si>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</si>
  <si>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</si>
  <si>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</si>
  <si>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</si>
  <si>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</si>
  <si>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</si>
  <si>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</si>
  <si>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</si>
  <si>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</si>
  <si>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</si>
  <si>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</si>
  <si>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</si>
  <si>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</si>
  <si>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</si>
  <si>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</si>
  <si>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</si>
  <si>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</si>
  <si>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</si>
  <si>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</si>
  <si>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</si>
  <si>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</si>
  <si>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</si>
  <si>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</si>
  <si>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</si>
  <si>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</si>
  <si>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</si>
  <si>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</si>
  <si>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</si>
  <si>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</si>
  <si>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</si>
  <si>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</si>
  <si>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</si>
  <si>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</si>
  <si>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</si>
  <si>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</si>
  <si>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</si>
  <si>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</si>
  <si>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</si>
  <si>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</si>
  <si>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</si>
  <si>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</si>
  <si>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</si>
  <si>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</si>
  <si>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</si>
  <si>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</si>
  <si>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</si>
  <si>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</si>
  <si>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総合開発事業特別会計</t>
  </si>
  <si>
    <t>介護保険特別会計（保険事業勘定）</t>
  </si>
  <si>
    <t>病院事業会計</t>
  </si>
  <si>
    <t>農業集落排水事業特別会計</t>
  </si>
  <si>
    <t>簡易水道事業特別会計</t>
  </si>
  <si>
    <t>飲料水供給施設事業特別会計</t>
  </si>
  <si>
    <t>その他会計（赤字）</t>
  </si>
  <si>
    <t>その他会計（黒字）</t>
  </si>
  <si>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</si>
  <si>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</si>
  <si>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</si>
  <si>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4"/>
  </si>
  <si>
    <t>後期高齢者医療広域連合（特別会計）</t>
    <rPh sb="0" eb="2">
      <t>コウキ</t>
    </rPh>
    <rPh sb="2" eb="5">
      <t>コウレイシャ</t>
    </rPh>
    <rPh sb="5" eb="7">
      <t>イリョウ</t>
    </rPh>
    <rPh sb="12" eb="14">
      <t>トクベツ</t>
    </rPh>
    <phoneticPr fontId="24"/>
  </si>
  <si>
    <t>広島県市町総合事務組合</t>
    <rPh sb="0" eb="3">
      <t>ヒロシマケン</t>
    </rPh>
    <rPh sb="3" eb="4">
      <t>シ</t>
    </rPh>
    <rPh sb="4" eb="5">
      <t>マチ</t>
    </rPh>
    <rPh sb="5" eb="7">
      <t>ソウゴウ</t>
    </rPh>
    <rPh sb="7" eb="9">
      <t>ジム</t>
    </rPh>
    <rPh sb="9" eb="11">
      <t>クミアイ</t>
    </rPh>
    <phoneticPr fontId="24"/>
  </si>
  <si>
    <t>福山地区消防組合</t>
    <rPh sb="0" eb="2">
      <t>フクヤマ</t>
    </rPh>
    <rPh sb="2" eb="4">
      <t>チク</t>
    </rPh>
    <rPh sb="4" eb="6">
      <t>ショウボウ</t>
    </rPh>
    <rPh sb="6" eb="8">
      <t>クミアイ</t>
    </rPh>
    <phoneticPr fontId="24"/>
  </si>
  <si>
    <t>油木特産販売</t>
    <rPh sb="0" eb="2">
      <t>ユキ</t>
    </rPh>
    <rPh sb="2" eb="4">
      <t>トクサン</t>
    </rPh>
    <rPh sb="4" eb="6">
      <t>ハンバイ</t>
    </rPh>
    <phoneticPr fontId="24"/>
  </si>
  <si>
    <t>帝釈峡スコラ</t>
    <rPh sb="0" eb="3">
      <t>タイシャクキョウ</t>
    </rPh>
    <phoneticPr fontId="24"/>
  </si>
  <si>
    <t>神石高原直売公社</t>
    <rPh sb="0" eb="2">
      <t>ジンセキ</t>
    </rPh>
    <rPh sb="2" eb="4">
      <t>コウゲン</t>
    </rPh>
    <rPh sb="4" eb="6">
      <t>チョクバイ</t>
    </rPh>
    <rPh sb="6" eb="8">
      <t>コウシャ</t>
    </rPh>
    <phoneticPr fontId="24"/>
  </si>
  <si>
    <t>神石高原農業公社</t>
    <rPh sb="0" eb="2">
      <t>ジンセキ</t>
    </rPh>
    <rPh sb="2" eb="4">
      <t>コウゲン</t>
    </rPh>
    <rPh sb="4" eb="6">
      <t>ノウギョウ</t>
    </rPh>
    <rPh sb="6" eb="8">
      <t>コウシャ</t>
    </rPh>
    <phoneticPr fontId="24"/>
  </si>
  <si>
    <t>さんわ１８２ステーション</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</si>
</sst>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423793</c:v>
                </c:pt>
                <c:pt idx="1">
                  <c:v>105078</c:v>
                </c:pt>
                <c:pt idx="2">
                  <c:v>151607</c:v>
                </c:pt>
                <c:pt idx="3">
                  <c:v>206434</c:v>
                </c:pt>
                <c:pt idx="4">
                  <c:v>137812</c:v>
                </c:pt>
              </c:numCache>
            </c:numRef>
          </c:val>
          <c:smooth val="0"/>
        </c:ser>
        <c:dLbls>
          <c:showLegendKey val="0"/>
          <c:showVal val="0"/>
          <c:showCatName val="0"/>
          <c:showSerName val="0"/>
          <c:showPercent val="0"/>
          <c:showBubbleSize val="0"/>
        </c:dLbls>
        <c:marker val="1"/>
        <c:smooth val="0"/>
        <c:axId val="136794880"/>
        <c:axId val="136796800"/>
      </c:lineChart>
      <c:catAx>
        <c:axId val="13679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96800"/>
        <c:crosses val="autoZero"/>
        <c:auto val="1"/>
        <c:lblAlgn val="ctr"/>
        <c:lblOffset val="100"/>
        <c:tickLblSkip val="1"/>
        <c:tickMarkSkip val="1"/>
        <c:noMultiLvlLbl val="0"/>
      </c:catAx>
      <c:valAx>
        <c:axId val="13679680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9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6.59</c:v>
                </c:pt>
                <c:pt idx="1">
                  <c:v>6.51</c:v>
                </c:pt>
                <c:pt idx="2">
                  <c:v>8.7200000000000006</c:v>
                </c:pt>
                <c:pt idx="3">
                  <c:v>7.43</c:v>
                </c:pt>
                <c:pt idx="4">
                  <c:v>7.79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21.83</c:v>
                </c:pt>
                <c:pt idx="1">
                  <c:v>28.43</c:v>
                </c:pt>
                <c:pt idx="2">
                  <c:v>38.68</c:v>
                </c:pt>
                <c:pt idx="3">
                  <c:v>47.62</c:v>
                </c:pt>
                <c:pt idx="4">
                  <c:v>61.49</c:v>
                </c:pt>
              </c:numCache>
            </c:numRef>
          </c:val>
        </c:ser>
        <c:dLbls>
          <c:showLegendKey val="0"/>
          <c:showVal val="0"/>
          <c:showCatName val="0"/>
          <c:showSerName val="0"/>
          <c:showPercent val="0"/>
          <c:showBubbleSize val="0"/>
        </c:dLbls>
        <c:gapWidth val="250"/>
        <c:overlap val="100"/>
        <c:axId val="137159808"/>
        <c:axId val="13716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10.77</c:v>
                </c:pt>
                <c:pt idx="1">
                  <c:v>3.94</c:v>
                </c:pt>
                <c:pt idx="2">
                  <c:v>9.0299999999999994</c:v>
                </c:pt>
                <c:pt idx="3">
                  <c:v>4.6399999999999997</c:v>
                </c:pt>
                <c:pt idx="4">
                  <c:v>11.49</c:v>
                </c:pt>
              </c:numCache>
            </c:numRef>
          </c:val>
          <c:smooth val="0"/>
        </c:ser>
        <c:dLbls>
          <c:showLegendKey val="0"/>
          <c:showVal val="0"/>
          <c:showCatName val="0"/>
          <c:showSerName val="0"/>
          <c:showPercent val="0"/>
          <c:showBubbleSize val="0"/>
        </c:dLbls>
        <c:marker val="1"/>
        <c:smooth val="0"/>
        <c:axId val="137159808"/>
        <c:axId val="137161728"/>
      </c:lineChart>
      <c:catAx>
        <c:axId val="1371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61728"/>
        <c:crosses val="autoZero"/>
        <c:auto val="1"/>
        <c:lblAlgn val="ctr"/>
        <c:lblOffset val="100"/>
        <c:tickLblSkip val="1"/>
        <c:tickMarkSkip val="1"/>
        <c:noMultiLvlLbl val="0"/>
      </c:catAx>
      <c:valAx>
        <c:axId val="13716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0.28000000000000003</c:v>
                </c:pt>
                <c:pt idx="2">
                  <c:v>#N/A</c:v>
                </c:pt>
                <c:pt idx="3">
                  <c:v>0.22</c:v>
                </c:pt>
                <c:pt idx="4">
                  <c:v>#N/A</c:v>
                </c:pt>
                <c:pt idx="5">
                  <c:v>7.0000000000000007E-2</c:v>
                </c:pt>
                <c:pt idx="6">
                  <c:v>#N/A</c:v>
                </c:pt>
                <c:pt idx="7">
                  <c:v>0.04</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飲料水供給施設事業特別会計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0.04</c:v>
                </c:pt>
                <c:pt idx="4">
                  <c:v>#N/A</c:v>
                </c:pt>
                <c:pt idx="5">
                  <c:v>0.09</c:v>
                </c:pt>
                <c:pt idx="6">
                  <c:v>#N/A</c:v>
                </c:pt>
                <c:pt idx="7">
                  <c:v>0.04</c:v>
                </c:pt>
                <c:pt idx="8">
                  <c:v>#N/A</c:v>
                </c:pt>
                <c:pt idx="9">
                  <c:v>0.06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0.16</c:v>
                </c:pt>
                <c:pt idx="4">
                  <c:v>#N/A</c:v>
                </c:pt>
                <c:pt idx="5">
                  <c:v>0.31</c:v>
                </c:pt>
                <c:pt idx="6">
                  <c:v>#N/A</c:v>
                </c:pt>
                <c:pt idx="7">
                  <c:v>0.24</c:v>
                </c:pt>
                <c:pt idx="8">
                  <c:v>#N/A</c:v>
                </c:pt>
                <c:pt idx="9">
                  <c:v>0.22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7.0000000000000007E-2</c:v>
                </c:pt>
                <c:pt idx="4">
                  <c:v>#N/A</c:v>
                </c:pt>
                <c:pt idx="5">
                  <c:v>0.17</c:v>
                </c:pt>
                <c:pt idx="6">
                  <c:v>#N/A</c:v>
                </c:pt>
                <c:pt idx="7">
                  <c:v>0.28000000000000003</c:v>
                </c:pt>
                <c:pt idx="8">
                  <c:v>#N/A</c:v>
                </c:pt>
                <c:pt idx="9">
                  <c:v>0.26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0.02</c:v>
                </c:pt>
                <c:pt idx="4">
                  <c:v>#N/A</c:v>
                </c:pt>
                <c:pt idx="5">
                  <c:v>0.09</c:v>
                </c:pt>
                <c:pt idx="6">
                  <c:v>#N/A</c:v>
                </c:pt>
                <c:pt idx="7">
                  <c:v>0.17</c:v>
                </c:pt>
                <c:pt idx="8">
                  <c:v>#N/A</c:v>
                </c:pt>
                <c:pt idx="9">
                  <c:v>0.28000000000000003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0.38</c:v>
                </c:pt>
                <c:pt idx="4">
                  <c:v>#N/A</c:v>
                </c:pt>
                <c:pt idx="5">
                  <c:v>0.43</c:v>
                </c:pt>
                <c:pt idx="6">
                  <c:v>#N/A</c:v>
                </c:pt>
                <c:pt idx="7">
                  <c:v>0.52</c:v>
                </c:pt>
                <c:pt idx="8">
                  <c:v>#N/A</c:v>
                </c:pt>
                <c:pt idx="9">
                  <c:v>0.38</c:v>
                </c:pt>
              </c:numCache>
            </c:numRef>
          </c:val>
        </c:ser>
        <c:ser>
          <c:idx val="7"/>
          <c:order val="7"/>
          <c:tx>
            <c:strRef>
              <c:f>データシート!$A$34</c:f>
              <c:strCache>
                <c:ptCount val="1"/>
                <c:pt idx="0">
                  <c:v>総合開発事業特別会計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1.75</c:v>
                </c:pt>
                <c:pt idx="4">
                  <c:v>#N/A</c:v>
                </c:pt>
                <c:pt idx="5">
                  <c:v>1.2</c:v>
                </c:pt>
                <c:pt idx="6">
                  <c:v>#N/A</c:v>
                </c:pt>
                <c:pt idx="7">
                  <c:v>1.23</c:v>
                </c:pt>
                <c:pt idx="8">
                  <c:v>#N/A</c:v>
                </c:pt>
                <c:pt idx="9">
                  <c:v>1.1000000000000001</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0.65</c:v>
                </c:pt>
                <c:pt idx="2">
                  <c:v>#N/A</c:v>
                </c:pt>
                <c:pt idx="3">
                  <c:v>1.08</c:v>
                </c:pt>
                <c:pt idx="4">
                  <c:v>#N/A</c:v>
                </c:pt>
                <c:pt idx="5">
                  <c:v>1.39</c:v>
                </c:pt>
                <c:pt idx="6">
                  <c:v>#N/A</c:v>
                </c:pt>
                <c:pt idx="7">
                  <c:v>0.36</c:v>
                </c:pt>
                <c:pt idx="8">
                  <c:v>#N/A</c:v>
                </c:pt>
                <c:pt idx="9">
                  <c:v>1.52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6.56</c:v>
                </c:pt>
                <c:pt idx="2">
                  <c:v>#N/A</c:v>
                </c:pt>
                <c:pt idx="3">
                  <c:v>6.47</c:v>
                </c:pt>
                <c:pt idx="4">
                  <c:v>#N/A</c:v>
                </c:pt>
                <c:pt idx="5">
                  <c:v>8.6199999999999992</c:v>
                </c:pt>
                <c:pt idx="6">
                  <c:v>#N/A</c:v>
                </c:pt>
                <c:pt idx="7">
                  <c:v>7.38</c:v>
                </c:pt>
                <c:pt idx="8">
                  <c:v>#N/A</c:v>
                </c:pt>
                <c:pt idx="9">
                  <c:v>7.72</c:v>
                </c:pt>
              </c:numCache>
            </c:numRef>
          </c:val>
        </c:ser>
        <c:dLbls>
          <c:showLegendKey val="0"/>
          <c:showVal val="0"/>
          <c:showCatName val="0"/>
          <c:showSerName val="0"/>
          <c:showPercent val="0"/>
          <c:showBubbleSize val="0"/>
        </c:dLbls>
        <c:gapWidth val="150"/>
        <c:overlap val="100"/>
        <c:axId val="137276800"/>
        <c:axId val="137290880"/>
      </c:barChart>
      <c:catAx>
        <c:axId val="1372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90880"/>
        <c:crosses val="autoZero"/>
        <c:auto val="1"/>
        <c:lblAlgn val="ctr"/>
        <c:lblOffset val="100"/>
        <c:tickLblSkip val="1"/>
        <c:tickMarkSkip val="1"/>
        <c:noMultiLvlLbl val="0"/>
      </c:catAx>
      <c:valAx>
        <c:axId val="1372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7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1625</c:v>
                </c:pt>
                <c:pt idx="5">
                  <c:v>1600</c:v>
                </c:pt>
                <c:pt idx="8">
                  <c:v>1499</c:v>
                </c:pt>
                <c:pt idx="11">
                  <c:v>1402</c:v>
                </c:pt>
                <c:pt idx="14">
                  <c:v>1370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220</c:v>
                </c:pt>
                <c:pt idx="3">
                  <c:v>227</c:v>
                </c:pt>
                <c:pt idx="6">
                  <c:v>241</c:v>
                </c:pt>
                <c:pt idx="9">
                  <c:v>217</c:v>
                </c:pt>
                <c:pt idx="12">
                  <c:v>213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2256</c:v>
                </c:pt>
                <c:pt idx="3">
                  <c:v>2088</c:v>
                </c:pt>
                <c:pt idx="6">
                  <c:v>1958</c:v>
                </c:pt>
                <c:pt idx="9">
                  <c:v>1746</c:v>
                </c:pt>
                <c:pt idx="12">
                  <c:v>1616</c:v>
                </c:pt>
              </c:numCache>
            </c:numRef>
          </c:val>
        </c:ser>
        <c:dLbls>
          <c:showLegendKey val="0"/>
          <c:showVal val="0"/>
          <c:showCatName val="0"/>
          <c:showSerName val="0"/>
          <c:showPercent val="0"/>
          <c:showBubbleSize val="0"/>
        </c:dLbls>
        <c:gapWidth val="100"/>
        <c:overlap val="100"/>
        <c:axId val="138525696"/>
        <c:axId val="13852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874</c:v>
                </c:pt>
                <c:pt idx="2">
                  <c:v>#N/A</c:v>
                </c:pt>
                <c:pt idx="3">
                  <c:v>#N/A</c:v>
                </c:pt>
                <c:pt idx="4">
                  <c:v>728</c:v>
                </c:pt>
                <c:pt idx="5">
                  <c:v>#N/A</c:v>
                </c:pt>
                <c:pt idx="6">
                  <c:v>#N/A</c:v>
                </c:pt>
                <c:pt idx="7">
                  <c:v>713</c:v>
                </c:pt>
                <c:pt idx="8">
                  <c:v>#N/A</c:v>
                </c:pt>
                <c:pt idx="9">
                  <c:v>#N/A</c:v>
                </c:pt>
                <c:pt idx="10">
                  <c:v>573</c:v>
                </c:pt>
                <c:pt idx="11">
                  <c:v>#N/A</c:v>
                </c:pt>
                <c:pt idx="12">
                  <c:v>#N/A</c:v>
                </c:pt>
                <c:pt idx="13">
                  <c:v>471</c:v>
                </c:pt>
                <c:pt idx="14">
                  <c:v>#N/A</c:v>
                </c:pt>
              </c:numCache>
            </c:numRef>
          </c:val>
          <c:smooth val="0"/>
        </c:ser>
        <c:dLbls>
          <c:showLegendKey val="0"/>
          <c:showVal val="0"/>
          <c:showCatName val="0"/>
          <c:showSerName val="0"/>
          <c:showPercent val="0"/>
          <c:showBubbleSize val="0"/>
        </c:dLbls>
        <c:marker val="1"/>
        <c:smooth val="0"/>
        <c:axId val="138525696"/>
        <c:axId val="138527872"/>
      </c:lineChart>
      <c:catAx>
        <c:axId val="1385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27872"/>
        <c:crosses val="autoZero"/>
        <c:auto val="1"/>
        <c:lblAlgn val="ctr"/>
        <c:lblOffset val="100"/>
        <c:tickLblSkip val="1"/>
        <c:tickMarkSkip val="1"/>
        <c:noMultiLvlLbl val="0"/>
      </c:catAx>
      <c:valAx>
        <c:axId val="1385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12382</c:v>
                </c:pt>
                <c:pt idx="5">
                  <c:v>11906</c:v>
                </c:pt>
                <c:pt idx="8">
                  <c:v>11462</c:v>
                </c:pt>
                <c:pt idx="11">
                  <c:v>12217</c:v>
                </c:pt>
                <c:pt idx="14">
                  <c:v>11927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345</c:v>
                </c:pt>
                <c:pt idx="5">
                  <c:v>270</c:v>
                </c:pt>
                <c:pt idx="8">
                  <c:v>225</c:v>
                </c:pt>
                <c:pt idx="11">
                  <c:v>165</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3530</c:v>
                </c:pt>
                <c:pt idx="5">
                  <c:v>4681</c:v>
                </c:pt>
                <c:pt idx="8">
                  <c:v>5846</c:v>
                </c:pt>
                <c:pt idx="11">
                  <c:v>7173</c:v>
                </c:pt>
                <c:pt idx="14">
                  <c:v>7963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1610</c:v>
                </c:pt>
                <c:pt idx="3">
                  <c:v>1437</c:v>
                </c:pt>
                <c:pt idx="6">
                  <c:v>1323</c:v>
                </c:pt>
                <c:pt idx="9">
                  <c:v>1251</c:v>
                </c:pt>
                <c:pt idx="12">
                  <c:v>1083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1</c:v>
                </c:pt>
                <c:pt idx="9">
                  <c:v>57</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2109</c:v>
                </c:pt>
                <c:pt idx="3">
                  <c:v>2018</c:v>
                </c:pt>
                <c:pt idx="6">
                  <c:v>2156</c:v>
                </c:pt>
                <c:pt idx="9">
                  <c:v>2198</c:v>
                </c:pt>
                <c:pt idx="12">
                  <c:v>2180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c:v>
                </c:pt>
                <c:pt idx="3">
                  <c:v>32</c:v>
                </c:pt>
                <c:pt idx="6">
                  <c:v>34</c:v>
                </c:pt>
                <c:pt idx="9">
                  <c:v>20</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14797</c:v>
                </c:pt>
                <c:pt idx="3">
                  <c:v>13727</c:v>
                </c:pt>
                <c:pt idx="6">
                  <c:v>13219</c:v>
                </c:pt>
                <c:pt idx="9">
                  <c:v>13977</c:v>
                </c:pt>
                <c:pt idx="12">
                  <c:v>13474</c:v>
                </c:pt>
              </c:numCache>
            </c:numRef>
          </c:val>
        </c:ser>
        <c:dLbls>
          <c:showLegendKey val="0"/>
          <c:showVal val="0"/>
          <c:showCatName val="0"/>
          <c:showSerName val="0"/>
          <c:showPercent val="0"/>
          <c:showBubbleSize val="0"/>
        </c:dLbls>
        <c:gapWidth val="100"/>
        <c:overlap val="100"/>
        <c:axId val="141075584"/>
        <c:axId val="14107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2280</c:v>
                </c:pt>
                <c:pt idx="2">
                  <c:v>#N/A</c:v>
                </c:pt>
                <c:pt idx="3">
                  <c:v>#N/A</c:v>
                </c:pt>
                <c:pt idx="4">
                  <c:v>358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1075584"/>
        <c:axId val="141077504"/>
      </c:lineChart>
      <c:catAx>
        <c:axId val="1410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077504"/>
        <c:crosses val="autoZero"/>
        <c:auto val="1"/>
        <c:lblAlgn val="ctr"/>
        <c:lblOffset val="100"/>
        <c:tickLblSkip val="1"/>
        <c:tickMarkSkip val="1"/>
        <c:noMultiLvlLbl val="0"/>
      </c:catAx>
      <c:valAx>
        <c:axId val="1410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7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10,000
9,932
381.98
11,010,142
10,414,833
547,202
7,022,932
13,150,776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人口の減少や全国平均を上回る高齢化率（Ｈ2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年度末4</a:t>
          </a:r>
          <a:r>
            <a:rPr lang="en-US" altLang="ja-JP" sz="1100" b="0" i="0" baseline="0">
              <a:solidFill>
                <a:schemeClr val="dk1"/>
              </a:solidFill>
              <a:effectLst/>
              <a:latin typeface="+mn-lt"/>
              <a:ea typeface="+mn-ea"/>
              <a:cs typeface="+mn-cs"/>
            </a:rPr>
            <a:t>4.92</a:t>
          </a:r>
          <a:r>
            <a:rPr lang="ja-JP" altLang="ja-JP" sz="1100" b="0" i="0" baseline="0">
              <a:solidFill>
                <a:schemeClr val="dk1"/>
              </a:solidFill>
              <a:effectLst/>
              <a:latin typeface="+mn-lt"/>
              <a:ea typeface="+mn-ea"/>
              <a:cs typeface="+mn-cs"/>
            </a:rPr>
            <a:t>％）に加え，町内に中心となる産業がないことにより，財政基盤が弱く，類似団体平均を下回っている。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定住対策事業，企業誘致などを推進し，自主財源の確保を図る。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3" name="直線コネクタ 72"/>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7"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5" name="テキスト ボックス 94"/>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歳入の約半分を地方交付税が占めているので，普通交付税における合併算定替えの終了が近づき，厳しい財政状況となることが見込まれるため，引き続き経常経費の削減に努める。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102616</xdr:rowOff>
    </xdr:from>
    <xdr:to>
      <xdr:col>7</xdr:col>
      <xdr:colOff>152400</xdr:colOff>
      <xdr:row>60</xdr:row>
      <xdr:rowOff>107442</xdr:rowOff>
    </xdr:to>
    <xdr:cxnSp macro="">
      <xdr:nvCxnSpPr>
        <xdr:cNvPr id="128" name="直線コネクタ 127"/>
        <xdr:cNvCxnSpPr/>
      </xdr:nvCxnSpPr>
      <xdr:spPr>
        <a:xfrm>
          <a:off x="4114800" y="103896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61</xdr:row>
      <xdr:rowOff>114554</xdr:rowOff>
    </xdr:to>
    <xdr:cxnSp macro="">
      <xdr:nvCxnSpPr>
        <xdr:cNvPr id="131" name="直線コネクタ 130"/>
        <xdr:cNvCxnSpPr/>
      </xdr:nvCxnSpPr>
      <xdr:spPr>
        <a:xfrm flipV="1">
          <a:off x="3225800" y="103896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61</xdr:row>
      <xdr:rowOff>167640</xdr:rowOff>
    </xdr:to>
    <xdr:cxnSp macro="">
      <xdr:nvCxnSpPr>
        <xdr:cNvPr id="134" name="直線コネクタ 133"/>
        <xdr:cNvCxnSpPr/>
      </xdr:nvCxnSpPr>
      <xdr:spPr>
        <a:xfrm flipV="1">
          <a:off x="2336800" y="105730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51816</xdr:rowOff>
    </xdr:from>
    <xdr:to>
      <xdr:col>3</xdr:col>
      <xdr:colOff>279400</xdr:colOff>
      <xdr:row>61</xdr:row>
      <xdr:rowOff>167640</xdr:rowOff>
    </xdr:to>
    <xdr:cxnSp macro="">
      <xdr:nvCxnSpPr>
        <xdr:cNvPr id="137" name="直線コネクタ 136"/>
        <xdr:cNvCxnSpPr/>
      </xdr:nvCxnSpPr>
      <xdr:spPr>
        <a:xfrm>
          <a:off x="1447800" y="1051026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56642</xdr:rowOff>
    </xdr:from>
    <xdr:to>
      <xdr:col>7</xdr:col>
      <xdr:colOff>203200</xdr:colOff>
      <xdr:row>60</xdr:row>
      <xdr:rowOff>158242</xdr:rowOff>
    </xdr:to>
    <xdr:sp macro="" textlink="">
      <xdr:nvSpPr>
        <xdr:cNvPr id="147" name="円/楕円 146"/>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149369</xdr:rowOff>
    </xdr:from>
    <xdr:ext cx="762000" cy="259045"/>
    <xdr:sp macro="" textlink="">
      <xdr:nvSpPr>
        <xdr:cNvPr id="148" name="財政構造の弾力性該当値テキスト"/>
        <xdr:cNvSpPr txBox="1"/>
      </xdr:nvSpPr>
      <xdr:spPr>
        <a:xfrm>
          <a:off x="5041900" y="1026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51816</xdr:rowOff>
    </xdr:from>
    <xdr:to>
      <xdr:col>6</xdr:col>
      <xdr:colOff>50800</xdr:colOff>
      <xdr:row>60</xdr:row>
      <xdr:rowOff>153416</xdr:rowOff>
    </xdr:to>
    <xdr:sp macro="" textlink="">
      <xdr:nvSpPr>
        <xdr:cNvPr id="149" name="円/楕円 148"/>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163593</xdr:rowOff>
    </xdr:from>
    <xdr:ext cx="736600" cy="259045"/>
    <xdr:sp macro="" textlink="">
      <xdr:nvSpPr>
        <xdr:cNvPr id="150" name="テキスト ボックス 149"/>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63754</xdr:rowOff>
    </xdr:from>
    <xdr:to>
      <xdr:col>4</xdr:col>
      <xdr:colOff>533400</xdr:colOff>
      <xdr:row>61</xdr:row>
      <xdr:rowOff>165354</xdr:rowOff>
    </xdr:to>
    <xdr:sp macro="" textlink="">
      <xdr:nvSpPr>
        <xdr:cNvPr id="151" name="円/楕円 150"/>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4081</xdr:rowOff>
    </xdr:from>
    <xdr:ext cx="762000" cy="259045"/>
    <xdr:sp macro="" textlink="">
      <xdr:nvSpPr>
        <xdr:cNvPr id="152" name="テキスト ボックス 151"/>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3" name="円/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1016</xdr:rowOff>
    </xdr:from>
    <xdr:to>
      <xdr:col>2</xdr:col>
      <xdr:colOff>127000</xdr:colOff>
      <xdr:row>61</xdr:row>
      <xdr:rowOff>102616</xdr:rowOff>
    </xdr:to>
    <xdr:sp macro="" textlink="">
      <xdr:nvSpPr>
        <xdr:cNvPr id="155" name="円/楕円 154"/>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112793</xdr:rowOff>
    </xdr:from>
    <xdr:ext cx="762000" cy="259045"/>
    <xdr:sp macro="" textlink="">
      <xdr:nvSpPr>
        <xdr:cNvPr id="156" name="テキスト ボックス 155"/>
        <xdr:cNvSpPr txBox="1"/>
      </xdr:nvSpPr>
      <xdr:spPr>
        <a:xfrm>
          <a:off x="1066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[313,833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合併前に各団体において整備した各種同等目的の施設が重複しており，この維持管理経費が多額であるうえ，施設が老朽化し修繕費が増加してきている。</a:t>
          </a:r>
          <a:endParaRPr lang="ja-JP" altLang="ja-JP" sz="1400">
            <a:effectLst/>
          </a:endParaRPr>
        </a:p>
        <a:p>
          <a:pPr rtl="0"/>
          <a:r>
            <a:rPr lang="ja-JP" altLang="ja-JP" sz="1100" b="0" i="0" baseline="0">
              <a:solidFill>
                <a:schemeClr val="dk1"/>
              </a:solidFill>
              <a:effectLst/>
              <a:latin typeface="+mn-lt"/>
              <a:ea typeface="+mn-ea"/>
              <a:cs typeface="+mn-cs"/>
            </a:rPr>
            <a:t>　また，自治体面積が広くマンパワーが必要であるが，人口は年々減少しており，類似団体</a:t>
          </a:r>
          <a:r>
            <a:rPr lang="ja-JP" altLang="en-US" sz="1100" b="0" i="0" baseline="0">
              <a:solidFill>
                <a:schemeClr val="dk1"/>
              </a:solidFill>
              <a:effectLst/>
              <a:latin typeface="+mn-lt"/>
              <a:ea typeface="+mn-ea"/>
              <a:cs typeface="+mn-cs"/>
            </a:rPr>
            <a:t>内で最下位となっている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多くの集会施設で指定管理者制度を導入し，施設使用料の減免基準の見直し，冷暖房使用料の徴収を行い，受益者負担の適正化及びコスト削減を図っている。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71287</xdr:rowOff>
    </xdr:from>
    <xdr:to>
      <xdr:col>7</xdr:col>
      <xdr:colOff>152400</xdr:colOff>
      <xdr:row>88</xdr:row>
      <xdr:rowOff>129840</xdr:rowOff>
    </xdr:to>
    <xdr:cxnSp macro="">
      <xdr:nvCxnSpPr>
        <xdr:cNvPr id="193" name="直線コネクタ 192"/>
        <xdr:cNvCxnSpPr/>
      </xdr:nvCxnSpPr>
      <xdr:spPr>
        <a:xfrm>
          <a:off x="4114800" y="15158887"/>
          <a:ext cx="838200" cy="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61452</xdr:rowOff>
    </xdr:from>
    <xdr:to>
      <xdr:col>6</xdr:col>
      <xdr:colOff>0</xdr:colOff>
      <xdr:row>88</xdr:row>
      <xdr:rowOff>71287</xdr:rowOff>
    </xdr:to>
    <xdr:cxnSp macro="">
      <xdr:nvCxnSpPr>
        <xdr:cNvPr id="196" name="直線コネクタ 195"/>
        <xdr:cNvCxnSpPr/>
      </xdr:nvCxnSpPr>
      <xdr:spPr>
        <a:xfrm>
          <a:off x="3225800" y="14977602"/>
          <a:ext cx="889000" cy="18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41672</xdr:rowOff>
    </xdr:from>
    <xdr:to>
      <xdr:col>4</xdr:col>
      <xdr:colOff>482600</xdr:colOff>
      <xdr:row>87</xdr:row>
      <xdr:rowOff>61452</xdr:rowOff>
    </xdr:to>
    <xdr:cxnSp macro="">
      <xdr:nvCxnSpPr>
        <xdr:cNvPr id="199" name="直線コネクタ 198"/>
        <xdr:cNvCxnSpPr/>
      </xdr:nvCxnSpPr>
      <xdr:spPr>
        <a:xfrm>
          <a:off x="2336800" y="14957822"/>
          <a:ext cx="889000" cy="1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168115</xdr:rowOff>
    </xdr:from>
    <xdr:to>
      <xdr:col>3</xdr:col>
      <xdr:colOff>279400</xdr:colOff>
      <xdr:row>87</xdr:row>
      <xdr:rowOff>41672</xdr:rowOff>
    </xdr:to>
    <xdr:cxnSp macro="">
      <xdr:nvCxnSpPr>
        <xdr:cNvPr id="202" name="直線コネクタ 201"/>
        <xdr:cNvCxnSpPr/>
      </xdr:nvCxnSpPr>
      <xdr:spPr>
        <a:xfrm>
          <a:off x="1447800" y="14912815"/>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79040</xdr:rowOff>
    </xdr:from>
    <xdr:to>
      <xdr:col>7</xdr:col>
      <xdr:colOff>203200</xdr:colOff>
      <xdr:row>89</xdr:row>
      <xdr:rowOff>9190</xdr:rowOff>
    </xdr:to>
    <xdr:sp macro="" textlink="">
      <xdr:nvSpPr>
        <xdr:cNvPr id="212" name="円/楕円 211"/>
        <xdr:cNvSpPr/>
      </xdr:nvSpPr>
      <xdr:spPr>
        <a:xfrm>
          <a:off x="4902200" y="151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146367</xdr:rowOff>
    </xdr:from>
    <xdr:ext cx="762000" cy="259045"/>
    <xdr:sp macro="" textlink="">
      <xdr:nvSpPr>
        <xdr:cNvPr id="213" name="人件費・物件費等の状況該当値テキスト"/>
        <xdr:cNvSpPr txBox="1"/>
      </xdr:nvSpPr>
      <xdr:spPr>
        <a:xfrm>
          <a:off x="5041900" y="1506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313,833</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20487</xdr:rowOff>
    </xdr:from>
    <xdr:to>
      <xdr:col>6</xdr:col>
      <xdr:colOff>50800</xdr:colOff>
      <xdr:row>88</xdr:row>
      <xdr:rowOff>122087</xdr:rowOff>
    </xdr:to>
    <xdr:sp macro="" textlink="">
      <xdr:nvSpPr>
        <xdr:cNvPr id="214" name="円/楕円 213"/>
        <xdr:cNvSpPr/>
      </xdr:nvSpPr>
      <xdr:spPr>
        <a:xfrm>
          <a:off x="4064000" y="151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106864</xdr:rowOff>
    </xdr:from>
    <xdr:ext cx="736600" cy="259045"/>
    <xdr:sp macro="" textlink="">
      <xdr:nvSpPr>
        <xdr:cNvPr id="215" name="テキスト ボックス 214"/>
        <xdr:cNvSpPr txBox="1"/>
      </xdr:nvSpPr>
      <xdr:spPr>
        <a:xfrm>
          <a:off x="3733800" y="1519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305,340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10652</xdr:rowOff>
    </xdr:from>
    <xdr:to>
      <xdr:col>4</xdr:col>
      <xdr:colOff>533400</xdr:colOff>
      <xdr:row>87</xdr:row>
      <xdr:rowOff>112252</xdr:rowOff>
    </xdr:to>
    <xdr:sp macro="" textlink="">
      <xdr:nvSpPr>
        <xdr:cNvPr id="216" name="円/楕円 215"/>
        <xdr:cNvSpPr/>
      </xdr:nvSpPr>
      <xdr:spPr>
        <a:xfrm>
          <a:off x="3175000" y="149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97029</xdr:rowOff>
    </xdr:from>
    <xdr:ext cx="762000" cy="259045"/>
    <xdr:sp macro="" textlink="">
      <xdr:nvSpPr>
        <xdr:cNvPr id="217" name="テキスト ボックス 216"/>
        <xdr:cNvSpPr txBox="1"/>
      </xdr:nvSpPr>
      <xdr:spPr>
        <a:xfrm>
          <a:off x="2844800" y="150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279,045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162322</xdr:rowOff>
    </xdr:from>
    <xdr:to>
      <xdr:col>3</xdr:col>
      <xdr:colOff>330200</xdr:colOff>
      <xdr:row>87</xdr:row>
      <xdr:rowOff>92472</xdr:rowOff>
    </xdr:to>
    <xdr:sp macro="" textlink="">
      <xdr:nvSpPr>
        <xdr:cNvPr id="218" name="円/楕円 217"/>
        <xdr:cNvSpPr/>
      </xdr:nvSpPr>
      <xdr:spPr>
        <a:xfrm>
          <a:off x="2286000" y="149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77249</xdr:rowOff>
    </xdr:from>
    <xdr:ext cx="762000" cy="259045"/>
    <xdr:sp macro="" textlink="">
      <xdr:nvSpPr>
        <xdr:cNvPr id="219" name="テキスト ボックス 218"/>
        <xdr:cNvSpPr txBox="1"/>
      </xdr:nvSpPr>
      <xdr:spPr>
        <a:xfrm>
          <a:off x="1955800" y="149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276,176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117315</xdr:rowOff>
    </xdr:from>
    <xdr:to>
      <xdr:col>2</xdr:col>
      <xdr:colOff>127000</xdr:colOff>
      <xdr:row>87</xdr:row>
      <xdr:rowOff>47465</xdr:rowOff>
    </xdr:to>
    <xdr:sp macro="" textlink="">
      <xdr:nvSpPr>
        <xdr:cNvPr id="220" name="円/楕円 219"/>
        <xdr:cNvSpPr/>
      </xdr:nvSpPr>
      <xdr:spPr>
        <a:xfrm>
          <a:off x="1397000" y="148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32242</xdr:rowOff>
    </xdr:from>
    <xdr:ext cx="762000" cy="259045"/>
    <xdr:sp macro="" textlink="">
      <xdr:nvSpPr>
        <xdr:cNvPr id="221" name="テキスト ボックス 220"/>
        <xdr:cNvSpPr txBox="1"/>
      </xdr:nvSpPr>
      <xdr:spPr>
        <a:xfrm>
          <a:off x="1066800" y="1494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年度の類似団体平均値との差は，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であり，引き続き定員適正化はもとより，給与適正化に努める。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85</xdr:row>
      <xdr:rowOff>123444</xdr:rowOff>
    </xdr:to>
    <xdr:cxnSp macro="">
      <xdr:nvCxnSpPr>
        <xdr:cNvPr id="253" name="直線コネクタ 252"/>
        <xdr:cNvCxnSpPr/>
      </xdr:nvCxnSpPr>
      <xdr:spPr>
        <a:xfrm>
          <a:off x="16179800" y="14696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88</xdr:row>
      <xdr:rowOff>19304</xdr:rowOff>
    </xdr:to>
    <xdr:cxnSp macro="">
      <xdr:nvCxnSpPr>
        <xdr:cNvPr id="256" name="直線コネクタ 255"/>
        <xdr:cNvCxnSpPr/>
      </xdr:nvCxnSpPr>
      <xdr:spPr>
        <a:xfrm flipV="1">
          <a:off x="15290800" y="14696694"/>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19304</xdr:rowOff>
    </xdr:to>
    <xdr:cxnSp macro="">
      <xdr:nvCxnSpPr>
        <xdr:cNvPr id="259" name="直線コネクタ 258"/>
        <xdr:cNvCxnSpPr/>
      </xdr:nvCxnSpPr>
      <xdr:spPr>
        <a:xfrm>
          <a:off x="14401800" y="1506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87</xdr:row>
      <xdr:rowOff>152146</xdr:rowOff>
    </xdr:to>
    <xdr:cxnSp macro="">
      <xdr:nvCxnSpPr>
        <xdr:cNvPr id="262" name="直線コネクタ 261"/>
        <xdr:cNvCxnSpPr/>
      </xdr:nvCxnSpPr>
      <xdr:spPr>
        <a:xfrm>
          <a:off x="13512800" y="1470634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2" name="円/楕円 271"/>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44721</xdr:rowOff>
    </xdr:from>
    <xdr:ext cx="762000" cy="259045"/>
    <xdr:sp macro="" textlink="">
      <xdr:nvSpPr>
        <xdr:cNvPr id="273" name="給与水準   （国との比較）該当値テキスト"/>
        <xdr:cNvSpPr txBox="1"/>
      </xdr:nvSpPr>
      <xdr:spPr>
        <a:xfrm>
          <a:off x="17106900" y="14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4" name="円/楕円 273"/>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5" name="テキスト ボックス 274"/>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6" name="円/楕円 275"/>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77" name="テキスト ボックス 276"/>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80" name="円/楕円 279"/>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1" name="テキスト ボックス 280"/>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定員適正化計画にのっとり定員削減を行ってきたものの，人口当たり職員数を類似団体と比較すると依然として多い状況である。</a:t>
          </a:r>
          <a:endParaRPr lang="ja-JP" altLang="ja-JP" sz="1400">
            <a:effectLst/>
          </a:endParaRPr>
        </a:p>
        <a:p>
          <a:r>
            <a:rPr lang="ja-JP" altLang="ja-JP" sz="1100">
              <a:solidFill>
                <a:schemeClr val="dk1"/>
              </a:solidFill>
              <a:effectLst/>
              <a:latin typeface="+mn-lt"/>
              <a:ea typeface="+mn-ea"/>
              <a:cs typeface="+mn-cs"/>
            </a:rPr>
            <a:t>　人口動向（高齢化率等）を考慮しつつ，引き続き事務事業の見直し等を行い，本町における体制整備の最適化を目指す。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40519</xdr:rowOff>
    </xdr:from>
    <xdr:to>
      <xdr:col>24</xdr:col>
      <xdr:colOff>558800</xdr:colOff>
      <xdr:row>64</xdr:row>
      <xdr:rowOff>45115</xdr:rowOff>
    </xdr:to>
    <xdr:cxnSp macro="">
      <xdr:nvCxnSpPr>
        <xdr:cNvPr id="318" name="直線コネクタ 317"/>
        <xdr:cNvCxnSpPr/>
      </xdr:nvCxnSpPr>
      <xdr:spPr>
        <a:xfrm flipV="1">
          <a:off x="16179800" y="1101331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45115</xdr:rowOff>
    </xdr:from>
    <xdr:to>
      <xdr:col>23</xdr:col>
      <xdr:colOff>406400</xdr:colOff>
      <xdr:row>64</xdr:row>
      <xdr:rowOff>94524</xdr:rowOff>
    </xdr:to>
    <xdr:cxnSp macro="">
      <xdr:nvCxnSpPr>
        <xdr:cNvPr id="321" name="直線コネクタ 320"/>
        <xdr:cNvCxnSpPr/>
      </xdr:nvCxnSpPr>
      <xdr:spPr>
        <a:xfrm flipV="1">
          <a:off x="15290800" y="1101791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42817</xdr:rowOff>
    </xdr:from>
    <xdr:to>
      <xdr:col>22</xdr:col>
      <xdr:colOff>203200</xdr:colOff>
      <xdr:row>64</xdr:row>
      <xdr:rowOff>94524</xdr:rowOff>
    </xdr:to>
    <xdr:cxnSp macro="">
      <xdr:nvCxnSpPr>
        <xdr:cNvPr id="324" name="直線コネクタ 323"/>
        <xdr:cNvCxnSpPr/>
      </xdr:nvCxnSpPr>
      <xdr:spPr>
        <a:xfrm>
          <a:off x="14401800" y="1101561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7196</xdr:rowOff>
    </xdr:from>
    <xdr:to>
      <xdr:col>21</xdr:col>
      <xdr:colOff>0</xdr:colOff>
      <xdr:row>64</xdr:row>
      <xdr:rowOff>42817</xdr:rowOff>
    </xdr:to>
    <xdr:cxnSp macro="">
      <xdr:nvCxnSpPr>
        <xdr:cNvPr id="327" name="直線コネクタ 326"/>
        <xdr:cNvCxnSpPr/>
      </xdr:nvCxnSpPr>
      <xdr:spPr>
        <a:xfrm>
          <a:off x="13512800" y="1097999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161169</xdr:rowOff>
    </xdr:from>
    <xdr:to>
      <xdr:col>24</xdr:col>
      <xdr:colOff>609600</xdr:colOff>
      <xdr:row>64</xdr:row>
      <xdr:rowOff>91319</xdr:rowOff>
    </xdr:to>
    <xdr:sp macro="" textlink="">
      <xdr:nvSpPr>
        <xdr:cNvPr id="337" name="円/楕円 336"/>
        <xdr:cNvSpPr/>
      </xdr:nvSpPr>
      <xdr:spPr>
        <a:xfrm>
          <a:off x="16967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133246</xdr:rowOff>
    </xdr:from>
    <xdr:ext cx="762000" cy="259045"/>
    <xdr:sp macro="" textlink="">
      <xdr:nvSpPr>
        <xdr:cNvPr id="338" name="定員管理の状況該当値テキスト"/>
        <xdr:cNvSpPr txBox="1"/>
      </xdr:nvSpPr>
      <xdr:spPr>
        <a:xfrm>
          <a:off x="17106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165765</xdr:rowOff>
    </xdr:from>
    <xdr:to>
      <xdr:col>23</xdr:col>
      <xdr:colOff>457200</xdr:colOff>
      <xdr:row>64</xdr:row>
      <xdr:rowOff>95915</xdr:rowOff>
    </xdr:to>
    <xdr:sp macro="" textlink="">
      <xdr:nvSpPr>
        <xdr:cNvPr id="339" name="円/楕円 338"/>
        <xdr:cNvSpPr/>
      </xdr:nvSpPr>
      <xdr:spPr>
        <a:xfrm>
          <a:off x="16129000" y="109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80692</xdr:rowOff>
    </xdr:from>
    <xdr:ext cx="736600" cy="259045"/>
    <xdr:sp macro="" textlink="">
      <xdr:nvSpPr>
        <xdr:cNvPr id="340" name="テキスト ボックス 339"/>
        <xdr:cNvSpPr txBox="1"/>
      </xdr:nvSpPr>
      <xdr:spPr>
        <a:xfrm>
          <a:off x="15798800" y="1105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43724</xdr:rowOff>
    </xdr:from>
    <xdr:to>
      <xdr:col>22</xdr:col>
      <xdr:colOff>254000</xdr:colOff>
      <xdr:row>64</xdr:row>
      <xdr:rowOff>145324</xdr:rowOff>
    </xdr:to>
    <xdr:sp macro="" textlink="">
      <xdr:nvSpPr>
        <xdr:cNvPr id="341" name="円/楕円 340"/>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130101</xdr:rowOff>
    </xdr:from>
    <xdr:ext cx="762000" cy="259045"/>
    <xdr:sp macro="" textlink="">
      <xdr:nvSpPr>
        <xdr:cNvPr id="342" name="テキスト ボックス 341"/>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163467</xdr:rowOff>
    </xdr:from>
    <xdr:to>
      <xdr:col>21</xdr:col>
      <xdr:colOff>50800</xdr:colOff>
      <xdr:row>64</xdr:row>
      <xdr:rowOff>93617</xdr:rowOff>
    </xdr:to>
    <xdr:sp macro="" textlink="">
      <xdr:nvSpPr>
        <xdr:cNvPr id="343" name="円/楕円 342"/>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78394</xdr:rowOff>
    </xdr:from>
    <xdr:ext cx="762000" cy="259045"/>
    <xdr:sp macro="" textlink="">
      <xdr:nvSpPr>
        <xdr:cNvPr id="344" name="テキスト ボックス 343"/>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127846</xdr:rowOff>
    </xdr:from>
    <xdr:to>
      <xdr:col>19</xdr:col>
      <xdr:colOff>533400</xdr:colOff>
      <xdr:row>64</xdr:row>
      <xdr:rowOff>57996</xdr:rowOff>
    </xdr:to>
    <xdr:sp macro="" textlink="">
      <xdr:nvSpPr>
        <xdr:cNvPr id="345" name="円/楕円 344"/>
        <xdr:cNvSpPr/>
      </xdr:nvSpPr>
      <xdr:spPr>
        <a:xfrm>
          <a:off x="13462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42773</xdr:rowOff>
    </xdr:from>
    <xdr:ext cx="762000" cy="259045"/>
    <xdr:sp macro="" textlink="">
      <xdr:nvSpPr>
        <xdr:cNvPr id="346" name="テキスト ボックス 345"/>
        <xdr:cNvSpPr txBox="1"/>
      </xdr:nvSpPr>
      <xdr:spPr>
        <a:xfrm>
          <a:off x="13131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合併以前からの町債の償還経費が多額となり，類似団体平均を大きく上回っていたが，「公債費負担適正化計画」の着実な実施により，H23決算では計画目標である18.0％を下回り，平成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決算から類似団体平均を下回っている。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75777</xdr:rowOff>
    </xdr:from>
    <xdr:to>
      <xdr:col>24</xdr:col>
      <xdr:colOff>558800</xdr:colOff>
      <xdr:row>39</xdr:row>
      <xdr:rowOff>16933</xdr:rowOff>
    </xdr:to>
    <xdr:cxnSp macro="">
      <xdr:nvCxnSpPr>
        <xdr:cNvPr id="381" name="直線コネクタ 380"/>
        <xdr:cNvCxnSpPr/>
      </xdr:nvCxnSpPr>
      <xdr:spPr>
        <a:xfrm flipV="1">
          <a:off x="16179800" y="659087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39</xdr:row>
      <xdr:rowOff>137583</xdr:rowOff>
    </xdr:to>
    <xdr:cxnSp macro="">
      <xdr:nvCxnSpPr>
        <xdr:cNvPr id="384" name="直線コネクタ 383"/>
        <xdr:cNvCxnSpPr/>
      </xdr:nvCxnSpPr>
      <xdr:spPr>
        <a:xfrm flipV="1">
          <a:off x="15290800" y="670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127000</xdr:rowOff>
    </xdr:to>
    <xdr:cxnSp macro="">
      <xdr:nvCxnSpPr>
        <xdr:cNvPr id="387" name="直線コネクタ 386"/>
        <xdr:cNvCxnSpPr/>
      </xdr:nvCxnSpPr>
      <xdr:spPr>
        <a:xfrm flipV="1">
          <a:off x="14401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42</xdr:row>
      <xdr:rowOff>25400</xdr:rowOff>
    </xdr:to>
    <xdr:cxnSp macro="">
      <xdr:nvCxnSpPr>
        <xdr:cNvPr id="390" name="直線コネクタ 389"/>
        <xdr:cNvCxnSpPr/>
      </xdr:nvCxnSpPr>
      <xdr:spPr>
        <a:xfrm flipV="1">
          <a:off x="13512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24977</xdr:rowOff>
    </xdr:from>
    <xdr:to>
      <xdr:col>24</xdr:col>
      <xdr:colOff>609600</xdr:colOff>
      <xdr:row>38</xdr:row>
      <xdr:rowOff>126577</xdr:rowOff>
    </xdr:to>
    <xdr:sp macro="" textlink="">
      <xdr:nvSpPr>
        <xdr:cNvPr id="400" name="円/楕円 399"/>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41504</xdr:rowOff>
    </xdr:from>
    <xdr:ext cx="762000" cy="259045"/>
    <xdr:sp macro="" textlink="">
      <xdr:nvSpPr>
        <xdr:cNvPr id="401"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402" name="円/楕円 401"/>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403" name="テキスト ボックス 402"/>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4" name="円/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6" name="円/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407" name="テキスト ボックス 406"/>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8" name="円/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財政調整基金及び減債基金等への積立による充当可能財源の増などにより，比率がマイナスとなっており，類似団体</a:t>
          </a:r>
          <a:r>
            <a:rPr lang="ja-JP" altLang="en-US" sz="1100" b="0" i="0" baseline="0">
              <a:solidFill>
                <a:schemeClr val="dk1"/>
              </a:solidFill>
              <a:effectLst/>
              <a:latin typeface="+mn-lt"/>
              <a:ea typeface="+mn-ea"/>
              <a:cs typeface="+mn-cs"/>
            </a:rPr>
            <a:t>内でトップとなっている。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80239</xdr:rowOff>
    </xdr:from>
    <xdr:to>
      <xdr:col>21</xdr:col>
      <xdr:colOff>0</xdr:colOff>
      <xdr:row>15</xdr:row>
      <xdr:rowOff>62738</xdr:rowOff>
    </xdr:to>
    <xdr:cxnSp macro="">
      <xdr:nvCxnSpPr>
        <xdr:cNvPr id="441" name="直線コネクタ 440"/>
        <xdr:cNvCxnSpPr/>
      </xdr:nvCxnSpPr>
      <xdr:spPr>
        <a:xfrm flipV="1">
          <a:off x="13512800" y="2480539"/>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4" name="フローチャート : 判断 443"/>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5" name="テキスト ボックス 444"/>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6" name="フローチャート : 判断 445"/>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7" name="テキスト ボックス 446"/>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8" name="フローチャート : 判断 447"/>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49" name="テキスト ボックス 448"/>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0" name="フローチャート : 判断 449"/>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51" name="テキスト ボックス 450"/>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29439</xdr:rowOff>
    </xdr:from>
    <xdr:to>
      <xdr:col>21</xdr:col>
      <xdr:colOff>50800</xdr:colOff>
      <xdr:row>14</xdr:row>
      <xdr:rowOff>131039</xdr:rowOff>
    </xdr:to>
    <xdr:sp macro="" textlink="">
      <xdr:nvSpPr>
        <xdr:cNvPr id="457" name="円/楕円 456"/>
        <xdr:cNvSpPr/>
      </xdr:nvSpPr>
      <xdr:spPr>
        <a:xfrm>
          <a:off x="14351000" y="2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141216</xdr:rowOff>
    </xdr:from>
    <xdr:ext cx="762000" cy="259045"/>
    <xdr:sp macro="" textlink="">
      <xdr:nvSpPr>
        <xdr:cNvPr id="458" name="テキスト ボックス 457"/>
        <xdr:cNvSpPr txBox="1"/>
      </xdr:nvSpPr>
      <xdr:spPr>
        <a:xfrm>
          <a:off x="14020800" y="219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11938</xdr:rowOff>
    </xdr:from>
    <xdr:to>
      <xdr:col>19</xdr:col>
      <xdr:colOff>533400</xdr:colOff>
      <xdr:row>15</xdr:row>
      <xdr:rowOff>113538</xdr:rowOff>
    </xdr:to>
    <xdr:sp macro="" textlink="">
      <xdr:nvSpPr>
        <xdr:cNvPr id="459" name="円/楕円 458"/>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123715</xdr:rowOff>
    </xdr:from>
    <xdr:ext cx="762000" cy="259045"/>
    <xdr:sp macro="" textlink="">
      <xdr:nvSpPr>
        <xdr:cNvPr id="460" name="テキスト ボックス 459"/>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10,000
9,932
381.98
11,010,142
10,414,833
547,202
7,022,932
13,150,776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引き続き定員適正化計画に沿って職員数を減らすことによって人件費の削減に努める。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111760</xdr:rowOff>
    </xdr:to>
    <xdr:cxnSp macro="">
      <xdr:nvCxnSpPr>
        <xdr:cNvPr id="64" name="直線コネクタ 63"/>
        <xdr:cNvCxnSpPr/>
      </xdr:nvCxnSpPr>
      <xdr:spPr>
        <a:xfrm flipV="1">
          <a:off x="3987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54610</xdr:rowOff>
    </xdr:to>
    <xdr:cxnSp macro="">
      <xdr:nvCxnSpPr>
        <xdr:cNvPr id="67" name="直線コネクタ 66"/>
        <xdr:cNvCxnSpPr/>
      </xdr:nvCxnSpPr>
      <xdr:spPr>
        <a:xfrm flipV="1">
          <a:off x="3098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62230</xdr:rowOff>
    </xdr:to>
    <xdr:cxnSp macro="">
      <xdr:nvCxnSpPr>
        <xdr:cNvPr id="70" name="直線コネクタ 69"/>
        <xdr:cNvCxnSpPr/>
      </xdr:nvCxnSpPr>
      <xdr:spPr>
        <a:xfrm flipV="1">
          <a:off x="2209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62230</xdr:rowOff>
    </xdr:to>
    <xdr:cxnSp macro="">
      <xdr:nvCxnSpPr>
        <xdr:cNvPr id="73" name="直線コネクタ 72"/>
        <xdr:cNvCxnSpPr/>
      </xdr:nvCxnSpPr>
      <xdr:spPr>
        <a:xfrm>
          <a:off x="1320800" y="6261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3" name="円/楕円 82"/>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4"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5" name="円/楕円 84"/>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6" name="テキスト ボックス 85"/>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8" name="テキスト ボックス 87"/>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0" name="テキスト ボックス 89"/>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1" name="円/楕円 90"/>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2" name="テキスト ボックス 91"/>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合併前の各団体において整備した各種同等目的の施設が重複しており，維持管理費が多額となっている。</a:t>
          </a:r>
          <a:endParaRPr lang="ja-JP" altLang="ja-JP" sz="1400">
            <a:effectLst/>
          </a:endParaRPr>
        </a:p>
        <a:p>
          <a:pPr rtl="0"/>
          <a:r>
            <a:rPr lang="ja-JP" altLang="ja-JP" sz="1100" b="0" i="0" baseline="0">
              <a:solidFill>
                <a:schemeClr val="dk1"/>
              </a:solidFill>
              <a:effectLst/>
              <a:latin typeface="+mn-lt"/>
              <a:ea typeface="+mn-ea"/>
              <a:cs typeface="+mn-cs"/>
            </a:rPr>
            <a:t>　各施設の利用度を勘案し，住民利便性に配慮しながら指定管理制度を導入してきているが，引き続き経費縮減を図る。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156936</xdr:rowOff>
    </xdr:to>
    <xdr:cxnSp macro="">
      <xdr:nvCxnSpPr>
        <xdr:cNvPr id="127" name="直線コネクタ 126"/>
        <xdr:cNvCxnSpPr/>
      </xdr:nvCxnSpPr>
      <xdr:spPr>
        <a:xfrm>
          <a:off x="15671800" y="28756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132443</xdr:rowOff>
    </xdr:to>
    <xdr:cxnSp macro="">
      <xdr:nvCxnSpPr>
        <xdr:cNvPr id="130" name="直線コネクタ 129"/>
        <xdr:cNvCxnSpPr/>
      </xdr:nvCxnSpPr>
      <xdr:spPr>
        <a:xfrm>
          <a:off x="14782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121557</xdr:rowOff>
    </xdr:to>
    <xdr:cxnSp macro="">
      <xdr:nvCxnSpPr>
        <xdr:cNvPr id="133" name="直線コネクタ 132"/>
        <xdr:cNvCxnSpPr/>
      </xdr:nvCxnSpPr>
      <xdr:spPr>
        <a:xfrm>
          <a:off x="13893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121557</xdr:rowOff>
    </xdr:to>
    <xdr:cxnSp macro="">
      <xdr:nvCxnSpPr>
        <xdr:cNvPr id="136" name="直線コネクタ 135"/>
        <xdr:cNvCxnSpPr/>
      </xdr:nvCxnSpPr>
      <xdr:spPr>
        <a:xfrm>
          <a:off x="13004800" y="2745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6" name="円/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0" name="円/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1" name="テキスト ボックス 150"/>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2" name="円/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3" name="テキスト ボックス 152"/>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4" name="円/楕円 153"/>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5" name="テキスト ボックス 154"/>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扶助費に係る経常収支比率は，ほぼ横ばい状態であり，類似団体平均より低くなっている。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146050</xdr:rowOff>
    </xdr:from>
    <xdr:to>
      <xdr:col>7</xdr:col>
      <xdr:colOff>15875</xdr:colOff>
      <xdr:row>53</xdr:row>
      <xdr:rowOff>31750</xdr:rowOff>
    </xdr:to>
    <xdr:cxnSp macro="">
      <xdr:nvCxnSpPr>
        <xdr:cNvPr id="188" name="直線コネクタ 187"/>
        <xdr:cNvCxnSpPr/>
      </xdr:nvCxnSpPr>
      <xdr:spPr>
        <a:xfrm flipV="1">
          <a:off x="3987800" y="9061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91" name="直線コネクタ 190"/>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50800</xdr:rowOff>
    </xdr:to>
    <xdr:cxnSp macro="">
      <xdr:nvCxnSpPr>
        <xdr:cNvPr id="194" name="直線コネクタ 193"/>
        <xdr:cNvCxnSpPr/>
      </xdr:nvCxnSpPr>
      <xdr:spPr>
        <a:xfrm>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31750</xdr:rowOff>
    </xdr:to>
    <xdr:cxnSp macro="">
      <xdr:nvCxnSpPr>
        <xdr:cNvPr id="197" name="直線コネクタ 196"/>
        <xdr:cNvCxnSpPr/>
      </xdr:nvCxnSpPr>
      <xdr:spPr>
        <a:xfrm>
          <a:off x="1320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95250</xdr:rowOff>
    </xdr:from>
    <xdr:to>
      <xdr:col>7</xdr:col>
      <xdr:colOff>66675</xdr:colOff>
      <xdr:row>53</xdr:row>
      <xdr:rowOff>25400</xdr:rowOff>
    </xdr:to>
    <xdr:sp macro="" textlink="">
      <xdr:nvSpPr>
        <xdr:cNvPr id="207" name="円/楕円 206"/>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3827</xdr:rowOff>
    </xdr:from>
    <xdr:ext cx="762000" cy="259045"/>
    <xdr:sp macro="" textlink="">
      <xdr:nvSpPr>
        <xdr:cNvPr id="208"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9" name="円/楕円 208"/>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0" name="テキスト ボックス 209"/>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1" name="円/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2" name="テキスト ボックス 211"/>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3" name="円/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4" name="テキスト ボックス 213"/>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5" name="円/楕円 214"/>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6" name="テキスト ボックス 215"/>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その他に係る経常収支比率は，類似団体平均よりは低くなっている。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50800</xdr:rowOff>
    </xdr:to>
    <xdr:cxnSp macro="">
      <xdr:nvCxnSpPr>
        <xdr:cNvPr id="249" name="直線コネクタ 248"/>
        <xdr:cNvCxnSpPr/>
      </xdr:nvCxnSpPr>
      <xdr:spPr>
        <a:xfrm flipV="1">
          <a:off x="15671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52" name="直線コネクタ 251"/>
        <xdr:cNvCxnSpPr/>
      </xdr:nvCxnSpPr>
      <xdr:spPr>
        <a:xfrm>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56</xdr:row>
      <xdr:rowOff>43180</xdr:rowOff>
    </xdr:to>
    <xdr:cxnSp macro="">
      <xdr:nvCxnSpPr>
        <xdr:cNvPr id="255" name="直線コネクタ 254"/>
        <xdr:cNvCxnSpPr/>
      </xdr:nvCxnSpPr>
      <xdr:spPr>
        <a:xfrm>
          <a:off x="13893800" y="956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161290</xdr:rowOff>
    </xdr:to>
    <xdr:cxnSp macro="">
      <xdr:nvCxnSpPr>
        <xdr:cNvPr id="258" name="直線コネクタ 257"/>
        <xdr:cNvCxnSpPr/>
      </xdr:nvCxnSpPr>
      <xdr:spPr>
        <a:xfrm flipV="1">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2" name="円/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4" name="円/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6" name="円/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補助費に係る経常収支比率は，類似団体平均より低くなっているが，　さらに補助金制度や補助団体の整理合理化を行うこととしている。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117475</xdr:rowOff>
    </xdr:from>
    <xdr:to>
      <xdr:col>24</xdr:col>
      <xdr:colOff>31750</xdr:colOff>
      <xdr:row>34</xdr:row>
      <xdr:rowOff>98425</xdr:rowOff>
    </xdr:to>
    <xdr:cxnSp macro="">
      <xdr:nvCxnSpPr>
        <xdr:cNvPr id="314" name="直線コネクタ 313"/>
        <xdr:cNvCxnSpPr/>
      </xdr:nvCxnSpPr>
      <xdr:spPr>
        <a:xfrm>
          <a:off x="15671800" y="57753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117475</xdr:rowOff>
    </xdr:from>
    <xdr:to>
      <xdr:col>22</xdr:col>
      <xdr:colOff>565150</xdr:colOff>
      <xdr:row>33</xdr:row>
      <xdr:rowOff>127000</xdr:rowOff>
    </xdr:to>
    <xdr:cxnSp macro="">
      <xdr:nvCxnSpPr>
        <xdr:cNvPr id="317" name="直線コネクタ 316"/>
        <xdr:cNvCxnSpPr/>
      </xdr:nvCxnSpPr>
      <xdr:spPr>
        <a:xfrm flipV="1">
          <a:off x="14782800" y="5775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127000</xdr:rowOff>
    </xdr:from>
    <xdr:to>
      <xdr:col>21</xdr:col>
      <xdr:colOff>361950</xdr:colOff>
      <xdr:row>33</xdr:row>
      <xdr:rowOff>165100</xdr:rowOff>
    </xdr:to>
    <xdr:cxnSp macro="">
      <xdr:nvCxnSpPr>
        <xdr:cNvPr id="320" name="直線コネクタ 319"/>
        <xdr:cNvCxnSpPr/>
      </xdr:nvCxnSpPr>
      <xdr:spPr>
        <a:xfrm flipV="1">
          <a:off x="13893800" y="578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79375</xdr:rowOff>
    </xdr:from>
    <xdr:to>
      <xdr:col>20</xdr:col>
      <xdr:colOff>158750</xdr:colOff>
      <xdr:row>33</xdr:row>
      <xdr:rowOff>165100</xdr:rowOff>
    </xdr:to>
    <xdr:cxnSp macro="">
      <xdr:nvCxnSpPr>
        <xdr:cNvPr id="323" name="直線コネクタ 322"/>
        <xdr:cNvCxnSpPr/>
      </xdr:nvCxnSpPr>
      <xdr:spPr>
        <a:xfrm>
          <a:off x="13004800" y="5737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47625</xdr:rowOff>
    </xdr:from>
    <xdr:to>
      <xdr:col>24</xdr:col>
      <xdr:colOff>82550</xdr:colOff>
      <xdr:row>34</xdr:row>
      <xdr:rowOff>149225</xdr:rowOff>
    </xdr:to>
    <xdr:sp macro="" textlink="">
      <xdr:nvSpPr>
        <xdr:cNvPr id="333" name="円/楕円 332"/>
        <xdr:cNvSpPr/>
      </xdr:nvSpPr>
      <xdr:spPr>
        <a:xfrm>
          <a:off x="164592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64152</xdr:rowOff>
    </xdr:from>
    <xdr:ext cx="762000" cy="259045"/>
    <xdr:sp macro="" textlink="">
      <xdr:nvSpPr>
        <xdr:cNvPr id="334" name="補助費等該当値テキスト"/>
        <xdr:cNvSpPr txBox="1"/>
      </xdr:nvSpPr>
      <xdr:spPr>
        <a:xfrm>
          <a:off x="1659890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66675</xdr:rowOff>
    </xdr:from>
    <xdr:to>
      <xdr:col>22</xdr:col>
      <xdr:colOff>615950</xdr:colOff>
      <xdr:row>33</xdr:row>
      <xdr:rowOff>168275</xdr:rowOff>
    </xdr:to>
    <xdr:sp macro="" textlink="">
      <xdr:nvSpPr>
        <xdr:cNvPr id="335" name="円/楕円 334"/>
        <xdr:cNvSpPr/>
      </xdr:nvSpPr>
      <xdr:spPr>
        <a:xfrm>
          <a:off x="15621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7002</xdr:rowOff>
    </xdr:from>
    <xdr:ext cx="736600" cy="259045"/>
    <xdr:sp macro="" textlink="">
      <xdr:nvSpPr>
        <xdr:cNvPr id="336" name="テキスト ボックス 335"/>
        <xdr:cNvSpPr txBox="1"/>
      </xdr:nvSpPr>
      <xdr:spPr>
        <a:xfrm>
          <a:off x="15290800" y="549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76200</xdr:rowOff>
    </xdr:from>
    <xdr:to>
      <xdr:col>21</xdr:col>
      <xdr:colOff>412750</xdr:colOff>
      <xdr:row>34</xdr:row>
      <xdr:rowOff>6350</xdr:rowOff>
    </xdr:to>
    <xdr:sp macro="" textlink="">
      <xdr:nvSpPr>
        <xdr:cNvPr id="337" name="円/楕円 336"/>
        <xdr:cNvSpPr/>
      </xdr:nvSpPr>
      <xdr:spPr>
        <a:xfrm>
          <a:off x="14732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16527</xdr:rowOff>
    </xdr:from>
    <xdr:ext cx="762000" cy="259045"/>
    <xdr:sp macro="" textlink="">
      <xdr:nvSpPr>
        <xdr:cNvPr id="338" name="テキスト ボックス 337"/>
        <xdr:cNvSpPr txBox="1"/>
      </xdr:nvSpPr>
      <xdr:spPr>
        <a:xfrm>
          <a:off x="14401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114300</xdr:rowOff>
    </xdr:from>
    <xdr:to>
      <xdr:col>20</xdr:col>
      <xdr:colOff>209550</xdr:colOff>
      <xdr:row>34</xdr:row>
      <xdr:rowOff>44450</xdr:rowOff>
    </xdr:to>
    <xdr:sp macro="" textlink="">
      <xdr:nvSpPr>
        <xdr:cNvPr id="339" name="円/楕円 338"/>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54627</xdr:rowOff>
    </xdr:from>
    <xdr:ext cx="762000" cy="259045"/>
    <xdr:sp macro="" textlink="">
      <xdr:nvSpPr>
        <xdr:cNvPr id="340" name="テキスト ボックス 339"/>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28575</xdr:rowOff>
    </xdr:from>
    <xdr:to>
      <xdr:col>19</xdr:col>
      <xdr:colOff>6350</xdr:colOff>
      <xdr:row>33</xdr:row>
      <xdr:rowOff>130175</xdr:rowOff>
    </xdr:to>
    <xdr:sp macro="" textlink="">
      <xdr:nvSpPr>
        <xdr:cNvPr id="341" name="円/楕円 340"/>
        <xdr:cNvSpPr/>
      </xdr:nvSpPr>
      <xdr:spPr>
        <a:xfrm>
          <a:off x="12954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140352</xdr:rowOff>
    </xdr:from>
    <xdr:ext cx="762000" cy="259045"/>
    <xdr:sp macro="" textlink="">
      <xdr:nvSpPr>
        <xdr:cNvPr id="342" name="テキスト ボックス 341"/>
        <xdr:cNvSpPr txBox="1"/>
      </xdr:nvSpPr>
      <xdr:spPr>
        <a:xfrm>
          <a:off x="12623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合併町村，一部事務組合の地方債を引き継いだことにより地方債残高が増加した影響で，地方債の元利償還が膨らんでおり，公債費に係る経常収支比率は，類似団体平均を上回っている。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公債費負担適正化計画に沿って，新規発行の抑制，繰上償還等を実施してきたことにより，比率は減少傾向にある。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155575</xdr:rowOff>
    </xdr:from>
    <xdr:to>
      <xdr:col>7</xdr:col>
      <xdr:colOff>15875</xdr:colOff>
      <xdr:row>78</xdr:row>
      <xdr:rowOff>58420</xdr:rowOff>
    </xdr:to>
    <xdr:cxnSp macro="">
      <xdr:nvCxnSpPr>
        <xdr:cNvPr id="371" name="直線コネクタ 370"/>
        <xdr:cNvCxnSpPr/>
      </xdr:nvCxnSpPr>
      <xdr:spPr>
        <a:xfrm flipV="1">
          <a:off x="3987800" y="133572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79</xdr:row>
      <xdr:rowOff>18414</xdr:rowOff>
    </xdr:to>
    <xdr:cxnSp macro="">
      <xdr:nvCxnSpPr>
        <xdr:cNvPr id="374" name="直線コネクタ 373"/>
        <xdr:cNvCxnSpPr/>
      </xdr:nvCxnSpPr>
      <xdr:spPr>
        <a:xfrm flipV="1">
          <a:off x="3098800" y="1343152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18414</xdr:rowOff>
    </xdr:from>
    <xdr:to>
      <xdr:col>4</xdr:col>
      <xdr:colOff>346075</xdr:colOff>
      <xdr:row>79</xdr:row>
      <xdr:rowOff>121286</xdr:rowOff>
    </xdr:to>
    <xdr:cxnSp macro="">
      <xdr:nvCxnSpPr>
        <xdr:cNvPr id="377" name="直線コネクタ 376"/>
        <xdr:cNvCxnSpPr/>
      </xdr:nvCxnSpPr>
      <xdr:spPr>
        <a:xfrm flipV="1">
          <a:off x="2209800" y="1356296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121286</xdr:rowOff>
    </xdr:from>
    <xdr:to>
      <xdr:col>3</xdr:col>
      <xdr:colOff>142875</xdr:colOff>
      <xdr:row>80</xdr:row>
      <xdr:rowOff>18414</xdr:rowOff>
    </xdr:to>
    <xdr:cxnSp macro="">
      <xdr:nvCxnSpPr>
        <xdr:cNvPr id="380" name="直線コネクタ 379"/>
        <xdr:cNvCxnSpPr/>
      </xdr:nvCxnSpPr>
      <xdr:spPr>
        <a:xfrm flipV="1">
          <a:off x="1320800" y="136658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104775</xdr:rowOff>
    </xdr:from>
    <xdr:to>
      <xdr:col>7</xdr:col>
      <xdr:colOff>66675</xdr:colOff>
      <xdr:row>78</xdr:row>
      <xdr:rowOff>34925</xdr:rowOff>
    </xdr:to>
    <xdr:sp macro="" textlink="">
      <xdr:nvSpPr>
        <xdr:cNvPr id="390" name="円/楕円 389"/>
        <xdr:cNvSpPr/>
      </xdr:nvSpPr>
      <xdr:spPr>
        <a:xfrm>
          <a:off x="4775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76852</xdr:rowOff>
    </xdr:from>
    <xdr:ext cx="762000" cy="259045"/>
    <xdr:sp macro="" textlink="">
      <xdr:nvSpPr>
        <xdr:cNvPr id="391" name="公債費該当値テキスト"/>
        <xdr:cNvSpPr txBox="1"/>
      </xdr:nvSpPr>
      <xdr:spPr>
        <a:xfrm>
          <a:off x="4914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2" name="円/楕円 391"/>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3" name="テキスト ボックス 392"/>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139064</xdr:rowOff>
    </xdr:from>
    <xdr:to>
      <xdr:col>4</xdr:col>
      <xdr:colOff>396875</xdr:colOff>
      <xdr:row>79</xdr:row>
      <xdr:rowOff>69214</xdr:rowOff>
    </xdr:to>
    <xdr:sp macro="" textlink="">
      <xdr:nvSpPr>
        <xdr:cNvPr id="394" name="円/楕円 393"/>
        <xdr:cNvSpPr/>
      </xdr:nvSpPr>
      <xdr:spPr>
        <a:xfrm>
          <a:off x="3048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53991</xdr:rowOff>
    </xdr:from>
    <xdr:ext cx="762000" cy="259045"/>
    <xdr:sp macro="" textlink="">
      <xdr:nvSpPr>
        <xdr:cNvPr id="395" name="テキスト ボックス 394"/>
        <xdr:cNvSpPr txBox="1"/>
      </xdr:nvSpPr>
      <xdr:spPr>
        <a:xfrm>
          <a:off x="2717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70486</xdr:rowOff>
    </xdr:from>
    <xdr:to>
      <xdr:col>3</xdr:col>
      <xdr:colOff>193675</xdr:colOff>
      <xdr:row>80</xdr:row>
      <xdr:rowOff>636</xdr:rowOff>
    </xdr:to>
    <xdr:sp macro="" textlink="">
      <xdr:nvSpPr>
        <xdr:cNvPr id="396" name="円/楕円 395"/>
        <xdr:cNvSpPr/>
      </xdr:nvSpPr>
      <xdr:spPr>
        <a:xfrm>
          <a:off x="2159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156863</xdr:rowOff>
    </xdr:from>
    <xdr:ext cx="762000" cy="259045"/>
    <xdr:sp macro="" textlink="">
      <xdr:nvSpPr>
        <xdr:cNvPr id="397" name="テキスト ボックス 396"/>
        <xdr:cNvSpPr txBox="1"/>
      </xdr:nvSpPr>
      <xdr:spPr>
        <a:xfrm>
          <a:off x="1828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139064</xdr:rowOff>
    </xdr:from>
    <xdr:to>
      <xdr:col>1</xdr:col>
      <xdr:colOff>676275</xdr:colOff>
      <xdr:row>80</xdr:row>
      <xdr:rowOff>69214</xdr:rowOff>
    </xdr:to>
    <xdr:sp macro="" textlink="">
      <xdr:nvSpPr>
        <xdr:cNvPr id="398" name="円/楕円 397"/>
        <xdr:cNvSpPr/>
      </xdr:nvSpPr>
      <xdr:spPr>
        <a:xfrm>
          <a:off x="1270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53991</xdr:rowOff>
    </xdr:from>
    <xdr:ext cx="762000" cy="259045"/>
    <xdr:sp macro="" textlink="">
      <xdr:nvSpPr>
        <xdr:cNvPr id="399" name="テキスト ボックス 398"/>
        <xdr:cNvSpPr txBox="1"/>
      </xdr:nvSpPr>
      <xdr:spPr>
        <a:xfrm>
          <a:off x="939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公債費以外に係る経常収支比率は，類似団体・全国・広島県平均のいずれも下回っている。いかに公債費負担が大きいかがうかがえる。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72136</xdr:rowOff>
    </xdr:from>
    <xdr:to>
      <xdr:col>24</xdr:col>
      <xdr:colOff>31750</xdr:colOff>
      <xdr:row>74</xdr:row>
      <xdr:rowOff>136144</xdr:rowOff>
    </xdr:to>
    <xdr:cxnSp macro="">
      <xdr:nvCxnSpPr>
        <xdr:cNvPr id="430" name="直線コネクタ 429"/>
        <xdr:cNvCxnSpPr/>
      </xdr:nvCxnSpPr>
      <xdr:spPr>
        <a:xfrm>
          <a:off x="15671800" y="127594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72136</xdr:rowOff>
    </xdr:from>
    <xdr:to>
      <xdr:col>22</xdr:col>
      <xdr:colOff>565150</xdr:colOff>
      <xdr:row>74</xdr:row>
      <xdr:rowOff>140716</xdr:rowOff>
    </xdr:to>
    <xdr:cxnSp macro="">
      <xdr:nvCxnSpPr>
        <xdr:cNvPr id="433" name="直線コネクタ 432"/>
        <xdr:cNvCxnSpPr/>
      </xdr:nvCxnSpPr>
      <xdr:spPr>
        <a:xfrm flipV="1">
          <a:off x="14782800" y="127594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5" name="テキスト ボックス 43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140716</xdr:rowOff>
    </xdr:to>
    <xdr:cxnSp macro="">
      <xdr:nvCxnSpPr>
        <xdr:cNvPr id="436" name="直線コネクタ 435"/>
        <xdr:cNvCxnSpPr/>
      </xdr:nvCxnSpPr>
      <xdr:spPr>
        <a:xfrm>
          <a:off x="13893800" y="127960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8" name="テキスト ボックス 43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74</xdr:row>
      <xdr:rowOff>108712</xdr:rowOff>
    </xdr:to>
    <xdr:cxnSp macro="">
      <xdr:nvCxnSpPr>
        <xdr:cNvPr id="439" name="直線コネクタ 438"/>
        <xdr:cNvCxnSpPr/>
      </xdr:nvCxnSpPr>
      <xdr:spPr>
        <a:xfrm>
          <a:off x="13004800" y="126314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3" name="テキスト ボックス 44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49" name="円/楕円 448"/>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165371</xdr:rowOff>
    </xdr:from>
    <xdr:ext cx="762000" cy="259045"/>
    <xdr:sp macro="" textlink="">
      <xdr:nvSpPr>
        <xdr:cNvPr id="450" name="公債費以外該当値テキスト"/>
        <xdr:cNvSpPr txBox="1"/>
      </xdr:nvSpPr>
      <xdr:spPr>
        <a:xfrm>
          <a:off x="16598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51" name="円/楕円 45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52" name="テキスト ボックス 45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89916</xdr:rowOff>
    </xdr:from>
    <xdr:to>
      <xdr:col>21</xdr:col>
      <xdr:colOff>412750</xdr:colOff>
      <xdr:row>75</xdr:row>
      <xdr:rowOff>20066</xdr:rowOff>
    </xdr:to>
    <xdr:sp macro="" textlink="">
      <xdr:nvSpPr>
        <xdr:cNvPr id="453" name="円/楕円 452"/>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30243</xdr:rowOff>
    </xdr:from>
    <xdr:ext cx="762000" cy="259045"/>
    <xdr:sp macro="" textlink="">
      <xdr:nvSpPr>
        <xdr:cNvPr id="454" name="テキスト ボックス 453"/>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5" name="円/楕円 454"/>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6" name="テキスト ボックス 455"/>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64770</xdr:rowOff>
    </xdr:from>
    <xdr:to>
      <xdr:col>19</xdr:col>
      <xdr:colOff>6350</xdr:colOff>
      <xdr:row>73</xdr:row>
      <xdr:rowOff>166370</xdr:rowOff>
    </xdr:to>
    <xdr:sp macro="" textlink="">
      <xdr:nvSpPr>
        <xdr:cNvPr id="457" name="円/楕円 456"/>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5097</xdr:rowOff>
    </xdr:from>
    <xdr:ext cx="762000" cy="259045"/>
    <xdr:sp macro="" textlink="">
      <xdr:nvSpPr>
        <xdr:cNvPr id="458" name="テキスト ボックス 457"/>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広島県神石高原町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152886</xdr:rowOff>
    </xdr:from>
    <xdr:to>
      <xdr:col>4</xdr:col>
      <xdr:colOff>1117600</xdr:colOff>
      <xdr:row>13</xdr:row>
      <xdr:rowOff>169563</xdr:rowOff>
    </xdr:to>
    <xdr:cxnSp macro="">
      <xdr:nvCxnSpPr>
        <xdr:cNvPr id="52" name="直線コネクタ 51"/>
        <xdr:cNvCxnSpPr/>
      </xdr:nvCxnSpPr>
      <xdr:spPr bwMode="auto">
        <a:xfrm>
          <a:off x="5003800" y="2429361"/>
          <a:ext cx="647700" cy="1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152886</xdr:rowOff>
    </xdr:from>
    <xdr:to>
      <xdr:col>4</xdr:col>
      <xdr:colOff>469900</xdr:colOff>
      <xdr:row>14</xdr:row>
      <xdr:rowOff>2402</xdr:rowOff>
    </xdr:to>
    <xdr:cxnSp macro="">
      <xdr:nvCxnSpPr>
        <xdr:cNvPr id="55" name="直線コネクタ 54"/>
        <xdr:cNvCxnSpPr/>
      </xdr:nvCxnSpPr>
      <xdr:spPr bwMode="auto">
        <a:xfrm flipV="1">
          <a:off x="4305300" y="2429361"/>
          <a:ext cx="698500" cy="2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150393</xdr:rowOff>
    </xdr:from>
    <xdr:to>
      <xdr:col>3</xdr:col>
      <xdr:colOff>904875</xdr:colOff>
      <xdr:row>14</xdr:row>
      <xdr:rowOff>2402</xdr:rowOff>
    </xdr:to>
    <xdr:cxnSp macro="">
      <xdr:nvCxnSpPr>
        <xdr:cNvPr id="58" name="直線コネクタ 57"/>
        <xdr:cNvCxnSpPr/>
      </xdr:nvCxnSpPr>
      <xdr:spPr bwMode="auto">
        <a:xfrm>
          <a:off x="3606800" y="2426868"/>
          <a:ext cx="698500" cy="2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150393</xdr:rowOff>
    </xdr:from>
    <xdr:to>
      <xdr:col>3</xdr:col>
      <xdr:colOff>206375</xdr:colOff>
      <xdr:row>13</xdr:row>
      <xdr:rowOff>158177</xdr:rowOff>
    </xdr:to>
    <xdr:cxnSp macro="">
      <xdr:nvCxnSpPr>
        <xdr:cNvPr id="61" name="直線コネクタ 60"/>
        <xdr:cNvCxnSpPr/>
      </xdr:nvCxnSpPr>
      <xdr:spPr bwMode="auto">
        <a:xfrm flipV="1">
          <a:off x="2908300" y="2426868"/>
          <a:ext cx="698500" cy="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118763</xdr:rowOff>
    </xdr:from>
    <xdr:to>
      <xdr:col>5</xdr:col>
      <xdr:colOff>34925</xdr:colOff>
      <xdr:row>14</xdr:row>
      <xdr:rowOff>48913</xdr:rowOff>
    </xdr:to>
    <xdr:sp macro="" textlink="">
      <xdr:nvSpPr>
        <xdr:cNvPr id="71" name="円/楕円 70"/>
        <xdr:cNvSpPr/>
      </xdr:nvSpPr>
      <xdr:spPr bwMode="auto">
        <a:xfrm>
          <a:off x="5600700" y="239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135290</xdr:rowOff>
    </xdr:from>
    <xdr:ext cx="762000" cy="259045"/>
    <xdr:sp macro="" textlink="">
      <xdr:nvSpPr>
        <xdr:cNvPr id="72" name="人口1人当たり決算額の推移該当値テキスト130"/>
        <xdr:cNvSpPr txBox="1"/>
      </xdr:nvSpPr>
      <xdr:spPr>
        <a:xfrm>
          <a:off x="5740400" y="224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166,965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102086</xdr:rowOff>
    </xdr:from>
    <xdr:to>
      <xdr:col>4</xdr:col>
      <xdr:colOff>520700</xdr:colOff>
      <xdr:row>14</xdr:row>
      <xdr:rowOff>32236</xdr:rowOff>
    </xdr:to>
    <xdr:sp macro="" textlink="">
      <xdr:nvSpPr>
        <xdr:cNvPr id="73" name="円/楕円 72"/>
        <xdr:cNvSpPr/>
      </xdr:nvSpPr>
      <xdr:spPr bwMode="auto">
        <a:xfrm>
          <a:off x="4953000" y="237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42413</xdr:rowOff>
    </xdr:from>
    <xdr:ext cx="736600" cy="259045"/>
    <xdr:sp macro="" textlink="">
      <xdr:nvSpPr>
        <xdr:cNvPr id="74" name="テキスト ボックス 73"/>
        <xdr:cNvSpPr txBox="1"/>
      </xdr:nvSpPr>
      <xdr:spPr>
        <a:xfrm>
          <a:off x="4622800" y="21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168,497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123052</xdr:rowOff>
    </xdr:from>
    <xdr:to>
      <xdr:col>3</xdr:col>
      <xdr:colOff>955675</xdr:colOff>
      <xdr:row>14</xdr:row>
      <xdr:rowOff>53202</xdr:rowOff>
    </xdr:to>
    <xdr:sp macro="" textlink="">
      <xdr:nvSpPr>
        <xdr:cNvPr id="75" name="円/楕円 74"/>
        <xdr:cNvSpPr/>
      </xdr:nvSpPr>
      <xdr:spPr bwMode="auto">
        <a:xfrm>
          <a:off x="4254500" y="239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63379</xdr:rowOff>
    </xdr:from>
    <xdr:ext cx="762000" cy="259045"/>
    <xdr:sp macro="" textlink="">
      <xdr:nvSpPr>
        <xdr:cNvPr id="76" name="テキスト ボックス 75"/>
        <xdr:cNvSpPr txBox="1"/>
      </xdr:nvSpPr>
      <xdr:spPr>
        <a:xfrm>
          <a:off x="3924300" y="21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99593</xdr:rowOff>
    </xdr:from>
    <xdr:to>
      <xdr:col>3</xdr:col>
      <xdr:colOff>257175</xdr:colOff>
      <xdr:row>14</xdr:row>
      <xdr:rowOff>29743</xdr:rowOff>
    </xdr:to>
    <xdr:sp macro="" textlink="">
      <xdr:nvSpPr>
        <xdr:cNvPr id="77" name="円/楕円 76"/>
        <xdr:cNvSpPr/>
      </xdr:nvSpPr>
      <xdr:spPr bwMode="auto">
        <a:xfrm>
          <a:off x="3556000" y="237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39920</xdr:rowOff>
    </xdr:from>
    <xdr:ext cx="762000" cy="259045"/>
    <xdr:sp macro="" textlink="">
      <xdr:nvSpPr>
        <xdr:cNvPr id="78" name="テキスト ボックス 77"/>
        <xdr:cNvSpPr txBox="1"/>
      </xdr:nvSpPr>
      <xdr:spPr>
        <a:xfrm>
          <a:off x="3225800" y="214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107377</xdr:rowOff>
    </xdr:from>
    <xdr:to>
      <xdr:col>2</xdr:col>
      <xdr:colOff>692150</xdr:colOff>
      <xdr:row>14</xdr:row>
      <xdr:rowOff>37527</xdr:rowOff>
    </xdr:to>
    <xdr:sp macro="" textlink="">
      <xdr:nvSpPr>
        <xdr:cNvPr id="79" name="円/楕円 78"/>
        <xdr:cNvSpPr/>
      </xdr:nvSpPr>
      <xdr:spPr bwMode="auto">
        <a:xfrm>
          <a:off x="2857500" y="238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47704</xdr:rowOff>
    </xdr:from>
    <xdr:ext cx="762000" cy="259045"/>
    <xdr:sp macro="" textlink="">
      <xdr:nvSpPr>
        <xdr:cNvPr id="80" name="テキスト ボックス 79"/>
        <xdr:cNvSpPr txBox="1"/>
      </xdr:nvSpPr>
      <xdr:spPr>
        <a:xfrm>
          <a:off x="2527300" y="21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222212</xdr:rowOff>
    </xdr:from>
    <xdr:to>
      <xdr:col>4</xdr:col>
      <xdr:colOff>1117600</xdr:colOff>
      <xdr:row>35</xdr:row>
      <xdr:rowOff>47695</xdr:rowOff>
    </xdr:to>
    <xdr:cxnSp macro="">
      <xdr:nvCxnSpPr>
        <xdr:cNvPr id="114" name="直線コネクタ 113"/>
        <xdr:cNvCxnSpPr/>
      </xdr:nvCxnSpPr>
      <xdr:spPr bwMode="auto">
        <a:xfrm>
          <a:off x="5003800" y="6489662"/>
          <a:ext cx="647700" cy="168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333997</xdr:rowOff>
    </xdr:from>
    <xdr:to>
      <xdr:col>4</xdr:col>
      <xdr:colOff>469900</xdr:colOff>
      <xdr:row>34</xdr:row>
      <xdr:rowOff>222212</xdr:rowOff>
    </xdr:to>
    <xdr:cxnSp macro="">
      <xdr:nvCxnSpPr>
        <xdr:cNvPr id="117" name="直線コネクタ 116"/>
        <xdr:cNvCxnSpPr/>
      </xdr:nvCxnSpPr>
      <xdr:spPr bwMode="auto">
        <a:xfrm>
          <a:off x="4305300" y="6258547"/>
          <a:ext cx="698500" cy="2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329216</xdr:rowOff>
    </xdr:from>
    <xdr:to>
      <xdr:col>3</xdr:col>
      <xdr:colOff>904875</xdr:colOff>
      <xdr:row>33</xdr:row>
      <xdr:rowOff>333997</xdr:rowOff>
    </xdr:to>
    <xdr:cxnSp macro="">
      <xdr:nvCxnSpPr>
        <xdr:cNvPr id="120" name="直線コネクタ 119"/>
        <xdr:cNvCxnSpPr/>
      </xdr:nvCxnSpPr>
      <xdr:spPr bwMode="auto">
        <a:xfrm>
          <a:off x="3606800" y="6253766"/>
          <a:ext cx="698500" cy="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98977</xdr:rowOff>
    </xdr:from>
    <xdr:to>
      <xdr:col>3</xdr:col>
      <xdr:colOff>206375</xdr:colOff>
      <xdr:row>33</xdr:row>
      <xdr:rowOff>329216</xdr:rowOff>
    </xdr:to>
    <xdr:cxnSp macro="">
      <xdr:nvCxnSpPr>
        <xdr:cNvPr id="123" name="直線コネクタ 122"/>
        <xdr:cNvCxnSpPr/>
      </xdr:nvCxnSpPr>
      <xdr:spPr bwMode="auto">
        <a:xfrm>
          <a:off x="2908300" y="6023527"/>
          <a:ext cx="698500" cy="23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339795</xdr:rowOff>
    </xdr:from>
    <xdr:to>
      <xdr:col>5</xdr:col>
      <xdr:colOff>34925</xdr:colOff>
      <xdr:row>35</xdr:row>
      <xdr:rowOff>98495</xdr:rowOff>
    </xdr:to>
    <xdr:sp macro="" textlink="">
      <xdr:nvSpPr>
        <xdr:cNvPr id="133" name="円/楕円 132"/>
        <xdr:cNvSpPr/>
      </xdr:nvSpPr>
      <xdr:spPr bwMode="auto">
        <a:xfrm>
          <a:off x="5600700" y="660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184872</xdr:rowOff>
    </xdr:from>
    <xdr:ext cx="762000" cy="259045"/>
    <xdr:sp macro="" textlink="">
      <xdr:nvSpPr>
        <xdr:cNvPr id="134" name="人口1人当たり決算額の推移該当値テキスト445"/>
        <xdr:cNvSpPr txBox="1"/>
      </xdr:nvSpPr>
      <xdr:spPr>
        <a:xfrm>
          <a:off x="5740400" y="64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171412</xdr:rowOff>
    </xdr:from>
    <xdr:to>
      <xdr:col>4</xdr:col>
      <xdr:colOff>520700</xdr:colOff>
      <xdr:row>34</xdr:row>
      <xdr:rowOff>273012</xdr:rowOff>
    </xdr:to>
    <xdr:sp macro="" textlink="">
      <xdr:nvSpPr>
        <xdr:cNvPr id="135" name="円/楕円 134"/>
        <xdr:cNvSpPr/>
      </xdr:nvSpPr>
      <xdr:spPr bwMode="auto">
        <a:xfrm>
          <a:off x="4953000" y="643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283189</xdr:rowOff>
    </xdr:from>
    <xdr:ext cx="736600" cy="259045"/>
    <xdr:sp macro="" textlink="">
      <xdr:nvSpPr>
        <xdr:cNvPr id="136" name="テキスト ボックス 135"/>
        <xdr:cNvSpPr txBox="1"/>
      </xdr:nvSpPr>
      <xdr:spPr>
        <a:xfrm>
          <a:off x="4622800" y="62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283197</xdr:rowOff>
    </xdr:from>
    <xdr:to>
      <xdr:col>3</xdr:col>
      <xdr:colOff>955675</xdr:colOff>
      <xdr:row>34</xdr:row>
      <xdr:rowOff>41897</xdr:rowOff>
    </xdr:to>
    <xdr:sp macro="" textlink="">
      <xdr:nvSpPr>
        <xdr:cNvPr id="137" name="円/楕円 136"/>
        <xdr:cNvSpPr/>
      </xdr:nvSpPr>
      <xdr:spPr bwMode="auto">
        <a:xfrm>
          <a:off x="4254500" y="620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52074</xdr:rowOff>
    </xdr:from>
    <xdr:ext cx="762000" cy="259045"/>
    <xdr:sp macro="" textlink="">
      <xdr:nvSpPr>
        <xdr:cNvPr id="138" name="テキスト ボックス 137"/>
        <xdr:cNvSpPr txBox="1"/>
      </xdr:nvSpPr>
      <xdr:spPr>
        <a:xfrm>
          <a:off x="3924300" y="597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278416</xdr:rowOff>
    </xdr:from>
    <xdr:to>
      <xdr:col>3</xdr:col>
      <xdr:colOff>257175</xdr:colOff>
      <xdr:row>34</xdr:row>
      <xdr:rowOff>37116</xdr:rowOff>
    </xdr:to>
    <xdr:sp macro="" textlink="">
      <xdr:nvSpPr>
        <xdr:cNvPr id="139" name="円/楕円 138"/>
        <xdr:cNvSpPr/>
      </xdr:nvSpPr>
      <xdr:spPr bwMode="auto">
        <a:xfrm>
          <a:off x="3556000" y="62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47293</xdr:rowOff>
    </xdr:from>
    <xdr:ext cx="762000" cy="259045"/>
    <xdr:sp macro="" textlink="">
      <xdr:nvSpPr>
        <xdr:cNvPr id="140" name="テキスト ボックス 139"/>
        <xdr:cNvSpPr txBox="1"/>
      </xdr:nvSpPr>
      <xdr:spPr>
        <a:xfrm>
          <a:off x="3225800" y="59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48177</xdr:rowOff>
    </xdr:from>
    <xdr:to>
      <xdr:col>2</xdr:col>
      <xdr:colOff>692150</xdr:colOff>
      <xdr:row>33</xdr:row>
      <xdr:rowOff>149777</xdr:rowOff>
    </xdr:to>
    <xdr:sp macro="" textlink="">
      <xdr:nvSpPr>
        <xdr:cNvPr id="141" name="円/楕円 140"/>
        <xdr:cNvSpPr/>
      </xdr:nvSpPr>
      <xdr:spPr bwMode="auto">
        <a:xfrm>
          <a:off x="2857500" y="597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331404</xdr:rowOff>
    </xdr:from>
    <xdr:ext cx="762000" cy="259045"/>
    <xdr:sp macro="" textlink="">
      <xdr:nvSpPr>
        <xdr:cNvPr id="142" name="テキスト ボックス 141"/>
        <xdr:cNvSpPr txBox="1"/>
      </xdr:nvSpPr>
      <xdr:spPr>
        <a:xfrm>
          <a:off x="2527300" y="57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財政調整基金残高ついては，毎年，実質収支額の1/2以上を積み立てるとともに，余裕資金を極力，基金積立又は繰上償還にまわしていることにより，平成21年度以降，大幅に増加している。</a:t>
          </a:r>
          <a:endParaRPr lang="ja-JP" altLang="ja-JP" sz="1400">
            <a:effectLst/>
          </a:endParaRPr>
        </a:p>
        <a:p>
          <a:pPr rtl="0"/>
          <a:r>
            <a:rPr lang="ja-JP" altLang="ja-JP" sz="1100" b="0" i="0" baseline="0">
              <a:solidFill>
                <a:schemeClr val="dk1"/>
              </a:solidFill>
              <a:effectLst/>
              <a:latin typeface="+mn-lt"/>
              <a:ea typeface="+mn-ea"/>
              <a:cs typeface="+mn-cs"/>
            </a:rPr>
            <a:t>　実質収支比率は，前年度比</a:t>
          </a:r>
          <a:r>
            <a:rPr lang="ja-JP" altLang="en-US" sz="1100" b="0" i="0" baseline="0">
              <a:solidFill>
                <a:schemeClr val="dk1"/>
              </a:solidFill>
              <a:effectLst/>
              <a:latin typeface="+mn-lt"/>
              <a:ea typeface="+mn-ea"/>
              <a:cs typeface="+mn-cs"/>
            </a:rPr>
            <a:t>ほぼ横ばいとなっている。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実質単年度収支比率は，積立金が約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4,000</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したことなどから，前年度から</a:t>
          </a:r>
          <a:r>
            <a:rPr lang="en-US" altLang="ja-JP" sz="1100" b="0" i="0" baseline="0">
              <a:solidFill>
                <a:schemeClr val="dk1"/>
              </a:solidFill>
              <a:effectLst/>
              <a:latin typeface="+mn-lt"/>
              <a:ea typeface="+mn-ea"/>
              <a:cs typeface="+mn-cs"/>
            </a:rPr>
            <a:t>6.85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全会計ともに黒字となっている。</a:t>
          </a:r>
          <a:endParaRPr lang="ja-JP" altLang="ja-JP" sz="1400">
            <a:effectLst/>
          </a:endParaRPr>
        </a:p>
        <a:p>
          <a:r>
            <a:rPr lang="ja-JP" altLang="ja-JP" sz="1100" b="0" i="0" baseline="0">
              <a:solidFill>
                <a:schemeClr val="dk1"/>
              </a:solidFill>
              <a:effectLst/>
              <a:latin typeface="+mn-lt"/>
              <a:ea typeface="+mn-ea"/>
              <a:cs typeface="+mn-cs"/>
            </a:rPr>
            <a:t>　引き続き黒字となるよう，財政健全化に努める。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「公債費負担適正化計画（平成18～24年度）」に基づき，地方債発行の抑制，繰上償還等を実施した結果，元利償還金は，年々減少しているため実質公債費比率は，改善に向かっている。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将来負担額のうち「地方債現在高」は，平成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年度に合併特例債による基金造成を行ったことなどにより増加し</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年度は減少している。</a:t>
          </a:r>
          <a:endParaRPr lang="ja-JP" altLang="ja-JP" sz="1400">
            <a:effectLst/>
          </a:endParaRPr>
        </a:p>
        <a:p>
          <a:pPr rtl="0"/>
          <a:r>
            <a:rPr lang="ja-JP" altLang="ja-JP" sz="1100" b="0" i="0" baseline="0">
              <a:solidFill>
                <a:schemeClr val="dk1"/>
              </a:solidFill>
              <a:effectLst/>
              <a:latin typeface="+mn-lt"/>
              <a:ea typeface="+mn-ea"/>
              <a:cs typeface="+mn-cs"/>
            </a:rPr>
            <a:t>　充当可能財源等のうち「充当可能基金」は，財政調整基金や特定目的基金への積み増しにより増加している。</a:t>
          </a:r>
          <a:endParaRPr lang="ja-JP" altLang="ja-JP" sz="1400">
            <a:effectLst/>
          </a:endParaRPr>
        </a:p>
        <a:p>
          <a:pPr rtl="0"/>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年度決算からは将来負担比率の分子がマイナスとなっている。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11010142</v>
      </c>
      <c r="BO4" s="349"/>
      <c r="BP4" s="349"/>
      <c r="BQ4" s="349"/>
      <c r="BR4" s="349"/>
      <c r="BS4" s="349"/>
      <c r="BT4" s="349"/>
      <c r="BU4" s="350"/>
      <c r="BV4" s="348">
        <v>12871593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10414833</v>
      </c>
      <c r="BO5" s="386"/>
      <c r="BP5" s="386"/>
      <c r="BQ5" s="386"/>
      <c r="BR5" s="386"/>
      <c r="BS5" s="386"/>
      <c r="BT5" s="386"/>
      <c r="BU5" s="387"/>
      <c r="BV5" s="385">
        <v>12261966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76.7</v>
      </c>
      <c r="CU5" s="383"/>
      <c r="CV5" s="383"/>
      <c r="CW5" s="383"/>
      <c r="CX5" s="383"/>
      <c r="CY5" s="383"/>
      <c r="CZ5" s="383"/>
      <c r="DA5" s="384"/>
      <c r="DB5" s="382">
        <v>76.599999999999994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595309</v>
      </c>
      <c r="BO6" s="386"/>
      <c r="BP6" s="386"/>
      <c r="BQ6" s="386"/>
      <c r="BR6" s="386"/>
      <c r="BS6" s="386"/>
      <c r="BT6" s="386"/>
      <c r="BU6" s="387"/>
      <c r="BV6" s="385">
        <v>609627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81</v>
      </c>
      <c r="CU6" s="423"/>
      <c r="CV6" s="423"/>
      <c r="CW6" s="423"/>
      <c r="CX6" s="423"/>
      <c r="CY6" s="423"/>
      <c r="CZ6" s="423"/>
      <c r="DA6" s="424"/>
      <c r="DB6" s="422">
        <v>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48107</v>
      </c>
      <c r="BO7" s="386"/>
      <c r="BP7" s="386"/>
      <c r="BQ7" s="386"/>
      <c r="BR7" s="386"/>
      <c r="BS7" s="386"/>
      <c r="BT7" s="386"/>
      <c r="BU7" s="387"/>
      <c r="BV7" s="385">
        <v>74931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7022932</v>
      </c>
      <c r="CU7" s="386"/>
      <c r="CV7" s="386"/>
      <c r="CW7" s="386"/>
      <c r="CX7" s="386"/>
      <c r="CY7" s="386"/>
      <c r="CZ7" s="386"/>
      <c r="DA7" s="387"/>
      <c r="DB7" s="385">
        <v>7192452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547202</v>
      </c>
      <c r="BO8" s="386"/>
      <c r="BP8" s="386"/>
      <c r="BQ8" s="386"/>
      <c r="BR8" s="386"/>
      <c r="BS8" s="386"/>
      <c r="BT8" s="386"/>
      <c r="BU8" s="387"/>
      <c r="BV8" s="385">
        <v>534696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10350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12506</v>
      </c>
      <c r="BO9" s="386"/>
      <c r="BP9" s="386"/>
      <c r="BQ9" s="386"/>
      <c r="BR9" s="386"/>
      <c r="BS9" s="386"/>
      <c r="BT9" s="386"/>
      <c r="BU9" s="387"/>
      <c r="BV9" s="385">
        <v>-101561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v>
      </c>
      <c r="CU9" s="383"/>
      <c r="CV9" s="383"/>
      <c r="CW9" s="383"/>
      <c r="CX9" s="383"/>
      <c r="CY9" s="383"/>
      <c r="CZ9" s="383"/>
      <c r="DA9" s="384"/>
      <c r="DB9" s="382">
        <v>22.1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11590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593385</v>
      </c>
      <c r="BO10" s="386"/>
      <c r="BP10" s="386"/>
      <c r="BQ10" s="386"/>
      <c r="BR10" s="386"/>
      <c r="BS10" s="386"/>
      <c r="BT10" s="386"/>
      <c r="BU10" s="387"/>
      <c r="BV10" s="385">
        <v>252243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201135</v>
      </c>
      <c r="BO11" s="386"/>
      <c r="BP11" s="386"/>
      <c r="BQ11" s="386"/>
      <c r="BR11" s="386"/>
      <c r="BS11" s="386"/>
      <c r="BT11" s="386"/>
      <c r="BU11" s="387"/>
      <c r="BV11" s="385">
        <v>182751</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10000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9932</v>
      </c>
      <c r="S13" s="467"/>
      <c r="T13" s="467"/>
      <c r="U13" s="467"/>
      <c r="V13" s="468"/>
      <c r="W13" s="401" t="s">
        <v>123</v>
      </c>
      <c r="X13" s="402"/>
      <c r="Y13" s="402"/>
      <c r="Z13" s="402"/>
      <c r="AA13" s="402"/>
      <c r="AB13" s="392"/>
      <c r="AC13" s="436">
        <v>1534</v>
      </c>
      <c r="AD13" s="437"/>
      <c r="AE13" s="437"/>
      <c r="AF13" s="437"/>
      <c r="AG13" s="476"/>
      <c r="AH13" s="436">
        <v>2062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807026</v>
      </c>
      <c r="BO13" s="386"/>
      <c r="BP13" s="386"/>
      <c r="BQ13" s="386"/>
      <c r="BR13" s="386"/>
      <c r="BS13" s="386"/>
      <c r="BT13" s="386"/>
      <c r="BU13" s="387"/>
      <c r="BV13" s="385">
        <v>333433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10231</v>
      </c>
      <c r="S14" s="467"/>
      <c r="T14" s="467"/>
      <c r="U14" s="467"/>
      <c r="V14" s="468"/>
      <c r="W14" s="375"/>
      <c r="X14" s="376"/>
      <c r="Y14" s="376"/>
      <c r="Z14" s="376"/>
      <c r="AA14" s="376"/>
      <c r="AB14" s="365"/>
      <c r="AC14" s="469">
        <v>29.9</v>
      </c>
      <c r="AD14" s="470"/>
      <c r="AE14" s="470"/>
      <c r="AF14" s="470"/>
      <c r="AG14" s="471"/>
      <c r="AH14" s="469">
        <v>32.799999999999997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10155</v>
      </c>
      <c r="S15" s="467"/>
      <c r="T15" s="467"/>
      <c r="U15" s="467"/>
      <c r="V15" s="468"/>
      <c r="W15" s="401" t="s">
        <v>130</v>
      </c>
      <c r="X15" s="402"/>
      <c r="Y15" s="402"/>
      <c r="Z15" s="402"/>
      <c r="AA15" s="402"/>
      <c r="AB15" s="392"/>
      <c r="AC15" s="436">
        <v>1143</v>
      </c>
      <c r="AD15" s="437"/>
      <c r="AE15" s="437"/>
      <c r="AF15" s="437"/>
      <c r="AG15" s="476"/>
      <c r="AH15" s="436">
        <v>1596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1115816</v>
      </c>
      <c r="BO15" s="349"/>
      <c r="BP15" s="349"/>
      <c r="BQ15" s="349"/>
      <c r="BR15" s="349"/>
      <c r="BS15" s="349"/>
      <c r="BT15" s="349"/>
      <c r="BU15" s="350"/>
      <c r="BV15" s="348">
        <v>1145743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22.2</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5170052</v>
      </c>
      <c r="BO16" s="386"/>
      <c r="BP16" s="386"/>
      <c r="BQ16" s="386"/>
      <c r="BR16" s="386"/>
      <c r="BS16" s="386"/>
      <c r="BT16" s="386"/>
      <c r="BU16" s="387"/>
      <c r="BV16" s="385">
        <v>5162529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2461</v>
      </c>
      <c r="AD17" s="437"/>
      <c r="AE17" s="437"/>
      <c r="AF17" s="437"/>
      <c r="AG17" s="476"/>
      <c r="AH17" s="436">
        <v>2609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1371588</v>
      </c>
      <c r="BO17" s="386"/>
      <c r="BP17" s="386"/>
      <c r="BQ17" s="386"/>
      <c r="BR17" s="386"/>
      <c r="BS17" s="386"/>
      <c r="BT17" s="386"/>
      <c r="BU17" s="387"/>
      <c r="BV17" s="385">
        <v>1421260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381.98</v>
      </c>
      <c r="M18" s="498"/>
      <c r="N18" s="498"/>
      <c r="O18" s="498"/>
      <c r="P18" s="498"/>
      <c r="Q18" s="498"/>
      <c r="R18" s="499"/>
      <c r="S18" s="499"/>
      <c r="T18" s="499"/>
      <c r="U18" s="499"/>
      <c r="V18" s="500"/>
      <c r="W18" s="403"/>
      <c r="X18" s="404"/>
      <c r="Y18" s="404"/>
      <c r="Z18" s="404"/>
      <c r="AA18" s="404"/>
      <c r="AB18" s="395"/>
      <c r="AC18" s="501">
        <v>47.9</v>
      </c>
      <c r="AD18" s="502"/>
      <c r="AE18" s="502"/>
      <c r="AF18" s="502"/>
      <c r="AG18" s="503"/>
      <c r="AH18" s="501">
        <v>41.4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5384477</v>
      </c>
      <c r="BO18" s="386"/>
      <c r="BP18" s="386"/>
      <c r="BQ18" s="386"/>
      <c r="BR18" s="386"/>
      <c r="BS18" s="386"/>
      <c r="BT18" s="386"/>
      <c r="BU18" s="387"/>
      <c r="BV18" s="385">
        <v>5502382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8169566</v>
      </c>
      <c r="BO19" s="386"/>
      <c r="BP19" s="386"/>
      <c r="BQ19" s="386"/>
      <c r="BR19" s="386"/>
      <c r="BS19" s="386"/>
      <c r="BT19" s="386"/>
      <c r="BU19" s="387"/>
      <c r="BV19" s="385">
        <v>8224150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3753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13150776</v>
      </c>
      <c r="BO23" s="386"/>
      <c r="BP23" s="386"/>
      <c r="BQ23" s="386"/>
      <c r="BR23" s="386"/>
      <c r="BS23" s="386"/>
      <c r="BT23" s="386"/>
      <c r="BU23" s="387"/>
      <c r="BV23" s="385">
        <v>13587336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6970</v>
      </c>
      <c r="R24" s="437"/>
      <c r="S24" s="437"/>
      <c r="T24" s="437"/>
      <c r="U24" s="437"/>
      <c r="V24" s="476"/>
      <c r="W24" s="531"/>
      <c r="X24" s="519"/>
      <c r="Y24" s="520"/>
      <c r="Z24" s="435" t="s">
        <v>154</v>
      </c>
      <c r="AA24" s="415"/>
      <c r="AB24" s="415"/>
      <c r="AC24" s="415"/>
      <c r="AD24" s="415"/>
      <c r="AE24" s="415"/>
      <c r="AF24" s="415"/>
      <c r="AG24" s="416"/>
      <c r="AH24" s="436">
        <v>152</v>
      </c>
      <c r="AI24" s="437"/>
      <c r="AJ24" s="437"/>
      <c r="AK24" s="437"/>
      <c r="AL24" s="476"/>
      <c r="AM24" s="436">
        <v>500536</v>
      </c>
      <c r="AN24" s="437"/>
      <c r="AO24" s="437"/>
      <c r="AP24" s="437"/>
      <c r="AQ24" s="437"/>
      <c r="AR24" s="476"/>
      <c r="AS24" s="436">
        <v>3293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10727261</v>
      </c>
      <c r="BO24" s="386"/>
      <c r="BP24" s="386"/>
      <c r="BQ24" s="386"/>
      <c r="BR24" s="386"/>
      <c r="BS24" s="386"/>
      <c r="BT24" s="386"/>
      <c r="BU24" s="387"/>
      <c r="BV24" s="385">
        <v>11087444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6110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1298752</v>
      </c>
      <c r="BO25" s="349"/>
      <c r="BP25" s="349"/>
      <c r="BQ25" s="349"/>
      <c r="BR25" s="349"/>
      <c r="BS25" s="349"/>
      <c r="BT25" s="349"/>
      <c r="BU25" s="350"/>
      <c r="BV25" s="348">
        <v>771181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5690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10209</v>
      </c>
      <c r="AN26" s="437"/>
      <c r="AO26" s="437"/>
      <c r="AP26" s="437"/>
      <c r="AQ26" s="437"/>
      <c r="AR26" s="476"/>
      <c r="AS26" s="436">
        <v>3403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2850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2350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4318259</v>
      </c>
      <c r="BO28" s="349"/>
      <c r="BP28" s="349"/>
      <c r="BQ28" s="349"/>
      <c r="BR28" s="349"/>
      <c r="BS28" s="349"/>
      <c r="BT28" s="349"/>
      <c r="BU28" s="350"/>
      <c r="BV28" s="348">
        <v>3424874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2150</v>
      </c>
      <c r="R29" s="437"/>
      <c r="S29" s="437"/>
      <c r="T29" s="437"/>
      <c r="U29" s="437"/>
      <c r="V29" s="476"/>
      <c r="W29" s="532"/>
      <c r="X29" s="533"/>
      <c r="Y29" s="534"/>
      <c r="Z29" s="435" t="s">
        <v>171</v>
      </c>
      <c r="AA29" s="415"/>
      <c r="AB29" s="415"/>
      <c r="AC29" s="415"/>
      <c r="AD29" s="415"/>
      <c r="AE29" s="415"/>
      <c r="AF29" s="415"/>
      <c r="AG29" s="416"/>
      <c r="AH29" s="436">
        <v>154</v>
      </c>
      <c r="AI29" s="437"/>
      <c r="AJ29" s="437"/>
      <c r="AK29" s="437"/>
      <c r="AL29" s="476"/>
      <c r="AM29" s="436">
        <v>508042</v>
      </c>
      <c r="AN29" s="437"/>
      <c r="AO29" s="437"/>
      <c r="AP29" s="437"/>
      <c r="AQ29" s="437"/>
      <c r="AR29" s="476"/>
      <c r="AS29" s="436">
        <v>3299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922082</v>
      </c>
      <c r="BO29" s="386"/>
      <c r="BP29" s="386"/>
      <c r="BQ29" s="386"/>
      <c r="BR29" s="386"/>
      <c r="BS29" s="386"/>
      <c r="BT29" s="386"/>
      <c r="BU29" s="387"/>
      <c r="BV29" s="385">
        <v>1063931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4313348</v>
      </c>
      <c r="BO30" s="555"/>
      <c r="BP30" s="555"/>
      <c r="BQ30" s="555"/>
      <c r="BR30" s="555"/>
      <c r="BS30" s="555"/>
      <c r="BT30" s="555"/>
      <c r="BU30" s="556"/>
      <c r="BV30" s="554">
        <v>4137215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油木特産販売</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分収育林事業特別会計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帝釈峡スコラ</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飲料水供給施設事業特別会計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総合開発事業特別会計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広島県市町総合事務組合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神石高原直売公社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介護保険特別会計（保険事業勘定）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福山地区消防組合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神石高原農業公社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介護保険特別会計（介護サービス事業勘定）</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さんわ１８２ステーション</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14797</v>
      </c>
      <c r="J41" s="83">
        <v>13727</v>
      </c>
      <c r="K41" s="83">
        <v>13219</v>
      </c>
      <c r="L41" s="83">
        <v>13977</v>
      </c>
      <c r="M41" s="84">
        <v>13474</v>
      </c>
    </row>
    <row r="42" spans="2:13" ht="27.75" customHeight="1" x14ac:dyDescent="0.15">
      <c r="B42" s="1171"/>
      <c r="C42" s="1172"/>
      <c r="D42" s="85"/>
      <c r="E42" s="1177" t="s">
        <v>26</v>
      </c>
      <c r="F42" s="1177"/>
      <c r="G42" s="1177"/>
      <c r="H42" s="1178"/>
      <c r="I42" s="86">
        <v>18</v>
      </c>
      <c r="J42" s="87">
        <v>32</v>
      </c>
      <c r="K42" s="87">
        <v>34</v>
      </c>
      <c r="L42" s="87">
        <v>20</v>
      </c>
      <c r="M42" s="88">
        <v>10</v>
      </c>
    </row>
    <row r="43" spans="2:13" ht="27.75" customHeight="1" x14ac:dyDescent="0.15">
      <c r="B43" s="1171"/>
      <c r="C43" s="1172"/>
      <c r="D43" s="85"/>
      <c r="E43" s="1177" t="s">
        <v>27</v>
      </c>
      <c r="F43" s="1177"/>
      <c r="G43" s="1177"/>
      <c r="H43" s="1178"/>
      <c r="I43" s="86">
        <v>2109</v>
      </c>
      <c r="J43" s="87">
        <v>2018</v>
      </c>
      <c r="K43" s="87">
        <v>2156</v>
      </c>
      <c r="L43" s="87">
        <v>2198</v>
      </c>
      <c r="M43" s="88">
        <v>2180</v>
      </c>
    </row>
    <row r="44" spans="2:13" ht="27.75" customHeight="1" x14ac:dyDescent="0.15">
      <c r="B44" s="1171"/>
      <c r="C44" s="1172"/>
      <c r="D44" s="85"/>
      <c r="E44" s="1177" t="s">
        <v>28</v>
      </c>
      <c r="F44" s="1177"/>
      <c r="G44" s="1177"/>
      <c r="H44" s="1178"/>
      <c r="I44" s="86">
        <v>0</v>
      </c>
      <c r="J44" s="87">
        <v>0</v>
      </c>
      <c r="K44" s="87">
        <v>1</v>
      </c>
      <c r="L44" s="87">
        <v>57</v>
      </c>
      <c r="M44" s="88">
        <v>81</v>
      </c>
    </row>
    <row r="45" spans="2:13" ht="27.75" customHeight="1" x14ac:dyDescent="0.15">
      <c r="B45" s="1171"/>
      <c r="C45" s="1172"/>
      <c r="D45" s="85"/>
      <c r="E45" s="1177" t="s">
        <v>29</v>
      </c>
      <c r="F45" s="1177"/>
      <c r="G45" s="1177"/>
      <c r="H45" s="1178"/>
      <c r="I45" s="86">
        <v>1610</v>
      </c>
      <c r="J45" s="87">
        <v>1437</v>
      </c>
      <c r="K45" s="87">
        <v>1323</v>
      </c>
      <c r="L45" s="87">
        <v>1251</v>
      </c>
      <c r="M45" s="88">
        <v>1083</v>
      </c>
    </row>
    <row r="46" spans="2:13" ht="27.75" customHeight="1" x14ac:dyDescent="0.15">
      <c r="B46" s="1171"/>
      <c r="C46" s="1172"/>
      <c r="D46" s="85"/>
      <c r="E46" s="1177" t="s">
        <v>30</v>
      </c>
      <c r="F46" s="1177"/>
      <c r="G46" s="1177"/>
      <c r="H46" s="1178"/>
      <c r="I46" s="86">
        <v>3</v>
      </c>
      <c r="J46" s="87">
        <v>0</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3530</v>
      </c>
      <c r="J49" s="87">
        <v>4681</v>
      </c>
      <c r="K49" s="87">
        <v>5846</v>
      </c>
      <c r="L49" s="87">
        <v>7173</v>
      </c>
      <c r="M49" s="88">
        <v>7963</v>
      </c>
    </row>
    <row r="50" spans="2:13" ht="27.75" customHeight="1" x14ac:dyDescent="0.15">
      <c r="B50" s="1171"/>
      <c r="C50" s="1172"/>
      <c r="D50" s="85"/>
      <c r="E50" s="1177" t="s">
        <v>35</v>
      </c>
      <c r="F50" s="1177"/>
      <c r="G50" s="1177"/>
      <c r="H50" s="1178"/>
      <c r="I50" s="86">
        <v>345</v>
      </c>
      <c r="J50" s="87">
        <v>270</v>
      </c>
      <c r="K50" s="87">
        <v>225</v>
      </c>
      <c r="L50" s="87">
        <v>165</v>
      </c>
      <c r="M50" s="88">
        <v>122</v>
      </c>
    </row>
    <row r="51" spans="2:13" ht="27.75" customHeight="1" x14ac:dyDescent="0.15">
      <c r="B51" s="1173"/>
      <c r="C51" s="1174"/>
      <c r="D51" s="85"/>
      <c r="E51" s="1177" t="s">
        <v>36</v>
      </c>
      <c r="F51" s="1177"/>
      <c r="G51" s="1177"/>
      <c r="H51" s="1178"/>
      <c r="I51" s="86">
        <v>12382</v>
      </c>
      <c r="J51" s="87">
        <v>11906</v>
      </c>
      <c r="K51" s="87">
        <v>11462</v>
      </c>
      <c r="L51" s="87">
        <v>12217</v>
      </c>
      <c r="M51" s="88">
        <v>11927</v>
      </c>
    </row>
    <row r="52" spans="2:13" ht="27.75" customHeight="1" thickBot="1" x14ac:dyDescent="0.2">
      <c r="B52" s="1181" t="s">
        <v>37</v>
      </c>
      <c r="C52" s="1182"/>
      <c r="D52" s="90"/>
      <c r="E52" s="1183" t="s">
        <v>38</v>
      </c>
      <c r="F52" s="1183"/>
      <c r="G52" s="1183"/>
      <c r="H52" s="1184"/>
      <c r="I52" s="91">
        <v>2280</v>
      </c>
      <c r="J52" s="92">
        <v>358</v>
      </c>
      <c r="K52" s="92">
        <v>-800</v>
      </c>
      <c r="L52" s="92">
        <v>-2051</v>
      </c>
      <c r="M52" s="93">
        <v>-3185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423793</v>
      </c>
      <c r="E3" s="116"/>
      <c r="F3" s="117">
        <v>147869</v>
      </c>
      <c r="G3" s="118"/>
      <c r="H3" s="119"/>
    </row>
    <row r="4" spans="1:8" x14ac:dyDescent="0.15">
      <c r="A4" s="120"/>
      <c r="B4" s="121"/>
      <c r="C4" s="122"/>
      <c r="D4" s="123">
        <v>128852</v>
      </c>
      <c r="E4" s="124"/>
      <c r="F4" s="125">
        <v>63271</v>
      </c>
      <c r="G4" s="126"/>
      <c r="H4" s="127"/>
    </row>
    <row r="5" spans="1:8" x14ac:dyDescent="0.15">
      <c r="A5" s="108" t="s">
        <v>515</v>
      </c>
      <c r="B5" s="113"/>
      <c r="C5" s="114"/>
      <c r="D5" s="115">
        <v>105078</v>
      </c>
      <c r="E5" s="116"/>
      <c r="F5" s="117">
        <v>117242</v>
      </c>
      <c r="G5" s="118"/>
      <c r="H5" s="119"/>
    </row>
    <row r="6" spans="1:8" x14ac:dyDescent="0.15">
      <c r="A6" s="120"/>
      <c r="B6" s="121"/>
      <c r="C6" s="122"/>
      <c r="D6" s="123">
        <v>89891</v>
      </c>
      <c r="E6" s="124"/>
      <c r="F6" s="125">
        <v>59388</v>
      </c>
      <c r="G6" s="126"/>
      <c r="H6" s="127"/>
    </row>
    <row r="7" spans="1:8" x14ac:dyDescent="0.15">
      <c r="A7" s="108" t="s">
        <v>516</v>
      </c>
      <c r="B7" s="113"/>
      <c r="C7" s="114"/>
      <c r="D7" s="115">
        <v>151607</v>
      </c>
      <c r="E7" s="116"/>
      <c r="F7" s="117">
        <v>114097</v>
      </c>
      <c r="G7" s="118"/>
      <c r="H7" s="119"/>
    </row>
    <row r="8" spans="1:8" x14ac:dyDescent="0.15">
      <c r="A8" s="120"/>
      <c r="B8" s="121"/>
      <c r="C8" s="122"/>
      <c r="D8" s="123">
        <v>75592</v>
      </c>
      <c r="E8" s="124"/>
      <c r="F8" s="125">
        <v>61630</v>
      </c>
      <c r="G8" s="126"/>
      <c r="H8" s="127"/>
    </row>
    <row r="9" spans="1:8" x14ac:dyDescent="0.15">
      <c r="A9" s="108" t="s">
        <v>517</v>
      </c>
      <c r="B9" s="113"/>
      <c r="C9" s="114"/>
      <c r="D9" s="115">
        <v>206434</v>
      </c>
      <c r="E9" s="116"/>
      <c r="F9" s="117">
        <v>136577</v>
      </c>
      <c r="G9" s="118"/>
      <c r="H9" s="119"/>
    </row>
    <row r="10" spans="1:8" x14ac:dyDescent="0.15">
      <c r="A10" s="120"/>
      <c r="B10" s="121"/>
      <c r="C10" s="122"/>
      <c r="D10" s="123">
        <v>113355</v>
      </c>
      <c r="E10" s="124"/>
      <c r="F10" s="125">
        <v>59645</v>
      </c>
      <c r="G10" s="126"/>
      <c r="H10" s="127"/>
    </row>
    <row r="11" spans="1:8" x14ac:dyDescent="0.15">
      <c r="A11" s="108" t="s">
        <v>518</v>
      </c>
      <c r="B11" s="113"/>
      <c r="C11" s="114"/>
      <c r="D11" s="115">
        <v>137812</v>
      </c>
      <c r="E11" s="116"/>
      <c r="F11" s="117">
        <v>132212</v>
      </c>
      <c r="G11" s="118"/>
      <c r="H11" s="119"/>
    </row>
    <row r="12" spans="1:8" x14ac:dyDescent="0.15">
      <c r="A12" s="120"/>
      <c r="B12" s="121"/>
      <c r="C12" s="128"/>
      <c r="D12" s="123">
        <v>87633</v>
      </c>
      <c r="E12" s="124"/>
      <c r="F12" s="125">
        <v>67114</v>
      </c>
      <c r="G12" s="126"/>
      <c r="H12" s="127"/>
    </row>
    <row r="13" spans="1:8" x14ac:dyDescent="0.15">
      <c r="A13" s="108"/>
      <c r="B13" s="113"/>
      <c r="C13" s="129"/>
      <c r="D13" s="130">
        <v>204945</v>
      </c>
      <c r="E13" s="131"/>
      <c r="F13" s="132">
        <v>129599</v>
      </c>
      <c r="G13" s="133"/>
      <c r="H13" s="119"/>
    </row>
    <row r="14" spans="1:8" x14ac:dyDescent="0.15">
      <c r="A14" s="120"/>
      <c r="B14" s="121"/>
      <c r="C14" s="122"/>
      <c r="D14" s="123">
        <v>99065</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6.59</v>
      </c>
      <c r="C19" s="134">
        <f>ROUND(VALUE(SUBSTITUTE(実質収支比率等に係る経年分析!G$48,"▲","-")),2)</f>
        <v>6.51</v>
      </c>
      <c r="D19" s="134">
        <f>ROUND(VALUE(SUBSTITUTE(実質収支比率等に係る経年分析!H$48,"▲","-")),2)</f>
        <v>8.7200000000000006</v>
      </c>
      <c r="E19" s="134">
        <f>ROUND(VALUE(SUBSTITUTE(実質収支比率等に係る経年分析!I$48,"▲","-")),2)</f>
        <v>7.43</v>
      </c>
      <c r="F19" s="134">
        <f>ROUND(VALUE(SUBSTITUTE(実質収支比率等に係る経年分析!J$48,"▲","-")),2)</f>
        <v>7.79</v>
      </c>
    </row>
    <row r="20" spans="1:11" x14ac:dyDescent="0.15">
      <c r="A20" s="134" t="s">
        <v>43</v>
      </c>
      <c r="B20" s="134">
        <f>ROUND(VALUE(SUBSTITUTE(実質収支比率等に係る経年分析!F$47,"▲","-")),2)</f>
        <v>21.83</v>
      </c>
      <c r="C20" s="134">
        <f>ROUND(VALUE(SUBSTITUTE(実質収支比率等に係る経年分析!G$47,"▲","-")),2)</f>
        <v>28.43</v>
      </c>
      <c r="D20" s="134">
        <f>ROUND(VALUE(SUBSTITUTE(実質収支比率等に係る経年分析!H$47,"▲","-")),2)</f>
        <v>38.68</v>
      </c>
      <c r="E20" s="134">
        <f>ROUND(VALUE(SUBSTITUTE(実質収支比率等に係る経年分析!I$47,"▲","-")),2)</f>
        <v>47.62</v>
      </c>
      <c r="F20" s="134">
        <f>ROUND(VALUE(SUBSTITUTE(実質収支比率等に係る経年分析!J$47,"▲","-")),2)</f>
        <v>61.49</v>
      </c>
    </row>
    <row r="21" spans="1:11" x14ac:dyDescent="0.15">
      <c r="A21" s="134" t="s">
        <v>44</v>
      </c>
      <c r="B21" s="134">
        <f>IF(ISNUMBER(VALUE(SUBSTITUTE(実質収支比率等に係る経年分析!F$49,"▲","-"))),ROUND(VALUE(SUBSTITUTE(実質収支比率等に係る経年分析!F$49,"▲","-")),2),NA())</f>
        <v>10.77</v>
      </c>
      <c r="C21" s="134">
        <f>IF(ISNUMBER(VALUE(SUBSTITUTE(実質収支比率等に係る経年分析!G$49,"▲","-"))),ROUND(VALUE(SUBSTITUTE(実質収支比率等に係る経年分析!G$49,"▲","-")),2),NA())</f>
        <v>3.94</v>
      </c>
      <c r="D21" s="134">
        <f>IF(ISNUMBER(VALUE(SUBSTITUTE(実質収支比率等に係る経年分析!H$49,"▲","-"))),ROUND(VALUE(SUBSTITUTE(実質収支比率等に係る経年分析!H$49,"▲","-")),2),NA())</f>
        <v>9.0299999999999994</v>
      </c>
      <c r="E21" s="134">
        <f>IF(ISNUMBER(VALUE(SUBSTITUTE(実質収支比率等に係る経年分析!I$49,"▲","-"))),ROUND(VALUE(SUBSTITUTE(実質収支比率等に係る経年分析!I$49,"▲","-")),2),NA())</f>
        <v>4.6399999999999997</v>
      </c>
      <c r="F21" s="134">
        <f>IF(ISNUMBER(VALUE(SUBSTITUTE(実質収支比率等に係る経年分析!J$49,"▲","-"))),ROUND(VALUE(SUBSTITUTE(実質収支比率等に係る経年分析!J$49,"▲","-")),2),NA())</f>
        <v>11.49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飲料水供給施設事業特別会計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総合開発事業特別会計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1625</v>
      </c>
      <c r="E42" s="136"/>
      <c r="F42" s="136"/>
      <c r="G42" s="136">
        <f>'実質公債費比率（分子）の構造'!L$52</f>
        <v>1600</v>
      </c>
      <c r="H42" s="136"/>
      <c r="I42" s="136"/>
      <c r="J42" s="136">
        <f>'実質公債費比率（分子）の構造'!M$52</f>
        <v>1499</v>
      </c>
      <c r="K42" s="136"/>
      <c r="L42" s="136"/>
      <c r="M42" s="136">
        <f>'実質公債費比率（分子）の構造'!N$52</f>
        <v>1402</v>
      </c>
      <c r="N42" s="136"/>
      <c r="O42" s="136"/>
      <c r="P42" s="136">
        <f>'実質公債費比率（分子）の構造'!O$52</f>
        <v>1370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x14ac:dyDescent="0.15">
      <c r="A46" s="136" t="s">
        <v>55</v>
      </c>
      <c r="B46" s="136">
        <f>'実質公債費比率（分子）の構造'!K$48</f>
        <v>220</v>
      </c>
      <c r="C46" s="136"/>
      <c r="D46" s="136"/>
      <c r="E46" s="136">
        <f>'実質公債費比率（分子）の構造'!L$48</f>
        <v>227</v>
      </c>
      <c r="F46" s="136"/>
      <c r="G46" s="136"/>
      <c r="H46" s="136">
        <f>'実質公債費比率（分子）の構造'!M$48</f>
        <v>241</v>
      </c>
      <c r="I46" s="136"/>
      <c r="J46" s="136"/>
      <c r="K46" s="136">
        <f>'実質公債費比率（分子）の構造'!N$48</f>
        <v>217</v>
      </c>
      <c r="L46" s="136"/>
      <c r="M46" s="136"/>
      <c r="N46" s="136">
        <f>'実質公債費比率（分子）の構造'!O$48</f>
        <v>213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2256</v>
      </c>
      <c r="C49" s="136"/>
      <c r="D49" s="136"/>
      <c r="E49" s="136">
        <f>'実質公債費比率（分子）の構造'!L$45</f>
        <v>2088</v>
      </c>
      <c r="F49" s="136"/>
      <c r="G49" s="136"/>
      <c r="H49" s="136">
        <f>'実質公債費比率（分子）の構造'!M$45</f>
        <v>1958</v>
      </c>
      <c r="I49" s="136"/>
      <c r="J49" s="136"/>
      <c r="K49" s="136">
        <f>'実質公債費比率（分子）の構造'!N$45</f>
        <v>1746</v>
      </c>
      <c r="L49" s="136"/>
      <c r="M49" s="136"/>
      <c r="N49" s="136">
        <f>'実質公債費比率（分子）の構造'!O$45</f>
        <v>1616</v>
      </c>
      <c r="O49" s="136"/>
      <c r="P49" s="136"/>
    </row>
    <row r="50" spans="1:16" x14ac:dyDescent="0.15">
      <c r="A50" s="136" t="s">
        <v>58</v>
      </c>
      <c r="B50" s="136" t="e">
        <f>NA()</f>
        <v>#N/A</v>
      </c>
      <c r="C50" s="136">
        <f>IF(ISNUMBER('実質公債費比率（分子）の構造'!K$53),'実質公債費比率（分子）の構造'!K$53,NA())</f>
        <v>874</v>
      </c>
      <c r="D50" s="136" t="e">
        <f>NA()</f>
        <v>#N/A</v>
      </c>
      <c r="E50" s="136" t="e">
        <f>NA()</f>
        <v>#N/A</v>
      </c>
      <c r="F50" s="136">
        <f>IF(ISNUMBER('実質公債費比率（分子）の構造'!L$53),'実質公債費比率（分子）の構造'!L$53,NA())</f>
        <v>728</v>
      </c>
      <c r="G50" s="136" t="e">
        <f>NA()</f>
        <v>#N/A</v>
      </c>
      <c r="H50" s="136" t="e">
        <f>NA()</f>
        <v>#N/A</v>
      </c>
      <c r="I50" s="136">
        <f>IF(ISNUMBER('実質公債費比率（分子）の構造'!M$53),'実質公債費比率（分子）の構造'!M$53,NA())</f>
        <v>713</v>
      </c>
      <c r="J50" s="136" t="e">
        <f>NA()</f>
        <v>#N/A</v>
      </c>
      <c r="K50" s="136" t="e">
        <f>NA()</f>
        <v>#N/A</v>
      </c>
      <c r="L50" s="136">
        <f>IF(ISNUMBER('実質公債費比率（分子）の構造'!N$53),'実質公債費比率（分子）の構造'!N$53,NA())</f>
        <v>573</v>
      </c>
      <c r="M50" s="136" t="e">
        <f>NA()</f>
        <v>#N/A</v>
      </c>
      <c r="N50" s="136" t="e">
        <f>NA()</f>
        <v>#N/A</v>
      </c>
      <c r="O50" s="136">
        <f>IF(ISNUMBER('実質公債費比率（分子）の構造'!O$53),'実質公債費比率（分子）の構造'!O$53,NA())</f>
        <v>471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12382</v>
      </c>
      <c r="E56" s="135"/>
      <c r="F56" s="135"/>
      <c r="G56" s="135">
        <f>'将来負担比率（分子）の構造'!J$51</f>
        <v>11906</v>
      </c>
      <c r="H56" s="135"/>
      <c r="I56" s="135"/>
      <c r="J56" s="135">
        <f>'将来負担比率（分子）の構造'!K$51</f>
        <v>11462</v>
      </c>
      <c r="K56" s="135"/>
      <c r="L56" s="135"/>
      <c r="M56" s="135">
        <f>'将来負担比率（分子）の構造'!L$51</f>
        <v>12217</v>
      </c>
      <c r="N56" s="135"/>
      <c r="O56" s="135"/>
      <c r="P56" s="135">
        <f>'将来負担比率（分子）の構造'!M$51</f>
        <v>11927</v>
      </c>
    </row>
    <row r="57" spans="1:16" x14ac:dyDescent="0.15">
      <c r="A57" s="135" t="s">
        <v>35</v>
      </c>
      <c r="B57" s="135"/>
      <c r="C57" s="135"/>
      <c r="D57" s="135">
        <f>'将来負担比率（分子）の構造'!I$50</f>
        <v>345</v>
      </c>
      <c r="E57" s="135"/>
      <c r="F57" s="135"/>
      <c r="G57" s="135">
        <f>'将来負担比率（分子）の構造'!J$50</f>
        <v>270</v>
      </c>
      <c r="H57" s="135"/>
      <c r="I57" s="135"/>
      <c r="J57" s="135">
        <f>'将来負担比率（分子）の構造'!K$50</f>
        <v>225</v>
      </c>
      <c r="K57" s="135"/>
      <c r="L57" s="135"/>
      <c r="M57" s="135">
        <f>'将来負担比率（分子）の構造'!L$50</f>
        <v>165</v>
      </c>
      <c r="N57" s="135"/>
      <c r="O57" s="135"/>
      <c r="P57" s="135">
        <f>'将来負担比率（分子）の構造'!M$50</f>
        <v>122</v>
      </c>
    </row>
    <row r="58" spans="1:16" x14ac:dyDescent="0.15">
      <c r="A58" s="135" t="s">
        <v>34</v>
      </c>
      <c r="B58" s="135"/>
      <c r="C58" s="135"/>
      <c r="D58" s="135">
        <f>'将来負担比率（分子）の構造'!I$49</f>
        <v>3530</v>
      </c>
      <c r="E58" s="135"/>
      <c r="F58" s="135"/>
      <c r="G58" s="135">
        <f>'将来負担比率（分子）の構造'!J$49</f>
        <v>4681</v>
      </c>
      <c r="H58" s="135"/>
      <c r="I58" s="135"/>
      <c r="J58" s="135">
        <f>'将来負担比率（分子）の構造'!K$49</f>
        <v>5846</v>
      </c>
      <c r="K58" s="135"/>
      <c r="L58" s="135"/>
      <c r="M58" s="135">
        <f>'将来負担比率（分子）の構造'!L$49</f>
        <v>7173</v>
      </c>
      <c r="N58" s="135"/>
      <c r="O58" s="135"/>
      <c r="P58" s="135">
        <f>'将来負担比率（分子）の構造'!M$49</f>
        <v>7963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1610</v>
      </c>
      <c r="C62" s="135"/>
      <c r="D62" s="135"/>
      <c r="E62" s="135">
        <f>'将来負担比率（分子）の構造'!J$45</f>
        <v>1437</v>
      </c>
      <c r="F62" s="135"/>
      <c r="G62" s="135"/>
      <c r="H62" s="135">
        <f>'将来負担比率（分子）の構造'!K$45</f>
        <v>1323</v>
      </c>
      <c r="I62" s="135"/>
      <c r="J62" s="135"/>
      <c r="K62" s="135">
        <f>'将来負担比率（分子）の構造'!L$45</f>
        <v>1251</v>
      </c>
      <c r="L62" s="135"/>
      <c r="M62" s="135"/>
      <c r="N62" s="135">
        <f>'将来負担比率（分子）の構造'!M$45</f>
        <v>1083</v>
      </c>
      <c r="O62" s="135"/>
      <c r="P62" s="135"/>
    </row>
    <row r="63" spans="1:16" x14ac:dyDescent="0.15">
      <c r="A63" s="135" t="s">
        <v>28</v>
      </c>
      <c r="B63" s="135">
        <f>'将来負担比率（分子）の構造'!I$44</f>
        <v>0</v>
      </c>
      <c r="C63" s="135"/>
      <c r="D63" s="135"/>
      <c r="E63" s="135">
        <f>'将来負担比率（分子）の構造'!J$44</f>
        <v>0</v>
      </c>
      <c r="F63" s="135"/>
      <c r="G63" s="135"/>
      <c r="H63" s="135">
        <f>'将来負担比率（分子）の構造'!K$44</f>
        <v>1</v>
      </c>
      <c r="I63" s="135"/>
      <c r="J63" s="135"/>
      <c r="K63" s="135">
        <f>'将来負担比率（分子）の構造'!L$44</f>
        <v>57</v>
      </c>
      <c r="L63" s="135"/>
      <c r="M63" s="135"/>
      <c r="N63" s="135">
        <f>'将来負担比率（分子）の構造'!M$44</f>
        <v>81</v>
      </c>
      <c r="O63" s="135"/>
      <c r="P63" s="135"/>
    </row>
    <row r="64" spans="1:16" x14ac:dyDescent="0.15">
      <c r="A64" s="135" t="s">
        <v>27</v>
      </c>
      <c r="B64" s="135">
        <f>'将来負担比率（分子）の構造'!I$43</f>
        <v>2109</v>
      </c>
      <c r="C64" s="135"/>
      <c r="D64" s="135"/>
      <c r="E64" s="135">
        <f>'将来負担比率（分子）の構造'!J$43</f>
        <v>2018</v>
      </c>
      <c r="F64" s="135"/>
      <c r="G64" s="135"/>
      <c r="H64" s="135">
        <f>'将来負担比率（分子）の構造'!K$43</f>
        <v>2156</v>
      </c>
      <c r="I64" s="135"/>
      <c r="J64" s="135"/>
      <c r="K64" s="135">
        <f>'将来負担比率（分子）の構造'!L$43</f>
        <v>2198</v>
      </c>
      <c r="L64" s="135"/>
      <c r="M64" s="135"/>
      <c r="N64" s="135">
        <f>'将来負担比率（分子）の構造'!M$43</f>
        <v>2180</v>
      </c>
      <c r="O64" s="135"/>
      <c r="P64" s="135"/>
    </row>
    <row r="65" spans="1:16" x14ac:dyDescent="0.15">
      <c r="A65" s="135" t="s">
        <v>26</v>
      </c>
      <c r="B65" s="135">
        <f>'将来負担比率（分子）の構造'!I$42</f>
        <v>18</v>
      </c>
      <c r="C65" s="135"/>
      <c r="D65" s="135"/>
      <c r="E65" s="135">
        <f>'将来負担比率（分子）の構造'!J$42</f>
        <v>32</v>
      </c>
      <c r="F65" s="135"/>
      <c r="G65" s="135"/>
      <c r="H65" s="135">
        <f>'将来負担比率（分子）の構造'!K$42</f>
        <v>34</v>
      </c>
      <c r="I65" s="135"/>
      <c r="J65" s="135"/>
      <c r="K65" s="135">
        <f>'将来負担比率（分子）の構造'!L$42</f>
        <v>20</v>
      </c>
      <c r="L65" s="135"/>
      <c r="M65" s="135"/>
      <c r="N65" s="135">
        <f>'将来負担比率（分子）の構造'!M$42</f>
        <v>10</v>
      </c>
      <c r="O65" s="135"/>
      <c r="P65" s="135"/>
    </row>
    <row r="66" spans="1:16" x14ac:dyDescent="0.15">
      <c r="A66" s="135" t="s">
        <v>25</v>
      </c>
      <c r="B66" s="135">
        <f>'将来負担比率（分子）の構造'!I$41</f>
        <v>14797</v>
      </c>
      <c r="C66" s="135"/>
      <c r="D66" s="135"/>
      <c r="E66" s="135">
        <f>'将来負担比率（分子）の構造'!J$41</f>
        <v>13727</v>
      </c>
      <c r="F66" s="135"/>
      <c r="G66" s="135"/>
      <c r="H66" s="135">
        <f>'将来負担比率（分子）の構造'!K$41</f>
        <v>13219</v>
      </c>
      <c r="I66" s="135"/>
      <c r="J66" s="135"/>
      <c r="K66" s="135">
        <f>'将来負担比率（分子）の構造'!L$41</f>
        <v>13977</v>
      </c>
      <c r="L66" s="135"/>
      <c r="M66" s="135"/>
      <c r="N66" s="135">
        <f>'将来負担比率（分子）の構造'!M$41</f>
        <v>13474</v>
      </c>
      <c r="O66" s="135"/>
      <c r="P66" s="135"/>
    </row>
    <row r="67" spans="1:16" x14ac:dyDescent="0.15">
      <c r="A67" s="135" t="s">
        <v>62</v>
      </c>
      <c r="B67" s="135" t="e">
        <f>NA()</f>
        <v>#N/A</v>
      </c>
      <c r="C67" s="135">
        <f>IF(ISNUMBER('将来負担比率（分子）の構造'!I$52), IF('将来負担比率（分子）の構造'!I$52 &lt; 0, 0, '将来負担比率（分子）の構造'!I$52), NA())</f>
        <v>2280</v>
      </c>
      <c r="D67" s="135" t="e">
        <f>NA()</f>
        <v>#N/A</v>
      </c>
      <c r="E67" s="135" t="e">
        <f>NA()</f>
        <v>#N/A</v>
      </c>
      <c r="F67" s="135">
        <f>IF(ISNUMBER('将来負担比率（分子）の構造'!J$52), IF('将来負担比率（分子）の構造'!J$52 &lt; 0, 0, '将来負担比率（分子）の構造'!J$52), NA())</f>
        <v>358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985752</v>
      </c>
      <c r="S5" s="583"/>
      <c r="T5" s="583"/>
      <c r="U5" s="583"/>
      <c r="V5" s="583"/>
      <c r="W5" s="583"/>
      <c r="X5" s="583"/>
      <c r="Y5" s="584"/>
      <c r="Z5" s="585">
        <v>9</v>
      </c>
      <c r="AA5" s="585"/>
      <c r="AB5" s="585"/>
      <c r="AC5" s="585"/>
      <c r="AD5" s="586">
        <v>985752</v>
      </c>
      <c r="AE5" s="586"/>
      <c r="AF5" s="586"/>
      <c r="AG5" s="586"/>
      <c r="AH5" s="586"/>
      <c r="AI5" s="586"/>
      <c r="AJ5" s="586"/>
      <c r="AK5" s="586"/>
      <c r="AL5" s="587">
        <v>14.8</v>
      </c>
      <c r="AM5" s="588"/>
      <c r="AN5" s="588"/>
      <c r="AO5" s="589"/>
      <c r="AP5" s="579" t="s">
        <v>209</v>
      </c>
      <c r="AQ5" s="580"/>
      <c r="AR5" s="580"/>
      <c r="AS5" s="580"/>
      <c r="AT5" s="580"/>
      <c r="AU5" s="580"/>
      <c r="AV5" s="580"/>
      <c r="AW5" s="580"/>
      <c r="AX5" s="580"/>
      <c r="AY5" s="580"/>
      <c r="AZ5" s="580"/>
      <c r="BA5" s="580"/>
      <c r="BB5" s="580"/>
      <c r="BC5" s="580"/>
      <c r="BD5" s="580"/>
      <c r="BE5" s="580"/>
      <c r="BF5" s="581"/>
      <c r="BG5" s="593">
        <v>985752</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223354</v>
      </c>
      <c r="S6" s="594"/>
      <c r="T6" s="594"/>
      <c r="U6" s="594"/>
      <c r="V6" s="594"/>
      <c r="W6" s="594"/>
      <c r="X6" s="594"/>
      <c r="Y6" s="595"/>
      <c r="Z6" s="596">
        <v>2</v>
      </c>
      <c r="AA6" s="596"/>
      <c r="AB6" s="596"/>
      <c r="AC6" s="596"/>
      <c r="AD6" s="597">
        <v>223354</v>
      </c>
      <c r="AE6" s="597"/>
      <c r="AF6" s="597"/>
      <c r="AG6" s="597"/>
      <c r="AH6" s="597"/>
      <c r="AI6" s="597"/>
      <c r="AJ6" s="597"/>
      <c r="AK6" s="597"/>
      <c r="AL6" s="598">
        <v>3.4</v>
      </c>
      <c r="AM6" s="599"/>
      <c r="AN6" s="599"/>
      <c r="AO6" s="600"/>
      <c r="AP6" s="590" t="s">
        <v>215</v>
      </c>
      <c r="AQ6" s="591"/>
      <c r="AR6" s="591"/>
      <c r="AS6" s="591"/>
      <c r="AT6" s="591"/>
      <c r="AU6" s="591"/>
      <c r="AV6" s="591"/>
      <c r="AW6" s="591"/>
      <c r="AX6" s="591"/>
      <c r="AY6" s="591"/>
      <c r="AZ6" s="591"/>
      <c r="BA6" s="591"/>
      <c r="BB6" s="591"/>
      <c r="BC6" s="591"/>
      <c r="BD6" s="591"/>
      <c r="BE6" s="591"/>
      <c r="BF6" s="592"/>
      <c r="BG6" s="593">
        <v>985752</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88691</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88691</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2002</v>
      </c>
      <c r="S7" s="594"/>
      <c r="T7" s="594"/>
      <c r="U7" s="594"/>
      <c r="V7" s="594"/>
      <c r="W7" s="594"/>
      <c r="X7" s="594"/>
      <c r="Y7" s="595"/>
      <c r="Z7" s="596">
        <v>0</v>
      </c>
      <c r="AA7" s="596"/>
      <c r="AB7" s="596"/>
      <c r="AC7" s="596"/>
      <c r="AD7" s="597">
        <v>2002</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307941</v>
      </c>
      <c r="BH7" s="594"/>
      <c r="BI7" s="594"/>
      <c r="BJ7" s="594"/>
      <c r="BK7" s="594"/>
      <c r="BL7" s="594"/>
      <c r="BM7" s="594"/>
      <c r="BN7" s="595"/>
      <c r="BO7" s="596">
        <v>31.2</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2500112</v>
      </c>
      <c r="CS7" s="594"/>
      <c r="CT7" s="594"/>
      <c r="CU7" s="594"/>
      <c r="CV7" s="594"/>
      <c r="CW7" s="594"/>
      <c r="CX7" s="594"/>
      <c r="CY7" s="595"/>
      <c r="CZ7" s="596">
        <v>24</v>
      </c>
      <c r="DA7" s="596"/>
      <c r="DB7" s="596"/>
      <c r="DC7" s="596"/>
      <c r="DD7" s="602">
        <v>52248</v>
      </c>
      <c r="DE7" s="594"/>
      <c r="DF7" s="594"/>
      <c r="DG7" s="594"/>
      <c r="DH7" s="594"/>
      <c r="DI7" s="594"/>
      <c r="DJ7" s="594"/>
      <c r="DK7" s="594"/>
      <c r="DL7" s="594"/>
      <c r="DM7" s="594"/>
      <c r="DN7" s="594"/>
      <c r="DO7" s="594"/>
      <c r="DP7" s="595"/>
      <c r="DQ7" s="602">
        <v>1938423</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5597</v>
      </c>
      <c r="S8" s="594"/>
      <c r="T8" s="594"/>
      <c r="U8" s="594"/>
      <c r="V8" s="594"/>
      <c r="W8" s="594"/>
      <c r="X8" s="594"/>
      <c r="Y8" s="595"/>
      <c r="Z8" s="596">
        <v>0.1</v>
      </c>
      <c r="AA8" s="596"/>
      <c r="AB8" s="596"/>
      <c r="AC8" s="596"/>
      <c r="AD8" s="597">
        <v>5597</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14840</v>
      </c>
      <c r="BH8" s="594"/>
      <c r="BI8" s="594"/>
      <c r="BJ8" s="594"/>
      <c r="BK8" s="594"/>
      <c r="BL8" s="594"/>
      <c r="BM8" s="594"/>
      <c r="BN8" s="595"/>
      <c r="BO8" s="596">
        <v>1.5</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1799176</v>
      </c>
      <c r="CS8" s="594"/>
      <c r="CT8" s="594"/>
      <c r="CU8" s="594"/>
      <c r="CV8" s="594"/>
      <c r="CW8" s="594"/>
      <c r="CX8" s="594"/>
      <c r="CY8" s="595"/>
      <c r="CZ8" s="596">
        <v>17.3</v>
      </c>
      <c r="DA8" s="596"/>
      <c r="DB8" s="596"/>
      <c r="DC8" s="596"/>
      <c r="DD8" s="602">
        <v>51143</v>
      </c>
      <c r="DE8" s="594"/>
      <c r="DF8" s="594"/>
      <c r="DG8" s="594"/>
      <c r="DH8" s="594"/>
      <c r="DI8" s="594"/>
      <c r="DJ8" s="594"/>
      <c r="DK8" s="594"/>
      <c r="DL8" s="594"/>
      <c r="DM8" s="594"/>
      <c r="DN8" s="594"/>
      <c r="DO8" s="594"/>
      <c r="DP8" s="595"/>
      <c r="DQ8" s="602">
        <v>1150041</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3025</v>
      </c>
      <c r="S9" s="594"/>
      <c r="T9" s="594"/>
      <c r="U9" s="594"/>
      <c r="V9" s="594"/>
      <c r="W9" s="594"/>
      <c r="X9" s="594"/>
      <c r="Y9" s="595"/>
      <c r="Z9" s="596">
        <v>0</v>
      </c>
      <c r="AA9" s="596"/>
      <c r="AB9" s="596"/>
      <c r="AC9" s="596"/>
      <c r="AD9" s="597">
        <v>3025</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255010</v>
      </c>
      <c r="BH9" s="594"/>
      <c r="BI9" s="594"/>
      <c r="BJ9" s="594"/>
      <c r="BK9" s="594"/>
      <c r="BL9" s="594"/>
      <c r="BM9" s="594"/>
      <c r="BN9" s="595"/>
      <c r="BO9" s="596">
        <v>25.9</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1208010</v>
      </c>
      <c r="CS9" s="594"/>
      <c r="CT9" s="594"/>
      <c r="CU9" s="594"/>
      <c r="CV9" s="594"/>
      <c r="CW9" s="594"/>
      <c r="CX9" s="594"/>
      <c r="CY9" s="595"/>
      <c r="CZ9" s="596">
        <v>11.6</v>
      </c>
      <c r="DA9" s="596"/>
      <c r="DB9" s="596"/>
      <c r="DC9" s="596"/>
      <c r="DD9" s="602">
        <v>103985</v>
      </c>
      <c r="DE9" s="594"/>
      <c r="DF9" s="594"/>
      <c r="DG9" s="594"/>
      <c r="DH9" s="594"/>
      <c r="DI9" s="594"/>
      <c r="DJ9" s="594"/>
      <c r="DK9" s="594"/>
      <c r="DL9" s="594"/>
      <c r="DM9" s="594"/>
      <c r="DN9" s="594"/>
      <c r="DO9" s="594"/>
      <c r="DP9" s="595"/>
      <c r="DQ9" s="602">
        <v>783993</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111221</v>
      </c>
      <c r="S10" s="594"/>
      <c r="T10" s="594"/>
      <c r="U10" s="594"/>
      <c r="V10" s="594"/>
      <c r="W10" s="594"/>
      <c r="X10" s="594"/>
      <c r="Y10" s="595"/>
      <c r="Z10" s="596">
        <v>1</v>
      </c>
      <c r="AA10" s="596"/>
      <c r="AB10" s="596"/>
      <c r="AC10" s="596"/>
      <c r="AD10" s="597">
        <v>111221</v>
      </c>
      <c r="AE10" s="597"/>
      <c r="AF10" s="597"/>
      <c r="AG10" s="597"/>
      <c r="AH10" s="597"/>
      <c r="AI10" s="597"/>
      <c r="AJ10" s="597"/>
      <c r="AK10" s="597"/>
      <c r="AL10" s="598">
        <v>1.7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22588</v>
      </c>
      <c r="BH10" s="594"/>
      <c r="BI10" s="594"/>
      <c r="BJ10" s="594"/>
      <c r="BK10" s="594"/>
      <c r="BL10" s="594"/>
      <c r="BM10" s="594"/>
      <c r="BN10" s="595"/>
      <c r="BO10" s="596">
        <v>2.2999999999999998</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33506</v>
      </c>
      <c r="CS10" s="594"/>
      <c r="CT10" s="594"/>
      <c r="CU10" s="594"/>
      <c r="CV10" s="594"/>
      <c r="CW10" s="594"/>
      <c r="CX10" s="594"/>
      <c r="CY10" s="595"/>
      <c r="CZ10" s="596">
        <v>0.3</v>
      </c>
      <c r="DA10" s="596"/>
      <c r="DB10" s="596"/>
      <c r="DC10" s="596"/>
      <c r="DD10" s="602" t="s">
        <v>223</v>
      </c>
      <c r="DE10" s="594"/>
      <c r="DF10" s="594"/>
      <c r="DG10" s="594"/>
      <c r="DH10" s="594"/>
      <c r="DI10" s="594"/>
      <c r="DJ10" s="594"/>
      <c r="DK10" s="594"/>
      <c r="DL10" s="594"/>
      <c r="DM10" s="594"/>
      <c r="DN10" s="594"/>
      <c r="DO10" s="594"/>
      <c r="DP10" s="595"/>
      <c r="DQ10" s="602">
        <v>398</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2808</v>
      </c>
      <c r="S11" s="594"/>
      <c r="T11" s="594"/>
      <c r="U11" s="594"/>
      <c r="V11" s="594"/>
      <c r="W11" s="594"/>
      <c r="X11" s="594"/>
      <c r="Y11" s="595"/>
      <c r="Z11" s="596">
        <v>0</v>
      </c>
      <c r="AA11" s="596"/>
      <c r="AB11" s="596"/>
      <c r="AC11" s="596"/>
      <c r="AD11" s="597">
        <v>2808</v>
      </c>
      <c r="AE11" s="597"/>
      <c r="AF11" s="597"/>
      <c r="AG11" s="597"/>
      <c r="AH11" s="597"/>
      <c r="AI11" s="597"/>
      <c r="AJ11" s="597"/>
      <c r="AK11" s="597"/>
      <c r="AL11" s="598">
        <v>0</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15503</v>
      </c>
      <c r="BH11" s="594"/>
      <c r="BI11" s="594"/>
      <c r="BJ11" s="594"/>
      <c r="BK11" s="594"/>
      <c r="BL11" s="594"/>
      <c r="BM11" s="594"/>
      <c r="BN11" s="595"/>
      <c r="BO11" s="596">
        <v>1.6</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858866</v>
      </c>
      <c r="CS11" s="594"/>
      <c r="CT11" s="594"/>
      <c r="CU11" s="594"/>
      <c r="CV11" s="594"/>
      <c r="CW11" s="594"/>
      <c r="CX11" s="594"/>
      <c r="CY11" s="595"/>
      <c r="CZ11" s="596">
        <v>8.1999999999999993</v>
      </c>
      <c r="DA11" s="596"/>
      <c r="DB11" s="596"/>
      <c r="DC11" s="596"/>
      <c r="DD11" s="602">
        <v>279332</v>
      </c>
      <c r="DE11" s="594"/>
      <c r="DF11" s="594"/>
      <c r="DG11" s="594"/>
      <c r="DH11" s="594"/>
      <c r="DI11" s="594"/>
      <c r="DJ11" s="594"/>
      <c r="DK11" s="594"/>
      <c r="DL11" s="594"/>
      <c r="DM11" s="594"/>
      <c r="DN11" s="594"/>
      <c r="DO11" s="594"/>
      <c r="DP11" s="595"/>
      <c r="DQ11" s="602">
        <v>539669</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606536</v>
      </c>
      <c r="BH12" s="594"/>
      <c r="BI12" s="594"/>
      <c r="BJ12" s="594"/>
      <c r="BK12" s="594"/>
      <c r="BL12" s="594"/>
      <c r="BM12" s="594"/>
      <c r="BN12" s="595"/>
      <c r="BO12" s="596">
        <v>61.5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166409</v>
      </c>
      <c r="CS12" s="594"/>
      <c r="CT12" s="594"/>
      <c r="CU12" s="594"/>
      <c r="CV12" s="594"/>
      <c r="CW12" s="594"/>
      <c r="CX12" s="594"/>
      <c r="CY12" s="595"/>
      <c r="CZ12" s="596">
        <v>1.6</v>
      </c>
      <c r="DA12" s="596"/>
      <c r="DB12" s="596"/>
      <c r="DC12" s="596"/>
      <c r="DD12" s="602">
        <v>4061</v>
      </c>
      <c r="DE12" s="594"/>
      <c r="DF12" s="594"/>
      <c r="DG12" s="594"/>
      <c r="DH12" s="594"/>
      <c r="DI12" s="594"/>
      <c r="DJ12" s="594"/>
      <c r="DK12" s="594"/>
      <c r="DL12" s="594"/>
      <c r="DM12" s="594"/>
      <c r="DN12" s="594"/>
      <c r="DO12" s="594"/>
      <c r="DP12" s="595"/>
      <c r="DQ12" s="602">
        <v>103926</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31873</v>
      </c>
      <c r="S13" s="594"/>
      <c r="T13" s="594"/>
      <c r="U13" s="594"/>
      <c r="V13" s="594"/>
      <c r="W13" s="594"/>
      <c r="X13" s="594"/>
      <c r="Y13" s="595"/>
      <c r="Z13" s="596">
        <v>0.3</v>
      </c>
      <c r="AA13" s="596"/>
      <c r="AB13" s="596"/>
      <c r="AC13" s="596"/>
      <c r="AD13" s="597">
        <v>31873</v>
      </c>
      <c r="AE13" s="597"/>
      <c r="AF13" s="597"/>
      <c r="AG13" s="597"/>
      <c r="AH13" s="597"/>
      <c r="AI13" s="597"/>
      <c r="AJ13" s="597"/>
      <c r="AK13" s="597"/>
      <c r="AL13" s="598">
        <v>0.5</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602693</v>
      </c>
      <c r="BH13" s="594"/>
      <c r="BI13" s="594"/>
      <c r="BJ13" s="594"/>
      <c r="BK13" s="594"/>
      <c r="BL13" s="594"/>
      <c r="BM13" s="594"/>
      <c r="BN13" s="595"/>
      <c r="BO13" s="596">
        <v>61.1</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746219</v>
      </c>
      <c r="CS13" s="594"/>
      <c r="CT13" s="594"/>
      <c r="CU13" s="594"/>
      <c r="CV13" s="594"/>
      <c r="CW13" s="594"/>
      <c r="CX13" s="594"/>
      <c r="CY13" s="595"/>
      <c r="CZ13" s="596">
        <v>7.2</v>
      </c>
      <c r="DA13" s="596"/>
      <c r="DB13" s="596"/>
      <c r="DC13" s="596"/>
      <c r="DD13" s="602">
        <v>620044</v>
      </c>
      <c r="DE13" s="594"/>
      <c r="DF13" s="594"/>
      <c r="DG13" s="594"/>
      <c r="DH13" s="594"/>
      <c r="DI13" s="594"/>
      <c r="DJ13" s="594"/>
      <c r="DK13" s="594"/>
      <c r="DL13" s="594"/>
      <c r="DM13" s="594"/>
      <c r="DN13" s="594"/>
      <c r="DO13" s="594"/>
      <c r="DP13" s="595"/>
      <c r="DQ13" s="602">
        <v>339108</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35852</v>
      </c>
      <c r="BH14" s="594"/>
      <c r="BI14" s="594"/>
      <c r="BJ14" s="594"/>
      <c r="BK14" s="594"/>
      <c r="BL14" s="594"/>
      <c r="BM14" s="594"/>
      <c r="BN14" s="595"/>
      <c r="BO14" s="596">
        <v>3.6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438713</v>
      </c>
      <c r="CS14" s="594"/>
      <c r="CT14" s="594"/>
      <c r="CU14" s="594"/>
      <c r="CV14" s="594"/>
      <c r="CW14" s="594"/>
      <c r="CX14" s="594"/>
      <c r="CY14" s="595"/>
      <c r="CZ14" s="596">
        <v>4.2</v>
      </c>
      <c r="DA14" s="596"/>
      <c r="DB14" s="596"/>
      <c r="DC14" s="596"/>
      <c r="DD14" s="602">
        <v>56998</v>
      </c>
      <c r="DE14" s="594"/>
      <c r="DF14" s="594"/>
      <c r="DG14" s="594"/>
      <c r="DH14" s="594"/>
      <c r="DI14" s="594"/>
      <c r="DJ14" s="594"/>
      <c r="DK14" s="594"/>
      <c r="DL14" s="594"/>
      <c r="DM14" s="594"/>
      <c r="DN14" s="594"/>
      <c r="DO14" s="594"/>
      <c r="DP14" s="595"/>
      <c r="DQ14" s="602">
        <v>361013</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1840</v>
      </c>
      <c r="S15" s="594"/>
      <c r="T15" s="594"/>
      <c r="U15" s="594"/>
      <c r="V15" s="594"/>
      <c r="W15" s="594"/>
      <c r="X15" s="594"/>
      <c r="Y15" s="595"/>
      <c r="Z15" s="596">
        <v>0</v>
      </c>
      <c r="AA15" s="596"/>
      <c r="AB15" s="596"/>
      <c r="AC15" s="596"/>
      <c r="AD15" s="597">
        <v>1840</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35391</v>
      </c>
      <c r="BH15" s="594"/>
      <c r="BI15" s="594"/>
      <c r="BJ15" s="594"/>
      <c r="BK15" s="594"/>
      <c r="BL15" s="594"/>
      <c r="BM15" s="594"/>
      <c r="BN15" s="595"/>
      <c r="BO15" s="596">
        <v>3.6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761906</v>
      </c>
      <c r="CS15" s="594"/>
      <c r="CT15" s="594"/>
      <c r="CU15" s="594"/>
      <c r="CV15" s="594"/>
      <c r="CW15" s="594"/>
      <c r="CX15" s="594"/>
      <c r="CY15" s="595"/>
      <c r="CZ15" s="596">
        <v>7.3</v>
      </c>
      <c r="DA15" s="596"/>
      <c r="DB15" s="596"/>
      <c r="DC15" s="596"/>
      <c r="DD15" s="602">
        <v>210311</v>
      </c>
      <c r="DE15" s="594"/>
      <c r="DF15" s="594"/>
      <c r="DG15" s="594"/>
      <c r="DH15" s="594"/>
      <c r="DI15" s="594"/>
      <c r="DJ15" s="594"/>
      <c r="DK15" s="594"/>
      <c r="DL15" s="594"/>
      <c r="DM15" s="594"/>
      <c r="DN15" s="594"/>
      <c r="DO15" s="594"/>
      <c r="DP15" s="595"/>
      <c r="DQ15" s="602">
        <v>551544</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5802430</v>
      </c>
      <c r="S16" s="594"/>
      <c r="T16" s="594"/>
      <c r="U16" s="594"/>
      <c r="V16" s="594"/>
      <c r="W16" s="594"/>
      <c r="X16" s="594"/>
      <c r="Y16" s="595"/>
      <c r="Z16" s="596">
        <v>52.7</v>
      </c>
      <c r="AA16" s="596"/>
      <c r="AB16" s="596"/>
      <c r="AC16" s="596"/>
      <c r="AD16" s="597">
        <v>5277944</v>
      </c>
      <c r="AE16" s="597"/>
      <c r="AF16" s="597"/>
      <c r="AG16" s="597"/>
      <c r="AH16" s="597"/>
      <c r="AI16" s="597"/>
      <c r="AJ16" s="597"/>
      <c r="AK16" s="597"/>
      <c r="AL16" s="598">
        <v>79.400000000000006</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v>32</v>
      </c>
      <c r="BH16" s="594"/>
      <c r="BI16" s="594"/>
      <c r="BJ16" s="594"/>
      <c r="BK16" s="594"/>
      <c r="BL16" s="594"/>
      <c r="BM16" s="594"/>
      <c r="BN16" s="595"/>
      <c r="BO16" s="596">
        <v>0</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66602</v>
      </c>
      <c r="CS16" s="594"/>
      <c r="CT16" s="594"/>
      <c r="CU16" s="594"/>
      <c r="CV16" s="594"/>
      <c r="CW16" s="594"/>
      <c r="CX16" s="594"/>
      <c r="CY16" s="595"/>
      <c r="CZ16" s="596">
        <v>0.6</v>
      </c>
      <c r="DA16" s="596"/>
      <c r="DB16" s="596"/>
      <c r="DC16" s="596"/>
      <c r="DD16" s="602" t="s">
        <v>223</v>
      </c>
      <c r="DE16" s="594"/>
      <c r="DF16" s="594"/>
      <c r="DG16" s="594"/>
      <c r="DH16" s="594"/>
      <c r="DI16" s="594"/>
      <c r="DJ16" s="594"/>
      <c r="DK16" s="594"/>
      <c r="DL16" s="594"/>
      <c r="DM16" s="594"/>
      <c r="DN16" s="594"/>
      <c r="DO16" s="594"/>
      <c r="DP16" s="595"/>
      <c r="DQ16" s="602">
        <v>4459</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5277944</v>
      </c>
      <c r="S17" s="594"/>
      <c r="T17" s="594"/>
      <c r="U17" s="594"/>
      <c r="V17" s="594"/>
      <c r="W17" s="594"/>
      <c r="X17" s="594"/>
      <c r="Y17" s="595"/>
      <c r="Z17" s="596">
        <v>47.9</v>
      </c>
      <c r="AA17" s="596"/>
      <c r="AB17" s="596"/>
      <c r="AC17" s="596"/>
      <c r="AD17" s="597">
        <v>5277944</v>
      </c>
      <c r="AE17" s="597"/>
      <c r="AF17" s="597"/>
      <c r="AG17" s="597"/>
      <c r="AH17" s="597"/>
      <c r="AI17" s="597"/>
      <c r="AJ17" s="597"/>
      <c r="AK17" s="597"/>
      <c r="AL17" s="598">
        <v>79.400000000000006</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1746623</v>
      </c>
      <c r="CS17" s="594"/>
      <c r="CT17" s="594"/>
      <c r="CU17" s="594"/>
      <c r="CV17" s="594"/>
      <c r="CW17" s="594"/>
      <c r="CX17" s="594"/>
      <c r="CY17" s="595"/>
      <c r="CZ17" s="596">
        <v>16.8</v>
      </c>
      <c r="DA17" s="596"/>
      <c r="DB17" s="596"/>
      <c r="DC17" s="596"/>
      <c r="DD17" s="602" t="s">
        <v>223</v>
      </c>
      <c r="DE17" s="594"/>
      <c r="DF17" s="594"/>
      <c r="DG17" s="594"/>
      <c r="DH17" s="594"/>
      <c r="DI17" s="594"/>
      <c r="DJ17" s="594"/>
      <c r="DK17" s="594"/>
      <c r="DL17" s="594"/>
      <c r="DM17" s="594"/>
      <c r="DN17" s="594"/>
      <c r="DO17" s="594"/>
      <c r="DP17" s="595"/>
      <c r="DQ17" s="602">
        <v>1712992</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524478</v>
      </c>
      <c r="S18" s="594"/>
      <c r="T18" s="594"/>
      <c r="U18" s="594"/>
      <c r="V18" s="594"/>
      <c r="W18" s="594"/>
      <c r="X18" s="594"/>
      <c r="Y18" s="595"/>
      <c r="Z18" s="596">
        <v>4.8</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7169902</v>
      </c>
      <c r="S20" s="594"/>
      <c r="T20" s="594"/>
      <c r="U20" s="594"/>
      <c r="V20" s="594"/>
      <c r="W20" s="594"/>
      <c r="X20" s="594"/>
      <c r="Y20" s="595"/>
      <c r="Z20" s="596">
        <v>65.099999999999994</v>
      </c>
      <c r="AA20" s="596"/>
      <c r="AB20" s="596"/>
      <c r="AC20" s="596"/>
      <c r="AD20" s="597">
        <v>6645416</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10414833</v>
      </c>
      <c r="CS20" s="594"/>
      <c r="CT20" s="594"/>
      <c r="CU20" s="594"/>
      <c r="CV20" s="594"/>
      <c r="CW20" s="594"/>
      <c r="CX20" s="594"/>
      <c r="CY20" s="595"/>
      <c r="CZ20" s="596">
        <v>100</v>
      </c>
      <c r="DA20" s="596"/>
      <c r="DB20" s="596"/>
      <c r="DC20" s="596"/>
      <c r="DD20" s="602">
        <v>1378122</v>
      </c>
      <c r="DE20" s="594"/>
      <c r="DF20" s="594"/>
      <c r="DG20" s="594"/>
      <c r="DH20" s="594"/>
      <c r="DI20" s="594"/>
      <c r="DJ20" s="594"/>
      <c r="DK20" s="594"/>
      <c r="DL20" s="594"/>
      <c r="DM20" s="594"/>
      <c r="DN20" s="594"/>
      <c r="DO20" s="594"/>
      <c r="DP20" s="595"/>
      <c r="DQ20" s="602">
        <v>7574257</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3247</v>
      </c>
      <c r="S21" s="594"/>
      <c r="T21" s="594"/>
      <c r="U21" s="594"/>
      <c r="V21" s="594"/>
      <c r="W21" s="594"/>
      <c r="X21" s="594"/>
      <c r="Y21" s="595"/>
      <c r="Z21" s="596">
        <v>0</v>
      </c>
      <c r="AA21" s="596"/>
      <c r="AB21" s="596"/>
      <c r="AC21" s="596"/>
      <c r="AD21" s="597">
        <v>3247</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7783</v>
      </c>
      <c r="S22" s="594"/>
      <c r="T22" s="594"/>
      <c r="U22" s="594"/>
      <c r="V22" s="594"/>
      <c r="W22" s="594"/>
      <c r="X22" s="594"/>
      <c r="Y22" s="595"/>
      <c r="Z22" s="596">
        <v>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144275</v>
      </c>
      <c r="S23" s="594"/>
      <c r="T23" s="594"/>
      <c r="U23" s="594"/>
      <c r="V23" s="594"/>
      <c r="W23" s="594"/>
      <c r="X23" s="594"/>
      <c r="Y23" s="595"/>
      <c r="Z23" s="596">
        <v>1.3</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60976</v>
      </c>
      <c r="S24" s="594"/>
      <c r="T24" s="594"/>
      <c r="U24" s="594"/>
      <c r="V24" s="594"/>
      <c r="W24" s="594"/>
      <c r="X24" s="594"/>
      <c r="Y24" s="595"/>
      <c r="Z24" s="596">
        <v>0.6</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3703513</v>
      </c>
      <c r="CS24" s="583"/>
      <c r="CT24" s="583"/>
      <c r="CU24" s="583"/>
      <c r="CV24" s="583"/>
      <c r="CW24" s="583"/>
      <c r="CX24" s="583"/>
      <c r="CY24" s="584"/>
      <c r="CZ24" s="622">
        <v>35.6</v>
      </c>
      <c r="DA24" s="623"/>
      <c r="DB24" s="623"/>
      <c r="DC24" s="624"/>
      <c r="DD24" s="621">
        <v>3186702</v>
      </c>
      <c r="DE24" s="583"/>
      <c r="DF24" s="583"/>
      <c r="DG24" s="583"/>
      <c r="DH24" s="583"/>
      <c r="DI24" s="583"/>
      <c r="DJ24" s="583"/>
      <c r="DK24" s="584"/>
      <c r="DL24" s="621">
        <v>2914983</v>
      </c>
      <c r="DM24" s="583"/>
      <c r="DN24" s="583"/>
      <c r="DO24" s="583"/>
      <c r="DP24" s="583"/>
      <c r="DQ24" s="583"/>
      <c r="DR24" s="583"/>
      <c r="DS24" s="583"/>
      <c r="DT24" s="583"/>
      <c r="DU24" s="583"/>
      <c r="DV24" s="584"/>
      <c r="DW24" s="587">
        <v>41.5</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699584</v>
      </c>
      <c r="S25" s="594"/>
      <c r="T25" s="594"/>
      <c r="U25" s="594"/>
      <c r="V25" s="594"/>
      <c r="W25" s="594"/>
      <c r="X25" s="594"/>
      <c r="Y25" s="595"/>
      <c r="Z25" s="596">
        <v>6.4</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1396616</v>
      </c>
      <c r="CS25" s="625"/>
      <c r="CT25" s="625"/>
      <c r="CU25" s="625"/>
      <c r="CV25" s="625"/>
      <c r="CW25" s="625"/>
      <c r="CX25" s="625"/>
      <c r="CY25" s="626"/>
      <c r="CZ25" s="627">
        <v>13.4</v>
      </c>
      <c r="DA25" s="628"/>
      <c r="DB25" s="628"/>
      <c r="DC25" s="629"/>
      <c r="DD25" s="602">
        <v>1343210</v>
      </c>
      <c r="DE25" s="625"/>
      <c r="DF25" s="625"/>
      <c r="DG25" s="625"/>
      <c r="DH25" s="625"/>
      <c r="DI25" s="625"/>
      <c r="DJ25" s="625"/>
      <c r="DK25" s="626"/>
      <c r="DL25" s="602">
        <v>1272626</v>
      </c>
      <c r="DM25" s="625"/>
      <c r="DN25" s="625"/>
      <c r="DO25" s="625"/>
      <c r="DP25" s="625"/>
      <c r="DQ25" s="625"/>
      <c r="DR25" s="625"/>
      <c r="DS25" s="625"/>
      <c r="DT25" s="625"/>
      <c r="DU25" s="625"/>
      <c r="DV25" s="626"/>
      <c r="DW25" s="598">
        <v>18.100000000000001</v>
      </c>
      <c r="DX25" s="619"/>
      <c r="DY25" s="619"/>
      <c r="DZ25" s="619"/>
      <c r="EA25" s="619"/>
      <c r="EB25" s="619"/>
      <c r="EC25" s="620"/>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846568</v>
      </c>
      <c r="CS26" s="594"/>
      <c r="CT26" s="594"/>
      <c r="CU26" s="594"/>
      <c r="CV26" s="594"/>
      <c r="CW26" s="594"/>
      <c r="CX26" s="594"/>
      <c r="CY26" s="595"/>
      <c r="CZ26" s="627">
        <v>8.1</v>
      </c>
      <c r="DA26" s="628"/>
      <c r="DB26" s="628"/>
      <c r="DC26" s="629"/>
      <c r="DD26" s="602">
        <v>799980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282</v>
      </c>
      <c r="C27" s="591"/>
      <c r="D27" s="591"/>
      <c r="E27" s="591"/>
      <c r="F27" s="591"/>
      <c r="G27" s="591"/>
      <c r="H27" s="591"/>
      <c r="I27" s="591"/>
      <c r="J27" s="591"/>
      <c r="K27" s="591"/>
      <c r="L27" s="591"/>
      <c r="M27" s="591"/>
      <c r="N27" s="591"/>
      <c r="O27" s="591"/>
      <c r="P27" s="591"/>
      <c r="Q27" s="592"/>
      <c r="R27" s="593">
        <v>682087</v>
      </c>
      <c r="S27" s="594"/>
      <c r="T27" s="594"/>
      <c r="U27" s="594"/>
      <c r="V27" s="594"/>
      <c r="W27" s="594"/>
      <c r="X27" s="594"/>
      <c r="Y27" s="595"/>
      <c r="Z27" s="596">
        <v>6.2</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985752</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560274</v>
      </c>
      <c r="CS27" s="625"/>
      <c r="CT27" s="625"/>
      <c r="CU27" s="625"/>
      <c r="CV27" s="625"/>
      <c r="CW27" s="625"/>
      <c r="CX27" s="625"/>
      <c r="CY27" s="626"/>
      <c r="CZ27" s="627">
        <v>5.4</v>
      </c>
      <c r="DA27" s="628"/>
      <c r="DB27" s="628"/>
      <c r="DC27" s="629"/>
      <c r="DD27" s="602">
        <v>130500</v>
      </c>
      <c r="DE27" s="625"/>
      <c r="DF27" s="625"/>
      <c r="DG27" s="625"/>
      <c r="DH27" s="625"/>
      <c r="DI27" s="625"/>
      <c r="DJ27" s="625"/>
      <c r="DK27" s="626"/>
      <c r="DL27" s="602">
        <v>130500</v>
      </c>
      <c r="DM27" s="625"/>
      <c r="DN27" s="625"/>
      <c r="DO27" s="625"/>
      <c r="DP27" s="625"/>
      <c r="DQ27" s="625"/>
      <c r="DR27" s="625"/>
      <c r="DS27" s="625"/>
      <c r="DT27" s="625"/>
      <c r="DU27" s="625"/>
      <c r="DV27" s="626"/>
      <c r="DW27" s="598">
        <v>1.9</v>
      </c>
      <c r="DX27" s="619"/>
      <c r="DY27" s="619"/>
      <c r="DZ27" s="619"/>
      <c r="EA27" s="619"/>
      <c r="EB27" s="619"/>
      <c r="EC27" s="620"/>
    </row>
    <row r="28" spans="2:133" ht="11.25" customHeight="1" x14ac:dyDescent="0.15">
      <c r="B28" s="590" t="s">
        <v>285</v>
      </c>
      <c r="C28" s="591"/>
      <c r="D28" s="591"/>
      <c r="E28" s="591"/>
      <c r="F28" s="591"/>
      <c r="G28" s="591"/>
      <c r="H28" s="591"/>
      <c r="I28" s="591"/>
      <c r="J28" s="591"/>
      <c r="K28" s="591"/>
      <c r="L28" s="591"/>
      <c r="M28" s="591"/>
      <c r="N28" s="591"/>
      <c r="O28" s="591"/>
      <c r="P28" s="591"/>
      <c r="Q28" s="592"/>
      <c r="R28" s="593">
        <v>40947</v>
      </c>
      <c r="S28" s="594"/>
      <c r="T28" s="594"/>
      <c r="U28" s="594"/>
      <c r="V28" s="594"/>
      <c r="W28" s="594"/>
      <c r="X28" s="594"/>
      <c r="Y28" s="595"/>
      <c r="Z28" s="596">
        <v>0.4</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1746623</v>
      </c>
      <c r="CS28" s="594"/>
      <c r="CT28" s="594"/>
      <c r="CU28" s="594"/>
      <c r="CV28" s="594"/>
      <c r="CW28" s="594"/>
      <c r="CX28" s="594"/>
      <c r="CY28" s="595"/>
      <c r="CZ28" s="627">
        <v>16.8</v>
      </c>
      <c r="DA28" s="628"/>
      <c r="DB28" s="628"/>
      <c r="DC28" s="629"/>
      <c r="DD28" s="602">
        <v>1712992</v>
      </c>
      <c r="DE28" s="594"/>
      <c r="DF28" s="594"/>
      <c r="DG28" s="594"/>
      <c r="DH28" s="594"/>
      <c r="DI28" s="594"/>
      <c r="DJ28" s="594"/>
      <c r="DK28" s="595"/>
      <c r="DL28" s="602">
        <v>1511857</v>
      </c>
      <c r="DM28" s="594"/>
      <c r="DN28" s="594"/>
      <c r="DO28" s="594"/>
      <c r="DP28" s="594"/>
      <c r="DQ28" s="594"/>
      <c r="DR28" s="594"/>
      <c r="DS28" s="594"/>
      <c r="DT28" s="594"/>
      <c r="DU28" s="594"/>
      <c r="DV28" s="595"/>
      <c r="DW28" s="598">
        <v>21.5</v>
      </c>
      <c r="DX28" s="619"/>
      <c r="DY28" s="619"/>
      <c r="DZ28" s="619"/>
      <c r="EA28" s="619"/>
      <c r="EB28" s="619"/>
      <c r="EC28" s="620"/>
    </row>
    <row r="29" spans="2:133" ht="11.25" customHeight="1" x14ac:dyDescent="0.15">
      <c r="B29" s="590" t="s">
        <v>287</v>
      </c>
      <c r="C29" s="591"/>
      <c r="D29" s="591"/>
      <c r="E29" s="591"/>
      <c r="F29" s="591"/>
      <c r="G29" s="591"/>
      <c r="H29" s="591"/>
      <c r="I29" s="591"/>
      <c r="J29" s="591"/>
      <c r="K29" s="591"/>
      <c r="L29" s="591"/>
      <c r="M29" s="591"/>
      <c r="N29" s="591"/>
      <c r="O29" s="591"/>
      <c r="P29" s="591"/>
      <c r="Q29" s="592"/>
      <c r="R29" s="593">
        <v>79923</v>
      </c>
      <c r="S29" s="594"/>
      <c r="T29" s="594"/>
      <c r="U29" s="594"/>
      <c r="V29" s="594"/>
      <c r="W29" s="594"/>
      <c r="X29" s="594"/>
      <c r="Y29" s="595"/>
      <c r="Z29" s="596">
        <v>0.7</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1746623</v>
      </c>
      <c r="CS29" s="625"/>
      <c r="CT29" s="625"/>
      <c r="CU29" s="625"/>
      <c r="CV29" s="625"/>
      <c r="CW29" s="625"/>
      <c r="CX29" s="625"/>
      <c r="CY29" s="626"/>
      <c r="CZ29" s="627">
        <v>16.8</v>
      </c>
      <c r="DA29" s="628"/>
      <c r="DB29" s="628"/>
      <c r="DC29" s="629"/>
      <c r="DD29" s="602">
        <v>1712992</v>
      </c>
      <c r="DE29" s="625"/>
      <c r="DF29" s="625"/>
      <c r="DG29" s="625"/>
      <c r="DH29" s="625"/>
      <c r="DI29" s="625"/>
      <c r="DJ29" s="625"/>
      <c r="DK29" s="626"/>
      <c r="DL29" s="602">
        <v>1511857</v>
      </c>
      <c r="DM29" s="625"/>
      <c r="DN29" s="625"/>
      <c r="DO29" s="625"/>
      <c r="DP29" s="625"/>
      <c r="DQ29" s="625"/>
      <c r="DR29" s="625"/>
      <c r="DS29" s="625"/>
      <c r="DT29" s="625"/>
      <c r="DU29" s="625"/>
      <c r="DV29" s="626"/>
      <c r="DW29" s="598">
        <v>21.5</v>
      </c>
      <c r="DX29" s="619"/>
      <c r="DY29" s="619"/>
      <c r="DZ29" s="619"/>
      <c r="EA29" s="619"/>
      <c r="EB29" s="619"/>
      <c r="EC29" s="620"/>
    </row>
    <row r="30" spans="2:133" ht="11.25" customHeight="1" x14ac:dyDescent="0.15">
      <c r="B30" s="590" t="s">
        <v>292</v>
      </c>
      <c r="C30" s="591"/>
      <c r="D30" s="591"/>
      <c r="E30" s="591"/>
      <c r="F30" s="591"/>
      <c r="G30" s="591"/>
      <c r="H30" s="591"/>
      <c r="I30" s="591"/>
      <c r="J30" s="591"/>
      <c r="K30" s="591"/>
      <c r="L30" s="591"/>
      <c r="M30" s="591"/>
      <c r="N30" s="591"/>
      <c r="O30" s="591"/>
      <c r="P30" s="591"/>
      <c r="Q30" s="592"/>
      <c r="R30" s="593">
        <v>559120</v>
      </c>
      <c r="S30" s="594"/>
      <c r="T30" s="594"/>
      <c r="U30" s="594"/>
      <c r="V30" s="594"/>
      <c r="W30" s="594"/>
      <c r="X30" s="594"/>
      <c r="Y30" s="595"/>
      <c r="Z30" s="596">
        <v>5.0999999999999996</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99.7</v>
      </c>
      <c r="BH30" s="652"/>
      <c r="BI30" s="652"/>
      <c r="BJ30" s="652"/>
      <c r="BK30" s="652"/>
      <c r="BL30" s="652"/>
      <c r="BM30" s="588">
        <v>98.6</v>
      </c>
      <c r="BN30" s="652"/>
      <c r="BO30" s="652"/>
      <c r="BP30" s="652"/>
      <c r="BQ30" s="653"/>
      <c r="BR30" s="651">
        <v>99.3</v>
      </c>
      <c r="BS30" s="652"/>
      <c r="BT30" s="652"/>
      <c r="BU30" s="652"/>
      <c r="BV30" s="652"/>
      <c r="BW30" s="652"/>
      <c r="BX30" s="588">
        <v>98.5</v>
      </c>
      <c r="BY30" s="652"/>
      <c r="BZ30" s="652"/>
      <c r="CA30" s="652"/>
      <c r="CB30" s="653"/>
      <c r="CD30" s="656"/>
      <c r="CE30" s="657"/>
      <c r="CF30" s="607" t="s">
        <v>295</v>
      </c>
      <c r="CG30" s="608"/>
      <c r="CH30" s="608"/>
      <c r="CI30" s="608"/>
      <c r="CJ30" s="608"/>
      <c r="CK30" s="608"/>
      <c r="CL30" s="608"/>
      <c r="CM30" s="608"/>
      <c r="CN30" s="608"/>
      <c r="CO30" s="608"/>
      <c r="CP30" s="608"/>
      <c r="CQ30" s="609"/>
      <c r="CR30" s="593">
        <v>1602760</v>
      </c>
      <c r="CS30" s="594"/>
      <c r="CT30" s="594"/>
      <c r="CU30" s="594"/>
      <c r="CV30" s="594"/>
      <c r="CW30" s="594"/>
      <c r="CX30" s="594"/>
      <c r="CY30" s="595"/>
      <c r="CZ30" s="627">
        <v>15.4</v>
      </c>
      <c r="DA30" s="628"/>
      <c r="DB30" s="628"/>
      <c r="DC30" s="629"/>
      <c r="DD30" s="602">
        <v>1569129</v>
      </c>
      <c r="DE30" s="594"/>
      <c r="DF30" s="594"/>
      <c r="DG30" s="594"/>
      <c r="DH30" s="594"/>
      <c r="DI30" s="594"/>
      <c r="DJ30" s="594"/>
      <c r="DK30" s="595"/>
      <c r="DL30" s="602">
        <v>1367994</v>
      </c>
      <c r="DM30" s="594"/>
      <c r="DN30" s="594"/>
      <c r="DO30" s="594"/>
      <c r="DP30" s="594"/>
      <c r="DQ30" s="594"/>
      <c r="DR30" s="594"/>
      <c r="DS30" s="594"/>
      <c r="DT30" s="594"/>
      <c r="DU30" s="594"/>
      <c r="DV30" s="595"/>
      <c r="DW30" s="598">
        <v>19.5</v>
      </c>
      <c r="DX30" s="619"/>
      <c r="DY30" s="619"/>
      <c r="DZ30" s="619"/>
      <c r="EA30" s="619"/>
      <c r="EB30" s="619"/>
      <c r="EC30" s="620"/>
    </row>
    <row r="31" spans="2:133" ht="11.25" customHeight="1" x14ac:dyDescent="0.15">
      <c r="B31" s="590" t="s">
        <v>296</v>
      </c>
      <c r="C31" s="591"/>
      <c r="D31" s="591"/>
      <c r="E31" s="591"/>
      <c r="F31" s="591"/>
      <c r="G31" s="591"/>
      <c r="H31" s="591"/>
      <c r="I31" s="591"/>
      <c r="J31" s="591"/>
      <c r="K31" s="591"/>
      <c r="L31" s="591"/>
      <c r="M31" s="591"/>
      <c r="N31" s="591"/>
      <c r="O31" s="591"/>
      <c r="P31" s="591"/>
      <c r="Q31" s="592"/>
      <c r="R31" s="593">
        <v>309627</v>
      </c>
      <c r="S31" s="594"/>
      <c r="T31" s="594"/>
      <c r="U31" s="594"/>
      <c r="V31" s="594"/>
      <c r="W31" s="594"/>
      <c r="X31" s="594"/>
      <c r="Y31" s="595"/>
      <c r="Z31" s="596">
        <v>2.8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99.6</v>
      </c>
      <c r="BH31" s="625"/>
      <c r="BI31" s="625"/>
      <c r="BJ31" s="625"/>
      <c r="BK31" s="625"/>
      <c r="BL31" s="625"/>
      <c r="BM31" s="599">
        <v>97.7</v>
      </c>
      <c r="BN31" s="649"/>
      <c r="BO31" s="649"/>
      <c r="BP31" s="649"/>
      <c r="BQ31" s="650"/>
      <c r="BR31" s="648">
        <v>98.5</v>
      </c>
      <c r="BS31" s="625"/>
      <c r="BT31" s="625"/>
      <c r="BU31" s="625"/>
      <c r="BV31" s="625"/>
      <c r="BW31" s="625"/>
      <c r="BX31" s="599">
        <v>97.6</v>
      </c>
      <c r="BY31" s="649"/>
      <c r="BZ31" s="649"/>
      <c r="CA31" s="649"/>
      <c r="CB31" s="650"/>
      <c r="CD31" s="656"/>
      <c r="CE31" s="657"/>
      <c r="CF31" s="607" t="s">
        <v>299</v>
      </c>
      <c r="CG31" s="608"/>
      <c r="CH31" s="608"/>
      <c r="CI31" s="608"/>
      <c r="CJ31" s="608"/>
      <c r="CK31" s="608"/>
      <c r="CL31" s="608"/>
      <c r="CM31" s="608"/>
      <c r="CN31" s="608"/>
      <c r="CO31" s="608"/>
      <c r="CP31" s="608"/>
      <c r="CQ31" s="609"/>
      <c r="CR31" s="593">
        <v>143863</v>
      </c>
      <c r="CS31" s="625"/>
      <c r="CT31" s="625"/>
      <c r="CU31" s="625"/>
      <c r="CV31" s="625"/>
      <c r="CW31" s="625"/>
      <c r="CX31" s="625"/>
      <c r="CY31" s="626"/>
      <c r="CZ31" s="627">
        <v>1.4</v>
      </c>
      <c r="DA31" s="628"/>
      <c r="DB31" s="628"/>
      <c r="DC31" s="629"/>
      <c r="DD31" s="602">
        <v>143863</v>
      </c>
      <c r="DE31" s="625"/>
      <c r="DF31" s="625"/>
      <c r="DG31" s="625"/>
      <c r="DH31" s="625"/>
      <c r="DI31" s="625"/>
      <c r="DJ31" s="625"/>
      <c r="DK31" s="626"/>
      <c r="DL31" s="602">
        <v>143863</v>
      </c>
      <c r="DM31" s="625"/>
      <c r="DN31" s="625"/>
      <c r="DO31" s="625"/>
      <c r="DP31" s="625"/>
      <c r="DQ31" s="625"/>
      <c r="DR31" s="625"/>
      <c r="DS31" s="625"/>
      <c r="DT31" s="625"/>
      <c r="DU31" s="625"/>
      <c r="DV31" s="626"/>
      <c r="DW31" s="598">
        <v>2</v>
      </c>
      <c r="DX31" s="619"/>
      <c r="DY31" s="619"/>
      <c r="DZ31" s="619"/>
      <c r="EA31" s="619"/>
      <c r="EB31" s="619"/>
      <c r="EC31" s="620"/>
    </row>
    <row r="32" spans="2:133" ht="11.25" customHeight="1" x14ac:dyDescent="0.15">
      <c r="B32" s="590" t="s">
        <v>300</v>
      </c>
      <c r="C32" s="591"/>
      <c r="D32" s="591"/>
      <c r="E32" s="591"/>
      <c r="F32" s="591"/>
      <c r="G32" s="591"/>
      <c r="H32" s="591"/>
      <c r="I32" s="591"/>
      <c r="J32" s="591"/>
      <c r="K32" s="591"/>
      <c r="L32" s="591"/>
      <c r="M32" s="591"/>
      <c r="N32" s="591"/>
      <c r="O32" s="591"/>
      <c r="P32" s="591"/>
      <c r="Q32" s="592"/>
      <c r="R32" s="593">
        <v>86471</v>
      </c>
      <c r="S32" s="594"/>
      <c r="T32" s="594"/>
      <c r="U32" s="594"/>
      <c r="V32" s="594"/>
      <c r="W32" s="594"/>
      <c r="X32" s="594"/>
      <c r="Y32" s="595"/>
      <c r="Z32" s="596">
        <v>0.8</v>
      </c>
      <c r="AA32" s="596"/>
      <c r="AB32" s="596"/>
      <c r="AC32" s="596"/>
      <c r="AD32" s="597">
        <v>722</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99.7</v>
      </c>
      <c r="BH32" s="661"/>
      <c r="BI32" s="661"/>
      <c r="BJ32" s="661"/>
      <c r="BK32" s="661"/>
      <c r="BL32" s="661"/>
      <c r="BM32" s="662">
        <v>98.9</v>
      </c>
      <c r="BN32" s="661"/>
      <c r="BO32" s="661"/>
      <c r="BP32" s="661"/>
      <c r="BQ32" s="663"/>
      <c r="BR32" s="660">
        <v>99.7</v>
      </c>
      <c r="BS32" s="661"/>
      <c r="BT32" s="661"/>
      <c r="BU32" s="661"/>
      <c r="BV32" s="661"/>
      <c r="BW32" s="661"/>
      <c r="BX32" s="662">
        <v>98.8</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19"/>
      <c r="DY32" s="619"/>
      <c r="DZ32" s="619"/>
      <c r="EA32" s="619"/>
      <c r="EB32" s="619"/>
      <c r="EC32" s="620"/>
    </row>
    <row r="33" spans="2:133" ht="11.25" customHeight="1" x14ac:dyDescent="0.15">
      <c r="B33" s="590" t="s">
        <v>303</v>
      </c>
      <c r="C33" s="591"/>
      <c r="D33" s="591"/>
      <c r="E33" s="591"/>
      <c r="F33" s="591"/>
      <c r="G33" s="591"/>
      <c r="H33" s="591"/>
      <c r="I33" s="591"/>
      <c r="J33" s="591"/>
      <c r="K33" s="591"/>
      <c r="L33" s="591"/>
      <c r="M33" s="591"/>
      <c r="N33" s="591"/>
      <c r="O33" s="591"/>
      <c r="P33" s="591"/>
      <c r="Q33" s="592"/>
      <c r="R33" s="593">
        <v>1166200</v>
      </c>
      <c r="S33" s="594"/>
      <c r="T33" s="594"/>
      <c r="U33" s="594"/>
      <c r="V33" s="594"/>
      <c r="W33" s="594"/>
      <c r="X33" s="594"/>
      <c r="Y33" s="595"/>
      <c r="Z33" s="596">
        <v>10.6</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5266596</v>
      </c>
      <c r="CS33" s="625"/>
      <c r="CT33" s="625"/>
      <c r="CU33" s="625"/>
      <c r="CV33" s="625"/>
      <c r="CW33" s="625"/>
      <c r="CX33" s="625"/>
      <c r="CY33" s="626"/>
      <c r="CZ33" s="627">
        <v>50.6</v>
      </c>
      <c r="DA33" s="628"/>
      <c r="DB33" s="628"/>
      <c r="DC33" s="629"/>
      <c r="DD33" s="602">
        <v>3875726</v>
      </c>
      <c r="DE33" s="625"/>
      <c r="DF33" s="625"/>
      <c r="DG33" s="625"/>
      <c r="DH33" s="625"/>
      <c r="DI33" s="625"/>
      <c r="DJ33" s="625"/>
      <c r="DK33" s="626"/>
      <c r="DL33" s="602">
        <v>2469494</v>
      </c>
      <c r="DM33" s="625"/>
      <c r="DN33" s="625"/>
      <c r="DO33" s="625"/>
      <c r="DP33" s="625"/>
      <c r="DQ33" s="625"/>
      <c r="DR33" s="625"/>
      <c r="DS33" s="625"/>
      <c r="DT33" s="625"/>
      <c r="DU33" s="625"/>
      <c r="DV33" s="626"/>
      <c r="DW33" s="598">
        <v>35.200000000000003</v>
      </c>
      <c r="DX33" s="619"/>
      <c r="DY33" s="619"/>
      <c r="DZ33" s="619"/>
      <c r="EA33" s="619"/>
      <c r="EB33" s="619"/>
      <c r="EC33" s="620"/>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1674064</v>
      </c>
      <c r="CS34" s="594"/>
      <c r="CT34" s="594"/>
      <c r="CU34" s="594"/>
      <c r="CV34" s="594"/>
      <c r="CW34" s="594"/>
      <c r="CX34" s="594"/>
      <c r="CY34" s="595"/>
      <c r="CZ34" s="627">
        <v>16.100000000000001</v>
      </c>
      <c r="DA34" s="628"/>
      <c r="DB34" s="628"/>
      <c r="DC34" s="629"/>
      <c r="DD34" s="602">
        <v>1125739</v>
      </c>
      <c r="DE34" s="594"/>
      <c r="DF34" s="594"/>
      <c r="DG34" s="594"/>
      <c r="DH34" s="594"/>
      <c r="DI34" s="594"/>
      <c r="DJ34" s="594"/>
      <c r="DK34" s="595"/>
      <c r="DL34" s="602">
        <v>1007100</v>
      </c>
      <c r="DM34" s="594"/>
      <c r="DN34" s="594"/>
      <c r="DO34" s="594"/>
      <c r="DP34" s="594"/>
      <c r="DQ34" s="594"/>
      <c r="DR34" s="594"/>
      <c r="DS34" s="594"/>
      <c r="DT34" s="594"/>
      <c r="DU34" s="594"/>
      <c r="DV34" s="595"/>
      <c r="DW34" s="598">
        <v>14.3</v>
      </c>
      <c r="DX34" s="619"/>
      <c r="DY34" s="619"/>
      <c r="DZ34" s="619"/>
      <c r="EA34" s="619"/>
      <c r="EB34" s="619"/>
      <c r="EC34" s="620"/>
    </row>
    <row r="35" spans="2:133" ht="11.25" customHeight="1" x14ac:dyDescent="0.15">
      <c r="B35" s="590" t="s">
        <v>309</v>
      </c>
      <c r="C35" s="591"/>
      <c r="D35" s="591"/>
      <c r="E35" s="591"/>
      <c r="F35" s="591"/>
      <c r="G35" s="591"/>
      <c r="H35" s="591"/>
      <c r="I35" s="591"/>
      <c r="J35" s="591"/>
      <c r="K35" s="591"/>
      <c r="L35" s="591"/>
      <c r="M35" s="591"/>
      <c r="N35" s="591"/>
      <c r="O35" s="591"/>
      <c r="P35" s="591"/>
      <c r="Q35" s="592"/>
      <c r="R35" s="593">
        <v>373400</v>
      </c>
      <c r="S35" s="594"/>
      <c r="T35" s="594"/>
      <c r="U35" s="594"/>
      <c r="V35" s="594"/>
      <c r="W35" s="594"/>
      <c r="X35" s="594"/>
      <c r="Y35" s="595"/>
      <c r="Z35" s="596">
        <v>3.4</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1144533</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107158</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151529</v>
      </c>
      <c r="CS35" s="625"/>
      <c r="CT35" s="625"/>
      <c r="CU35" s="625"/>
      <c r="CV35" s="625"/>
      <c r="CW35" s="625"/>
      <c r="CX35" s="625"/>
      <c r="CY35" s="626"/>
      <c r="CZ35" s="627">
        <v>1.5</v>
      </c>
      <c r="DA35" s="628"/>
      <c r="DB35" s="628"/>
      <c r="DC35" s="629"/>
      <c r="DD35" s="602">
        <v>113407</v>
      </c>
      <c r="DE35" s="625"/>
      <c r="DF35" s="625"/>
      <c r="DG35" s="625"/>
      <c r="DH35" s="625"/>
      <c r="DI35" s="625"/>
      <c r="DJ35" s="625"/>
      <c r="DK35" s="626"/>
      <c r="DL35" s="602">
        <v>112407</v>
      </c>
      <c r="DM35" s="625"/>
      <c r="DN35" s="625"/>
      <c r="DO35" s="625"/>
      <c r="DP35" s="625"/>
      <c r="DQ35" s="625"/>
      <c r="DR35" s="625"/>
      <c r="DS35" s="625"/>
      <c r="DT35" s="625"/>
      <c r="DU35" s="625"/>
      <c r="DV35" s="626"/>
      <c r="DW35" s="598">
        <v>1.6</v>
      </c>
      <c r="DX35" s="619"/>
      <c r="DY35" s="619"/>
      <c r="DZ35" s="619"/>
      <c r="EA35" s="619"/>
      <c r="EB35" s="619"/>
      <c r="EC35" s="620"/>
    </row>
    <row r="36" spans="2:133" ht="11.25" customHeight="1" x14ac:dyDescent="0.15">
      <c r="B36" s="636" t="s">
        <v>313</v>
      </c>
      <c r="C36" s="637"/>
      <c r="D36" s="637"/>
      <c r="E36" s="637"/>
      <c r="F36" s="637"/>
      <c r="G36" s="637"/>
      <c r="H36" s="637"/>
      <c r="I36" s="637"/>
      <c r="J36" s="637"/>
      <c r="K36" s="637"/>
      <c r="L36" s="637"/>
      <c r="M36" s="637"/>
      <c r="N36" s="637"/>
      <c r="O36" s="637"/>
      <c r="P36" s="637"/>
      <c r="Q36" s="638"/>
      <c r="R36" s="665">
        <v>11010142</v>
      </c>
      <c r="S36" s="666"/>
      <c r="T36" s="666"/>
      <c r="U36" s="666"/>
      <c r="V36" s="666"/>
      <c r="W36" s="666"/>
      <c r="X36" s="666"/>
      <c r="Y36" s="667"/>
      <c r="Z36" s="668">
        <v>100</v>
      </c>
      <c r="AA36" s="668"/>
      <c r="AB36" s="668"/>
      <c r="AC36" s="668"/>
      <c r="AD36" s="669">
        <v>6649385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205458</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106158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1326889</v>
      </c>
      <c r="CS36" s="594"/>
      <c r="CT36" s="594"/>
      <c r="CU36" s="594"/>
      <c r="CV36" s="594"/>
      <c r="CW36" s="594"/>
      <c r="CX36" s="594"/>
      <c r="CY36" s="595"/>
      <c r="CZ36" s="627">
        <v>12.7</v>
      </c>
      <c r="DA36" s="628"/>
      <c r="DB36" s="628"/>
      <c r="DC36" s="629"/>
      <c r="DD36" s="602">
        <v>717078</v>
      </c>
      <c r="DE36" s="594"/>
      <c r="DF36" s="594"/>
      <c r="DG36" s="594"/>
      <c r="DH36" s="594"/>
      <c r="DI36" s="594"/>
      <c r="DJ36" s="594"/>
      <c r="DK36" s="595"/>
      <c r="DL36" s="602">
        <v>697270</v>
      </c>
      <c r="DM36" s="594"/>
      <c r="DN36" s="594"/>
      <c r="DO36" s="594"/>
      <c r="DP36" s="594"/>
      <c r="DQ36" s="594"/>
      <c r="DR36" s="594"/>
      <c r="DS36" s="594"/>
      <c r="DT36" s="594"/>
      <c r="DU36" s="594"/>
      <c r="DV36" s="595"/>
      <c r="DW36" s="598">
        <v>9.9</v>
      </c>
      <c r="DX36" s="619"/>
      <c r="DY36" s="619"/>
      <c r="DZ36" s="619"/>
      <c r="EA36" s="619"/>
      <c r="EB36" s="619"/>
      <c r="EC36" s="620"/>
    </row>
    <row r="37" spans="2:133" ht="11.25" customHeight="1" x14ac:dyDescent="0.15">
      <c r="AQ37" s="672" t="s">
        <v>317</v>
      </c>
      <c r="AR37" s="673"/>
      <c r="AS37" s="673"/>
      <c r="AT37" s="673"/>
      <c r="AU37" s="673"/>
      <c r="AV37" s="673"/>
      <c r="AW37" s="673"/>
      <c r="AX37" s="673"/>
      <c r="AY37" s="674"/>
      <c r="AZ37" s="593">
        <v>150648</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1469</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281882</v>
      </c>
      <c r="CS37" s="625"/>
      <c r="CT37" s="625"/>
      <c r="CU37" s="625"/>
      <c r="CV37" s="625"/>
      <c r="CW37" s="625"/>
      <c r="CX37" s="625"/>
      <c r="CY37" s="626"/>
      <c r="CZ37" s="627">
        <v>2.7</v>
      </c>
      <c r="DA37" s="628"/>
      <c r="DB37" s="628"/>
      <c r="DC37" s="629"/>
      <c r="DD37" s="602">
        <v>281882</v>
      </c>
      <c r="DE37" s="625"/>
      <c r="DF37" s="625"/>
      <c r="DG37" s="625"/>
      <c r="DH37" s="625"/>
      <c r="DI37" s="625"/>
      <c r="DJ37" s="625"/>
      <c r="DK37" s="626"/>
      <c r="DL37" s="602">
        <v>278494</v>
      </c>
      <c r="DM37" s="625"/>
      <c r="DN37" s="625"/>
      <c r="DO37" s="625"/>
      <c r="DP37" s="625"/>
      <c r="DQ37" s="625"/>
      <c r="DR37" s="625"/>
      <c r="DS37" s="625"/>
      <c r="DT37" s="625"/>
      <c r="DU37" s="625"/>
      <c r="DV37" s="626"/>
      <c r="DW37" s="598">
        <v>4</v>
      </c>
      <c r="DX37" s="619"/>
      <c r="DY37" s="619"/>
      <c r="DZ37" s="619"/>
      <c r="EA37" s="619"/>
      <c r="EB37" s="619"/>
      <c r="EC37" s="620"/>
    </row>
    <row r="38" spans="2:133" ht="11.25" customHeight="1" x14ac:dyDescent="0.15">
      <c r="AQ38" s="672" t="s">
        <v>320</v>
      </c>
      <c r="AR38" s="673"/>
      <c r="AS38" s="673"/>
      <c r="AT38" s="673"/>
      <c r="AU38" s="673"/>
      <c r="AV38" s="673"/>
      <c r="AW38" s="673"/>
      <c r="AX38" s="673"/>
      <c r="AY38" s="674"/>
      <c r="AZ38" s="593">
        <v>139339</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2375</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939075</v>
      </c>
      <c r="CS38" s="594"/>
      <c r="CT38" s="594"/>
      <c r="CU38" s="594"/>
      <c r="CV38" s="594"/>
      <c r="CW38" s="594"/>
      <c r="CX38" s="594"/>
      <c r="CY38" s="595"/>
      <c r="CZ38" s="627">
        <v>9</v>
      </c>
      <c r="DA38" s="628"/>
      <c r="DB38" s="628"/>
      <c r="DC38" s="629"/>
      <c r="DD38" s="602">
        <v>872077</v>
      </c>
      <c r="DE38" s="594"/>
      <c r="DF38" s="594"/>
      <c r="DG38" s="594"/>
      <c r="DH38" s="594"/>
      <c r="DI38" s="594"/>
      <c r="DJ38" s="594"/>
      <c r="DK38" s="595"/>
      <c r="DL38" s="602">
        <v>652717</v>
      </c>
      <c r="DM38" s="594"/>
      <c r="DN38" s="594"/>
      <c r="DO38" s="594"/>
      <c r="DP38" s="594"/>
      <c r="DQ38" s="594"/>
      <c r="DR38" s="594"/>
      <c r="DS38" s="594"/>
      <c r="DT38" s="594"/>
      <c r="DU38" s="594"/>
      <c r="DV38" s="595"/>
      <c r="DW38" s="598">
        <v>9.3000000000000007</v>
      </c>
      <c r="DX38" s="619"/>
      <c r="DY38" s="619"/>
      <c r="DZ38" s="619"/>
      <c r="EA38" s="619"/>
      <c r="EB38" s="619"/>
      <c r="EC38" s="620"/>
    </row>
    <row r="39" spans="2:133" ht="11.25" customHeight="1" x14ac:dyDescent="0.15">
      <c r="AQ39" s="672" t="s">
        <v>323</v>
      </c>
      <c r="AR39" s="673"/>
      <c r="AS39" s="673"/>
      <c r="AT39" s="673"/>
      <c r="AU39" s="673"/>
      <c r="AV39" s="673"/>
      <c r="AW39" s="673"/>
      <c r="AX39" s="673"/>
      <c r="AY39" s="674"/>
      <c r="AZ39" s="593" t="s">
        <v>324</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63</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1167339</v>
      </c>
      <c r="CS39" s="625"/>
      <c r="CT39" s="625"/>
      <c r="CU39" s="625"/>
      <c r="CV39" s="625"/>
      <c r="CW39" s="625"/>
      <c r="CX39" s="625"/>
      <c r="CY39" s="626"/>
      <c r="CZ39" s="627">
        <v>11.2</v>
      </c>
      <c r="DA39" s="628"/>
      <c r="DB39" s="628"/>
      <c r="DC39" s="629"/>
      <c r="DD39" s="602">
        <v>1047425</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58500</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118</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7700</v>
      </c>
      <c r="CS40" s="594"/>
      <c r="CT40" s="594"/>
      <c r="CU40" s="594"/>
      <c r="CV40" s="594"/>
      <c r="CW40" s="594"/>
      <c r="CX40" s="594"/>
      <c r="CY40" s="595"/>
      <c r="CZ40" s="627">
        <v>0.1</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590588</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320</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1444724</v>
      </c>
      <c r="CS42" s="594"/>
      <c r="CT42" s="594"/>
      <c r="CU42" s="594"/>
      <c r="CV42" s="594"/>
      <c r="CW42" s="594"/>
      <c r="CX42" s="594"/>
      <c r="CY42" s="595"/>
      <c r="CZ42" s="627">
        <v>13.9</v>
      </c>
      <c r="DA42" s="676"/>
      <c r="DB42" s="676"/>
      <c r="DC42" s="677"/>
      <c r="DD42" s="602">
        <v>511829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68800</v>
      </c>
      <c r="CS43" s="625"/>
      <c r="CT43" s="625"/>
      <c r="CU43" s="625"/>
      <c r="CV43" s="625"/>
      <c r="CW43" s="625"/>
      <c r="CX43" s="625"/>
      <c r="CY43" s="626"/>
      <c r="CZ43" s="627">
        <v>0.7</v>
      </c>
      <c r="DA43" s="628"/>
      <c r="DB43" s="628"/>
      <c r="DC43" s="629"/>
      <c r="DD43" s="602">
        <v>68800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1378122</v>
      </c>
      <c r="CS44" s="594"/>
      <c r="CT44" s="594"/>
      <c r="CU44" s="594"/>
      <c r="CV44" s="594"/>
      <c r="CW44" s="594"/>
      <c r="CX44" s="594"/>
      <c r="CY44" s="595"/>
      <c r="CZ44" s="627">
        <v>13.2</v>
      </c>
      <c r="DA44" s="676"/>
      <c r="DB44" s="676"/>
      <c r="DC44" s="677"/>
      <c r="DD44" s="602">
        <v>507370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479472</v>
      </c>
      <c r="CS45" s="625"/>
      <c r="CT45" s="625"/>
      <c r="CU45" s="625"/>
      <c r="CV45" s="625"/>
      <c r="CW45" s="625"/>
      <c r="CX45" s="625"/>
      <c r="CY45" s="626"/>
      <c r="CZ45" s="627">
        <v>4.5999999999999996</v>
      </c>
      <c r="DA45" s="628"/>
      <c r="DB45" s="628"/>
      <c r="DC45" s="629"/>
      <c r="DD45" s="602">
        <v>50103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876332</v>
      </c>
      <c r="CS46" s="594"/>
      <c r="CT46" s="594"/>
      <c r="CU46" s="594"/>
      <c r="CV46" s="594"/>
      <c r="CW46" s="594"/>
      <c r="CX46" s="594"/>
      <c r="CY46" s="595"/>
      <c r="CZ46" s="627">
        <v>8.4</v>
      </c>
      <c r="DA46" s="676"/>
      <c r="DB46" s="676"/>
      <c r="DC46" s="677"/>
      <c r="DD46" s="602">
        <v>452859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66602</v>
      </c>
      <c r="CS47" s="625"/>
      <c r="CT47" s="625"/>
      <c r="CU47" s="625"/>
      <c r="CV47" s="625"/>
      <c r="CW47" s="625"/>
      <c r="CX47" s="625"/>
      <c r="CY47" s="626"/>
      <c r="CZ47" s="627">
        <v>0.6</v>
      </c>
      <c r="DA47" s="628"/>
      <c r="DB47" s="628"/>
      <c r="DC47" s="629"/>
      <c r="DD47" s="602">
        <v>4459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10414833</v>
      </c>
      <c r="CS49" s="661"/>
      <c r="CT49" s="661"/>
      <c r="CU49" s="661"/>
      <c r="CV49" s="661"/>
      <c r="CW49" s="661"/>
      <c r="CX49" s="661"/>
      <c r="CY49" s="688"/>
      <c r="CZ49" s="689">
        <v>100</v>
      </c>
      <c r="DA49" s="690"/>
      <c r="DB49" s="690"/>
      <c r="DC49" s="691"/>
      <c r="DD49" s="692">
        <v>7574257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11004</v>
      </c>
      <c r="R7" s="723"/>
      <c r="S7" s="723"/>
      <c r="T7" s="723"/>
      <c r="U7" s="723"/>
      <c r="V7" s="723">
        <v>10413</v>
      </c>
      <c r="W7" s="723"/>
      <c r="X7" s="723"/>
      <c r="Y7" s="723"/>
      <c r="Z7" s="723"/>
      <c r="AA7" s="723">
        <v>591</v>
      </c>
      <c r="AB7" s="723"/>
      <c r="AC7" s="723"/>
      <c r="AD7" s="723"/>
      <c r="AE7" s="724"/>
      <c r="AF7" s="725">
        <v>543</v>
      </c>
      <c r="AG7" s="726"/>
      <c r="AH7" s="726"/>
      <c r="AI7" s="726"/>
      <c r="AJ7" s="727"/>
      <c r="AK7" s="762">
        <v>559</v>
      </c>
      <c r="AL7" s="763"/>
      <c r="AM7" s="763"/>
      <c r="AN7" s="763"/>
      <c r="AO7" s="763"/>
      <c r="AP7" s="763">
        <v>13201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0</v>
      </c>
      <c r="CI7" s="760"/>
      <c r="CJ7" s="760"/>
      <c r="CK7" s="760"/>
      <c r="CL7" s="761"/>
      <c r="CM7" s="759">
        <v>10</v>
      </c>
      <c r="CN7" s="760"/>
      <c r="CO7" s="760"/>
      <c r="CP7" s="760"/>
      <c r="CQ7" s="761"/>
      <c r="CR7" s="759">
        <v>5</v>
      </c>
      <c r="CS7" s="760"/>
      <c r="CT7" s="760"/>
      <c r="CU7" s="760"/>
      <c r="CV7" s="761"/>
      <c r="CW7" s="759">
        <v>1</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536</v>
      </c>
      <c r="AB8" s="747"/>
      <c r="AC8" s="747"/>
      <c r="AD8" s="747"/>
      <c r="AE8" s="748"/>
      <c r="AF8" s="749" t="s">
        <v>112</v>
      </c>
      <c r="AG8" s="750"/>
      <c r="AH8" s="750"/>
      <c r="AI8" s="750"/>
      <c r="AJ8" s="751"/>
      <c r="AK8" s="752">
        <v>0</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-3</v>
      </c>
      <c r="CI8" s="770"/>
      <c r="CJ8" s="770"/>
      <c r="CK8" s="770"/>
      <c r="CL8" s="771"/>
      <c r="CM8" s="769">
        <v>19</v>
      </c>
      <c r="CN8" s="770"/>
      <c r="CO8" s="770"/>
      <c r="CP8" s="770"/>
      <c r="CQ8" s="771"/>
      <c r="CR8" s="769">
        <v>15</v>
      </c>
      <c r="CS8" s="770"/>
      <c r="CT8" s="770"/>
      <c r="CU8" s="770"/>
      <c r="CV8" s="771"/>
      <c r="CW8" s="769" t="s">
        <v>536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537</v>
      </c>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43</v>
      </c>
      <c r="R9" s="747"/>
      <c r="S9" s="747"/>
      <c r="T9" s="747"/>
      <c r="U9" s="747"/>
      <c r="V9" s="747">
        <v>38</v>
      </c>
      <c r="W9" s="747"/>
      <c r="X9" s="747"/>
      <c r="Y9" s="747"/>
      <c r="Z9" s="747"/>
      <c r="AA9" s="747">
        <v>5</v>
      </c>
      <c r="AB9" s="747"/>
      <c r="AC9" s="747"/>
      <c r="AD9" s="747"/>
      <c r="AE9" s="748"/>
      <c r="AF9" s="749">
        <v>5</v>
      </c>
      <c r="AG9" s="750"/>
      <c r="AH9" s="750"/>
      <c r="AI9" s="750"/>
      <c r="AJ9" s="751"/>
      <c r="AK9" s="752">
        <v>28</v>
      </c>
      <c r="AL9" s="753"/>
      <c r="AM9" s="753"/>
      <c r="AN9" s="753"/>
      <c r="AO9" s="753"/>
      <c r="AP9" s="753">
        <v>273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3</v>
      </c>
      <c r="CI9" s="770"/>
      <c r="CJ9" s="770"/>
      <c r="CK9" s="770"/>
      <c r="CL9" s="771"/>
      <c r="CM9" s="769">
        <v>-3</v>
      </c>
      <c r="CN9" s="770"/>
      <c r="CO9" s="770"/>
      <c r="CP9" s="770"/>
      <c r="CQ9" s="771"/>
      <c r="CR9" s="769">
        <v>2</v>
      </c>
      <c r="CS9" s="770"/>
      <c r="CT9" s="770"/>
      <c r="CU9" s="770"/>
      <c r="CV9" s="771"/>
      <c r="CW9" s="769">
        <v>4</v>
      </c>
      <c r="CX9" s="770"/>
      <c r="CY9" s="770"/>
      <c r="CZ9" s="770"/>
      <c r="DA9" s="771"/>
      <c r="DB9" s="769" t="s">
        <v>537</v>
      </c>
      <c r="DC9" s="770"/>
      <c r="DD9" s="770"/>
      <c r="DE9" s="770"/>
      <c r="DF9" s="771"/>
      <c r="DG9" s="769" t="s">
        <v>537</v>
      </c>
      <c r="DH9" s="770"/>
      <c r="DI9" s="770"/>
      <c r="DJ9" s="770"/>
      <c r="DK9" s="771"/>
      <c r="DL9" s="769" t="s">
        <v>536</v>
      </c>
      <c r="DM9" s="770"/>
      <c r="DN9" s="770"/>
      <c r="DO9" s="770"/>
      <c r="DP9" s="771"/>
      <c r="DQ9" s="769" t="s">
        <v>538</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546</v>
      </c>
      <c r="BT10" s="757"/>
      <c r="BU10" s="757"/>
      <c r="BV10" s="757"/>
      <c r="BW10" s="757"/>
      <c r="BX10" s="757"/>
      <c r="BY10" s="757"/>
      <c r="BZ10" s="757"/>
      <c r="CA10" s="757"/>
      <c r="CB10" s="757"/>
      <c r="CC10" s="757"/>
      <c r="CD10" s="757"/>
      <c r="CE10" s="757"/>
      <c r="CF10" s="757"/>
      <c r="CG10" s="758"/>
      <c r="CH10" s="769">
        <v>0</v>
      </c>
      <c r="CI10" s="770"/>
      <c r="CJ10" s="770"/>
      <c r="CK10" s="770"/>
      <c r="CL10" s="771"/>
      <c r="CM10" s="769">
        <v>20</v>
      </c>
      <c r="CN10" s="770"/>
      <c r="CO10" s="770"/>
      <c r="CP10" s="770"/>
      <c r="CQ10" s="771"/>
      <c r="CR10" s="769">
        <v>10</v>
      </c>
      <c r="CS10" s="770"/>
      <c r="CT10" s="770"/>
      <c r="CU10" s="770"/>
      <c r="CV10" s="771"/>
      <c r="CW10" s="769">
        <v>6</v>
      </c>
      <c r="CX10" s="770"/>
      <c r="CY10" s="770"/>
      <c r="CZ10" s="770"/>
      <c r="DA10" s="771"/>
      <c r="DB10" s="769" t="s">
        <v>538</v>
      </c>
      <c r="DC10" s="770"/>
      <c r="DD10" s="770"/>
      <c r="DE10" s="770"/>
      <c r="DF10" s="771"/>
      <c r="DG10" s="769" t="s">
        <v>538</v>
      </c>
      <c r="DH10" s="770"/>
      <c r="DI10" s="770"/>
      <c r="DJ10" s="770"/>
      <c r="DK10" s="771"/>
      <c r="DL10" s="769" t="s">
        <v>537</v>
      </c>
      <c r="DM10" s="770"/>
      <c r="DN10" s="770"/>
      <c r="DO10" s="770"/>
      <c r="DP10" s="771"/>
      <c r="DQ10" s="769" t="s">
        <v>538</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547</v>
      </c>
      <c r="BT11" s="757"/>
      <c r="BU11" s="757"/>
      <c r="BV11" s="757"/>
      <c r="BW11" s="757"/>
      <c r="BX11" s="757"/>
      <c r="BY11" s="757"/>
      <c r="BZ11" s="757"/>
      <c r="CA11" s="757"/>
      <c r="CB11" s="757"/>
      <c r="CC11" s="757"/>
      <c r="CD11" s="757"/>
      <c r="CE11" s="757"/>
      <c r="CF11" s="757"/>
      <c r="CG11" s="758"/>
      <c r="CH11" s="769">
        <v>1</v>
      </c>
      <c r="CI11" s="770"/>
      <c r="CJ11" s="770"/>
      <c r="CK11" s="770"/>
      <c r="CL11" s="771"/>
      <c r="CM11" s="769">
        <v>31</v>
      </c>
      <c r="CN11" s="770"/>
      <c r="CO11" s="770"/>
      <c r="CP11" s="770"/>
      <c r="CQ11" s="771"/>
      <c r="CR11" s="769">
        <v>4</v>
      </c>
      <c r="CS11" s="770"/>
      <c r="CT11" s="770"/>
      <c r="CU11" s="770"/>
      <c r="CV11" s="771"/>
      <c r="CW11" s="769" t="s">
        <v>536</v>
      </c>
      <c r="CX11" s="770"/>
      <c r="CY11" s="770"/>
      <c r="CZ11" s="770"/>
      <c r="DA11" s="771"/>
      <c r="DB11" s="769" t="s">
        <v>536</v>
      </c>
      <c r="DC11" s="770"/>
      <c r="DD11" s="770"/>
      <c r="DE11" s="770"/>
      <c r="DF11" s="771"/>
      <c r="DG11" s="769" t="s">
        <v>536</v>
      </c>
      <c r="DH11" s="770"/>
      <c r="DI11" s="770"/>
      <c r="DJ11" s="770"/>
      <c r="DK11" s="771"/>
      <c r="DL11" s="769" t="s">
        <v>538</v>
      </c>
      <c r="DM11" s="770"/>
      <c r="DN11" s="770"/>
      <c r="DO11" s="770"/>
      <c r="DP11" s="771"/>
      <c r="DQ11" s="769" t="s">
        <v>538</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11010</v>
      </c>
      <c r="R23" s="782"/>
      <c r="S23" s="782"/>
      <c r="T23" s="782"/>
      <c r="U23" s="782"/>
      <c r="V23" s="782">
        <v>10415</v>
      </c>
      <c r="W23" s="782"/>
      <c r="X23" s="782"/>
      <c r="Y23" s="782"/>
      <c r="Z23" s="782"/>
      <c r="AA23" s="782">
        <v>595</v>
      </c>
      <c r="AB23" s="782"/>
      <c r="AC23" s="782"/>
      <c r="AD23" s="782"/>
      <c r="AE23" s="783"/>
      <c r="AF23" s="784">
        <v>547</v>
      </c>
      <c r="AG23" s="782"/>
      <c r="AH23" s="782"/>
      <c r="AI23" s="782"/>
      <c r="AJ23" s="785"/>
      <c r="AK23" s="786"/>
      <c r="AL23" s="787"/>
      <c r="AM23" s="787"/>
      <c r="AN23" s="787"/>
      <c r="AO23" s="787"/>
      <c r="AP23" s="782">
        <v>13474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1250</v>
      </c>
      <c r="R28" s="811"/>
      <c r="S28" s="811"/>
      <c r="T28" s="811"/>
      <c r="U28" s="811"/>
      <c r="V28" s="811">
        <v>1143</v>
      </c>
      <c r="W28" s="811"/>
      <c r="X28" s="811"/>
      <c r="Y28" s="811"/>
      <c r="Z28" s="811"/>
      <c r="AA28" s="811">
        <v>107</v>
      </c>
      <c r="AB28" s="811"/>
      <c r="AC28" s="811"/>
      <c r="AD28" s="811"/>
      <c r="AE28" s="812"/>
      <c r="AF28" s="813">
        <v>107</v>
      </c>
      <c r="AG28" s="811"/>
      <c r="AH28" s="811"/>
      <c r="AI28" s="811"/>
      <c r="AJ28" s="814"/>
      <c r="AK28" s="815">
        <v>232</v>
      </c>
      <c r="AL28" s="806"/>
      <c r="AM28" s="806"/>
      <c r="AN28" s="806"/>
      <c r="AO28" s="806"/>
      <c r="AP28" s="806" t="s">
        <v>536</v>
      </c>
      <c r="AQ28" s="806"/>
      <c r="AR28" s="806"/>
      <c r="AS28" s="806"/>
      <c r="AT28" s="806"/>
      <c r="AU28" s="806" t="s">
        <v>537</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4</v>
      </c>
      <c r="R29" s="747"/>
      <c r="S29" s="747"/>
      <c r="T29" s="747"/>
      <c r="U29" s="747"/>
      <c r="V29" s="747">
        <v>4</v>
      </c>
      <c r="W29" s="747"/>
      <c r="X29" s="747"/>
      <c r="Y29" s="747"/>
      <c r="Z29" s="747"/>
      <c r="AA29" s="747">
        <v>0</v>
      </c>
      <c r="AB29" s="747"/>
      <c r="AC29" s="747"/>
      <c r="AD29" s="747"/>
      <c r="AE29" s="748"/>
      <c r="AF29" s="749">
        <v>0</v>
      </c>
      <c r="AG29" s="750"/>
      <c r="AH29" s="750"/>
      <c r="AI29" s="750"/>
      <c r="AJ29" s="751"/>
      <c r="AK29" s="818">
        <v>3</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387</v>
      </c>
      <c r="R30" s="747"/>
      <c r="S30" s="747"/>
      <c r="T30" s="747"/>
      <c r="U30" s="747"/>
      <c r="V30" s="747">
        <v>386</v>
      </c>
      <c r="W30" s="747"/>
      <c r="X30" s="747"/>
      <c r="Y30" s="747"/>
      <c r="Z30" s="747"/>
      <c r="AA30" s="747">
        <v>2</v>
      </c>
      <c r="AB30" s="747"/>
      <c r="AC30" s="747"/>
      <c r="AD30" s="747"/>
      <c r="AE30" s="748"/>
      <c r="AF30" s="749">
        <v>2</v>
      </c>
      <c r="AG30" s="750"/>
      <c r="AH30" s="750"/>
      <c r="AI30" s="750"/>
      <c r="AJ30" s="751"/>
      <c r="AK30" s="818">
        <v>285</v>
      </c>
      <c r="AL30" s="819"/>
      <c r="AM30" s="819"/>
      <c r="AN30" s="819"/>
      <c r="AO30" s="819"/>
      <c r="AP30" s="819" t="s">
        <v>537</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1907</v>
      </c>
      <c r="R31" s="747"/>
      <c r="S31" s="747"/>
      <c r="T31" s="747"/>
      <c r="U31" s="747"/>
      <c r="V31" s="747">
        <v>1880</v>
      </c>
      <c r="W31" s="747"/>
      <c r="X31" s="747"/>
      <c r="Y31" s="747"/>
      <c r="Z31" s="747"/>
      <c r="AA31" s="747">
        <v>27</v>
      </c>
      <c r="AB31" s="747"/>
      <c r="AC31" s="747"/>
      <c r="AD31" s="747"/>
      <c r="AE31" s="748"/>
      <c r="AF31" s="749">
        <v>27</v>
      </c>
      <c r="AG31" s="750"/>
      <c r="AH31" s="750"/>
      <c r="AI31" s="750"/>
      <c r="AJ31" s="751"/>
      <c r="AK31" s="818">
        <v>296</v>
      </c>
      <c r="AL31" s="819"/>
      <c r="AM31" s="819"/>
      <c r="AN31" s="819"/>
      <c r="AO31" s="819"/>
      <c r="AP31" s="819" t="s">
        <v>537</v>
      </c>
      <c r="AQ31" s="819"/>
      <c r="AR31" s="819"/>
      <c r="AS31" s="819"/>
      <c r="AT31" s="819"/>
      <c r="AU31" s="819" t="s">
        <v>536</v>
      </c>
      <c r="AV31" s="819"/>
      <c r="AW31" s="819"/>
      <c r="AX31" s="819"/>
      <c r="AY31" s="819"/>
      <c r="AZ31" s="820" t="s">
        <v>536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18</v>
      </c>
      <c r="R32" s="747"/>
      <c r="S32" s="747"/>
      <c r="T32" s="747"/>
      <c r="U32" s="747"/>
      <c r="V32" s="747">
        <v>14</v>
      </c>
      <c r="W32" s="747"/>
      <c r="X32" s="747"/>
      <c r="Y32" s="747"/>
      <c r="Z32" s="747"/>
      <c r="AA32" s="747">
        <v>4</v>
      </c>
      <c r="AB32" s="747"/>
      <c r="AC32" s="747"/>
      <c r="AD32" s="747"/>
      <c r="AE32" s="748"/>
      <c r="AF32" s="749">
        <v>4</v>
      </c>
      <c r="AG32" s="750"/>
      <c r="AH32" s="750"/>
      <c r="AI32" s="750"/>
      <c r="AJ32" s="751"/>
      <c r="AK32" s="818">
        <v>4</v>
      </c>
      <c r="AL32" s="819"/>
      <c r="AM32" s="819"/>
      <c r="AN32" s="819"/>
      <c r="AO32" s="819"/>
      <c r="AP32" s="819" t="s">
        <v>538</v>
      </c>
      <c r="AQ32" s="819"/>
      <c r="AR32" s="819"/>
      <c r="AS32" s="819"/>
      <c r="AT32" s="819"/>
      <c r="AU32" s="819" t="s">
        <v>536</v>
      </c>
      <c r="AV32" s="819"/>
      <c r="AW32" s="819"/>
      <c r="AX32" s="819"/>
      <c r="AY32" s="819"/>
      <c r="AZ32" s="820" t="s">
        <v>538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272</v>
      </c>
      <c r="R33" s="747"/>
      <c r="S33" s="747"/>
      <c r="T33" s="747"/>
      <c r="U33" s="747"/>
      <c r="V33" s="747">
        <v>271</v>
      </c>
      <c r="W33" s="747"/>
      <c r="X33" s="747"/>
      <c r="Y33" s="747"/>
      <c r="Z33" s="747"/>
      <c r="AA33" s="747">
        <v>0</v>
      </c>
      <c r="AB33" s="747"/>
      <c r="AC33" s="747"/>
      <c r="AD33" s="747"/>
      <c r="AE33" s="748"/>
      <c r="AF33" s="749">
        <v>20</v>
      </c>
      <c r="AG33" s="750"/>
      <c r="AH33" s="750"/>
      <c r="AI33" s="750"/>
      <c r="AJ33" s="751"/>
      <c r="AK33" s="818">
        <v>169</v>
      </c>
      <c r="AL33" s="819"/>
      <c r="AM33" s="819"/>
      <c r="AN33" s="819"/>
      <c r="AO33" s="819"/>
      <c r="AP33" s="819">
        <v>0</v>
      </c>
      <c r="AQ33" s="819"/>
      <c r="AR33" s="819"/>
      <c r="AS33" s="819"/>
      <c r="AT33" s="819"/>
      <c r="AU33" s="819">
        <v>0</v>
      </c>
      <c r="AV33" s="819"/>
      <c r="AW33" s="819"/>
      <c r="AX33" s="819"/>
      <c r="AY33" s="819"/>
      <c r="AZ33" s="820" t="s">
        <v>536</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208</v>
      </c>
      <c r="R34" s="747"/>
      <c r="S34" s="747"/>
      <c r="T34" s="747"/>
      <c r="U34" s="747"/>
      <c r="V34" s="747">
        <v>192</v>
      </c>
      <c r="W34" s="747"/>
      <c r="X34" s="747"/>
      <c r="Y34" s="747"/>
      <c r="Z34" s="747"/>
      <c r="AA34" s="747">
        <v>16</v>
      </c>
      <c r="AB34" s="747"/>
      <c r="AC34" s="747"/>
      <c r="AD34" s="747"/>
      <c r="AE34" s="748"/>
      <c r="AF34" s="749">
        <v>16</v>
      </c>
      <c r="AG34" s="750"/>
      <c r="AH34" s="750"/>
      <c r="AI34" s="750"/>
      <c r="AJ34" s="751"/>
      <c r="AK34" s="818">
        <v>69</v>
      </c>
      <c r="AL34" s="819"/>
      <c r="AM34" s="819"/>
      <c r="AN34" s="819"/>
      <c r="AO34" s="819"/>
      <c r="AP34" s="819">
        <v>1183</v>
      </c>
      <c r="AQ34" s="819"/>
      <c r="AR34" s="819"/>
      <c r="AS34" s="819"/>
      <c r="AT34" s="819"/>
      <c r="AU34" s="819">
        <v>848</v>
      </c>
      <c r="AV34" s="819"/>
      <c r="AW34" s="819"/>
      <c r="AX34" s="819"/>
      <c r="AY34" s="819"/>
      <c r="AZ34" s="820" t="s">
        <v>536</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392</v>
      </c>
      <c r="C35" s="744"/>
      <c r="D35" s="744"/>
      <c r="E35" s="744"/>
      <c r="F35" s="744"/>
      <c r="G35" s="744"/>
      <c r="H35" s="744"/>
      <c r="I35" s="744"/>
      <c r="J35" s="744"/>
      <c r="K35" s="744"/>
      <c r="L35" s="744"/>
      <c r="M35" s="744"/>
      <c r="N35" s="744"/>
      <c r="O35" s="744"/>
      <c r="P35" s="745"/>
      <c r="Q35" s="746">
        <v>269</v>
      </c>
      <c r="R35" s="747"/>
      <c r="S35" s="747"/>
      <c r="T35" s="747"/>
      <c r="U35" s="747"/>
      <c r="V35" s="747">
        <v>250</v>
      </c>
      <c r="W35" s="747"/>
      <c r="X35" s="747"/>
      <c r="Y35" s="747"/>
      <c r="Z35" s="747"/>
      <c r="AA35" s="747">
        <v>19</v>
      </c>
      <c r="AB35" s="747"/>
      <c r="AC35" s="747"/>
      <c r="AD35" s="747"/>
      <c r="AE35" s="748"/>
      <c r="AF35" s="749">
        <v>19</v>
      </c>
      <c r="AG35" s="750"/>
      <c r="AH35" s="750"/>
      <c r="AI35" s="750"/>
      <c r="AJ35" s="751"/>
      <c r="AK35" s="818">
        <v>150</v>
      </c>
      <c r="AL35" s="819"/>
      <c r="AM35" s="819"/>
      <c r="AN35" s="819"/>
      <c r="AO35" s="819"/>
      <c r="AP35" s="819">
        <v>1436</v>
      </c>
      <c r="AQ35" s="819"/>
      <c r="AR35" s="819"/>
      <c r="AS35" s="819"/>
      <c r="AT35" s="819"/>
      <c r="AU35" s="819">
        <v>1331</v>
      </c>
      <c r="AV35" s="819"/>
      <c r="AW35" s="819"/>
      <c r="AX35" s="819"/>
      <c r="AY35" s="819"/>
      <c r="AZ35" s="820" t="s">
        <v>536</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22</v>
      </c>
      <c r="R36" s="747"/>
      <c r="S36" s="747"/>
      <c r="T36" s="747"/>
      <c r="U36" s="747"/>
      <c r="V36" s="747">
        <v>22</v>
      </c>
      <c r="W36" s="747"/>
      <c r="X36" s="747"/>
      <c r="Y36" s="747"/>
      <c r="Z36" s="747"/>
      <c r="AA36" s="747">
        <v>0</v>
      </c>
      <c r="AB36" s="747"/>
      <c r="AC36" s="747"/>
      <c r="AD36" s="747"/>
      <c r="AE36" s="748"/>
      <c r="AF36" s="749">
        <v>78</v>
      </c>
      <c r="AG36" s="750"/>
      <c r="AH36" s="750"/>
      <c r="AI36" s="750"/>
      <c r="AJ36" s="751"/>
      <c r="AK36" s="818" t="s">
        <v>536</v>
      </c>
      <c r="AL36" s="819"/>
      <c r="AM36" s="819"/>
      <c r="AN36" s="819"/>
      <c r="AO36" s="819"/>
      <c r="AP36" s="819" t="s">
        <v>536</v>
      </c>
      <c r="AQ36" s="819"/>
      <c r="AR36" s="819"/>
      <c r="AS36" s="819"/>
      <c r="AT36" s="819"/>
      <c r="AU36" s="819" t="s">
        <v>536</v>
      </c>
      <c r="AV36" s="819"/>
      <c r="AW36" s="819"/>
      <c r="AX36" s="819"/>
      <c r="AY36" s="819"/>
      <c r="AZ36" s="820" t="s">
        <v>537</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272</v>
      </c>
      <c r="AG63" s="830"/>
      <c r="AH63" s="830"/>
      <c r="AI63" s="830"/>
      <c r="AJ63" s="831"/>
      <c r="AK63" s="832"/>
      <c r="AL63" s="827"/>
      <c r="AM63" s="827"/>
      <c r="AN63" s="827"/>
      <c r="AO63" s="827"/>
      <c r="AP63" s="830">
        <v>2619</v>
      </c>
      <c r="AQ63" s="830"/>
      <c r="AR63" s="830"/>
      <c r="AS63" s="830"/>
      <c r="AT63" s="830"/>
      <c r="AU63" s="830">
        <v>2179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537</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1517</v>
      </c>
      <c r="AB69" s="819"/>
      <c r="AC69" s="819"/>
      <c r="AD69" s="819"/>
      <c r="AE69" s="819"/>
      <c r="AF69" s="819">
        <v>1517</v>
      </c>
      <c r="AG69" s="819"/>
      <c r="AH69" s="819"/>
      <c r="AI69" s="819"/>
      <c r="AJ69" s="819"/>
      <c r="AK69" s="819">
        <v>2628</v>
      </c>
      <c r="AL69" s="819"/>
      <c r="AM69" s="819"/>
      <c r="AN69" s="819"/>
      <c r="AO69" s="819"/>
      <c r="AP69" s="819" t="s">
        <v>536</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7067</v>
      </c>
      <c r="R70" s="819"/>
      <c r="S70" s="819"/>
      <c r="T70" s="819"/>
      <c r="U70" s="819"/>
      <c r="V70" s="819">
        <v>6864</v>
      </c>
      <c r="W70" s="819"/>
      <c r="X70" s="819"/>
      <c r="Y70" s="819"/>
      <c r="Z70" s="819"/>
      <c r="AA70" s="819">
        <v>203</v>
      </c>
      <c r="AB70" s="819"/>
      <c r="AC70" s="819"/>
      <c r="AD70" s="819"/>
      <c r="AE70" s="819"/>
      <c r="AF70" s="819">
        <v>203</v>
      </c>
      <c r="AG70" s="819"/>
      <c r="AH70" s="819"/>
      <c r="AI70" s="819"/>
      <c r="AJ70" s="819"/>
      <c r="AK70" s="819" t="s">
        <v>536</v>
      </c>
      <c r="AL70" s="819"/>
      <c r="AM70" s="819"/>
      <c r="AN70" s="819"/>
      <c r="AO70" s="819"/>
      <c r="AP70" s="819" t="s">
        <v>536</v>
      </c>
      <c r="AQ70" s="819"/>
      <c r="AR70" s="819"/>
      <c r="AS70" s="819"/>
      <c r="AT70" s="819"/>
      <c r="AU70" s="819" t="s">
        <v>537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6525</v>
      </c>
      <c r="R71" s="819"/>
      <c r="S71" s="819"/>
      <c r="T71" s="819"/>
      <c r="U71" s="819"/>
      <c r="V71" s="819">
        <v>6455</v>
      </c>
      <c r="W71" s="819"/>
      <c r="X71" s="819"/>
      <c r="Y71" s="819"/>
      <c r="Z71" s="819"/>
      <c r="AA71" s="819">
        <v>70</v>
      </c>
      <c r="AB71" s="819"/>
      <c r="AC71" s="819"/>
      <c r="AD71" s="819"/>
      <c r="AE71" s="819"/>
      <c r="AF71" s="819">
        <v>70</v>
      </c>
      <c r="AG71" s="819"/>
      <c r="AH71" s="819"/>
      <c r="AI71" s="819"/>
      <c r="AJ71" s="819"/>
      <c r="AK71" s="819" t="s">
        <v>536</v>
      </c>
      <c r="AL71" s="819"/>
      <c r="AM71" s="819"/>
      <c r="AN71" s="819"/>
      <c r="AO71" s="819"/>
      <c r="AP71" s="819">
        <v>3652</v>
      </c>
      <c r="AQ71" s="819"/>
      <c r="AR71" s="819"/>
      <c r="AS71" s="819"/>
      <c r="AT71" s="819"/>
      <c r="AU71" s="819">
        <v>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1790</v>
      </c>
      <c r="AG88" s="830"/>
      <c r="AH88" s="830"/>
      <c r="AI88" s="830"/>
      <c r="AJ88" s="830"/>
      <c r="AK88" s="827"/>
      <c r="AL88" s="827"/>
      <c r="AM88" s="827"/>
      <c r="AN88" s="827"/>
      <c r="AO88" s="827"/>
      <c r="AP88" s="830">
        <v>3652</v>
      </c>
      <c r="AQ88" s="830"/>
      <c r="AR88" s="830"/>
      <c r="AS88" s="830"/>
      <c r="AT88" s="830"/>
      <c r="AU88" s="830">
        <v>81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36</v>
      </c>
      <c r="CS102" s="838"/>
      <c r="CT102" s="838"/>
      <c r="CU102" s="838"/>
      <c r="CV102" s="881"/>
      <c r="CW102" s="880">
        <v>11</v>
      </c>
      <c r="CX102" s="838"/>
      <c r="CY102" s="838"/>
      <c r="CZ102" s="838"/>
      <c r="DA102" s="881"/>
      <c r="DB102" s="880" t="s">
        <v>536</v>
      </c>
      <c r="DC102" s="838"/>
      <c r="DD102" s="838"/>
      <c r="DE102" s="838"/>
      <c r="DF102" s="881"/>
      <c r="DG102" s="880" t="s">
        <v>536</v>
      </c>
      <c r="DH102" s="838"/>
      <c r="DI102" s="838"/>
      <c r="DJ102" s="838"/>
      <c r="DK102" s="881"/>
      <c r="DL102" s="880" t="s">
        <v>536</v>
      </c>
      <c r="DM102" s="838"/>
      <c r="DN102" s="838"/>
      <c r="DO102" s="838"/>
      <c r="DP102" s="881"/>
      <c r="DQ102" s="880" t="s">
        <v>536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289</v>
      </c>
      <c r="AG109" s="883"/>
      <c r="AH109" s="883"/>
      <c r="AI109" s="883"/>
      <c r="AJ109" s="884"/>
      <c r="AK109" s="882" t="s">
        <v>288</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289</v>
      </c>
      <c r="BW109" s="883"/>
      <c r="BX109" s="883"/>
      <c r="BY109" s="883"/>
      <c r="BZ109" s="884"/>
      <c r="CA109" s="882" t="s">
        <v>288</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289</v>
      </c>
      <c r="DM109" s="883"/>
      <c r="DN109" s="883"/>
      <c r="DO109" s="883"/>
      <c r="DP109" s="884"/>
      <c r="DQ109" s="882" t="s">
        <v>288</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1957652</v>
      </c>
      <c r="AB110" s="890"/>
      <c r="AC110" s="890"/>
      <c r="AD110" s="890"/>
      <c r="AE110" s="891"/>
      <c r="AF110" s="892">
        <v>1746151</v>
      </c>
      <c r="AG110" s="890"/>
      <c r="AH110" s="890"/>
      <c r="AI110" s="890"/>
      <c r="AJ110" s="891"/>
      <c r="AK110" s="892">
        <v>1616456</v>
      </c>
      <c r="AL110" s="890"/>
      <c r="AM110" s="890"/>
      <c r="AN110" s="890"/>
      <c r="AO110" s="891"/>
      <c r="AP110" s="893">
        <v>28.4</v>
      </c>
      <c r="AQ110" s="894"/>
      <c r="AR110" s="894"/>
      <c r="AS110" s="894"/>
      <c r="AT110" s="895"/>
      <c r="AU110" s="896" t="s">
        <v>60</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13218811</v>
      </c>
      <c r="BR110" s="927"/>
      <c r="BS110" s="927"/>
      <c r="BT110" s="927"/>
      <c r="BU110" s="927"/>
      <c r="BV110" s="927">
        <v>13977494</v>
      </c>
      <c r="BW110" s="927"/>
      <c r="BX110" s="927"/>
      <c r="BY110" s="927"/>
      <c r="BZ110" s="927"/>
      <c r="CA110" s="927">
        <v>13474054</v>
      </c>
      <c r="CB110" s="927"/>
      <c r="CC110" s="927"/>
      <c r="CD110" s="927"/>
      <c r="CE110" s="927"/>
      <c r="CF110" s="941">
        <v>236.9</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33586</v>
      </c>
      <c r="BR111" s="920"/>
      <c r="BS111" s="920"/>
      <c r="BT111" s="920"/>
      <c r="BU111" s="920"/>
      <c r="BV111" s="920">
        <v>19518</v>
      </c>
      <c r="BW111" s="920"/>
      <c r="BX111" s="920"/>
      <c r="BY111" s="920"/>
      <c r="BZ111" s="920"/>
      <c r="CA111" s="920">
        <v>9626</v>
      </c>
      <c r="CB111" s="920"/>
      <c r="CC111" s="920"/>
      <c r="CD111" s="920"/>
      <c r="CE111" s="920"/>
      <c r="CF111" s="914">
        <v>0.2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2155899</v>
      </c>
      <c r="BR112" s="920"/>
      <c r="BS112" s="920"/>
      <c r="BT112" s="920"/>
      <c r="BU112" s="920"/>
      <c r="BV112" s="920">
        <v>2198229</v>
      </c>
      <c r="BW112" s="920"/>
      <c r="BX112" s="920"/>
      <c r="BY112" s="920"/>
      <c r="BZ112" s="920"/>
      <c r="CA112" s="920">
        <v>2179780</v>
      </c>
      <c r="CB112" s="920"/>
      <c r="CC112" s="920"/>
      <c r="CD112" s="920"/>
      <c r="CE112" s="920"/>
      <c r="CF112" s="914">
        <v>38.299999999999997</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241108</v>
      </c>
      <c r="AB113" s="934"/>
      <c r="AC113" s="934"/>
      <c r="AD113" s="934"/>
      <c r="AE113" s="935"/>
      <c r="AF113" s="936">
        <v>217231</v>
      </c>
      <c r="AG113" s="934"/>
      <c r="AH113" s="934"/>
      <c r="AI113" s="934"/>
      <c r="AJ113" s="935"/>
      <c r="AK113" s="936">
        <v>213138</v>
      </c>
      <c r="AL113" s="934"/>
      <c r="AM113" s="934"/>
      <c r="AN113" s="934"/>
      <c r="AO113" s="935"/>
      <c r="AP113" s="937">
        <v>3.7</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1217</v>
      </c>
      <c r="BR113" s="920"/>
      <c r="BS113" s="920"/>
      <c r="BT113" s="920"/>
      <c r="BU113" s="920"/>
      <c r="BV113" s="920">
        <v>57373</v>
      </c>
      <c r="BW113" s="920"/>
      <c r="BX113" s="920"/>
      <c r="BY113" s="920"/>
      <c r="BZ113" s="920"/>
      <c r="CA113" s="920">
        <v>81131</v>
      </c>
      <c r="CB113" s="920"/>
      <c r="CC113" s="920"/>
      <c r="CD113" s="920"/>
      <c r="CE113" s="920"/>
      <c r="CF113" s="914">
        <v>1.4</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10895</v>
      </c>
      <c r="AB114" s="959"/>
      <c r="AC114" s="959"/>
      <c r="AD114" s="959"/>
      <c r="AE114" s="960"/>
      <c r="AF114" s="961">
        <v>10895</v>
      </c>
      <c r="AG114" s="959"/>
      <c r="AH114" s="959"/>
      <c r="AI114" s="959"/>
      <c r="AJ114" s="960"/>
      <c r="AK114" s="961">
        <v>10700</v>
      </c>
      <c r="AL114" s="959"/>
      <c r="AM114" s="959"/>
      <c r="AN114" s="959"/>
      <c r="AO114" s="960"/>
      <c r="AP114" s="962">
        <v>0.2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1323424</v>
      </c>
      <c r="BR114" s="920"/>
      <c r="BS114" s="920"/>
      <c r="BT114" s="920"/>
      <c r="BU114" s="920"/>
      <c r="BV114" s="920">
        <v>1251240</v>
      </c>
      <c r="BW114" s="920"/>
      <c r="BX114" s="920"/>
      <c r="BY114" s="920"/>
      <c r="BZ114" s="920"/>
      <c r="CA114" s="920">
        <v>1082857</v>
      </c>
      <c r="CB114" s="920"/>
      <c r="CC114" s="920"/>
      <c r="CD114" s="920"/>
      <c r="CE114" s="920"/>
      <c r="CF114" s="914">
        <v>19</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1675</v>
      </c>
      <c r="AB115" s="934"/>
      <c r="AC115" s="934"/>
      <c r="AD115" s="934"/>
      <c r="AE115" s="935"/>
      <c r="AF115" s="936">
        <v>1314</v>
      </c>
      <c r="AG115" s="934"/>
      <c r="AH115" s="934"/>
      <c r="AI115" s="934"/>
      <c r="AJ115" s="935"/>
      <c r="AK115" s="936">
        <v>1075</v>
      </c>
      <c r="AL115" s="934"/>
      <c r="AM115" s="934"/>
      <c r="AN115" s="934"/>
      <c r="AO115" s="935"/>
      <c r="AP115" s="937">
        <v>0</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2211330</v>
      </c>
      <c r="AB117" s="966"/>
      <c r="AC117" s="966"/>
      <c r="AD117" s="966"/>
      <c r="AE117" s="967"/>
      <c r="AF117" s="965">
        <v>1975591</v>
      </c>
      <c r="AG117" s="966"/>
      <c r="AH117" s="966"/>
      <c r="AI117" s="966"/>
      <c r="AJ117" s="967"/>
      <c r="AK117" s="965">
        <v>1841369</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289</v>
      </c>
      <c r="AG118" s="883"/>
      <c r="AH118" s="883"/>
      <c r="AI118" s="883"/>
      <c r="AJ118" s="884"/>
      <c r="AK118" s="882" t="s">
        <v>288</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437</v>
      </c>
      <c r="BP118" s="994"/>
      <c r="BQ118" s="985">
        <v>16732937</v>
      </c>
      <c r="BR118" s="986"/>
      <c r="BS118" s="986"/>
      <c r="BT118" s="986"/>
      <c r="BU118" s="986"/>
      <c r="BV118" s="986">
        <v>17503854</v>
      </c>
      <c r="BW118" s="986"/>
      <c r="BX118" s="986"/>
      <c r="BY118" s="986"/>
      <c r="BZ118" s="986"/>
      <c r="CA118" s="986">
        <v>16827448</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5846274</v>
      </c>
      <c r="BR119" s="927"/>
      <c r="BS119" s="927"/>
      <c r="BT119" s="927"/>
      <c r="BU119" s="927"/>
      <c r="BV119" s="927">
        <v>7173154</v>
      </c>
      <c r="BW119" s="927"/>
      <c r="BX119" s="927"/>
      <c r="BY119" s="927"/>
      <c r="BZ119" s="927"/>
      <c r="CA119" s="927">
        <v>7963143</v>
      </c>
      <c r="CB119" s="927"/>
      <c r="CC119" s="927"/>
      <c r="CD119" s="927"/>
      <c r="CE119" s="927"/>
      <c r="CF119" s="941">
        <v>140</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33586</v>
      </c>
      <c r="DH119" s="998"/>
      <c r="DI119" s="998"/>
      <c r="DJ119" s="998"/>
      <c r="DK119" s="999"/>
      <c r="DL119" s="1000">
        <v>19518</v>
      </c>
      <c r="DM119" s="998"/>
      <c r="DN119" s="998"/>
      <c r="DO119" s="998"/>
      <c r="DP119" s="999"/>
      <c r="DQ119" s="1000">
        <v>9626</v>
      </c>
      <c r="DR119" s="998"/>
      <c r="DS119" s="998"/>
      <c r="DT119" s="998"/>
      <c r="DU119" s="999"/>
      <c r="DV119" s="1001">
        <v>0.2</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224749</v>
      </c>
      <c r="BR120" s="920"/>
      <c r="BS120" s="920"/>
      <c r="BT120" s="920"/>
      <c r="BU120" s="920"/>
      <c r="BV120" s="920">
        <v>164833</v>
      </c>
      <c r="BW120" s="920"/>
      <c r="BX120" s="920"/>
      <c r="BY120" s="920"/>
      <c r="BZ120" s="920"/>
      <c r="CA120" s="920">
        <v>122075</v>
      </c>
      <c r="CB120" s="920"/>
      <c r="CC120" s="920"/>
      <c r="CD120" s="920"/>
      <c r="CE120" s="920"/>
      <c r="CF120" s="914">
        <v>2.1</v>
      </c>
      <c r="CG120" s="915"/>
      <c r="CH120" s="915"/>
      <c r="CI120" s="915"/>
      <c r="CJ120" s="915"/>
      <c r="CK120" s="1013" t="s">
        <v>443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1159495</v>
      </c>
      <c r="DH120" s="927"/>
      <c r="DI120" s="927"/>
      <c r="DJ120" s="927"/>
      <c r="DK120" s="927"/>
      <c r="DL120" s="927">
        <v>1260102</v>
      </c>
      <c r="DM120" s="927"/>
      <c r="DN120" s="927"/>
      <c r="DO120" s="927"/>
      <c r="DP120" s="927"/>
      <c r="DQ120" s="927">
        <v>1330981</v>
      </c>
      <c r="DR120" s="927"/>
      <c r="DS120" s="927"/>
      <c r="DT120" s="927"/>
      <c r="DU120" s="927"/>
      <c r="DV120" s="928">
        <v>23.4</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11462010</v>
      </c>
      <c r="BR121" s="986"/>
      <c r="BS121" s="986"/>
      <c r="BT121" s="986"/>
      <c r="BU121" s="986"/>
      <c r="BV121" s="986">
        <v>12216681</v>
      </c>
      <c r="BW121" s="986"/>
      <c r="BX121" s="986"/>
      <c r="BY121" s="986"/>
      <c r="BZ121" s="986"/>
      <c r="CA121" s="986">
        <v>11926996</v>
      </c>
      <c r="CB121" s="986"/>
      <c r="CC121" s="986"/>
      <c r="CD121" s="986"/>
      <c r="CE121" s="986"/>
      <c r="CF121" s="1024">
        <v>209.7</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996404</v>
      </c>
      <c r="DH121" s="920"/>
      <c r="DI121" s="920"/>
      <c r="DJ121" s="920"/>
      <c r="DK121" s="920"/>
      <c r="DL121" s="920">
        <v>938127</v>
      </c>
      <c r="DM121" s="920"/>
      <c r="DN121" s="920"/>
      <c r="DO121" s="920"/>
      <c r="DP121" s="920"/>
      <c r="DQ121" s="920">
        <v>848399</v>
      </c>
      <c r="DR121" s="920"/>
      <c r="DS121" s="920"/>
      <c r="DT121" s="920"/>
      <c r="DU121" s="920"/>
      <c r="DV121" s="921">
        <v>14.9</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446</v>
      </c>
      <c r="BP122" s="994"/>
      <c r="BQ122" s="1034">
        <v>17533033</v>
      </c>
      <c r="BR122" s="1035"/>
      <c r="BS122" s="1035"/>
      <c r="BT122" s="1035"/>
      <c r="BU122" s="1035"/>
      <c r="BV122" s="1035">
        <v>19554668</v>
      </c>
      <c r="BW122" s="1035"/>
      <c r="BX122" s="1035"/>
      <c r="BY122" s="1035"/>
      <c r="BZ122" s="1035"/>
      <c r="CA122" s="1035">
        <v>20012214</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v>400</v>
      </c>
      <c r="DR122" s="920"/>
      <c r="DS122" s="920"/>
      <c r="DT122" s="920"/>
      <c r="DU122" s="920"/>
      <c r="DV122" s="921">
        <v>0</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1675</v>
      </c>
      <c r="AB126" s="959"/>
      <c r="AC126" s="959"/>
      <c r="AD126" s="959"/>
      <c r="AE126" s="960"/>
      <c r="AF126" s="961">
        <v>1314</v>
      </c>
      <c r="AG126" s="959"/>
      <c r="AH126" s="959"/>
      <c r="AI126" s="959"/>
      <c r="AJ126" s="960"/>
      <c r="AK126" s="961">
        <v>1075</v>
      </c>
      <c r="AL126" s="959"/>
      <c r="AM126" s="959"/>
      <c r="AN126" s="959"/>
      <c r="AO126" s="960"/>
      <c r="AP126" s="962">
        <v>0</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14.04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42106</v>
      </c>
      <c r="AB128" s="1090"/>
      <c r="AC128" s="1090"/>
      <c r="AD128" s="1090"/>
      <c r="AE128" s="1091"/>
      <c r="AF128" s="1092">
        <v>31785</v>
      </c>
      <c r="AG128" s="1090"/>
      <c r="AH128" s="1090"/>
      <c r="AI128" s="1090"/>
      <c r="AJ128" s="1091"/>
      <c r="AK128" s="1092">
        <v>33631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112</v>
      </c>
      <c r="BG128" s="1067"/>
      <c r="BH128" s="1067"/>
      <c r="BI128" s="1067"/>
      <c r="BJ128" s="1067"/>
      <c r="BK128" s="1067"/>
      <c r="BL128" s="1068"/>
      <c r="BM128" s="1066">
        <v>19.04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7296620</v>
      </c>
      <c r="AB129" s="959"/>
      <c r="AC129" s="959"/>
      <c r="AD129" s="959"/>
      <c r="AE129" s="960"/>
      <c r="AF129" s="961">
        <v>7192452</v>
      </c>
      <c r="AG129" s="959"/>
      <c r="AH129" s="959"/>
      <c r="AI129" s="959"/>
      <c r="AJ129" s="960"/>
      <c r="AK129" s="961">
        <v>7022932</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1456403</v>
      </c>
      <c r="AB130" s="959"/>
      <c r="AC130" s="959"/>
      <c r="AD130" s="959"/>
      <c r="AE130" s="960"/>
      <c r="AF130" s="961">
        <v>1370852</v>
      </c>
      <c r="AG130" s="959"/>
      <c r="AH130" s="959"/>
      <c r="AI130" s="959"/>
      <c r="AJ130" s="960"/>
      <c r="AK130" s="961">
        <v>1336106</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5840217</v>
      </c>
      <c r="AB131" s="998"/>
      <c r="AC131" s="998"/>
      <c r="AD131" s="998"/>
      <c r="AE131" s="999"/>
      <c r="AF131" s="1000">
        <v>5821600</v>
      </c>
      <c r="AG131" s="998"/>
      <c r="AH131" s="998"/>
      <c r="AI131" s="998"/>
      <c r="AJ131" s="999"/>
      <c r="AK131" s="1000">
        <v>5686826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12.20538552</v>
      </c>
      <c r="AB132" s="1104"/>
      <c r="AC132" s="1104"/>
      <c r="AD132" s="1104"/>
      <c r="AE132" s="1105"/>
      <c r="AF132" s="1106">
        <v>9.8418647789999998</v>
      </c>
      <c r="AG132" s="1104"/>
      <c r="AH132" s="1104"/>
      <c r="AI132" s="1104"/>
      <c r="AJ132" s="1105"/>
      <c r="AK132" s="1106">
        <v>8.2934135839999996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13</v>
      </c>
      <c r="AB133" s="1111"/>
      <c r="AC133" s="1111"/>
      <c r="AD133" s="1111"/>
      <c r="AE133" s="1112"/>
      <c r="AF133" s="1110">
        <v>11.5</v>
      </c>
      <c r="AG133" s="1111"/>
      <c r="AH133" s="1111"/>
      <c r="AI133" s="1111"/>
      <c r="AJ133" s="1112"/>
      <c r="AK133" s="1110">
        <v>10.1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1396616</v>
      </c>
      <c r="L9" s="264">
        <v>139662</v>
      </c>
      <c r="M9" s="265">
        <v>98802</v>
      </c>
      <c r="N9" s="266">
        <v>41.4</v>
      </c>
    </row>
    <row r="10" spans="1:16" x14ac:dyDescent="0.15">
      <c r="A10" s="248"/>
      <c r="B10" s="244"/>
      <c r="C10" s="244"/>
      <c r="D10" s="244"/>
      <c r="E10" s="244"/>
      <c r="F10" s="244"/>
      <c r="G10" s="1119" t="s">
        <v>479</v>
      </c>
      <c r="H10" s="1120"/>
      <c r="I10" s="1120"/>
      <c r="J10" s="1121"/>
      <c r="K10" s="267">
        <v>95350</v>
      </c>
      <c r="L10" s="268">
        <v>9535</v>
      </c>
      <c r="M10" s="269">
        <v>9936</v>
      </c>
      <c r="N10" s="270">
        <v>-4</v>
      </c>
    </row>
    <row r="11" spans="1:16" ht="13.5" customHeight="1" x14ac:dyDescent="0.15">
      <c r="A11" s="248"/>
      <c r="B11" s="244"/>
      <c r="C11" s="244"/>
      <c r="D11" s="244"/>
      <c r="E11" s="244"/>
      <c r="F11" s="244"/>
      <c r="G11" s="1119" t="s">
        <v>480</v>
      </c>
      <c r="H11" s="1120"/>
      <c r="I11" s="1120"/>
      <c r="J11" s="1121"/>
      <c r="K11" s="267">
        <v>202743</v>
      </c>
      <c r="L11" s="268">
        <v>20274</v>
      </c>
      <c r="M11" s="269">
        <v>18057</v>
      </c>
      <c r="N11" s="270">
        <v>12.3</v>
      </c>
    </row>
    <row r="12" spans="1:16" ht="13.5" customHeight="1" x14ac:dyDescent="0.15">
      <c r="A12" s="248"/>
      <c r="B12" s="244"/>
      <c r="C12" s="244"/>
      <c r="D12" s="244"/>
      <c r="E12" s="244"/>
      <c r="F12" s="244"/>
      <c r="G12" s="1119" t="s">
        <v>481</v>
      </c>
      <c r="H12" s="1120"/>
      <c r="I12" s="1120"/>
      <c r="J12" s="1121"/>
      <c r="K12" s="267" t="s">
        <v>482</v>
      </c>
      <c r="L12" s="268" t="s">
        <v>482</v>
      </c>
      <c r="M12" s="269">
        <v>2120</v>
      </c>
      <c r="N12" s="270" t="s">
        <v>482</v>
      </c>
    </row>
    <row r="13" spans="1:16" ht="13.5" customHeight="1" x14ac:dyDescent="0.15">
      <c r="A13" s="248"/>
      <c r="B13" s="244"/>
      <c r="C13" s="244"/>
      <c r="D13" s="244"/>
      <c r="E13" s="244"/>
      <c r="F13" s="244"/>
      <c r="G13" s="1119" t="s">
        <v>483</v>
      </c>
      <c r="H13" s="1120"/>
      <c r="I13" s="1120"/>
      <c r="J13" s="1121"/>
      <c r="K13" s="267" t="s">
        <v>482</v>
      </c>
      <c r="L13" s="268" t="s">
        <v>482</v>
      </c>
      <c r="M13" s="269" t="s">
        <v>482</v>
      </c>
      <c r="N13" s="270" t="s">
        <v>482</v>
      </c>
    </row>
    <row r="14" spans="1:16" ht="13.5" customHeight="1" x14ac:dyDescent="0.15">
      <c r="A14" s="248"/>
      <c r="B14" s="244"/>
      <c r="C14" s="244"/>
      <c r="D14" s="244"/>
      <c r="E14" s="244"/>
      <c r="F14" s="244"/>
      <c r="G14" s="1119" t="s">
        <v>484</v>
      </c>
      <c r="H14" s="1120"/>
      <c r="I14" s="1120"/>
      <c r="J14" s="1121"/>
      <c r="K14" s="267">
        <v>58820</v>
      </c>
      <c r="L14" s="268">
        <v>5882</v>
      </c>
      <c r="M14" s="269">
        <v>5213</v>
      </c>
      <c r="N14" s="270">
        <v>12.8</v>
      </c>
    </row>
    <row r="15" spans="1:16" ht="13.5" customHeight="1" x14ac:dyDescent="0.15">
      <c r="A15" s="248"/>
      <c r="B15" s="244"/>
      <c r="C15" s="244"/>
      <c r="D15" s="244"/>
      <c r="E15" s="244"/>
      <c r="F15" s="244"/>
      <c r="G15" s="1119" t="s">
        <v>485</v>
      </c>
      <c r="H15" s="1120"/>
      <c r="I15" s="1120"/>
      <c r="J15" s="1121"/>
      <c r="K15" s="267">
        <v>68800</v>
      </c>
      <c r="L15" s="268">
        <v>6880</v>
      </c>
      <c r="M15" s="269">
        <v>2752</v>
      </c>
      <c r="N15" s="270">
        <v>150</v>
      </c>
    </row>
    <row r="16" spans="1:16" x14ac:dyDescent="0.15">
      <c r="A16" s="248"/>
      <c r="B16" s="244"/>
      <c r="C16" s="244"/>
      <c r="D16" s="244"/>
      <c r="E16" s="244"/>
      <c r="F16" s="244"/>
      <c r="G16" s="1122" t="s">
        <v>486</v>
      </c>
      <c r="H16" s="1123"/>
      <c r="I16" s="1123"/>
      <c r="J16" s="1124"/>
      <c r="K16" s="268">
        <v>-152682</v>
      </c>
      <c r="L16" s="268">
        <v>-15268</v>
      </c>
      <c r="M16" s="269">
        <v>-11422</v>
      </c>
      <c r="N16" s="270">
        <v>33.700000000000003</v>
      </c>
    </row>
    <row r="17" spans="1:16" x14ac:dyDescent="0.15">
      <c r="A17" s="248"/>
      <c r="B17" s="244"/>
      <c r="C17" s="244"/>
      <c r="D17" s="244"/>
      <c r="E17" s="244"/>
      <c r="F17" s="244"/>
      <c r="G17" s="1122" t="s">
        <v>171</v>
      </c>
      <c r="H17" s="1123"/>
      <c r="I17" s="1123"/>
      <c r="J17" s="1124"/>
      <c r="K17" s="268">
        <v>1669647</v>
      </c>
      <c r="L17" s="268">
        <v>166965</v>
      </c>
      <c r="M17" s="269">
        <v>125458</v>
      </c>
      <c r="N17" s="270">
        <v>33.1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15.4</v>
      </c>
      <c r="L21" s="281">
        <v>11.31</v>
      </c>
      <c r="M21" s="282">
        <v>4.09</v>
      </c>
      <c r="N21" s="249"/>
      <c r="O21" s="283"/>
      <c r="P21" s="279"/>
    </row>
    <row r="22" spans="1:16" s="284" customFormat="1" x14ac:dyDescent="0.15">
      <c r="A22" s="279"/>
      <c r="B22" s="249"/>
      <c r="C22" s="249"/>
      <c r="D22" s="249"/>
      <c r="E22" s="249"/>
      <c r="F22" s="249"/>
      <c r="G22" s="1114" t="s">
        <v>492</v>
      </c>
      <c r="H22" s="1115"/>
      <c r="I22" s="1115"/>
      <c r="J22" s="1116"/>
      <c r="K22" s="285">
        <v>96.9</v>
      </c>
      <c r="L22" s="286">
        <v>94.9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1616456</v>
      </c>
      <c r="L32" s="294">
        <v>161646</v>
      </c>
      <c r="M32" s="295">
        <v>88984</v>
      </c>
      <c r="N32" s="296">
        <v>81.7</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t="s">
        <v>482</v>
      </c>
      <c r="N34" s="296" t="s">
        <v>482</v>
      </c>
    </row>
    <row r="35" spans="1:16" ht="27" customHeight="1" x14ac:dyDescent="0.15">
      <c r="A35" s="248"/>
      <c r="B35" s="244"/>
      <c r="C35" s="244"/>
      <c r="D35" s="244"/>
      <c r="E35" s="244"/>
      <c r="F35" s="244"/>
      <c r="G35" s="1130" t="s">
        <v>498</v>
      </c>
      <c r="H35" s="1131"/>
      <c r="I35" s="1131"/>
      <c r="J35" s="1132"/>
      <c r="K35" s="294">
        <v>213138</v>
      </c>
      <c r="L35" s="294">
        <v>21314</v>
      </c>
      <c r="M35" s="295">
        <v>24074</v>
      </c>
      <c r="N35" s="296">
        <v>-11.5</v>
      </c>
    </row>
    <row r="36" spans="1:16" ht="27" customHeight="1" x14ac:dyDescent="0.15">
      <c r="A36" s="248"/>
      <c r="B36" s="244"/>
      <c r="C36" s="244"/>
      <c r="D36" s="244"/>
      <c r="E36" s="244"/>
      <c r="F36" s="244"/>
      <c r="G36" s="1130" t="s">
        <v>499</v>
      </c>
      <c r="H36" s="1131"/>
      <c r="I36" s="1131"/>
      <c r="J36" s="1132"/>
      <c r="K36" s="294">
        <v>10700</v>
      </c>
      <c r="L36" s="294">
        <v>1070</v>
      </c>
      <c r="M36" s="295">
        <v>3724</v>
      </c>
      <c r="N36" s="296">
        <v>-71.3</v>
      </c>
    </row>
    <row r="37" spans="1:16" ht="13.5" customHeight="1" x14ac:dyDescent="0.15">
      <c r="A37" s="248"/>
      <c r="B37" s="244"/>
      <c r="C37" s="244"/>
      <c r="D37" s="244"/>
      <c r="E37" s="244"/>
      <c r="F37" s="244"/>
      <c r="G37" s="1130" t="s">
        <v>500</v>
      </c>
      <c r="H37" s="1131"/>
      <c r="I37" s="1131"/>
      <c r="J37" s="1132"/>
      <c r="K37" s="294">
        <v>1075</v>
      </c>
      <c r="L37" s="294">
        <v>108</v>
      </c>
      <c r="M37" s="295">
        <v>1554</v>
      </c>
      <c r="N37" s="296">
        <v>-93.1</v>
      </c>
    </row>
    <row r="38" spans="1:16" ht="27" customHeight="1" x14ac:dyDescent="0.15">
      <c r="A38" s="248"/>
      <c r="B38" s="244"/>
      <c r="C38" s="244"/>
      <c r="D38" s="244"/>
      <c r="E38" s="244"/>
      <c r="F38" s="244"/>
      <c r="G38" s="1133" t="s">
        <v>501</v>
      </c>
      <c r="H38" s="1134"/>
      <c r="I38" s="1134"/>
      <c r="J38" s="1135"/>
      <c r="K38" s="297" t="s">
        <v>482</v>
      </c>
      <c r="L38" s="297" t="s">
        <v>482</v>
      </c>
      <c r="M38" s="298">
        <v>30</v>
      </c>
      <c r="N38" s="299" t="s">
        <v>482</v>
      </c>
      <c r="O38" s="293"/>
    </row>
    <row r="39" spans="1:16" x14ac:dyDescent="0.15">
      <c r="A39" s="248"/>
      <c r="B39" s="244"/>
      <c r="C39" s="244"/>
      <c r="D39" s="244"/>
      <c r="E39" s="244"/>
      <c r="F39" s="244"/>
      <c r="G39" s="1133" t="s">
        <v>502</v>
      </c>
      <c r="H39" s="1134"/>
      <c r="I39" s="1134"/>
      <c r="J39" s="1135"/>
      <c r="K39" s="300">
        <v>-33631</v>
      </c>
      <c r="L39" s="300">
        <v>-3363</v>
      </c>
      <c r="M39" s="301">
        <v>-3836</v>
      </c>
      <c r="N39" s="302">
        <v>-12.3</v>
      </c>
      <c r="O39" s="293"/>
    </row>
    <row r="40" spans="1:16" ht="27" customHeight="1" x14ac:dyDescent="0.15">
      <c r="A40" s="248"/>
      <c r="B40" s="244"/>
      <c r="C40" s="244"/>
      <c r="D40" s="244"/>
      <c r="E40" s="244"/>
      <c r="F40" s="244"/>
      <c r="G40" s="1130" t="s">
        <v>503</v>
      </c>
      <c r="H40" s="1131"/>
      <c r="I40" s="1131"/>
      <c r="J40" s="1132"/>
      <c r="K40" s="300">
        <v>-1336106</v>
      </c>
      <c r="L40" s="300">
        <v>-133611</v>
      </c>
      <c r="M40" s="301">
        <v>-78134</v>
      </c>
      <c r="N40" s="302">
        <v>71</v>
      </c>
      <c r="O40" s="293"/>
    </row>
    <row r="41" spans="1:16" x14ac:dyDescent="0.15">
      <c r="A41" s="248"/>
      <c r="B41" s="244"/>
      <c r="C41" s="244"/>
      <c r="D41" s="244"/>
      <c r="E41" s="244"/>
      <c r="F41" s="244"/>
      <c r="G41" s="1136" t="s">
        <v>283</v>
      </c>
      <c r="H41" s="1137"/>
      <c r="I41" s="1137"/>
      <c r="J41" s="1138"/>
      <c r="K41" s="294">
        <v>471632</v>
      </c>
      <c r="L41" s="300">
        <v>47163</v>
      </c>
      <c r="M41" s="301">
        <v>36395</v>
      </c>
      <c r="N41" s="302">
        <v>29.6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4598997</v>
      </c>
      <c r="J51" s="320">
        <v>423793</v>
      </c>
      <c r="K51" s="321">
        <v>144.9</v>
      </c>
      <c r="L51" s="322">
        <v>147869</v>
      </c>
      <c r="M51" s="323">
        <v>16.3</v>
      </c>
      <c r="N51" s="324">
        <v>128.6</v>
      </c>
    </row>
    <row r="52" spans="1:14" x14ac:dyDescent="0.15">
      <c r="A52" s="248"/>
      <c r="B52" s="244"/>
      <c r="C52" s="244"/>
      <c r="D52" s="244"/>
      <c r="E52" s="244"/>
      <c r="F52" s="244"/>
      <c r="G52" s="325"/>
      <c r="H52" s="326" t="s">
        <v>514</v>
      </c>
      <c r="I52" s="327">
        <v>1398298</v>
      </c>
      <c r="J52" s="328">
        <v>128852</v>
      </c>
      <c r="K52" s="329">
        <v>7.4</v>
      </c>
      <c r="L52" s="330">
        <v>63271</v>
      </c>
      <c r="M52" s="331">
        <v>-12.8</v>
      </c>
      <c r="N52" s="332">
        <v>20.2</v>
      </c>
    </row>
    <row r="53" spans="1:14" x14ac:dyDescent="0.15">
      <c r="A53" s="248"/>
      <c r="B53" s="244"/>
      <c r="C53" s="244"/>
      <c r="D53" s="244"/>
      <c r="E53" s="244"/>
      <c r="F53" s="244"/>
      <c r="G53" s="310" t="s">
        <v>515</v>
      </c>
      <c r="H53" s="311"/>
      <c r="I53" s="319">
        <v>1117719</v>
      </c>
      <c r="J53" s="320">
        <v>105078</v>
      </c>
      <c r="K53" s="321">
        <v>-75.2</v>
      </c>
      <c r="L53" s="322">
        <v>117242</v>
      </c>
      <c r="M53" s="323">
        <v>-20.7</v>
      </c>
      <c r="N53" s="324">
        <v>-54.5</v>
      </c>
    </row>
    <row r="54" spans="1:14" x14ac:dyDescent="0.15">
      <c r="A54" s="248"/>
      <c r="B54" s="244"/>
      <c r="C54" s="244"/>
      <c r="D54" s="244"/>
      <c r="E54" s="244"/>
      <c r="F54" s="244"/>
      <c r="G54" s="325"/>
      <c r="H54" s="326" t="s">
        <v>514</v>
      </c>
      <c r="I54" s="327">
        <v>956166</v>
      </c>
      <c r="J54" s="328">
        <v>89891</v>
      </c>
      <c r="K54" s="329">
        <v>-30.2</v>
      </c>
      <c r="L54" s="330">
        <v>59388</v>
      </c>
      <c r="M54" s="331">
        <v>-6.1</v>
      </c>
      <c r="N54" s="332">
        <v>-24.1</v>
      </c>
    </row>
    <row r="55" spans="1:14" x14ac:dyDescent="0.15">
      <c r="A55" s="248"/>
      <c r="B55" s="244"/>
      <c r="C55" s="244"/>
      <c r="D55" s="244"/>
      <c r="E55" s="244"/>
      <c r="F55" s="244"/>
      <c r="G55" s="310" t="s">
        <v>516</v>
      </c>
      <c r="H55" s="311"/>
      <c r="I55" s="319">
        <v>1586117</v>
      </c>
      <c r="J55" s="320">
        <v>151607</v>
      </c>
      <c r="K55" s="321">
        <v>44.3</v>
      </c>
      <c r="L55" s="322">
        <v>114097</v>
      </c>
      <c r="M55" s="323">
        <v>-2.7</v>
      </c>
      <c r="N55" s="324">
        <v>47</v>
      </c>
    </row>
    <row r="56" spans="1:14" x14ac:dyDescent="0.15">
      <c r="A56" s="248"/>
      <c r="B56" s="244"/>
      <c r="C56" s="244"/>
      <c r="D56" s="244"/>
      <c r="E56" s="244"/>
      <c r="F56" s="244"/>
      <c r="G56" s="325"/>
      <c r="H56" s="326" t="s">
        <v>514</v>
      </c>
      <c r="I56" s="327">
        <v>790848</v>
      </c>
      <c r="J56" s="328">
        <v>75592</v>
      </c>
      <c r="K56" s="329">
        <v>-15.9</v>
      </c>
      <c r="L56" s="330">
        <v>61630</v>
      </c>
      <c r="M56" s="331">
        <v>3.8</v>
      </c>
      <c r="N56" s="332">
        <v>-19.7</v>
      </c>
    </row>
    <row r="57" spans="1:14" x14ac:dyDescent="0.15">
      <c r="A57" s="248"/>
      <c r="B57" s="244"/>
      <c r="C57" s="244"/>
      <c r="D57" s="244"/>
      <c r="E57" s="244"/>
      <c r="F57" s="244"/>
      <c r="G57" s="310" t="s">
        <v>517</v>
      </c>
      <c r="H57" s="311"/>
      <c r="I57" s="319">
        <v>2112022</v>
      </c>
      <c r="J57" s="320">
        <v>206434</v>
      </c>
      <c r="K57" s="321">
        <v>36.200000000000003</v>
      </c>
      <c r="L57" s="322">
        <v>136577</v>
      </c>
      <c r="M57" s="323">
        <v>19.7</v>
      </c>
      <c r="N57" s="324">
        <v>16.5</v>
      </c>
    </row>
    <row r="58" spans="1:14" x14ac:dyDescent="0.15">
      <c r="A58" s="248"/>
      <c r="B58" s="244"/>
      <c r="C58" s="244"/>
      <c r="D58" s="244"/>
      <c r="E58" s="244"/>
      <c r="F58" s="244"/>
      <c r="G58" s="325"/>
      <c r="H58" s="326" t="s">
        <v>514</v>
      </c>
      <c r="I58" s="327">
        <v>1159740</v>
      </c>
      <c r="J58" s="328">
        <v>113355</v>
      </c>
      <c r="K58" s="329">
        <v>50</v>
      </c>
      <c r="L58" s="330">
        <v>59645</v>
      </c>
      <c r="M58" s="331">
        <v>-3.2</v>
      </c>
      <c r="N58" s="332">
        <v>53.2</v>
      </c>
    </row>
    <row r="59" spans="1:14" x14ac:dyDescent="0.15">
      <c r="A59" s="248"/>
      <c r="B59" s="244"/>
      <c r="C59" s="244"/>
      <c r="D59" s="244"/>
      <c r="E59" s="244"/>
      <c r="F59" s="244"/>
      <c r="G59" s="310" t="s">
        <v>518</v>
      </c>
      <c r="H59" s="311"/>
      <c r="I59" s="319">
        <v>1378122</v>
      </c>
      <c r="J59" s="320">
        <v>137812</v>
      </c>
      <c r="K59" s="321">
        <v>-33.200000000000003</v>
      </c>
      <c r="L59" s="322">
        <v>132212</v>
      </c>
      <c r="M59" s="323">
        <v>-3.2</v>
      </c>
      <c r="N59" s="324">
        <v>-30</v>
      </c>
    </row>
    <row r="60" spans="1:14" x14ac:dyDescent="0.15">
      <c r="A60" s="248"/>
      <c r="B60" s="244"/>
      <c r="C60" s="244"/>
      <c r="D60" s="244"/>
      <c r="E60" s="244"/>
      <c r="F60" s="244"/>
      <c r="G60" s="325"/>
      <c r="H60" s="326" t="s">
        <v>514</v>
      </c>
      <c r="I60" s="333">
        <v>876332</v>
      </c>
      <c r="J60" s="328">
        <v>87633</v>
      </c>
      <c r="K60" s="329">
        <v>-22.7</v>
      </c>
      <c r="L60" s="330">
        <v>67114</v>
      </c>
      <c r="M60" s="331">
        <v>12.5</v>
      </c>
      <c r="N60" s="332">
        <v>-35.200000000000003</v>
      </c>
    </row>
    <row r="61" spans="1:14" x14ac:dyDescent="0.15">
      <c r="A61" s="248"/>
      <c r="B61" s="244"/>
      <c r="C61" s="244"/>
      <c r="D61" s="244"/>
      <c r="E61" s="244"/>
      <c r="F61" s="244"/>
      <c r="G61" s="310" t="s">
        <v>519</v>
      </c>
      <c r="H61" s="334"/>
      <c r="I61" s="335">
        <v>2158595</v>
      </c>
      <c r="J61" s="336">
        <v>204945</v>
      </c>
      <c r="K61" s="337">
        <v>23.4</v>
      </c>
      <c r="L61" s="338">
        <v>129599</v>
      </c>
      <c r="M61" s="339">
        <v>1.9</v>
      </c>
      <c r="N61" s="324">
        <v>21.5</v>
      </c>
    </row>
    <row r="62" spans="1:14" x14ac:dyDescent="0.15">
      <c r="A62" s="248"/>
      <c r="B62" s="244"/>
      <c r="C62" s="244"/>
      <c r="D62" s="244"/>
      <c r="E62" s="244"/>
      <c r="F62" s="244"/>
      <c r="G62" s="325"/>
      <c r="H62" s="326" t="s">
        <v>514</v>
      </c>
      <c r="I62" s="327">
        <v>1036277</v>
      </c>
      <c r="J62" s="328">
        <v>99065</v>
      </c>
      <c r="K62" s="329">
        <v>-2.2999999999999998</v>
      </c>
      <c r="L62" s="330">
        <v>62210</v>
      </c>
      <c r="M62" s="331">
        <v>-1.2</v>
      </c>
      <c r="N62" s="332">
        <v>-1.1000000000000001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21.83</v>
      </c>
      <c r="G47" s="12">
        <v>28.43</v>
      </c>
      <c r="H47" s="12">
        <v>38.68</v>
      </c>
      <c r="I47" s="12">
        <v>47.62</v>
      </c>
      <c r="J47" s="13">
        <v>61.49</v>
      </c>
    </row>
    <row r="48" spans="2:10" ht="57.75" customHeight="1" x14ac:dyDescent="0.15">
      <c r="B48" s="14"/>
      <c r="C48" s="1141" t="s">
        <v>4</v>
      </c>
      <c r="D48" s="1141"/>
      <c r="E48" s="1142"/>
      <c r="F48" s="15">
        <v>6.59</v>
      </c>
      <c r="G48" s="16">
        <v>6.51</v>
      </c>
      <c r="H48" s="16">
        <v>8.7200000000000006</v>
      </c>
      <c r="I48" s="16">
        <v>7.43</v>
      </c>
      <c r="J48" s="17">
        <v>7.79</v>
      </c>
    </row>
    <row r="49" spans="2:10" ht="57.75" customHeight="1" thickBot="1" x14ac:dyDescent="0.2">
      <c r="B49" s="18"/>
      <c r="C49" s="1143" t="s">
        <v>5</v>
      </c>
      <c r="D49" s="1143"/>
      <c r="E49" s="1144"/>
      <c r="F49" s="19">
        <v>10.77</v>
      </c>
      <c r="G49" s="20">
        <v>3.94</v>
      </c>
      <c r="H49" s="20">
        <v>9.0299999999999994</v>
      </c>
      <c r="I49" s="20">
        <v>4.6399999999999997</v>
      </c>
      <c r="J49" s="21">
        <v>11.49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526</v>
      </c>
      <c r="D34" s="1151"/>
      <c r="E34" s="1152"/>
      <c r="F34" s="32">
        <v>6.56</v>
      </c>
      <c r="G34" s="33">
        <v>6.47</v>
      </c>
      <c r="H34" s="33">
        <v>8.6199999999999992</v>
      </c>
      <c r="I34" s="33">
        <v>7.38</v>
      </c>
      <c r="J34" s="34">
        <v>7.72</v>
      </c>
      <c r="K34" s="22"/>
      <c r="L34" s="22"/>
      <c r="M34" s="22"/>
      <c r="N34" s="22"/>
      <c r="O34" s="22"/>
      <c r="P34" s="22"/>
    </row>
    <row r="35" spans="1:16" ht="39" customHeight="1" x14ac:dyDescent="0.15">
      <c r="A35" s="22"/>
      <c r="B35" s="35"/>
      <c r="C35" s="1145" t="s">
        <v>527</v>
      </c>
      <c r="D35" s="1146"/>
      <c r="E35" s="1147"/>
      <c r="F35" s="36">
        <v>0.65</v>
      </c>
      <c r="G35" s="37">
        <v>1.08</v>
      </c>
      <c r="H35" s="37">
        <v>1.39</v>
      </c>
      <c r="I35" s="37">
        <v>0.36</v>
      </c>
      <c r="J35" s="38">
        <v>1.52</v>
      </c>
      <c r="K35" s="22"/>
      <c r="L35" s="22"/>
      <c r="M35" s="22"/>
      <c r="N35" s="22"/>
      <c r="O35" s="22"/>
      <c r="P35" s="22"/>
    </row>
    <row r="36" spans="1:16" ht="39" customHeight="1" x14ac:dyDescent="0.15">
      <c r="A36" s="22"/>
      <c r="B36" s="35"/>
      <c r="C36" s="1145" t="s">
        <v>528</v>
      </c>
      <c r="D36" s="1146"/>
      <c r="E36" s="1147"/>
      <c r="F36" s="36">
        <v>0</v>
      </c>
      <c r="G36" s="37">
        <v>1.75</v>
      </c>
      <c r="H36" s="37">
        <v>1.2</v>
      </c>
      <c r="I36" s="37">
        <v>1.23</v>
      </c>
      <c r="J36" s="38">
        <v>1.1000000000000001</v>
      </c>
      <c r="K36" s="22"/>
      <c r="L36" s="22"/>
      <c r="M36" s="22"/>
      <c r="N36" s="22"/>
      <c r="O36" s="22"/>
      <c r="P36" s="22"/>
    </row>
    <row r="37" spans="1:16" ht="39" customHeight="1" x14ac:dyDescent="0.15">
      <c r="A37" s="22"/>
      <c r="B37" s="35"/>
      <c r="C37" s="1145" t="s">
        <v>529</v>
      </c>
      <c r="D37" s="1146"/>
      <c r="E37" s="1147"/>
      <c r="F37" s="36">
        <v>0.27</v>
      </c>
      <c r="G37" s="37">
        <v>0.38</v>
      </c>
      <c r="H37" s="37">
        <v>0.43</v>
      </c>
      <c r="I37" s="37">
        <v>0.52</v>
      </c>
      <c r="J37" s="38">
        <v>0.38</v>
      </c>
      <c r="K37" s="22"/>
      <c r="L37" s="22"/>
      <c r="M37" s="22"/>
      <c r="N37" s="22"/>
      <c r="O37" s="22"/>
      <c r="P37" s="22"/>
    </row>
    <row r="38" spans="1:16" ht="39" customHeight="1" x14ac:dyDescent="0.15">
      <c r="A38" s="22"/>
      <c r="B38" s="35"/>
      <c r="C38" s="1145" t="s">
        <v>530</v>
      </c>
      <c r="D38" s="1146"/>
      <c r="E38" s="1147"/>
      <c r="F38" s="36">
        <v>0</v>
      </c>
      <c r="G38" s="37">
        <v>0.02</v>
      </c>
      <c r="H38" s="37">
        <v>0.09</v>
      </c>
      <c r="I38" s="37">
        <v>0.17</v>
      </c>
      <c r="J38" s="38">
        <v>0.28000000000000003</v>
      </c>
      <c r="K38" s="22"/>
      <c r="L38" s="22"/>
      <c r="M38" s="22"/>
      <c r="N38" s="22"/>
      <c r="O38" s="22"/>
      <c r="P38" s="22"/>
    </row>
    <row r="39" spans="1:16" ht="39" customHeight="1" x14ac:dyDescent="0.15">
      <c r="A39" s="22"/>
      <c r="B39" s="35"/>
      <c r="C39" s="1145" t="s">
        <v>531</v>
      </c>
      <c r="D39" s="1146"/>
      <c r="E39" s="1147"/>
      <c r="F39" s="36">
        <v>0.08</v>
      </c>
      <c r="G39" s="37">
        <v>7.0000000000000007E-2</v>
      </c>
      <c r="H39" s="37">
        <v>0.17</v>
      </c>
      <c r="I39" s="37">
        <v>0.28000000000000003</v>
      </c>
      <c r="J39" s="38">
        <v>0.26</v>
      </c>
      <c r="K39" s="22"/>
      <c r="L39" s="22"/>
      <c r="M39" s="22"/>
      <c r="N39" s="22"/>
      <c r="O39" s="22"/>
      <c r="P39" s="22"/>
    </row>
    <row r="40" spans="1:16" ht="39" customHeight="1" x14ac:dyDescent="0.15">
      <c r="A40" s="22"/>
      <c r="B40" s="35"/>
      <c r="C40" s="1145" t="s">
        <v>532</v>
      </c>
      <c r="D40" s="1146"/>
      <c r="E40" s="1147"/>
      <c r="F40" s="36">
        <v>0.2</v>
      </c>
      <c r="G40" s="37">
        <v>0.16</v>
      </c>
      <c r="H40" s="37">
        <v>0.31</v>
      </c>
      <c r="I40" s="37">
        <v>0.24</v>
      </c>
      <c r="J40" s="38">
        <v>0.22</v>
      </c>
      <c r="K40" s="22"/>
      <c r="L40" s="22"/>
      <c r="M40" s="22"/>
      <c r="N40" s="22"/>
      <c r="O40" s="22"/>
      <c r="P40" s="22"/>
    </row>
    <row r="41" spans="1:16" ht="39" customHeight="1" x14ac:dyDescent="0.15">
      <c r="A41" s="22"/>
      <c r="B41" s="35"/>
      <c r="C41" s="1145" t="s">
        <v>533</v>
      </c>
      <c r="D41" s="1146"/>
      <c r="E41" s="1147"/>
      <c r="F41" s="36">
        <v>0.02</v>
      </c>
      <c r="G41" s="37">
        <v>0.04</v>
      </c>
      <c r="H41" s="37">
        <v>0.09</v>
      </c>
      <c r="I41" s="37">
        <v>0.04</v>
      </c>
      <c r="J41" s="38">
        <v>0.06</v>
      </c>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0.28000000000000003</v>
      </c>
      <c r="G43" s="42">
        <v>0.22</v>
      </c>
      <c r="H43" s="42">
        <v>7.0000000000000007E-2</v>
      </c>
      <c r="I43" s="42">
        <v>0.04</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2256</v>
      </c>
      <c r="L45" s="60">
        <v>2088</v>
      </c>
      <c r="M45" s="60">
        <v>1958</v>
      </c>
      <c r="N45" s="60">
        <v>1746</v>
      </c>
      <c r="O45" s="61">
        <v>1616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220</v>
      </c>
      <c r="L48" s="64">
        <v>227</v>
      </c>
      <c r="M48" s="64">
        <v>241</v>
      </c>
      <c r="N48" s="64">
        <v>217</v>
      </c>
      <c r="O48" s="65">
        <v>213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11</v>
      </c>
      <c r="L49" s="64">
        <v>11</v>
      </c>
      <c r="M49" s="64">
        <v>11</v>
      </c>
      <c r="N49" s="64">
        <v>11</v>
      </c>
      <c r="O49" s="65">
        <v>11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v>
      </c>
      <c r="L50" s="64">
        <v>2</v>
      </c>
      <c r="M50" s="64">
        <v>2</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1625</v>
      </c>
      <c r="L52" s="64">
        <v>1600</v>
      </c>
      <c r="M52" s="64">
        <v>1499</v>
      </c>
      <c r="N52" s="64">
        <v>1402</v>
      </c>
      <c r="O52" s="65">
        <v>1370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874</v>
      </c>
      <c r="L53" s="69">
        <v>728</v>
      </c>
      <c r="M53" s="69">
        <v>713</v>
      </c>
      <c r="N53" s="69">
        <v>573</v>
      </c>
      <c r="O53" s="70">
        <v>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2016-04-07T04:16:38Z</cp:lastPrinted>
  <dcterms:created xsi:type="dcterms:W3CDTF">2016-02-15T02:02:27Z</dcterms:created>
  <dcterms:modified xsi:type="dcterms:W3CDTF">2016-05-02T09:12:18Z</dcterms:modified>
  <cp:category/>
</cp:coreProperties>
</file>