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CO34" i="9" l="1"/>
</calcChain>
</file>

<file path=xl/sharedStrings.xml><?xml version="1.0" encoding="utf-8"?>
<sst xmlns="http://schemas.openxmlformats.org/spreadsheetml/2006/main" count="950" uniqueCount="542">
  <si>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</si>
  <si>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</si>
  <si>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</si>
  <si>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</si>
  <si>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</si>
  <si>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</si>
  <si>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</si>
  <si>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</si>
  <si>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</si>
  <si>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</si>
  <si>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</si>
  <si>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</si>
  <si>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</si>
  <si>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</si>
  <si>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</si>
  <si>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</si>
  <si>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</si>
  <si>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</si>
  <si>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</si>
  <si>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</si>
  <si>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</si>
  <si>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</si>
  <si>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</si>
  <si>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</si>
  <si>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</si>
  <si>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</si>
  <si>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</si>
  <si>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</si>
  <si>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</si>
  <si>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</si>
  <si>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</si>
  <si>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</si>
  <si>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</si>
  <si>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</si>
  <si>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</si>
  <si>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</si>
  <si>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</si>
  <si>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</si>
  <si>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</si>
  <si>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</si>
  <si>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</si>
  <si>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</si>
  <si>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</si>
  <si>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</si>
  <si>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</si>
  <si>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</si>
  <si>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</si>
  <si>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</si>
  <si>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</si>
  <si>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</si>
  <si>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</si>
  <si>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</si>
  <si>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</si>
  <si>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</si>
  <si>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</si>
  <si>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</si>
  <si>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</si>
  <si>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</si>
  <si>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</si>
  <si>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</si>
  <si>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</si>
  <si>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</si>
  <si>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</si>
  <si>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</si>
  <si>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</si>
  <si>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</si>
  <si>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</si>
  <si>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</si>
  <si>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</si>
  <si>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</si>
  <si>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</si>
  <si>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</si>
  <si>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</si>
  <si>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</si>
  <si>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</si>
  <si>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</si>
  <si>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</si>
  <si>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</si>
  <si>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</si>
  <si>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</si>
  <si>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</si>
  <si>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</si>
  <si>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</si>
  <si>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</si>
  <si>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</si>
  <si>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</si>
  <si>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</si>
  <si>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</si>
  <si>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</si>
  <si>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</si>
  <si>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</si>
  <si>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</si>
  <si>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</si>
  <si>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</si>
  <si>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</si>
  <si>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</si>
  <si>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</si>
  <si>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</si>
  <si>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</si>
  <si>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</si>
  <si>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</si>
  <si>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</si>
  <si>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</si>
  <si>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</si>
  <si>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</si>
  <si>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</si>
  <si>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</si>
  <si>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</si>
  <si>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</si>
  <si>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</si>
  <si>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</si>
  <si>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</si>
  <si>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</si>
  <si>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</si>
  <si>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</si>
  <si>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</si>
  <si>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</si>
  <si>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</si>
  <si>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</si>
  <si>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</si>
  <si>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</si>
  <si>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</si>
  <si>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</si>
  <si>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</si>
  <si>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</si>
  <si>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</si>
  <si>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</si>
  <si>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</si>
  <si>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</si>
  <si>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</si>
  <si>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</si>
  <si>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</si>
  <si>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</si>
  <si>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</si>
  <si>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</si>
  <si>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</si>
  <si>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</si>
  <si>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</si>
  <si>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</si>
  <si>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</si>
  <si>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</si>
  <si>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</si>
  <si>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</si>
  <si>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</si>
  <si>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</si>
  <si>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</si>
  <si>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</si>
  <si>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</si>
  <si>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</si>
  <si>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</si>
  <si>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</si>
  <si>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</si>
  <si>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</si>
  <si>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</si>
  <si>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</si>
  <si>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</si>
  <si>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</si>
  <si>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</si>
  <si>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</si>
  <si>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</si>
  <si>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</si>
  <si>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</si>
  <si>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</si>
  <si>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</si>
  <si>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</si>
  <si>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</si>
  <si>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</si>
  <si>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</si>
  <si>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</si>
  <si>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</si>
  <si>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</si>
  <si>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</si>
  <si>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</si>
  <si>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</si>
  <si>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</si>
  <si>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</si>
  <si>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</si>
  <si>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</si>
  <si>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</si>
  <si>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</si>
  <si>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</si>
  <si>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</si>
  <si>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</si>
  <si>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</si>
  <si>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</si>
  <si>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</si>
  <si>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</si>
  <si>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</si>
  <si>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</si>
  <si>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</si>
  <si>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</si>
  <si>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</si>
  <si>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</si>
  <si>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</si>
  <si>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</si>
  <si>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広島県府中町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</si>
  <si>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</si>
  <si>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</si>
  <si>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</si>
  <si>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</si>
  <si>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</si>
  <si>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</si>
  <si>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</si>
  <si>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</si>
  <si>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</si>
  <si>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</si>
  <si>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</si>
  <si>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</si>
  <si>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</si>
  <si>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</si>
  <si>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</si>
  <si>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</si>
  <si>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</si>
  <si>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</si>
  <si>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</si>
  <si>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</si>
  <si>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</si>
  <si>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</si>
  <si>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</si>
  <si>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</si>
  <si>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</si>
  <si>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</si>
  <si>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</si>
  <si>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</si>
  <si>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</si>
  <si>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</si>
  <si>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</si>
  <si>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</si>
  <si>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</si>
  <si>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</si>
  <si>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</si>
  <si>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</si>
  <si>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</si>
  <si>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</si>
  <si>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</si>
  <si>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</si>
  <si>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</si>
  <si>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</si>
  <si>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</si>
  <si>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</si>
  <si>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</si>
  <si>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</si>
  <si>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</si>
  <si>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</si>
  <si>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</si>
  <si>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</si>
  <si>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</si>
  <si>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</si>
  <si>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</si>
  <si>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</si>
  <si>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</si>
  <si>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</si>
  <si>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</si>
  <si>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</si>
  <si>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</si>
  <si>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</si>
  <si>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</si>
  <si>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</si>
  <si>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</si>
  <si>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</si>
  <si>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</si>
  <si>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</si>
  <si>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</si>
  <si>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</si>
  <si>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</si>
  <si>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</si>
  <si>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</si>
  <si>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</si>
  <si>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</si>
  <si>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</si>
  <si>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</si>
  <si>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</si>
  <si>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</si>
  <si>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</si>
  <si>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</si>
  <si>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</si>
  <si>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</si>
  <si>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</si>
  <si>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</si>
  <si>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</si>
  <si>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</si>
  <si>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</si>
  <si>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</si>
  <si>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</si>
  <si>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</si>
  <si>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</si>
  <si>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</si>
  <si>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</si>
  <si>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</si>
  <si>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</si>
  <si>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</si>
  <si>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</si>
  <si>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</si>
  <si>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</si>
  <si>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</si>
  <si>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</si>
  <si>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</si>
  <si>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</si>
  <si>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</si>
  <si>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</si>
  <si>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</si>
  <si>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</si>
  <si>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</si>
  <si>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</si>
  <si>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</si>
  <si>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</si>
  <si>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</si>
  <si>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</si>
  <si>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</si>
  <si>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</si>
  <si>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</si>
  <si>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</si>
  <si>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</si>
  <si>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</si>
  <si>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</si>
  <si>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</si>
  <si>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</si>
  <si>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</si>
  <si>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</si>
  <si>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</si>
  <si>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</si>
  <si>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</si>
  <si>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</si>
  <si>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</si>
  <si>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</si>
  <si>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</si>
  <si>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</si>
  <si>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</si>
  <si>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</si>
  <si>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</si>
  <si>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</si>
  <si>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</si>
  <si>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</si>
  <si>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</si>
  <si>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</si>
  <si>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</si>
  <si>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</si>
  <si>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</si>
  <si>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</si>
  <si>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</si>
  <si>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</si>
  <si>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</si>
  <si>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</si>
  <si>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</si>
  <si>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広島県府中町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</si>
  <si>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</si>
  <si>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</si>
  <si>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</si>
  <si>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</si>
  <si>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</si>
  <si>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</si>
  <si>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</si>
  <si>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</si>
  <si>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</si>
  <si>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</si>
  <si>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</si>
  <si>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</si>
  <si>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</si>
  <si>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</si>
  <si>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</si>
  <si>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</si>
  <si>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</si>
  <si>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</si>
  <si>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</si>
  <si>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</si>
  <si>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</si>
  <si>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</si>
  <si>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</si>
  <si>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</si>
  <si>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</si>
  <si>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</si>
  <si>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</si>
  <si>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</si>
  <si>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</si>
  <si>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</si>
  <si>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</si>
  <si>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</si>
  <si>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</si>
  <si>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</si>
  <si>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</si>
  <si>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</si>
  <si>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</si>
  <si>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</si>
  <si>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</si>
  <si>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</si>
  <si>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</si>
  <si>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</si>
  <si>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</si>
  <si>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</si>
  <si>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</si>
  <si>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</si>
  <si>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</si>
  <si>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</si>
  <si>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</si>
  <si>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</si>
  <si>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</si>
  <si>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</si>
  <si>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</si>
  <si>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</si>
  <si>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</si>
  <si>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</si>
  <si>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</si>
  <si>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</si>
  <si>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</si>
  <si>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</si>
  <si>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</si>
  <si>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</si>
  <si>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</si>
  <si>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</si>
  <si>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</si>
  <si>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</si>
  <si>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</si>
  <si>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</si>
  <si>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</si>
  <si>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</si>
  <si>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</si>
  <si>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</si>
  <si>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</si>
  <si>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</si>
  <si>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</si>
  <si>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</si>
  <si>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</si>
  <si>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</si>
  <si>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</si>
  <si>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</si>
  <si>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</si>
  <si>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</si>
  <si>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</si>
  <si>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</si>
  <si>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</si>
  <si>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</si>
  <si>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</si>
  <si>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</si>
  <si>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</si>
  <si>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</si>
  <si>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</si>
  <si>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</si>
  <si>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</si>
  <si>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</si>
  <si>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</si>
  <si>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</si>
  <si>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</si>
  <si>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</si>
  <si>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</si>
  <si>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</si>
  <si>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</si>
  <si>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</si>
  <si>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</si>
  <si>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</si>
  <si>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</si>
  <si>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</si>
  <si>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</si>
  <si>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</si>
  <si>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</si>
  <si>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</si>
  <si>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</si>
  <si>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</si>
  <si>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</si>
  <si>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</si>
  <si>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</si>
  <si>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</si>
  <si>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</si>
  <si>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</si>
  <si>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</si>
  <si>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</si>
  <si>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</si>
  <si>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</si>
  <si>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</si>
  <si>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</si>
  <si>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</si>
  <si>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</si>
  <si>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</si>
  <si>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</si>
  <si>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</si>
  <si>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</si>
  <si>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</si>
  <si>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</si>
  <si>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</si>
  <si>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</si>
  <si>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</si>
  <si>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</si>
  <si>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</si>
  <si>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</si>
  <si>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</si>
  <si>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</si>
  <si>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</si>
  <si>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</si>
  <si>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</si>
  <si>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</si>
  <si>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</si>
  <si>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</si>
  <si>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</si>
  <si>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</si>
  <si>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</si>
  <si>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</si>
  <si>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</si>
  <si>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</si>
  <si>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</si>
  <si>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</si>
  <si>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</si>
  <si>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</si>
  <si>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</si>
  <si>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</si>
  <si>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</si>
  <si>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</si>
  <si>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</si>
  <si>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</si>
  <si>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</si>
  <si>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</si>
  <si>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</si>
  <si>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</si>
  <si>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</si>
  <si>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</si>
  <si>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</si>
  <si>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</si>
  <si>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</si>
  <si>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</si>
  <si>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1.91</t>
  </si>
  <si>
    <t>▲ 1.57</t>
  </si>
  <si>
    <t>▲ 2.30</t>
  </si>
  <si>
    <t>一般会計</t>
  </si>
  <si>
    <t>介護保険特別会計</t>
  </si>
  <si>
    <t>国民健康保険特別会計</t>
  </si>
  <si>
    <t>土地取得特別会計</t>
  </si>
  <si>
    <t>後期高齢者医療特別会計</t>
  </si>
  <si>
    <t>下水道事業特別会計</t>
  </si>
  <si>
    <t>その他会計（赤字）</t>
  </si>
  <si>
    <t>その他会計（黒字）</t>
  </si>
  <si>
    <t>-</t>
    <phoneticPr fontId="2"/>
  </si>
  <si>
    <t>-</t>
    <phoneticPr fontId="2"/>
  </si>
  <si>
    <t>広島県市町総合事務組合</t>
    <rPh sb="0" eb="3">
      <t>ヒロシマケン</t>
    </rPh>
    <rPh sb="3" eb="5">
      <t>シチョウ</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</si>
  <si>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4">
      <t>コウイキ</t>
    </rPh>
    <rPh sb="15" eb="19">
      <t>イッパンカイケイ</t>
    </rPh>
    <phoneticPr fontId="2"/>
  </si>
  <si>
    <t>広島県後期高齢者医療広域連合(特別会計)</t>
    <rPh sb="0" eb="3">
      <t>ヒロシマケン</t>
    </rPh>
    <rPh sb="3" eb="5">
      <t>コウキ</t>
    </rPh>
    <rPh sb="5" eb="8">
      <t>コウレイシャ</t>
    </rPh>
    <rPh sb="8" eb="10">
      <t>イリョウ</t>
    </rPh>
    <rPh sb="10" eb="14">
      <t>コウイキ</t>
    </rPh>
    <rPh sb="15" eb="17">
      <t>トクベツ</t>
    </rPh>
    <rPh sb="17" eb="19">
      <t>カイケイ</t>
    </rPh>
    <phoneticPr fontId="2"/>
  </si>
  <si>
    <t>安芸地区衛生施設管理組合(一般会計)</t>
    <rPh sb="0" eb="2">
      <t>アキ</t>
    </rPh>
    <rPh sb="2" eb="4">
      <t>チク</t>
    </rPh>
    <rPh sb="4" eb="6">
      <t>エイセイ</t>
    </rPh>
    <rPh sb="6" eb="8">
      <t>シセツ</t>
    </rPh>
    <rPh sb="8" eb="10">
      <t>カンリ</t>
    </rPh>
    <rPh sb="10" eb="12">
      <t>クミアイ</t>
    </rPh>
    <rPh sb="13" eb="17">
      <t>イッパンカイケイ</t>
    </rPh>
    <phoneticPr fontId="2"/>
  </si>
  <si>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2"/>
  </si>
  <si>
    <t>-</t>
    <phoneticPr fontId="2"/>
  </si>
  <si>
    <t>-</t>
    <phoneticPr fontId="2"/>
  </si>
  <si>
    <t>-</t>
    <phoneticPr fontId="2"/>
  </si>
  <si>
    <t>-</t>
    <phoneticPr fontId="2"/>
  </si>
  <si>
    <t>府中町土地開発公社</t>
    <rPh sb="0" eb="3">
      <t>フチュウチョウ</t>
    </rPh>
    <rPh sb="3" eb="9">
      <t>トチカイハツコウシャ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</si>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</sst>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47341</c:v>
                </c:pt>
                <c:pt idx="1">
                  <c:v>42118</c:v>
                </c:pt>
                <c:pt idx="2">
                  <c:v>39837</c:v>
                </c:pt>
                <c:pt idx="3">
                  <c:v>38497</c:v>
                </c:pt>
                <c:pt idx="4">
                  <c:v>23838</c:v>
                </c:pt>
              </c:numCache>
            </c:numRef>
          </c:val>
          <c:smooth val="0"/>
        </c:ser>
        <c:dLbls>
          <c:showLegendKey val="0"/>
          <c:showVal val="0"/>
          <c:showCatName val="0"/>
          <c:showSerName val="0"/>
          <c:showPercent val="0"/>
          <c:showBubbleSize val="0"/>
        </c:dLbls>
        <c:marker val="1"/>
        <c:smooth val="0"/>
        <c:axId val="137070848"/>
        <c:axId val="137073024"/>
      </c:lineChart>
      <c:catAx>
        <c:axId val="137070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73024"/>
        <c:crosses val="autoZero"/>
        <c:auto val="1"/>
        <c:lblAlgn val="ctr"/>
        <c:lblOffset val="100"/>
        <c:tickLblSkip val="1"/>
        <c:tickMarkSkip val="1"/>
        <c:noMultiLvlLbl val="0"/>
      </c:catAx>
      <c:valAx>
        <c:axId val="137073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7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6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0.17</c:v>
                </c:pt>
                <c:pt idx="1">
                  <c:v>0.11</c:v>
                </c:pt>
                <c:pt idx="2">
                  <c:v>0.18</c:v>
                </c:pt>
                <c:pt idx="3">
                  <c:v>0.14000000000000001</c:v>
                </c:pt>
                <c:pt idx="4">
                  <c:v>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17.77</c:v>
                </c:pt>
                <c:pt idx="1">
                  <c:v>15.9</c:v>
                </c:pt>
                <c:pt idx="2">
                  <c:v>14.11</c:v>
                </c:pt>
                <c:pt idx="3">
                  <c:v>11.68</c:v>
                </c:pt>
                <c:pt idx="4">
                  <c:v>11.65</c:v>
                </c:pt>
              </c:numCache>
            </c:numRef>
          </c:val>
        </c:ser>
        <c:dLbls>
          <c:showLegendKey val="0"/>
          <c:showVal val="0"/>
          <c:showCatName val="0"/>
          <c:showSerName val="0"/>
          <c:showPercent val="0"/>
          <c:showBubbleSize val="0"/>
        </c:dLbls>
        <c:gapWidth val="250"/>
        <c:overlap val="100"/>
        <c:axId val="138575872"/>
        <c:axId val="13857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c:v>
                </c:pt>
                <c:pt idx="1">
                  <c:v>-1.91</c:v>
                </c:pt>
                <c:pt idx="2">
                  <c:v>-1.57</c:v>
                </c:pt>
                <c:pt idx="3">
                  <c:v>-2.2999999999999998</c:v>
                </c:pt>
                <c:pt idx="4">
                  <c:v>2.5299999999999998</c:v>
                </c:pt>
              </c:numCache>
            </c:numRef>
          </c:val>
          <c:smooth val="0"/>
        </c:ser>
        <c:dLbls>
          <c:showLegendKey val="0"/>
          <c:showVal val="0"/>
          <c:showCatName val="0"/>
          <c:showSerName val="0"/>
          <c:showPercent val="0"/>
          <c:showBubbleSize val="0"/>
        </c:dLbls>
        <c:marker val="1"/>
        <c:smooth val="0"/>
        <c:axId val="138575872"/>
        <c:axId val="138577792"/>
      </c:lineChart>
      <c:catAx>
        <c:axId val="1385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577792"/>
        <c:crosses val="autoZero"/>
        <c:auto val="1"/>
        <c:lblAlgn val="ctr"/>
        <c:lblOffset val="100"/>
        <c:tickLblSkip val="1"/>
        <c:tickMarkSkip val="1"/>
        <c:noMultiLvlLbl val="0"/>
      </c:catAx>
      <c:valAx>
        <c:axId val="13857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7.0000000000000007E-2</c:v>
                </c:pt>
                <c:pt idx="6">
                  <c:v>#N/A</c:v>
                </c:pt>
                <c:pt idx="7">
                  <c:v>0</c:v>
                </c:pt>
                <c:pt idx="8">
                  <c:v>#N/A</c:v>
                </c:pt>
                <c:pt idx="9">
                  <c:v>0.62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0.17</c:v>
                </c:pt>
                <c:pt idx="2">
                  <c:v>#N/A</c:v>
                </c:pt>
                <c:pt idx="3">
                  <c:v>0.1</c:v>
                </c:pt>
                <c:pt idx="4">
                  <c:v>#N/A</c:v>
                </c:pt>
                <c:pt idx="5">
                  <c:v>0.18</c:v>
                </c:pt>
                <c:pt idx="6">
                  <c:v>#N/A</c:v>
                </c:pt>
                <c:pt idx="7">
                  <c:v>0.14000000000000001</c:v>
                </c:pt>
                <c:pt idx="8">
                  <c:v>#N/A</c:v>
                </c:pt>
                <c:pt idx="9">
                  <c:v>2.59</c:v>
                </c:pt>
              </c:numCache>
            </c:numRef>
          </c:val>
        </c:ser>
        <c:dLbls>
          <c:showLegendKey val="0"/>
          <c:showVal val="0"/>
          <c:showCatName val="0"/>
          <c:showSerName val="0"/>
          <c:showPercent val="0"/>
          <c:showBubbleSize val="0"/>
        </c:dLbls>
        <c:gapWidth val="150"/>
        <c:overlap val="100"/>
        <c:axId val="141079680"/>
        <c:axId val="141081216"/>
      </c:barChart>
      <c:catAx>
        <c:axId val="1410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81216"/>
        <c:crosses val="autoZero"/>
        <c:auto val="1"/>
        <c:lblAlgn val="ctr"/>
        <c:lblOffset val="100"/>
        <c:tickLblSkip val="1"/>
        <c:tickMarkSkip val="1"/>
        <c:noMultiLvlLbl val="0"/>
      </c:catAx>
      <c:valAx>
        <c:axId val="14108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7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1230</c:v>
                </c:pt>
                <c:pt idx="5">
                  <c:v>1267</c:v>
                </c:pt>
                <c:pt idx="8">
                  <c:v>1308</c:v>
                </c:pt>
                <c:pt idx="11">
                  <c:v>1361</c:v>
                </c:pt>
                <c:pt idx="14">
                  <c:v>1588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5</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80</c:v>
                </c:pt>
                <c:pt idx="3">
                  <c:v>41</c:v>
                </c:pt>
                <c:pt idx="6">
                  <c:v>50</c:v>
                </c:pt>
                <c:pt idx="9">
                  <c:v>244</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135</c:v>
                </c:pt>
                <c:pt idx="3">
                  <c:v>135</c:v>
                </c:pt>
                <c:pt idx="6">
                  <c:v>135</c:v>
                </c:pt>
                <c:pt idx="9">
                  <c:v>135</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448</c:v>
                </c:pt>
                <c:pt idx="3">
                  <c:v>442</c:v>
                </c:pt>
                <c:pt idx="6">
                  <c:v>401</c:v>
                </c:pt>
                <c:pt idx="9">
                  <c:v>385</c:v>
                </c:pt>
                <c:pt idx="12">
                  <c:v>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1615</c:v>
                </c:pt>
                <c:pt idx="3">
                  <c:v>1676</c:v>
                </c:pt>
                <c:pt idx="6">
                  <c:v>1738</c:v>
                </c:pt>
                <c:pt idx="9">
                  <c:v>1746</c:v>
                </c:pt>
                <c:pt idx="12">
                  <c:v>1723</c:v>
                </c:pt>
              </c:numCache>
            </c:numRef>
          </c:val>
        </c:ser>
        <c:dLbls>
          <c:showLegendKey val="0"/>
          <c:showVal val="0"/>
          <c:showCatName val="0"/>
          <c:showSerName val="0"/>
          <c:showPercent val="0"/>
          <c:showBubbleSize val="0"/>
        </c:dLbls>
        <c:gapWidth val="100"/>
        <c:overlap val="100"/>
        <c:axId val="141234176"/>
        <c:axId val="14123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1050</c:v>
                </c:pt>
                <c:pt idx="2">
                  <c:v>#N/A</c:v>
                </c:pt>
                <c:pt idx="3">
                  <c:v>#N/A</c:v>
                </c:pt>
                <c:pt idx="4">
                  <c:v>1032</c:v>
                </c:pt>
                <c:pt idx="5">
                  <c:v>#N/A</c:v>
                </c:pt>
                <c:pt idx="6">
                  <c:v>#N/A</c:v>
                </c:pt>
                <c:pt idx="7">
                  <c:v>1016</c:v>
                </c:pt>
                <c:pt idx="8">
                  <c:v>#N/A</c:v>
                </c:pt>
                <c:pt idx="9">
                  <c:v>#N/A</c:v>
                </c:pt>
                <c:pt idx="10">
                  <c:v>1150</c:v>
                </c:pt>
                <c:pt idx="11">
                  <c:v>#N/A</c:v>
                </c:pt>
                <c:pt idx="12">
                  <c:v>#N/A</c:v>
                </c:pt>
                <c:pt idx="13">
                  <c:v>705</c:v>
                </c:pt>
                <c:pt idx="14">
                  <c:v>#N/A</c:v>
                </c:pt>
              </c:numCache>
            </c:numRef>
          </c:val>
          <c:smooth val="0"/>
        </c:ser>
        <c:dLbls>
          <c:showLegendKey val="0"/>
          <c:showVal val="0"/>
          <c:showCatName val="0"/>
          <c:showSerName val="0"/>
          <c:showPercent val="0"/>
          <c:showBubbleSize val="0"/>
        </c:dLbls>
        <c:marker val="1"/>
        <c:smooth val="0"/>
        <c:axId val="141234176"/>
        <c:axId val="141236096"/>
      </c:lineChart>
      <c:catAx>
        <c:axId val="1412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36096"/>
        <c:crosses val="autoZero"/>
        <c:auto val="1"/>
        <c:lblAlgn val="ctr"/>
        <c:lblOffset val="100"/>
        <c:tickLblSkip val="1"/>
        <c:tickMarkSkip val="1"/>
        <c:noMultiLvlLbl val="0"/>
      </c:catAx>
      <c:valAx>
        <c:axId val="1412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3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29"/>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14207</c:v>
                </c:pt>
                <c:pt idx="5">
                  <c:v>14783</c:v>
                </c:pt>
                <c:pt idx="8">
                  <c:v>15494</c:v>
                </c:pt>
                <c:pt idx="11">
                  <c:v>15960</c:v>
                </c:pt>
                <c:pt idx="14">
                  <c:v>16169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1510</c:v>
                </c:pt>
                <c:pt idx="5">
                  <c:v>1435</c:v>
                </c:pt>
                <c:pt idx="8">
                  <c:v>1428</c:v>
                </c:pt>
                <c:pt idx="11">
                  <c:v>1468</c:v>
                </c:pt>
                <c:pt idx="14">
                  <c:v>1969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1997</c:v>
                </c:pt>
                <c:pt idx="5">
                  <c:v>1694</c:v>
                </c:pt>
                <c:pt idx="8">
                  <c:v>1485</c:v>
                </c:pt>
                <c:pt idx="11">
                  <c:v>1302</c:v>
                </c:pt>
                <c:pt idx="14">
                  <c:v>1278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201</c:v>
                </c:pt>
                <c:pt idx="3">
                  <c:v>198</c:v>
                </c:pt>
                <c:pt idx="6">
                  <c:v>194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3097</c:v>
                </c:pt>
                <c:pt idx="3">
                  <c:v>3041</c:v>
                </c:pt>
                <c:pt idx="6">
                  <c:v>3090</c:v>
                </c:pt>
                <c:pt idx="9">
                  <c:v>2951</c:v>
                </c:pt>
                <c:pt idx="12">
                  <c:v>2787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783</c:v>
                </c:pt>
                <c:pt idx="3">
                  <c:v>658</c:v>
                </c:pt>
                <c:pt idx="6">
                  <c:v>531</c:v>
                </c:pt>
                <c:pt idx="9">
                  <c:v>403</c:v>
                </c:pt>
                <c:pt idx="12">
                  <c:v>273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6988</c:v>
                </c:pt>
                <c:pt idx="3">
                  <c:v>6815</c:v>
                </c:pt>
                <c:pt idx="6">
                  <c:v>6136</c:v>
                </c:pt>
                <c:pt idx="9">
                  <c:v>5770</c:v>
                </c:pt>
                <c:pt idx="12">
                  <c:v>5359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2138</c:v>
                </c:pt>
                <c:pt idx="3">
                  <c:v>1975</c:v>
                </c:pt>
                <c:pt idx="6">
                  <c:v>2111</c:v>
                </c:pt>
                <c:pt idx="9">
                  <c:v>2034</c:v>
                </c:pt>
                <c:pt idx="12">
                  <c:v>2037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17634</c:v>
                </c:pt>
                <c:pt idx="3">
                  <c:v>18048</c:v>
                </c:pt>
                <c:pt idx="6">
                  <c:v>18515</c:v>
                </c:pt>
                <c:pt idx="9">
                  <c:v>18956</c:v>
                </c:pt>
                <c:pt idx="12">
                  <c:v>18970</c:v>
                </c:pt>
              </c:numCache>
            </c:numRef>
          </c:val>
        </c:ser>
        <c:dLbls>
          <c:showLegendKey val="0"/>
          <c:showVal val="0"/>
          <c:showCatName val="0"/>
          <c:showSerName val="0"/>
          <c:showPercent val="0"/>
          <c:showBubbleSize val="0"/>
        </c:dLbls>
        <c:gapWidth val="100"/>
        <c:overlap val="100"/>
        <c:axId val="142899072"/>
        <c:axId val="1429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13126</c:v>
                </c:pt>
                <c:pt idx="2">
                  <c:v>#N/A</c:v>
                </c:pt>
                <c:pt idx="3">
                  <c:v>#N/A</c:v>
                </c:pt>
                <c:pt idx="4">
                  <c:v>12823</c:v>
                </c:pt>
                <c:pt idx="5">
                  <c:v>#N/A</c:v>
                </c:pt>
                <c:pt idx="6">
                  <c:v>#N/A</c:v>
                </c:pt>
                <c:pt idx="7">
                  <c:v>12170</c:v>
                </c:pt>
                <c:pt idx="8">
                  <c:v>#N/A</c:v>
                </c:pt>
                <c:pt idx="9">
                  <c:v>#N/A</c:v>
                </c:pt>
                <c:pt idx="10">
                  <c:v>11384</c:v>
                </c:pt>
                <c:pt idx="11">
                  <c:v>#N/A</c:v>
                </c:pt>
                <c:pt idx="12">
                  <c:v>#N/A</c:v>
                </c:pt>
                <c:pt idx="13">
                  <c:v>10011</c:v>
                </c:pt>
                <c:pt idx="14">
                  <c:v>#N/A</c:v>
                </c:pt>
              </c:numCache>
            </c:numRef>
          </c:val>
          <c:smooth val="0"/>
        </c:ser>
        <c:dLbls>
          <c:showLegendKey val="0"/>
          <c:showVal val="0"/>
          <c:showCatName val="0"/>
          <c:showSerName val="0"/>
          <c:showPercent val="0"/>
          <c:showBubbleSize val="0"/>
        </c:dLbls>
        <c:marker val="1"/>
        <c:smooth val="0"/>
        <c:axId val="142899072"/>
        <c:axId val="142905344"/>
      </c:lineChart>
      <c:catAx>
        <c:axId val="14289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905344"/>
        <c:crosses val="autoZero"/>
        <c:auto val="1"/>
        <c:lblAlgn val="ctr"/>
        <c:lblOffset val="100"/>
        <c:tickLblSkip val="1"/>
        <c:tickMarkSkip val="1"/>
        <c:noMultiLvlLbl val="0"/>
      </c:catAx>
      <c:valAx>
        <c:axId val="1429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9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51,961
51,367
10.41
14,960,643
14,688,130
234,048
9,003,635
18,970,231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130.4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全国市町村や広島県市町の平均をかなり上回るとともに、類似団体内の順位も</a:t>
          </a:r>
          <a:r>
            <a:rPr kumimoji="1" lang="en-US" altLang="ja-JP" sz="1300">
              <a:latin typeface="ＭＳ Ｐゴシック"/>
            </a:rPr>
            <a:t>17</a:t>
          </a:r>
          <a:r>
            <a:rPr kumimoji="1" lang="ja-JP" altLang="en-US" sz="1300">
              <a:latin typeface="ＭＳ Ｐゴシック"/>
            </a:rPr>
            <a:t>位と高い水準にあります。平成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a:t>
          </a:r>
          <a:r>
            <a:rPr kumimoji="1" lang="en-US" altLang="ja-JP" sz="1300">
              <a:latin typeface="ＭＳ Ｐゴシック"/>
            </a:rPr>
            <a:t>3</a:t>
          </a:r>
          <a:r>
            <a:rPr kumimoji="1" lang="ja-JP" altLang="en-US" sz="1300">
              <a:latin typeface="ＭＳ Ｐゴシック"/>
            </a:rPr>
            <a:t>年連続で低下しましたが、平成</a:t>
          </a:r>
          <a:r>
            <a:rPr kumimoji="1" lang="en-US" altLang="ja-JP" sz="1300">
              <a:latin typeface="ＭＳ Ｐゴシック"/>
            </a:rPr>
            <a:t>26</a:t>
          </a:r>
          <a:r>
            <a:rPr kumimoji="1" lang="ja-JP" altLang="en-US" sz="1300">
              <a:latin typeface="ＭＳ Ｐゴシック"/>
            </a:rPr>
            <a:t>年度は前年度同率となっています。財政基盤強化の観点から、引き続き同水準の確保に努めます。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167217</xdr:rowOff>
    </xdr:to>
    <xdr:cxnSp macro="">
      <xdr:nvCxnSpPr>
        <xdr:cNvPr id="70" name="直線コネクタ 69"/>
        <xdr:cNvCxnSpPr/>
      </xdr:nvCxnSpPr>
      <xdr:spPr>
        <a:xfrm>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153811</xdr:rowOff>
    </xdr:to>
    <xdr:cxnSp macro="">
      <xdr:nvCxnSpPr>
        <xdr:cNvPr id="73" name="直線コネクタ 72"/>
        <xdr:cNvCxnSpPr/>
      </xdr:nvCxnSpPr>
      <xdr:spPr>
        <a:xfrm>
          <a:off x="2336800" y="69447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124178</xdr:rowOff>
    </xdr:from>
    <xdr:to>
      <xdr:col>3</xdr:col>
      <xdr:colOff>279400</xdr:colOff>
      <xdr:row>40</xdr:row>
      <xdr:rowOff>86783</xdr:rowOff>
    </xdr:to>
    <xdr:cxnSp macro="">
      <xdr:nvCxnSpPr>
        <xdr:cNvPr id="76" name="直線コネクタ 75"/>
        <xdr:cNvCxnSpPr/>
      </xdr:nvCxnSpPr>
      <xdr:spPr>
        <a:xfrm>
          <a:off x="1447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0" name="円/楕円 89"/>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1" name="テキスト ボックス 90"/>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73378</xdr:rowOff>
    </xdr:from>
    <xdr:to>
      <xdr:col>2</xdr:col>
      <xdr:colOff>127000</xdr:colOff>
      <xdr:row>40</xdr:row>
      <xdr:rowOff>3528</xdr:rowOff>
    </xdr:to>
    <xdr:sp macro="" textlink="">
      <xdr:nvSpPr>
        <xdr:cNvPr id="94" name="円/楕円 93"/>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13705</xdr:rowOff>
    </xdr:from>
    <xdr:ext cx="762000" cy="259045"/>
    <xdr:sp macro="" textlink="">
      <xdr:nvSpPr>
        <xdr:cNvPr id="95" name="テキスト ボックス 94"/>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年度新規事業である福祉事務所の開設による扶助費の増加などにより、前年度対比</a:t>
          </a:r>
          <a:r>
            <a:rPr kumimoji="1" lang="en-US" altLang="ja-JP" sz="1300">
              <a:latin typeface="ＭＳ Ｐゴシック"/>
            </a:rPr>
            <a:t>4</a:t>
          </a:r>
          <a:r>
            <a:rPr kumimoji="1" lang="ja-JP" altLang="en-US" sz="1300">
              <a:latin typeface="ＭＳ Ｐゴシック"/>
            </a:rPr>
            <a:t>％増加し、非常に高率となっています。</a:t>
          </a:r>
          <a:endParaRPr kumimoji="1" lang="en-US" altLang="ja-JP" sz="1300">
            <a:latin typeface="ＭＳ Ｐゴシック"/>
          </a:endParaRPr>
        </a:p>
        <a:p>
          <a:r>
            <a:rPr kumimoji="1" lang="ja-JP" altLang="en-US" sz="1300">
              <a:latin typeface="ＭＳ Ｐゴシック"/>
            </a:rPr>
            <a:t>   比率の低減へ向け、調査・検討を進めます。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39116</xdr:rowOff>
    </xdr:from>
    <xdr:to>
      <xdr:col>7</xdr:col>
      <xdr:colOff>152400</xdr:colOff>
      <xdr:row>67</xdr:row>
      <xdr:rowOff>60706</xdr:rowOff>
    </xdr:to>
    <xdr:cxnSp macro="">
      <xdr:nvCxnSpPr>
        <xdr:cNvPr id="128" name="直線コネクタ 127"/>
        <xdr:cNvCxnSpPr/>
      </xdr:nvCxnSpPr>
      <xdr:spPr>
        <a:xfrm>
          <a:off x="4114800" y="1135481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39116</xdr:rowOff>
    </xdr:from>
    <xdr:to>
      <xdr:col>6</xdr:col>
      <xdr:colOff>0</xdr:colOff>
      <xdr:row>66</xdr:row>
      <xdr:rowOff>53594</xdr:rowOff>
    </xdr:to>
    <xdr:cxnSp macro="">
      <xdr:nvCxnSpPr>
        <xdr:cNvPr id="131" name="直線コネクタ 130"/>
        <xdr:cNvCxnSpPr/>
      </xdr:nvCxnSpPr>
      <xdr:spPr>
        <a:xfrm flipV="1">
          <a:off x="3225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53594</xdr:rowOff>
    </xdr:from>
    <xdr:to>
      <xdr:col>4</xdr:col>
      <xdr:colOff>482600</xdr:colOff>
      <xdr:row>66</xdr:row>
      <xdr:rowOff>92202</xdr:rowOff>
    </xdr:to>
    <xdr:cxnSp macro="">
      <xdr:nvCxnSpPr>
        <xdr:cNvPr id="134" name="直線コネクタ 133"/>
        <xdr:cNvCxnSpPr/>
      </xdr:nvCxnSpPr>
      <xdr:spPr>
        <a:xfrm flipV="1">
          <a:off x="2336800" y="113692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157480</xdr:rowOff>
    </xdr:from>
    <xdr:to>
      <xdr:col>3</xdr:col>
      <xdr:colOff>279400</xdr:colOff>
      <xdr:row>66</xdr:row>
      <xdr:rowOff>92202</xdr:rowOff>
    </xdr:to>
    <xdr:cxnSp macro="">
      <xdr:nvCxnSpPr>
        <xdr:cNvPr id="137" name="直線コネクタ 136"/>
        <xdr:cNvCxnSpPr/>
      </xdr:nvCxnSpPr>
      <xdr:spPr>
        <a:xfrm>
          <a:off x="1447800" y="113017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9906</xdr:rowOff>
    </xdr:from>
    <xdr:to>
      <xdr:col>7</xdr:col>
      <xdr:colOff>203200</xdr:colOff>
      <xdr:row>67</xdr:row>
      <xdr:rowOff>111506</xdr:rowOff>
    </xdr:to>
    <xdr:sp macro="" textlink="">
      <xdr:nvSpPr>
        <xdr:cNvPr id="147" name="円/楕円 146"/>
        <xdr:cNvSpPr/>
      </xdr:nvSpPr>
      <xdr:spPr>
        <a:xfrm>
          <a:off x="49022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77233</xdr:rowOff>
    </xdr:from>
    <xdr:ext cx="762000" cy="259045"/>
    <xdr:sp macro="" textlink="">
      <xdr:nvSpPr>
        <xdr:cNvPr id="148" name="財政構造の弾力性該当値テキスト"/>
        <xdr:cNvSpPr txBox="1"/>
      </xdr:nvSpPr>
      <xdr:spPr>
        <a:xfrm>
          <a:off x="5041900" y="1139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159766</xdr:rowOff>
    </xdr:from>
    <xdr:to>
      <xdr:col>6</xdr:col>
      <xdr:colOff>50800</xdr:colOff>
      <xdr:row>66</xdr:row>
      <xdr:rowOff>89916</xdr:rowOff>
    </xdr:to>
    <xdr:sp macro="" textlink="">
      <xdr:nvSpPr>
        <xdr:cNvPr id="149" name="円/楕円 148"/>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74693</xdr:rowOff>
    </xdr:from>
    <xdr:ext cx="736600" cy="259045"/>
    <xdr:sp macro="" textlink="">
      <xdr:nvSpPr>
        <xdr:cNvPr id="150" name="テキスト ボックス 149"/>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2794</xdr:rowOff>
    </xdr:from>
    <xdr:to>
      <xdr:col>4</xdr:col>
      <xdr:colOff>533400</xdr:colOff>
      <xdr:row>66</xdr:row>
      <xdr:rowOff>104394</xdr:rowOff>
    </xdr:to>
    <xdr:sp macro="" textlink="">
      <xdr:nvSpPr>
        <xdr:cNvPr id="151" name="円/楕円 150"/>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89171</xdr:rowOff>
    </xdr:from>
    <xdr:ext cx="762000" cy="259045"/>
    <xdr:sp macro="" textlink="">
      <xdr:nvSpPr>
        <xdr:cNvPr id="152" name="テキスト ボックス 151"/>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41402</xdr:rowOff>
    </xdr:from>
    <xdr:to>
      <xdr:col>3</xdr:col>
      <xdr:colOff>330200</xdr:colOff>
      <xdr:row>66</xdr:row>
      <xdr:rowOff>143002</xdr:rowOff>
    </xdr:to>
    <xdr:sp macro="" textlink="">
      <xdr:nvSpPr>
        <xdr:cNvPr id="153" name="円/楕円 152"/>
        <xdr:cNvSpPr/>
      </xdr:nvSpPr>
      <xdr:spPr>
        <a:xfrm>
          <a:off x="2286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127779</xdr:rowOff>
    </xdr:from>
    <xdr:ext cx="762000" cy="259045"/>
    <xdr:sp macro="" textlink="">
      <xdr:nvSpPr>
        <xdr:cNvPr id="154" name="テキスト ボックス 153"/>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5" name="円/楕円 154"/>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6" name="テキスト ボックス 155"/>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類似団体や全国市町村、広島県市町の平均より低く、適正な執行状況となっています。今後も引き続き適正な執行を行います。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144897</xdr:rowOff>
    </xdr:from>
    <xdr:to>
      <xdr:col>7</xdr:col>
      <xdr:colOff>152400</xdr:colOff>
      <xdr:row>81</xdr:row>
      <xdr:rowOff>169413</xdr:rowOff>
    </xdr:to>
    <xdr:cxnSp macro="">
      <xdr:nvCxnSpPr>
        <xdr:cNvPr id="191" name="直線コネクタ 190"/>
        <xdr:cNvCxnSpPr/>
      </xdr:nvCxnSpPr>
      <xdr:spPr>
        <a:xfrm>
          <a:off x="4114800" y="14032347"/>
          <a:ext cx="8382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144897</xdr:rowOff>
    </xdr:from>
    <xdr:to>
      <xdr:col>6</xdr:col>
      <xdr:colOff>0</xdr:colOff>
      <xdr:row>82</xdr:row>
      <xdr:rowOff>3770</xdr:rowOff>
    </xdr:to>
    <xdr:cxnSp macro="">
      <xdr:nvCxnSpPr>
        <xdr:cNvPr id="194" name="直線コネクタ 193"/>
        <xdr:cNvCxnSpPr/>
      </xdr:nvCxnSpPr>
      <xdr:spPr>
        <a:xfrm flipV="1">
          <a:off x="3225800" y="14032347"/>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3770</xdr:rowOff>
    </xdr:from>
    <xdr:to>
      <xdr:col>4</xdr:col>
      <xdr:colOff>482600</xdr:colOff>
      <xdr:row>82</xdr:row>
      <xdr:rowOff>26228</xdr:rowOff>
    </xdr:to>
    <xdr:cxnSp macro="">
      <xdr:nvCxnSpPr>
        <xdr:cNvPr id="197" name="直線コネクタ 196"/>
        <xdr:cNvCxnSpPr/>
      </xdr:nvCxnSpPr>
      <xdr:spPr>
        <a:xfrm flipV="1">
          <a:off x="2336800" y="14062670"/>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23582</xdr:rowOff>
    </xdr:from>
    <xdr:to>
      <xdr:col>3</xdr:col>
      <xdr:colOff>279400</xdr:colOff>
      <xdr:row>82</xdr:row>
      <xdr:rowOff>26228</xdr:rowOff>
    </xdr:to>
    <xdr:cxnSp macro="">
      <xdr:nvCxnSpPr>
        <xdr:cNvPr id="200" name="直線コネクタ 199"/>
        <xdr:cNvCxnSpPr/>
      </xdr:nvCxnSpPr>
      <xdr:spPr>
        <a:xfrm>
          <a:off x="1447800" y="14082482"/>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118613</xdr:rowOff>
    </xdr:from>
    <xdr:to>
      <xdr:col>7</xdr:col>
      <xdr:colOff>203200</xdr:colOff>
      <xdr:row>82</xdr:row>
      <xdr:rowOff>48763</xdr:rowOff>
    </xdr:to>
    <xdr:sp macro="" textlink="">
      <xdr:nvSpPr>
        <xdr:cNvPr id="210" name="円/楕円 209"/>
        <xdr:cNvSpPr/>
      </xdr:nvSpPr>
      <xdr:spPr>
        <a:xfrm>
          <a:off x="4902200" y="140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39890</xdr:rowOff>
    </xdr:from>
    <xdr:ext cx="762000" cy="259045"/>
    <xdr:sp macro="" textlink="">
      <xdr:nvSpPr>
        <xdr:cNvPr id="211" name="人件費・物件費等の状況該当値テキスト"/>
        <xdr:cNvSpPr txBox="1"/>
      </xdr:nvSpPr>
      <xdr:spPr>
        <a:xfrm>
          <a:off x="5041900" y="139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94097</xdr:rowOff>
    </xdr:from>
    <xdr:to>
      <xdr:col>6</xdr:col>
      <xdr:colOff>50800</xdr:colOff>
      <xdr:row>82</xdr:row>
      <xdr:rowOff>24247</xdr:rowOff>
    </xdr:to>
    <xdr:sp macro="" textlink="">
      <xdr:nvSpPr>
        <xdr:cNvPr id="212" name="円/楕円 211"/>
        <xdr:cNvSpPr/>
      </xdr:nvSpPr>
      <xdr:spPr>
        <a:xfrm>
          <a:off x="4064000" y="139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34424</xdr:rowOff>
    </xdr:from>
    <xdr:ext cx="736600" cy="259045"/>
    <xdr:sp macro="" textlink="">
      <xdr:nvSpPr>
        <xdr:cNvPr id="213" name="テキスト ボックス 212"/>
        <xdr:cNvSpPr txBox="1"/>
      </xdr:nvSpPr>
      <xdr:spPr>
        <a:xfrm>
          <a:off x="3733800" y="13750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124420</xdr:rowOff>
    </xdr:from>
    <xdr:to>
      <xdr:col>4</xdr:col>
      <xdr:colOff>533400</xdr:colOff>
      <xdr:row>82</xdr:row>
      <xdr:rowOff>54570</xdr:rowOff>
    </xdr:to>
    <xdr:sp macro="" textlink="">
      <xdr:nvSpPr>
        <xdr:cNvPr id="214" name="円/楕円 213"/>
        <xdr:cNvSpPr/>
      </xdr:nvSpPr>
      <xdr:spPr>
        <a:xfrm>
          <a:off x="3175000" y="140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64747</xdr:rowOff>
    </xdr:from>
    <xdr:ext cx="762000" cy="259045"/>
    <xdr:sp macro="" textlink="">
      <xdr:nvSpPr>
        <xdr:cNvPr id="215" name="テキスト ボックス 214"/>
        <xdr:cNvSpPr txBox="1"/>
      </xdr:nvSpPr>
      <xdr:spPr>
        <a:xfrm>
          <a:off x="2844800" y="1378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146878</xdr:rowOff>
    </xdr:from>
    <xdr:to>
      <xdr:col>3</xdr:col>
      <xdr:colOff>330200</xdr:colOff>
      <xdr:row>82</xdr:row>
      <xdr:rowOff>77028</xdr:rowOff>
    </xdr:to>
    <xdr:sp macro="" textlink="">
      <xdr:nvSpPr>
        <xdr:cNvPr id="216" name="円/楕円 215"/>
        <xdr:cNvSpPr/>
      </xdr:nvSpPr>
      <xdr:spPr>
        <a:xfrm>
          <a:off x="2286000" y="140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87205</xdr:rowOff>
    </xdr:from>
    <xdr:ext cx="762000" cy="259045"/>
    <xdr:sp macro="" textlink="">
      <xdr:nvSpPr>
        <xdr:cNvPr id="217" name="テキスト ボックス 216"/>
        <xdr:cNvSpPr txBox="1"/>
      </xdr:nvSpPr>
      <xdr:spPr>
        <a:xfrm>
          <a:off x="1955800" y="138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144232</xdr:rowOff>
    </xdr:from>
    <xdr:to>
      <xdr:col>2</xdr:col>
      <xdr:colOff>127000</xdr:colOff>
      <xdr:row>82</xdr:row>
      <xdr:rowOff>74382</xdr:rowOff>
    </xdr:to>
    <xdr:sp macro="" textlink="">
      <xdr:nvSpPr>
        <xdr:cNvPr id="218" name="円/楕円 217"/>
        <xdr:cNvSpPr/>
      </xdr:nvSpPr>
      <xdr:spPr>
        <a:xfrm>
          <a:off x="1397000" y="140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84559</xdr:rowOff>
    </xdr:from>
    <xdr:ext cx="762000" cy="259045"/>
    <xdr:sp macro="" textlink="">
      <xdr:nvSpPr>
        <xdr:cNvPr id="219" name="テキスト ボックス 218"/>
        <xdr:cNvSpPr txBox="1"/>
      </xdr:nvSpPr>
      <xdr:spPr>
        <a:xfrm>
          <a:off x="1066800" y="1380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類似団体や全国市町村の平均値より上回っています。また、経験年数階層の変動等による職員構成の変動に伴い、前年度より増加しています。</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国や県の制度を踏まえながら職員給与の適正化に努めます。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23707</xdr:rowOff>
    </xdr:to>
    <xdr:cxnSp macro="">
      <xdr:nvCxnSpPr>
        <xdr:cNvPr id="253" name="直線コネクタ 252"/>
        <xdr:cNvCxnSpPr/>
      </xdr:nvCxnSpPr>
      <xdr:spPr>
        <a:xfrm>
          <a:off x="16179800" y="145889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160866</xdr:rowOff>
    </xdr:to>
    <xdr:cxnSp macro="">
      <xdr:nvCxnSpPr>
        <xdr:cNvPr id="256" name="直線コネクタ 255"/>
        <xdr:cNvCxnSpPr/>
      </xdr:nvCxnSpPr>
      <xdr:spPr>
        <a:xfrm flipV="1">
          <a:off x="15290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61807</xdr:rowOff>
    </xdr:to>
    <xdr:cxnSp macro="">
      <xdr:nvCxnSpPr>
        <xdr:cNvPr id="259" name="直線コネクタ 258"/>
        <xdr:cNvCxnSpPr/>
      </xdr:nvCxnSpPr>
      <xdr:spPr>
        <a:xfrm flipV="1">
          <a:off x="14401800" y="152484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61807</xdr:rowOff>
    </xdr:to>
    <xdr:cxnSp macro="">
      <xdr:nvCxnSpPr>
        <xdr:cNvPr id="262" name="直線コネクタ 261"/>
        <xdr:cNvCxnSpPr/>
      </xdr:nvCxnSpPr>
      <xdr:spPr>
        <a:xfrm>
          <a:off x="13512800" y="146934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2" name="円/楕円 271"/>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3"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4" name="円/楕円 273"/>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5" name="テキスト ボックス 274"/>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6" name="円/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8" name="円/楕円 277"/>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9" name="テキスト ボックス 278"/>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0" name="円/楕円 279"/>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1" name="テキスト ボックス 280"/>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類似団体や全国市町村、広島県市町の平均職員数のいずれに対しても少ない職員数となっています。「定員適正化計画」</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を着実に実施した結果を反映しており、引き続き効率的な行政運営へ向けて、職員数の適正化に努めます。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121013</xdr:rowOff>
    </xdr:from>
    <xdr:to>
      <xdr:col>24</xdr:col>
      <xdr:colOff>558800</xdr:colOff>
      <xdr:row>59</xdr:row>
      <xdr:rowOff>132504</xdr:rowOff>
    </xdr:to>
    <xdr:cxnSp macro="">
      <xdr:nvCxnSpPr>
        <xdr:cNvPr id="318" name="直線コネクタ 317"/>
        <xdr:cNvCxnSpPr/>
      </xdr:nvCxnSpPr>
      <xdr:spPr>
        <a:xfrm flipV="1">
          <a:off x="16179800" y="1023656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132504</xdr:rowOff>
    </xdr:from>
    <xdr:to>
      <xdr:col>23</xdr:col>
      <xdr:colOff>406400</xdr:colOff>
      <xdr:row>59</xdr:row>
      <xdr:rowOff>141696</xdr:rowOff>
    </xdr:to>
    <xdr:cxnSp macro="">
      <xdr:nvCxnSpPr>
        <xdr:cNvPr id="321" name="直線コネクタ 320"/>
        <xdr:cNvCxnSpPr/>
      </xdr:nvCxnSpPr>
      <xdr:spPr>
        <a:xfrm flipV="1">
          <a:off x="15290800" y="1024805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141696</xdr:rowOff>
    </xdr:from>
    <xdr:to>
      <xdr:col>22</xdr:col>
      <xdr:colOff>203200</xdr:colOff>
      <xdr:row>59</xdr:row>
      <xdr:rowOff>160080</xdr:rowOff>
    </xdr:to>
    <xdr:cxnSp macro="">
      <xdr:nvCxnSpPr>
        <xdr:cNvPr id="324" name="直線コネクタ 323"/>
        <xdr:cNvCxnSpPr/>
      </xdr:nvCxnSpPr>
      <xdr:spPr>
        <a:xfrm flipV="1">
          <a:off x="14401800" y="1025724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160080</xdr:rowOff>
    </xdr:from>
    <xdr:to>
      <xdr:col>21</xdr:col>
      <xdr:colOff>0</xdr:colOff>
      <xdr:row>59</xdr:row>
      <xdr:rowOff>160080</xdr:rowOff>
    </xdr:to>
    <xdr:cxnSp macro="">
      <xdr:nvCxnSpPr>
        <xdr:cNvPr id="327" name="直線コネクタ 326"/>
        <xdr:cNvCxnSpPr/>
      </xdr:nvCxnSpPr>
      <xdr:spPr>
        <a:xfrm>
          <a:off x="13512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70213</xdr:rowOff>
    </xdr:from>
    <xdr:to>
      <xdr:col>24</xdr:col>
      <xdr:colOff>609600</xdr:colOff>
      <xdr:row>60</xdr:row>
      <xdr:rowOff>363</xdr:rowOff>
    </xdr:to>
    <xdr:sp macro="" textlink="">
      <xdr:nvSpPr>
        <xdr:cNvPr id="337" name="円/楕円 336"/>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86740</xdr:rowOff>
    </xdr:from>
    <xdr:ext cx="762000" cy="259045"/>
    <xdr:sp macro="" textlink="">
      <xdr:nvSpPr>
        <xdr:cNvPr id="338" name="定員管理の状況該当値テキスト"/>
        <xdr:cNvSpPr txBox="1"/>
      </xdr:nvSpPr>
      <xdr:spPr>
        <a:xfrm>
          <a:off x="17106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81704</xdr:rowOff>
    </xdr:from>
    <xdr:to>
      <xdr:col>23</xdr:col>
      <xdr:colOff>457200</xdr:colOff>
      <xdr:row>60</xdr:row>
      <xdr:rowOff>11854</xdr:rowOff>
    </xdr:to>
    <xdr:sp macro="" textlink="">
      <xdr:nvSpPr>
        <xdr:cNvPr id="339" name="円/楕円 338"/>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22031</xdr:rowOff>
    </xdr:from>
    <xdr:ext cx="736600" cy="259045"/>
    <xdr:sp macro="" textlink="">
      <xdr:nvSpPr>
        <xdr:cNvPr id="340" name="テキスト ボックス 339"/>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90896</xdr:rowOff>
    </xdr:from>
    <xdr:to>
      <xdr:col>22</xdr:col>
      <xdr:colOff>254000</xdr:colOff>
      <xdr:row>60</xdr:row>
      <xdr:rowOff>21046</xdr:rowOff>
    </xdr:to>
    <xdr:sp macro="" textlink="">
      <xdr:nvSpPr>
        <xdr:cNvPr id="341" name="円/楕円 340"/>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31223</xdr:rowOff>
    </xdr:from>
    <xdr:ext cx="762000" cy="259045"/>
    <xdr:sp macro="" textlink="">
      <xdr:nvSpPr>
        <xdr:cNvPr id="342" name="テキスト ボックス 341"/>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109280</xdr:rowOff>
    </xdr:from>
    <xdr:to>
      <xdr:col>21</xdr:col>
      <xdr:colOff>50800</xdr:colOff>
      <xdr:row>60</xdr:row>
      <xdr:rowOff>39430</xdr:rowOff>
    </xdr:to>
    <xdr:sp macro="" textlink="">
      <xdr:nvSpPr>
        <xdr:cNvPr id="343" name="円/楕円 342"/>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49607</xdr:rowOff>
    </xdr:from>
    <xdr:ext cx="762000" cy="259045"/>
    <xdr:sp macro="" textlink="">
      <xdr:nvSpPr>
        <xdr:cNvPr id="344" name="テキスト ボックス 343"/>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109280</xdr:rowOff>
    </xdr:from>
    <xdr:to>
      <xdr:col>19</xdr:col>
      <xdr:colOff>533400</xdr:colOff>
      <xdr:row>60</xdr:row>
      <xdr:rowOff>39430</xdr:rowOff>
    </xdr:to>
    <xdr:sp macro="" textlink="">
      <xdr:nvSpPr>
        <xdr:cNvPr id="345" name="円/楕円 344"/>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49607</xdr:rowOff>
    </xdr:from>
    <xdr:ext cx="762000" cy="259045"/>
    <xdr:sp macro="" textlink="">
      <xdr:nvSpPr>
        <xdr:cNvPr id="346" name="テキスト ボックス 345"/>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類似団体や全国市町村、広島県市町の平均より高率となっています。平成</a:t>
          </a:r>
          <a:r>
            <a:rPr lang="en-US" altLang="ja-JP" sz="1300" b="0" i="0" baseline="0">
              <a:solidFill>
                <a:schemeClr val="dk1"/>
              </a:solidFill>
              <a:latin typeface="+mn-ea"/>
              <a:ea typeface="+mn-ea"/>
              <a:cs typeface="+mn-cs"/>
            </a:rPr>
            <a:t>26</a:t>
          </a:r>
          <a:r>
            <a:rPr lang="ja-JP" altLang="en-US" sz="1300" b="0" i="0" baseline="0">
              <a:solidFill>
                <a:schemeClr val="dk1"/>
              </a:solidFill>
              <a:latin typeface="+mn-lt"/>
              <a:ea typeface="+mn-ea"/>
              <a:cs typeface="+mn-cs"/>
            </a:rPr>
            <a:t>年度は、標準財政規模の増加などにより、前年度対比</a:t>
          </a:r>
          <a:r>
            <a:rPr lang="en-US" altLang="ja-JP" sz="1300" b="0" i="0" baseline="0">
              <a:solidFill>
                <a:schemeClr val="dk1"/>
              </a:solidFill>
              <a:latin typeface="+mn-ea"/>
              <a:ea typeface="+mn-ea"/>
              <a:cs typeface="+mn-cs"/>
            </a:rPr>
            <a:t>1.5</a:t>
          </a:r>
          <a:r>
            <a:rPr lang="ja-JP" altLang="en-US" sz="1300" b="0" i="0" baseline="0">
              <a:solidFill>
                <a:schemeClr val="dk1"/>
              </a:solidFill>
              <a:latin typeface="+mn-ea"/>
              <a:ea typeface="+mn-ea"/>
              <a:cs typeface="+mn-cs"/>
            </a:rPr>
            <a:t>ポイント減少しましたが</a:t>
          </a:r>
          <a:r>
            <a:rPr lang="ja-JP" altLang="ja-JP" sz="1300" b="0" i="0" baseline="0">
              <a:solidFill>
                <a:schemeClr val="dk1"/>
              </a:solidFill>
              <a:latin typeface="+mn-lt"/>
              <a:ea typeface="+mn-ea"/>
              <a:cs typeface="+mn-cs"/>
            </a:rPr>
            <a:t>、依然として高率です。</a:t>
          </a:r>
          <a:endParaRPr lang="ja-JP" altLang="ja-JP" sz="1300"/>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 引き続き</a:t>
          </a:r>
          <a:r>
            <a:rPr lang="ja-JP" altLang="ja-JP" sz="1300" b="0" i="0" baseline="0">
              <a:solidFill>
                <a:schemeClr val="dk1"/>
              </a:solidFill>
              <a:latin typeface="+mn-lt"/>
              <a:ea typeface="+mn-ea"/>
              <a:cs typeface="+mn-cs"/>
            </a:rPr>
            <a:t>、財政の健全化に努めます。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36406</xdr:rowOff>
    </xdr:from>
    <xdr:to>
      <xdr:col>24</xdr:col>
      <xdr:colOff>558800</xdr:colOff>
      <xdr:row>44</xdr:row>
      <xdr:rowOff>157056</xdr:rowOff>
    </xdr:to>
    <xdr:cxnSp macro="">
      <xdr:nvCxnSpPr>
        <xdr:cNvPr id="379" name="直線コネクタ 378"/>
        <xdr:cNvCxnSpPr/>
      </xdr:nvCxnSpPr>
      <xdr:spPr>
        <a:xfrm flipV="1">
          <a:off x="16179800" y="75802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124883</xdr:rowOff>
    </xdr:from>
    <xdr:to>
      <xdr:col>23</xdr:col>
      <xdr:colOff>406400</xdr:colOff>
      <xdr:row>44</xdr:row>
      <xdr:rowOff>157056</xdr:rowOff>
    </xdr:to>
    <xdr:cxnSp macro="">
      <xdr:nvCxnSpPr>
        <xdr:cNvPr id="382" name="直線コネクタ 381"/>
        <xdr:cNvCxnSpPr/>
      </xdr:nvCxnSpPr>
      <xdr:spPr>
        <a:xfrm>
          <a:off x="15290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100754</xdr:rowOff>
    </xdr:from>
    <xdr:to>
      <xdr:col>22</xdr:col>
      <xdr:colOff>203200</xdr:colOff>
      <xdr:row>44</xdr:row>
      <xdr:rowOff>124883</xdr:rowOff>
    </xdr:to>
    <xdr:cxnSp macro="">
      <xdr:nvCxnSpPr>
        <xdr:cNvPr id="385" name="直線コネクタ 384"/>
        <xdr:cNvCxnSpPr/>
      </xdr:nvCxnSpPr>
      <xdr:spPr>
        <a:xfrm>
          <a:off x="14401800" y="76445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100754</xdr:rowOff>
    </xdr:to>
    <xdr:cxnSp macro="">
      <xdr:nvCxnSpPr>
        <xdr:cNvPr id="388" name="直線コネクタ 387"/>
        <xdr:cNvCxnSpPr/>
      </xdr:nvCxnSpPr>
      <xdr:spPr>
        <a:xfrm>
          <a:off x="13512800" y="761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157056</xdr:rowOff>
    </xdr:from>
    <xdr:to>
      <xdr:col>24</xdr:col>
      <xdr:colOff>609600</xdr:colOff>
      <xdr:row>44</xdr:row>
      <xdr:rowOff>87206</xdr:rowOff>
    </xdr:to>
    <xdr:sp macro="" textlink="">
      <xdr:nvSpPr>
        <xdr:cNvPr id="398" name="円/楕円 397"/>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129133</xdr:rowOff>
    </xdr:from>
    <xdr:ext cx="762000" cy="259045"/>
    <xdr:sp macro="" textlink="">
      <xdr:nvSpPr>
        <xdr:cNvPr id="399"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106256</xdr:rowOff>
    </xdr:from>
    <xdr:to>
      <xdr:col>23</xdr:col>
      <xdr:colOff>457200</xdr:colOff>
      <xdr:row>45</xdr:row>
      <xdr:rowOff>36406</xdr:rowOff>
    </xdr:to>
    <xdr:sp macro="" textlink="">
      <xdr:nvSpPr>
        <xdr:cNvPr id="400" name="円/楕円 399"/>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21183</xdr:rowOff>
    </xdr:from>
    <xdr:ext cx="736600" cy="259045"/>
    <xdr:sp macro="" textlink="">
      <xdr:nvSpPr>
        <xdr:cNvPr id="401" name="テキスト ボックス 400"/>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74083</xdr:rowOff>
    </xdr:from>
    <xdr:to>
      <xdr:col>22</xdr:col>
      <xdr:colOff>254000</xdr:colOff>
      <xdr:row>45</xdr:row>
      <xdr:rowOff>4233</xdr:rowOff>
    </xdr:to>
    <xdr:sp macro="" textlink="">
      <xdr:nvSpPr>
        <xdr:cNvPr id="402" name="円/楕円 401"/>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160460</xdr:rowOff>
    </xdr:from>
    <xdr:ext cx="762000" cy="259045"/>
    <xdr:sp macro="" textlink="">
      <xdr:nvSpPr>
        <xdr:cNvPr id="403" name="テキスト ボックス 402"/>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4" name="円/楕円 403"/>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5" name="テキスト ボックス 404"/>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a:t>
          </a:r>
          <a:r>
            <a:rPr lang="ja-JP" altLang="ja-JP" sz="1300" b="0" i="0" baseline="0">
              <a:solidFill>
                <a:schemeClr val="dk1"/>
              </a:solidFill>
              <a:latin typeface="+mn-ea"/>
              <a:ea typeface="+mn-ea"/>
              <a:cs typeface="+mn-cs"/>
            </a:rPr>
            <a:t>全国市町村や広島県市町の平均より高率となっており、類似団体内の順位も最下位から</a:t>
          </a:r>
          <a:r>
            <a:rPr lang="en-US" altLang="ja-JP" sz="1300" b="0" i="0" baseline="0">
              <a:solidFill>
                <a:schemeClr val="dk1"/>
              </a:solidFill>
              <a:latin typeface="+mn-ea"/>
              <a:ea typeface="+mn-ea"/>
              <a:cs typeface="+mn-cs"/>
            </a:rPr>
            <a:t>5</a:t>
          </a:r>
          <a:r>
            <a:rPr lang="ja-JP" altLang="ja-JP" sz="1300" b="0" i="0" baseline="0">
              <a:solidFill>
                <a:schemeClr val="dk1"/>
              </a:solidFill>
              <a:latin typeface="+mn-ea"/>
              <a:ea typeface="+mn-ea"/>
              <a:cs typeface="+mn-cs"/>
            </a:rPr>
            <a:t>番目となっています。将来負担額の減少</a:t>
          </a:r>
          <a:r>
            <a:rPr lang="ja-JP" altLang="en-US" sz="1300" b="0" i="0" baseline="0">
              <a:solidFill>
                <a:schemeClr val="dk1"/>
              </a:solidFill>
              <a:latin typeface="+mn-ea"/>
              <a:ea typeface="+mn-ea"/>
              <a:cs typeface="+mn-cs"/>
            </a:rPr>
            <a:t>や充当可能特定歳入の増加</a:t>
          </a:r>
          <a:r>
            <a:rPr lang="ja-JP" altLang="ja-JP" sz="1300" b="0" i="0" baseline="0">
              <a:solidFill>
                <a:schemeClr val="dk1"/>
              </a:solidFill>
              <a:latin typeface="+mn-ea"/>
              <a:ea typeface="+mn-ea"/>
              <a:cs typeface="+mn-cs"/>
            </a:rPr>
            <a:t>などにより、平成</a:t>
          </a:r>
          <a:r>
            <a:rPr lang="en-US" altLang="ja-JP" sz="1300" b="0" i="0" baseline="0">
              <a:solidFill>
                <a:schemeClr val="dk1"/>
              </a:solidFill>
              <a:latin typeface="+mn-ea"/>
              <a:ea typeface="+mn-ea"/>
              <a:cs typeface="+mn-cs"/>
            </a:rPr>
            <a:t>22</a:t>
          </a:r>
          <a:r>
            <a:rPr lang="ja-JP" altLang="ja-JP" sz="1300" b="0" i="0" baseline="0">
              <a:solidFill>
                <a:schemeClr val="dk1"/>
              </a:solidFill>
              <a:latin typeface="+mn-ea"/>
              <a:ea typeface="+mn-ea"/>
              <a:cs typeface="+mn-cs"/>
            </a:rPr>
            <a:t>年度の</a:t>
          </a:r>
          <a:r>
            <a:rPr lang="en-US" altLang="ja-JP" sz="1300" b="0" i="0" baseline="0">
              <a:solidFill>
                <a:schemeClr val="dk1"/>
              </a:solidFill>
              <a:latin typeface="+mn-ea"/>
              <a:ea typeface="+mn-ea"/>
              <a:cs typeface="+mn-cs"/>
            </a:rPr>
            <a:t>172.3</a:t>
          </a:r>
          <a:r>
            <a:rPr lang="ja-JP" altLang="ja-JP" sz="1300" b="0" i="0" baseline="0">
              <a:solidFill>
                <a:schemeClr val="dk1"/>
              </a:solidFill>
              <a:latin typeface="+mn-ea"/>
              <a:ea typeface="+mn-ea"/>
              <a:cs typeface="+mn-cs"/>
            </a:rPr>
            <a:t>％</a:t>
          </a:r>
          <a:r>
            <a:rPr lang="ja-JP" altLang="en-US" sz="1300" b="0" i="0" baseline="0">
              <a:solidFill>
                <a:schemeClr val="dk1"/>
              </a:solidFill>
              <a:latin typeface="+mn-ea"/>
              <a:ea typeface="+mn-ea"/>
              <a:cs typeface="+mn-cs"/>
            </a:rPr>
            <a:t>以</a:t>
          </a:r>
          <a:r>
            <a:rPr lang="ja-JP" altLang="ja-JP" sz="1300" b="0" i="0" baseline="0">
              <a:solidFill>
                <a:schemeClr val="dk1"/>
              </a:solidFill>
              <a:latin typeface="+mn-ea"/>
              <a:ea typeface="+mn-ea"/>
              <a:cs typeface="+mn-cs"/>
            </a:rPr>
            <a:t>降</a:t>
          </a:r>
          <a:r>
            <a:rPr lang="ja-JP" altLang="en-US"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徐々に</a:t>
          </a:r>
          <a:r>
            <a:rPr lang="ja-JP" altLang="en-US" sz="1300" b="0" i="0" baseline="0">
              <a:solidFill>
                <a:schemeClr val="dk1"/>
              </a:solidFill>
              <a:latin typeface="+mn-ea"/>
              <a:ea typeface="+mn-ea"/>
              <a:cs typeface="+mn-cs"/>
            </a:rPr>
            <a:t>減少</a:t>
          </a:r>
          <a:r>
            <a:rPr lang="ja-JP" altLang="ja-JP" sz="1300" b="0" i="0" baseline="0">
              <a:solidFill>
                <a:schemeClr val="dk1"/>
              </a:solidFill>
              <a:latin typeface="+mn-ea"/>
              <a:ea typeface="+mn-ea"/>
              <a:cs typeface="+mn-cs"/>
            </a:rPr>
            <a:t>してきていますが、依然として高率です。</a:t>
          </a:r>
          <a:endParaRPr lang="ja-JP" altLang="ja-JP" sz="1300">
            <a:latin typeface="+mn-ea"/>
            <a:ea typeface="+mn-ea"/>
          </a:endParaRPr>
        </a:p>
        <a:p>
          <a:pPr rtl="0" eaLnBrk="1" fontAlgn="auto" latinLnBrk="0" hangingPunct="1"/>
          <a:r>
            <a:rPr lang="ja-JP" altLang="ja-JP" sz="1300" b="0" i="0" baseline="0">
              <a:solidFill>
                <a:schemeClr val="dk1"/>
              </a:solidFill>
              <a:latin typeface="+mn-ea"/>
              <a:ea typeface="+mn-ea"/>
              <a:cs typeface="+mn-cs"/>
            </a:rPr>
            <a:t>　今後も引き続き、中長期的な財政見通しを踏まえた計画的な事業執行に努めます。</a:t>
          </a:r>
          <a:endParaRPr lang="ja-JP" altLang="ja-JP" sz="1300">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161967</xdr:rowOff>
    </xdr:from>
    <xdr:to>
      <xdr:col>24</xdr:col>
      <xdr:colOff>558800</xdr:colOff>
      <xdr:row>20</xdr:row>
      <xdr:rowOff>133689</xdr:rowOff>
    </xdr:to>
    <xdr:cxnSp macro="">
      <xdr:nvCxnSpPr>
        <xdr:cNvPr id="441" name="直線コネクタ 440"/>
        <xdr:cNvCxnSpPr/>
      </xdr:nvCxnSpPr>
      <xdr:spPr>
        <a:xfrm flipV="1">
          <a:off x="16179800" y="3419517"/>
          <a:ext cx="838200" cy="1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133689</xdr:rowOff>
    </xdr:from>
    <xdr:to>
      <xdr:col>23</xdr:col>
      <xdr:colOff>406400</xdr:colOff>
      <xdr:row>21</xdr:row>
      <xdr:rowOff>53128</xdr:rowOff>
    </xdr:to>
    <xdr:cxnSp macro="">
      <xdr:nvCxnSpPr>
        <xdr:cNvPr id="444" name="直線コネクタ 443"/>
        <xdr:cNvCxnSpPr/>
      </xdr:nvCxnSpPr>
      <xdr:spPr>
        <a:xfrm flipV="1">
          <a:off x="15290800" y="3562689"/>
          <a:ext cx="889000" cy="9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53128</xdr:rowOff>
    </xdr:from>
    <xdr:to>
      <xdr:col>22</xdr:col>
      <xdr:colOff>203200</xdr:colOff>
      <xdr:row>21</xdr:row>
      <xdr:rowOff>127127</xdr:rowOff>
    </xdr:to>
    <xdr:cxnSp macro="">
      <xdr:nvCxnSpPr>
        <xdr:cNvPr id="447" name="直線コネクタ 446"/>
        <xdr:cNvCxnSpPr/>
      </xdr:nvCxnSpPr>
      <xdr:spPr>
        <a:xfrm flipV="1">
          <a:off x="14401800" y="3653578"/>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127127</xdr:rowOff>
    </xdr:from>
    <xdr:to>
      <xdr:col>21</xdr:col>
      <xdr:colOff>0</xdr:colOff>
      <xdr:row>21</xdr:row>
      <xdr:rowOff>156083</xdr:rowOff>
    </xdr:to>
    <xdr:cxnSp macro="">
      <xdr:nvCxnSpPr>
        <xdr:cNvPr id="450" name="直線コネクタ 449"/>
        <xdr:cNvCxnSpPr/>
      </xdr:nvCxnSpPr>
      <xdr:spPr>
        <a:xfrm flipV="1">
          <a:off x="13512800" y="372757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111167</xdr:rowOff>
    </xdr:from>
    <xdr:to>
      <xdr:col>24</xdr:col>
      <xdr:colOff>609600</xdr:colOff>
      <xdr:row>20</xdr:row>
      <xdr:rowOff>41317</xdr:rowOff>
    </xdr:to>
    <xdr:sp macro="" textlink="">
      <xdr:nvSpPr>
        <xdr:cNvPr id="460" name="円/楕円 459"/>
        <xdr:cNvSpPr/>
      </xdr:nvSpPr>
      <xdr:spPr>
        <a:xfrm>
          <a:off x="169672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83244</xdr:rowOff>
    </xdr:from>
    <xdr:ext cx="762000" cy="259045"/>
    <xdr:sp macro="" textlink="">
      <xdr:nvSpPr>
        <xdr:cNvPr id="461" name="将来負担の状況該当値テキスト"/>
        <xdr:cNvSpPr txBox="1"/>
      </xdr:nvSpPr>
      <xdr:spPr>
        <a:xfrm>
          <a:off x="17106900" y="334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82889</xdr:rowOff>
    </xdr:from>
    <xdr:to>
      <xdr:col>23</xdr:col>
      <xdr:colOff>457200</xdr:colOff>
      <xdr:row>21</xdr:row>
      <xdr:rowOff>13039</xdr:rowOff>
    </xdr:to>
    <xdr:sp macro="" textlink="">
      <xdr:nvSpPr>
        <xdr:cNvPr id="462" name="円/楕円 461"/>
        <xdr:cNvSpPr/>
      </xdr:nvSpPr>
      <xdr:spPr>
        <a:xfrm>
          <a:off x="16129000" y="3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169266</xdr:rowOff>
    </xdr:from>
    <xdr:ext cx="736600" cy="259045"/>
    <xdr:sp macro="" textlink="">
      <xdr:nvSpPr>
        <xdr:cNvPr id="463" name="テキスト ボックス 462"/>
        <xdr:cNvSpPr txBox="1"/>
      </xdr:nvSpPr>
      <xdr:spPr>
        <a:xfrm>
          <a:off x="15798800" y="359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2328</xdr:rowOff>
    </xdr:from>
    <xdr:to>
      <xdr:col>22</xdr:col>
      <xdr:colOff>254000</xdr:colOff>
      <xdr:row>21</xdr:row>
      <xdr:rowOff>103928</xdr:rowOff>
    </xdr:to>
    <xdr:sp macro="" textlink="">
      <xdr:nvSpPr>
        <xdr:cNvPr id="464" name="円/楕円 463"/>
        <xdr:cNvSpPr/>
      </xdr:nvSpPr>
      <xdr:spPr>
        <a:xfrm>
          <a:off x="15240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88705</xdr:rowOff>
    </xdr:from>
    <xdr:ext cx="762000" cy="259045"/>
    <xdr:sp macro="" textlink="">
      <xdr:nvSpPr>
        <xdr:cNvPr id="465" name="テキスト ボックス 464"/>
        <xdr:cNvSpPr txBox="1"/>
      </xdr:nvSpPr>
      <xdr:spPr>
        <a:xfrm>
          <a:off x="14909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76327</xdr:rowOff>
    </xdr:from>
    <xdr:to>
      <xdr:col>21</xdr:col>
      <xdr:colOff>50800</xdr:colOff>
      <xdr:row>22</xdr:row>
      <xdr:rowOff>6477</xdr:rowOff>
    </xdr:to>
    <xdr:sp macro="" textlink="">
      <xdr:nvSpPr>
        <xdr:cNvPr id="466" name="円/楕円 465"/>
        <xdr:cNvSpPr/>
      </xdr:nvSpPr>
      <xdr:spPr>
        <a:xfrm>
          <a:off x="14351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162704</xdr:rowOff>
    </xdr:from>
    <xdr:ext cx="762000" cy="259045"/>
    <xdr:sp macro="" textlink="">
      <xdr:nvSpPr>
        <xdr:cNvPr id="467" name="テキスト ボックス 466"/>
        <xdr:cNvSpPr txBox="1"/>
      </xdr:nvSpPr>
      <xdr:spPr>
        <a:xfrm>
          <a:off x="14020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105283</xdr:rowOff>
    </xdr:from>
    <xdr:to>
      <xdr:col>19</xdr:col>
      <xdr:colOff>533400</xdr:colOff>
      <xdr:row>22</xdr:row>
      <xdr:rowOff>35433</xdr:rowOff>
    </xdr:to>
    <xdr:sp macro="" textlink="">
      <xdr:nvSpPr>
        <xdr:cNvPr id="468" name="円/楕円 467"/>
        <xdr:cNvSpPr/>
      </xdr:nvSpPr>
      <xdr:spPr>
        <a:xfrm>
          <a:off x="134620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20210</xdr:rowOff>
    </xdr:from>
    <xdr:ext cx="762000" cy="259045"/>
    <xdr:sp macro="" textlink="">
      <xdr:nvSpPr>
        <xdr:cNvPr id="469" name="テキスト ボックス 468"/>
        <xdr:cNvSpPr txBox="1"/>
      </xdr:nvSpPr>
      <xdr:spPr>
        <a:xfrm>
          <a:off x="13131800" y="37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広島県府中町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51,961
51,367
10.41
14,960,643
14,688,130
234,048
9,003,635
18,970,231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130.4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類似団体や全国市町村、広島県市町の平均値を大きく上回っています。前年度と比較し</a:t>
          </a:r>
          <a:r>
            <a:rPr kumimoji="1" lang="en-US" altLang="ja-JP" sz="1300">
              <a:latin typeface="ＭＳ Ｐゴシック"/>
            </a:rPr>
            <a:t>0.1</a:t>
          </a:r>
          <a:r>
            <a:rPr kumimoji="1" lang="ja-JP" altLang="en-US" sz="1300">
              <a:latin typeface="ＭＳ Ｐゴシック"/>
            </a:rPr>
            <a:t>ポイントの減少で、ほぼ横ばいとなっています。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108712</xdr:rowOff>
    </xdr:from>
    <xdr:to>
      <xdr:col>7</xdr:col>
      <xdr:colOff>15875</xdr:colOff>
      <xdr:row>38</xdr:row>
      <xdr:rowOff>113284</xdr:rowOff>
    </xdr:to>
    <xdr:cxnSp macro="">
      <xdr:nvCxnSpPr>
        <xdr:cNvPr id="62" name="直線コネクタ 61"/>
        <xdr:cNvCxnSpPr/>
      </xdr:nvCxnSpPr>
      <xdr:spPr>
        <a:xfrm flipV="1">
          <a:off x="3987800" y="66238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113284</xdr:rowOff>
    </xdr:from>
    <xdr:to>
      <xdr:col>5</xdr:col>
      <xdr:colOff>549275</xdr:colOff>
      <xdr:row>38</xdr:row>
      <xdr:rowOff>127000</xdr:rowOff>
    </xdr:to>
    <xdr:cxnSp macro="">
      <xdr:nvCxnSpPr>
        <xdr:cNvPr id="65" name="直線コネクタ 64"/>
        <xdr:cNvCxnSpPr/>
      </xdr:nvCxnSpPr>
      <xdr:spPr>
        <a:xfrm flipV="1">
          <a:off x="3098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37846</xdr:rowOff>
    </xdr:to>
    <xdr:cxnSp macro="">
      <xdr:nvCxnSpPr>
        <xdr:cNvPr id="68" name="直線コネクタ 67"/>
        <xdr:cNvCxnSpPr/>
      </xdr:nvCxnSpPr>
      <xdr:spPr>
        <a:xfrm flipV="1">
          <a:off x="2209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168148</xdr:rowOff>
    </xdr:from>
    <xdr:to>
      <xdr:col>3</xdr:col>
      <xdr:colOff>142875</xdr:colOff>
      <xdr:row>39</xdr:row>
      <xdr:rowOff>37846</xdr:rowOff>
    </xdr:to>
    <xdr:cxnSp macro="">
      <xdr:nvCxnSpPr>
        <xdr:cNvPr id="71" name="直線コネクタ 70"/>
        <xdr:cNvCxnSpPr/>
      </xdr:nvCxnSpPr>
      <xdr:spPr>
        <a:xfrm>
          <a:off x="1320800" y="66832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57912</xdr:rowOff>
    </xdr:from>
    <xdr:to>
      <xdr:col>7</xdr:col>
      <xdr:colOff>66675</xdr:colOff>
      <xdr:row>38</xdr:row>
      <xdr:rowOff>159512</xdr:rowOff>
    </xdr:to>
    <xdr:sp macro="" textlink="">
      <xdr:nvSpPr>
        <xdr:cNvPr id="81" name="円/楕円 80"/>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29989</xdr:rowOff>
    </xdr:from>
    <xdr:ext cx="762000" cy="259045"/>
    <xdr:sp macro="" textlink="">
      <xdr:nvSpPr>
        <xdr:cNvPr id="82"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62484</xdr:rowOff>
    </xdr:from>
    <xdr:to>
      <xdr:col>5</xdr:col>
      <xdr:colOff>600075</xdr:colOff>
      <xdr:row>38</xdr:row>
      <xdr:rowOff>164084</xdr:rowOff>
    </xdr:to>
    <xdr:sp macro="" textlink="">
      <xdr:nvSpPr>
        <xdr:cNvPr id="83" name="円/楕円 82"/>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148861</xdr:rowOff>
    </xdr:from>
    <xdr:ext cx="736600" cy="259045"/>
    <xdr:sp macro="" textlink="">
      <xdr:nvSpPr>
        <xdr:cNvPr id="84" name="テキスト ボックス 83"/>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5" name="円/楕円 84"/>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6" name="テキスト ボックス 85"/>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7" name="円/楕円 86"/>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88" name="テキスト ボックス 87"/>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117348</xdr:rowOff>
    </xdr:from>
    <xdr:to>
      <xdr:col>1</xdr:col>
      <xdr:colOff>676275</xdr:colOff>
      <xdr:row>39</xdr:row>
      <xdr:rowOff>47498</xdr:rowOff>
    </xdr:to>
    <xdr:sp macro="" textlink="">
      <xdr:nvSpPr>
        <xdr:cNvPr id="89" name="円/楕円 88"/>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32275</xdr:rowOff>
    </xdr:from>
    <xdr:ext cx="762000" cy="259045"/>
    <xdr:sp macro="" textlink="">
      <xdr:nvSpPr>
        <xdr:cNvPr id="90" name="テキスト ボックス 89"/>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類似団体や全国市町村、広島県市町の平均値をいずれも下回っています。ごみ収集業務や給食調理業務の民間委託を推進したことにより、前年度と比較し</a:t>
          </a:r>
          <a:r>
            <a:rPr kumimoji="1" lang="en-US" altLang="ja-JP" sz="1300">
              <a:latin typeface="ＭＳ Ｐゴシック"/>
            </a:rPr>
            <a:t>0.8</a:t>
          </a:r>
          <a:r>
            <a:rPr kumimoji="1" lang="ja-JP" altLang="en-US" sz="1300">
              <a:latin typeface="ＭＳ Ｐゴシック"/>
            </a:rPr>
            <a:t>ポイント増加しています。</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168148</xdr:rowOff>
    </xdr:to>
    <xdr:cxnSp macro="">
      <xdr:nvCxnSpPr>
        <xdr:cNvPr id="120" name="直線コネクタ 119"/>
        <xdr:cNvCxnSpPr/>
      </xdr:nvCxnSpPr>
      <xdr:spPr>
        <a:xfrm>
          <a:off x="15671800" y="2874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149860</xdr:rowOff>
    </xdr:to>
    <xdr:cxnSp macro="">
      <xdr:nvCxnSpPr>
        <xdr:cNvPr id="123" name="直線コネクタ 122"/>
        <xdr:cNvCxnSpPr/>
      </xdr:nvCxnSpPr>
      <xdr:spPr>
        <a:xfrm flipV="1">
          <a:off x="14782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149860</xdr:rowOff>
    </xdr:to>
    <xdr:cxnSp macro="">
      <xdr:nvCxnSpPr>
        <xdr:cNvPr id="126" name="直線コネクタ 125"/>
        <xdr:cNvCxnSpPr/>
      </xdr:nvCxnSpPr>
      <xdr:spPr>
        <a:xfrm>
          <a:off x="13893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113284</xdr:rowOff>
    </xdr:to>
    <xdr:cxnSp macro="">
      <xdr:nvCxnSpPr>
        <xdr:cNvPr id="129" name="直線コネクタ 128"/>
        <xdr:cNvCxnSpPr/>
      </xdr:nvCxnSpPr>
      <xdr:spPr>
        <a:xfrm flipV="1">
          <a:off x="13004800" y="2847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39" name="円/楕円 138"/>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133875</xdr:rowOff>
    </xdr:from>
    <xdr:ext cx="762000" cy="259045"/>
    <xdr:sp macro="" textlink="">
      <xdr:nvSpPr>
        <xdr:cNvPr id="140" name="物件費該当値テキスト"/>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1" name="円/楕円 140"/>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42" name="テキスト ボックス 141"/>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3" name="円/楕円 142"/>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4" name="テキスト ボックス 143"/>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5" name="円/楕円 144"/>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46" name="テキスト ボックス 14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47" name="円/楕円 146"/>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2811</xdr:rowOff>
    </xdr:from>
    <xdr:ext cx="762000" cy="259045"/>
    <xdr:sp macro="" textlink="">
      <xdr:nvSpPr>
        <xdr:cNvPr id="148" name="テキスト ボックス 14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a:t>
          </a:r>
          <a:r>
            <a:rPr kumimoji="1" lang="ja-JP" altLang="ja-JP" sz="1300">
              <a:solidFill>
                <a:schemeClr val="dk1"/>
              </a:solidFill>
              <a:latin typeface="+mn-ea"/>
              <a:ea typeface="+mn-ea"/>
              <a:cs typeface="+mn-cs"/>
            </a:rPr>
            <a:t>類似団体や全国市町村、広島県市町の平均値を上回っています。</a:t>
          </a:r>
          <a:r>
            <a:rPr kumimoji="1" lang="ja-JP" altLang="en-US" sz="1300">
              <a:solidFill>
                <a:schemeClr val="dk1"/>
              </a:solidFill>
              <a:latin typeface="+mn-ea"/>
              <a:ea typeface="+mn-ea"/>
              <a:cs typeface="+mn-cs"/>
            </a:rPr>
            <a:t>平成</a:t>
          </a:r>
          <a:r>
            <a:rPr kumimoji="1" lang="en-US" altLang="ja-JP" sz="1300">
              <a:solidFill>
                <a:schemeClr val="dk1"/>
              </a:solidFill>
              <a:latin typeface="+mn-ea"/>
              <a:ea typeface="+mn-ea"/>
              <a:cs typeface="+mn-cs"/>
            </a:rPr>
            <a:t>26</a:t>
          </a:r>
          <a:r>
            <a:rPr kumimoji="1" lang="ja-JP" altLang="en-US" sz="1300">
              <a:solidFill>
                <a:schemeClr val="dk1"/>
              </a:solidFill>
              <a:latin typeface="+mn-ea"/>
              <a:ea typeface="+mn-ea"/>
              <a:cs typeface="+mn-cs"/>
            </a:rPr>
            <a:t>年度新規事業である福祉事務所の開設により、</a:t>
          </a:r>
          <a:r>
            <a:rPr kumimoji="1" lang="ja-JP" altLang="ja-JP" sz="1300">
              <a:solidFill>
                <a:schemeClr val="dk1"/>
              </a:solidFill>
              <a:latin typeface="+mn-ea"/>
              <a:ea typeface="+mn-ea"/>
              <a:cs typeface="+mn-cs"/>
            </a:rPr>
            <a:t>前年度と比較し</a:t>
          </a:r>
          <a:r>
            <a:rPr kumimoji="1" lang="en-US" altLang="ja-JP" sz="1300">
              <a:solidFill>
                <a:schemeClr val="dk1"/>
              </a:solidFill>
              <a:latin typeface="+mn-ea"/>
              <a:ea typeface="+mn-ea"/>
              <a:cs typeface="+mn-cs"/>
            </a:rPr>
            <a:t>3.3</a:t>
          </a:r>
          <a:r>
            <a:rPr kumimoji="1" lang="ja-JP" altLang="ja-JP" sz="1300">
              <a:solidFill>
                <a:schemeClr val="dk1"/>
              </a:solidFill>
              <a:latin typeface="+mn-ea"/>
              <a:ea typeface="+mn-ea"/>
              <a:cs typeface="+mn-cs"/>
            </a:rPr>
            <a:t>ポイント増加して</a:t>
          </a:r>
          <a:r>
            <a:rPr kumimoji="1" lang="ja-JP" altLang="en-US" sz="1300">
              <a:solidFill>
                <a:schemeClr val="dk1"/>
              </a:solidFill>
              <a:latin typeface="+mn-ea"/>
              <a:ea typeface="+mn-ea"/>
              <a:cs typeface="+mn-cs"/>
            </a:rPr>
            <a:t>います</a:t>
          </a:r>
          <a:r>
            <a:rPr kumimoji="1" lang="ja-JP" altLang="ja-JP" sz="1300">
              <a:solidFill>
                <a:schemeClr val="dk1"/>
              </a:solidFill>
              <a:latin typeface="+mn-ea"/>
              <a:ea typeface="+mn-ea"/>
              <a:cs typeface="+mn-cs"/>
            </a:rPr>
            <a:t>。</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60</xdr:row>
      <xdr:rowOff>38100</xdr:rowOff>
    </xdr:to>
    <xdr:cxnSp macro="">
      <xdr:nvCxnSpPr>
        <xdr:cNvPr id="181" name="直線コネクタ 180"/>
        <xdr:cNvCxnSpPr/>
      </xdr:nvCxnSpPr>
      <xdr:spPr>
        <a:xfrm>
          <a:off x="3987800" y="99060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57150</xdr:rowOff>
    </xdr:from>
    <xdr:to>
      <xdr:col>5</xdr:col>
      <xdr:colOff>549275</xdr:colOff>
      <xdr:row>57</xdr:row>
      <xdr:rowOff>133350</xdr:rowOff>
    </xdr:to>
    <xdr:cxnSp macro="">
      <xdr:nvCxnSpPr>
        <xdr:cNvPr id="184" name="直線コネクタ 183"/>
        <xdr:cNvCxnSpPr/>
      </xdr:nvCxnSpPr>
      <xdr:spPr>
        <a:xfrm>
          <a:off x="3098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57150</xdr:rowOff>
    </xdr:to>
    <xdr:cxnSp macro="">
      <xdr:nvCxnSpPr>
        <xdr:cNvPr id="187" name="直線コネクタ 186"/>
        <xdr:cNvCxnSpPr/>
      </xdr:nvCxnSpPr>
      <xdr:spPr>
        <a:xfrm>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44450</xdr:rowOff>
    </xdr:to>
    <xdr:cxnSp macro="">
      <xdr:nvCxnSpPr>
        <xdr:cNvPr id="190" name="直線コネクタ 189"/>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158750</xdr:rowOff>
    </xdr:from>
    <xdr:to>
      <xdr:col>7</xdr:col>
      <xdr:colOff>66675</xdr:colOff>
      <xdr:row>60</xdr:row>
      <xdr:rowOff>88900</xdr:rowOff>
    </xdr:to>
    <xdr:sp macro="" textlink="">
      <xdr:nvSpPr>
        <xdr:cNvPr id="200" name="円/楕円 199"/>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1"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2" name="円/楕円 201"/>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03" name="テキスト ボックス 20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6350</xdr:rowOff>
    </xdr:from>
    <xdr:to>
      <xdr:col>4</xdr:col>
      <xdr:colOff>396875</xdr:colOff>
      <xdr:row>57</xdr:row>
      <xdr:rowOff>107950</xdr:rowOff>
    </xdr:to>
    <xdr:sp macro="" textlink="">
      <xdr:nvSpPr>
        <xdr:cNvPr id="204" name="円/楕円 203"/>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92727</xdr:rowOff>
    </xdr:from>
    <xdr:ext cx="762000" cy="259045"/>
    <xdr:sp macro="" textlink="">
      <xdr:nvSpPr>
        <xdr:cNvPr id="205" name="テキスト ボックス 204"/>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06" name="円/楕円 205"/>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7" name="テキスト ボックス 206"/>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08" name="円/楕円 207"/>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09" name="テキスト ボックス 208"/>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類似団体や全国市町村、広島県の平均値をいずれも上回っています。繰出金の増加などが影響し、前年度と比較し</a:t>
          </a:r>
          <a:r>
            <a:rPr lang="en-US" altLang="ja-JP" sz="1300" b="0" i="0" baseline="0">
              <a:solidFill>
                <a:schemeClr val="dk1"/>
              </a:solidFill>
              <a:latin typeface="+mn-ea"/>
              <a:ea typeface="+mn-ea"/>
              <a:cs typeface="+mn-cs"/>
            </a:rPr>
            <a:t>0.4</a:t>
          </a:r>
          <a:r>
            <a:rPr lang="ja-JP" altLang="ja-JP" sz="1300" b="0" i="0" baseline="0">
              <a:solidFill>
                <a:schemeClr val="dk1"/>
              </a:solidFill>
              <a:latin typeface="+mn-lt"/>
              <a:ea typeface="+mn-ea"/>
              <a:cs typeface="+mn-cs"/>
            </a:rPr>
            <a:t>ポイント増加しています。</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8128</xdr:rowOff>
    </xdr:to>
    <xdr:cxnSp macro="">
      <xdr:nvCxnSpPr>
        <xdr:cNvPr id="239" name="直線コネクタ 238"/>
        <xdr:cNvCxnSpPr/>
      </xdr:nvCxnSpPr>
      <xdr:spPr>
        <a:xfrm>
          <a:off x="15671800" y="99339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152146</xdr:rowOff>
    </xdr:from>
    <xdr:to>
      <xdr:col>22</xdr:col>
      <xdr:colOff>565150</xdr:colOff>
      <xdr:row>57</xdr:row>
      <xdr:rowOff>161290</xdr:rowOff>
    </xdr:to>
    <xdr:cxnSp macro="">
      <xdr:nvCxnSpPr>
        <xdr:cNvPr id="242" name="直線コネクタ 241"/>
        <xdr:cNvCxnSpPr/>
      </xdr:nvCxnSpPr>
      <xdr:spPr>
        <a:xfrm>
          <a:off x="14782800" y="9924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152146</xdr:rowOff>
    </xdr:from>
    <xdr:to>
      <xdr:col>21</xdr:col>
      <xdr:colOff>361950</xdr:colOff>
      <xdr:row>58</xdr:row>
      <xdr:rowOff>8128</xdr:rowOff>
    </xdr:to>
    <xdr:cxnSp macro="">
      <xdr:nvCxnSpPr>
        <xdr:cNvPr id="245" name="直線コネクタ 244"/>
        <xdr:cNvCxnSpPr/>
      </xdr:nvCxnSpPr>
      <xdr:spPr>
        <a:xfrm flipV="1">
          <a:off x="13893800" y="9924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152146</xdr:rowOff>
    </xdr:from>
    <xdr:to>
      <xdr:col>20</xdr:col>
      <xdr:colOff>158750</xdr:colOff>
      <xdr:row>58</xdr:row>
      <xdr:rowOff>8128</xdr:rowOff>
    </xdr:to>
    <xdr:cxnSp macro="">
      <xdr:nvCxnSpPr>
        <xdr:cNvPr id="248" name="直線コネクタ 247"/>
        <xdr:cNvCxnSpPr/>
      </xdr:nvCxnSpPr>
      <xdr:spPr>
        <a:xfrm>
          <a:off x="13004800" y="9924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128778</xdr:rowOff>
    </xdr:from>
    <xdr:to>
      <xdr:col>24</xdr:col>
      <xdr:colOff>82550</xdr:colOff>
      <xdr:row>58</xdr:row>
      <xdr:rowOff>58928</xdr:rowOff>
    </xdr:to>
    <xdr:sp macro="" textlink="">
      <xdr:nvSpPr>
        <xdr:cNvPr id="258" name="円/楕円 257"/>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100855</xdr:rowOff>
    </xdr:from>
    <xdr:ext cx="762000" cy="259045"/>
    <xdr:sp macro="" textlink="">
      <xdr:nvSpPr>
        <xdr:cNvPr id="259" name="その他該当値テキスト"/>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0" name="円/楕円 25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1" name="テキスト ボックス 26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101346</xdr:rowOff>
    </xdr:from>
    <xdr:to>
      <xdr:col>21</xdr:col>
      <xdr:colOff>412750</xdr:colOff>
      <xdr:row>58</xdr:row>
      <xdr:rowOff>31496</xdr:rowOff>
    </xdr:to>
    <xdr:sp macro="" textlink="">
      <xdr:nvSpPr>
        <xdr:cNvPr id="262" name="円/楕円 261"/>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16273</xdr:rowOff>
    </xdr:from>
    <xdr:ext cx="762000" cy="259045"/>
    <xdr:sp macro="" textlink="">
      <xdr:nvSpPr>
        <xdr:cNvPr id="263" name="テキスト ボックス 262"/>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128778</xdr:rowOff>
    </xdr:from>
    <xdr:to>
      <xdr:col>20</xdr:col>
      <xdr:colOff>209550</xdr:colOff>
      <xdr:row>58</xdr:row>
      <xdr:rowOff>58928</xdr:rowOff>
    </xdr:to>
    <xdr:sp macro="" textlink="">
      <xdr:nvSpPr>
        <xdr:cNvPr id="264" name="円/楕円 263"/>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43705</xdr:rowOff>
    </xdr:from>
    <xdr:ext cx="762000" cy="259045"/>
    <xdr:sp macro="" textlink="">
      <xdr:nvSpPr>
        <xdr:cNvPr id="265" name="テキスト ボックス 264"/>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101346</xdr:rowOff>
    </xdr:from>
    <xdr:to>
      <xdr:col>19</xdr:col>
      <xdr:colOff>6350</xdr:colOff>
      <xdr:row>58</xdr:row>
      <xdr:rowOff>31496</xdr:rowOff>
    </xdr:to>
    <xdr:sp macro="" textlink="">
      <xdr:nvSpPr>
        <xdr:cNvPr id="266" name="円/楕円 265"/>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16273</xdr:rowOff>
    </xdr:from>
    <xdr:ext cx="762000" cy="259045"/>
    <xdr:sp macro="" textlink="">
      <xdr:nvSpPr>
        <xdr:cNvPr id="267" name="テキスト ボックス 266"/>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類似団体や全国市町村、広島県市町の平均値をいずれも下回っています。前年度と比較し</a:t>
          </a:r>
          <a:r>
            <a:rPr kumimoji="1" lang="en-US" altLang="ja-JP" sz="1300">
              <a:latin typeface="ＭＳ Ｐゴシック"/>
            </a:rPr>
            <a:t>0.1</a:t>
          </a:r>
          <a:r>
            <a:rPr kumimoji="1" lang="ja-JP" altLang="en-US" sz="1300">
              <a:latin typeface="ＭＳ Ｐゴシック"/>
            </a:rPr>
            <a:t>ポイントの増加で、ほぼ横ばいとなっています。</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124714</xdr:rowOff>
    </xdr:to>
    <xdr:cxnSp macro="">
      <xdr:nvCxnSpPr>
        <xdr:cNvPr id="297" name="直線コネクタ 296"/>
        <xdr:cNvCxnSpPr/>
      </xdr:nvCxnSpPr>
      <xdr:spPr>
        <a:xfrm>
          <a:off x="15671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133858</xdr:rowOff>
    </xdr:to>
    <xdr:cxnSp macro="">
      <xdr:nvCxnSpPr>
        <xdr:cNvPr id="300" name="直線コネクタ 299"/>
        <xdr:cNvCxnSpPr/>
      </xdr:nvCxnSpPr>
      <xdr:spPr>
        <a:xfrm flipV="1">
          <a:off x="14782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138430</xdr:rowOff>
    </xdr:to>
    <xdr:cxnSp macro="">
      <xdr:nvCxnSpPr>
        <xdr:cNvPr id="303" name="直線コネクタ 302"/>
        <xdr:cNvCxnSpPr/>
      </xdr:nvCxnSpPr>
      <xdr:spPr>
        <a:xfrm flipV="1">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147574</xdr:rowOff>
    </xdr:to>
    <xdr:cxnSp macro="">
      <xdr:nvCxnSpPr>
        <xdr:cNvPr id="306" name="直線コネクタ 305"/>
        <xdr:cNvCxnSpPr/>
      </xdr:nvCxnSpPr>
      <xdr:spPr>
        <a:xfrm flipV="1">
          <a:off x="13004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16" name="円/楕円 31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1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18" name="円/楕円 317"/>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19" name="テキスト ボックス 318"/>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0" name="円/楕円 319"/>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1" name="テキスト ボックス 320"/>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2" name="円/楕円 321"/>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23" name="テキスト ボックス 32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4" name="円/楕円 323"/>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25" name="テキスト ボックス 324"/>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広島県市町の平均値より下回っていますが、全国市町村及び類似団体の平均値を上回っています。</a:t>
          </a:r>
          <a:r>
            <a:rPr lang="ja-JP" altLang="ja-JP" sz="1300" b="0" i="0" baseline="0">
              <a:solidFill>
                <a:schemeClr val="dk1"/>
              </a:solidFill>
              <a:latin typeface="+mn-lt"/>
              <a:ea typeface="+mn-ea"/>
              <a:cs typeface="+mn-cs"/>
            </a:rPr>
            <a:t>公債費</a:t>
          </a:r>
          <a:r>
            <a:rPr lang="ja-JP" altLang="en-US" sz="1300" b="0" i="0" baseline="0">
              <a:solidFill>
                <a:schemeClr val="dk1"/>
              </a:solidFill>
              <a:latin typeface="+mn-lt"/>
              <a:ea typeface="+mn-ea"/>
              <a:cs typeface="+mn-cs"/>
            </a:rPr>
            <a:t>の減少によ</a:t>
          </a:r>
          <a:r>
            <a:rPr lang="ja-JP" altLang="ja-JP" sz="1300" b="0" i="0" baseline="0">
              <a:solidFill>
                <a:schemeClr val="dk1"/>
              </a:solidFill>
              <a:latin typeface="+mn-lt"/>
              <a:ea typeface="+mn-ea"/>
              <a:cs typeface="+mn-cs"/>
            </a:rPr>
            <a:t>り</a:t>
          </a:r>
          <a:r>
            <a:rPr lang="ja-JP" altLang="en-US" sz="1300" b="0" i="0" baseline="0">
              <a:solidFill>
                <a:schemeClr val="dk1"/>
              </a:solidFill>
              <a:latin typeface="+mn-lt"/>
              <a:ea typeface="+mn-ea"/>
              <a:cs typeface="+mn-cs"/>
            </a:rPr>
            <a:t>、</a:t>
          </a:r>
          <a:r>
            <a:rPr kumimoji="1" lang="ja-JP" altLang="en-US" sz="1300">
              <a:latin typeface="ＭＳ Ｐゴシック"/>
            </a:rPr>
            <a:t>前年度と比較し</a:t>
          </a:r>
          <a:r>
            <a:rPr kumimoji="1" lang="en-US" altLang="ja-JP" sz="1300">
              <a:latin typeface="ＭＳ Ｐゴシック"/>
            </a:rPr>
            <a:t>0.5</a:t>
          </a:r>
          <a:r>
            <a:rPr kumimoji="1" lang="ja-JP" altLang="en-US" sz="1300">
              <a:latin typeface="ＭＳ Ｐゴシック"/>
            </a:rPr>
            <a:t>ポイント減少しています。</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46989</xdr:rowOff>
    </xdr:to>
    <xdr:cxnSp macro="">
      <xdr:nvCxnSpPr>
        <xdr:cNvPr id="358" name="直線コネクタ 357"/>
        <xdr:cNvCxnSpPr/>
      </xdr:nvCxnSpPr>
      <xdr:spPr>
        <a:xfrm flipV="1">
          <a:off x="3987800" y="13553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54611</xdr:rowOff>
    </xdr:to>
    <xdr:cxnSp macro="">
      <xdr:nvCxnSpPr>
        <xdr:cNvPr id="361" name="直線コネクタ 360"/>
        <xdr:cNvCxnSpPr/>
      </xdr:nvCxnSpPr>
      <xdr:spPr>
        <a:xfrm flipV="1">
          <a:off x="3098800" y="13591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54611</xdr:rowOff>
    </xdr:to>
    <xdr:cxnSp macro="">
      <xdr:nvCxnSpPr>
        <xdr:cNvPr id="364" name="直線コネクタ 363"/>
        <xdr:cNvCxnSpPr/>
      </xdr:nvCxnSpPr>
      <xdr:spPr>
        <a:xfrm>
          <a:off x="2209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8889</xdr:rowOff>
    </xdr:to>
    <xdr:cxnSp macro="">
      <xdr:nvCxnSpPr>
        <xdr:cNvPr id="367" name="直線コネクタ 366"/>
        <xdr:cNvCxnSpPr/>
      </xdr:nvCxnSpPr>
      <xdr:spPr>
        <a:xfrm>
          <a:off x="1320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77" name="円/楕円 376"/>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378"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79" name="円/楕円 378"/>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80" name="テキスト ボックス 379"/>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81" name="円/楕円 380"/>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2" name="テキスト ボックス 381"/>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83" name="円/楕円 382"/>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84" name="テキスト ボックス 383"/>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85" name="円/楕円 384"/>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86" name="テキスト ボックス 385"/>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類似団体や全国市町村、広島県市町の平均をいずれも上回っています。扶助費の増加などが影響し、前年度と比較し</a:t>
          </a:r>
          <a:r>
            <a:rPr kumimoji="1" lang="en-US" altLang="ja-JP" sz="1300">
              <a:latin typeface="ＭＳ Ｐゴシック"/>
            </a:rPr>
            <a:t>4.5</a:t>
          </a:r>
          <a:r>
            <a:rPr kumimoji="1" lang="ja-JP" altLang="en-US" sz="1300">
              <a:latin typeface="ＭＳ Ｐゴシック"/>
            </a:rPr>
            <a:t>ポイント増加しています。</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79</xdr:row>
      <xdr:rowOff>42418</xdr:rowOff>
    </xdr:to>
    <xdr:cxnSp macro="">
      <xdr:nvCxnSpPr>
        <xdr:cNvPr id="417" name="直線コネクタ 416"/>
        <xdr:cNvCxnSpPr/>
      </xdr:nvCxnSpPr>
      <xdr:spPr>
        <a:xfrm>
          <a:off x="15671800" y="1338122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78</xdr:row>
      <xdr:rowOff>17272</xdr:rowOff>
    </xdr:to>
    <xdr:cxnSp macro="">
      <xdr:nvCxnSpPr>
        <xdr:cNvPr id="420" name="直線コネクタ 419"/>
        <xdr:cNvCxnSpPr/>
      </xdr:nvCxnSpPr>
      <xdr:spPr>
        <a:xfrm flipV="1">
          <a:off x="14782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78</xdr:row>
      <xdr:rowOff>81280</xdr:rowOff>
    </xdr:to>
    <xdr:cxnSp macro="">
      <xdr:nvCxnSpPr>
        <xdr:cNvPr id="423" name="直線コネクタ 422"/>
        <xdr:cNvCxnSpPr/>
      </xdr:nvCxnSpPr>
      <xdr:spPr>
        <a:xfrm flipV="1">
          <a:off x="13893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81280</xdr:rowOff>
    </xdr:to>
    <xdr:cxnSp macro="">
      <xdr:nvCxnSpPr>
        <xdr:cNvPr id="426" name="直線コネクタ 425"/>
        <xdr:cNvCxnSpPr/>
      </xdr:nvCxnSpPr>
      <xdr:spPr>
        <a:xfrm>
          <a:off x="13004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163068</xdr:rowOff>
    </xdr:from>
    <xdr:to>
      <xdr:col>24</xdr:col>
      <xdr:colOff>82550</xdr:colOff>
      <xdr:row>79</xdr:row>
      <xdr:rowOff>93218</xdr:rowOff>
    </xdr:to>
    <xdr:sp macro="" textlink="">
      <xdr:nvSpPr>
        <xdr:cNvPr id="436" name="円/楕円 435"/>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135145</xdr:rowOff>
    </xdr:from>
    <xdr:ext cx="762000" cy="259045"/>
    <xdr:sp macro="" textlink="">
      <xdr:nvSpPr>
        <xdr:cNvPr id="437"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38" name="円/楕円 437"/>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43705</xdr:rowOff>
    </xdr:from>
    <xdr:ext cx="736600" cy="259045"/>
    <xdr:sp macro="" textlink="">
      <xdr:nvSpPr>
        <xdr:cNvPr id="439" name="テキスト ボックス 438"/>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40" name="円/楕円 439"/>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41" name="テキスト ボックス 440"/>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42" name="円/楕円 441"/>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3" name="テキスト ボックス 442"/>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44" name="円/楕円 443"/>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45" name="テキスト ボックス 444"/>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広島県府中町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145549</xdr:rowOff>
    </xdr:from>
    <xdr:to>
      <xdr:col>4</xdr:col>
      <xdr:colOff>1117600</xdr:colOff>
      <xdr:row>19</xdr:row>
      <xdr:rowOff>8030</xdr:rowOff>
    </xdr:to>
    <xdr:cxnSp macro="">
      <xdr:nvCxnSpPr>
        <xdr:cNvPr id="52" name="直線コネクタ 51"/>
        <xdr:cNvCxnSpPr/>
      </xdr:nvCxnSpPr>
      <xdr:spPr bwMode="auto">
        <a:xfrm flipV="1">
          <a:off x="5003800" y="3279274"/>
          <a:ext cx="6477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143557</xdr:rowOff>
    </xdr:from>
    <xdr:to>
      <xdr:col>4</xdr:col>
      <xdr:colOff>469900</xdr:colOff>
      <xdr:row>19</xdr:row>
      <xdr:rowOff>8030</xdr:rowOff>
    </xdr:to>
    <xdr:cxnSp macro="">
      <xdr:nvCxnSpPr>
        <xdr:cNvPr id="55" name="直線コネクタ 54"/>
        <xdr:cNvCxnSpPr/>
      </xdr:nvCxnSpPr>
      <xdr:spPr bwMode="auto">
        <a:xfrm>
          <a:off x="4305300" y="3277282"/>
          <a:ext cx="698500" cy="35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117704</xdr:rowOff>
    </xdr:from>
    <xdr:to>
      <xdr:col>3</xdr:col>
      <xdr:colOff>904875</xdr:colOff>
      <xdr:row>18</xdr:row>
      <xdr:rowOff>143557</xdr:rowOff>
    </xdr:to>
    <xdr:cxnSp macro="">
      <xdr:nvCxnSpPr>
        <xdr:cNvPr id="58" name="直線コネクタ 57"/>
        <xdr:cNvCxnSpPr/>
      </xdr:nvCxnSpPr>
      <xdr:spPr bwMode="auto">
        <a:xfrm>
          <a:off x="3606800" y="3251429"/>
          <a:ext cx="698500" cy="2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112849</xdr:rowOff>
    </xdr:from>
    <xdr:to>
      <xdr:col>3</xdr:col>
      <xdr:colOff>206375</xdr:colOff>
      <xdr:row>18</xdr:row>
      <xdr:rowOff>117704</xdr:rowOff>
    </xdr:to>
    <xdr:cxnSp macro="">
      <xdr:nvCxnSpPr>
        <xdr:cNvPr id="61" name="直線コネクタ 60"/>
        <xdr:cNvCxnSpPr/>
      </xdr:nvCxnSpPr>
      <xdr:spPr bwMode="auto">
        <a:xfrm>
          <a:off x="2908300" y="3246574"/>
          <a:ext cx="698500" cy="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94749</xdr:rowOff>
    </xdr:from>
    <xdr:to>
      <xdr:col>5</xdr:col>
      <xdr:colOff>34925</xdr:colOff>
      <xdr:row>19</xdr:row>
      <xdr:rowOff>24899</xdr:rowOff>
    </xdr:to>
    <xdr:sp macro="" textlink="">
      <xdr:nvSpPr>
        <xdr:cNvPr id="71" name="円/楕円 70"/>
        <xdr:cNvSpPr/>
      </xdr:nvSpPr>
      <xdr:spPr bwMode="auto">
        <a:xfrm>
          <a:off x="5600700" y="322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66826</xdr:rowOff>
    </xdr:from>
    <xdr:ext cx="762000" cy="259045"/>
    <xdr:sp macro="" textlink="">
      <xdr:nvSpPr>
        <xdr:cNvPr id="72" name="人口1人当たり決算額の推移該当値テキスト130"/>
        <xdr:cNvSpPr txBox="1"/>
      </xdr:nvSpPr>
      <xdr:spPr>
        <a:xfrm>
          <a:off x="5740400" y="320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128680</xdr:rowOff>
    </xdr:from>
    <xdr:to>
      <xdr:col>4</xdr:col>
      <xdr:colOff>520700</xdr:colOff>
      <xdr:row>19</xdr:row>
      <xdr:rowOff>58830</xdr:rowOff>
    </xdr:to>
    <xdr:sp macro="" textlink="">
      <xdr:nvSpPr>
        <xdr:cNvPr id="73" name="円/楕円 72"/>
        <xdr:cNvSpPr/>
      </xdr:nvSpPr>
      <xdr:spPr bwMode="auto">
        <a:xfrm>
          <a:off x="4953000" y="326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43607</xdr:rowOff>
    </xdr:from>
    <xdr:ext cx="736600" cy="259045"/>
    <xdr:sp macro="" textlink="">
      <xdr:nvSpPr>
        <xdr:cNvPr id="74" name="テキスト ボックス 73"/>
        <xdr:cNvSpPr txBox="1"/>
      </xdr:nvSpPr>
      <xdr:spPr>
        <a:xfrm>
          <a:off x="4622800" y="3348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92757</xdr:rowOff>
    </xdr:from>
    <xdr:to>
      <xdr:col>3</xdr:col>
      <xdr:colOff>955675</xdr:colOff>
      <xdr:row>19</xdr:row>
      <xdr:rowOff>22907</xdr:rowOff>
    </xdr:to>
    <xdr:sp macro="" textlink="">
      <xdr:nvSpPr>
        <xdr:cNvPr id="75" name="円/楕円 74"/>
        <xdr:cNvSpPr/>
      </xdr:nvSpPr>
      <xdr:spPr bwMode="auto">
        <a:xfrm>
          <a:off x="4254500" y="322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7684</xdr:rowOff>
    </xdr:from>
    <xdr:ext cx="762000" cy="259045"/>
    <xdr:sp macro="" textlink="">
      <xdr:nvSpPr>
        <xdr:cNvPr id="76" name="テキスト ボックス 75"/>
        <xdr:cNvSpPr txBox="1"/>
      </xdr:nvSpPr>
      <xdr:spPr>
        <a:xfrm>
          <a:off x="3924300" y="331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66904</xdr:rowOff>
    </xdr:from>
    <xdr:to>
      <xdr:col>3</xdr:col>
      <xdr:colOff>257175</xdr:colOff>
      <xdr:row>18</xdr:row>
      <xdr:rowOff>168504</xdr:rowOff>
    </xdr:to>
    <xdr:sp macro="" textlink="">
      <xdr:nvSpPr>
        <xdr:cNvPr id="77" name="円/楕円 76"/>
        <xdr:cNvSpPr/>
      </xdr:nvSpPr>
      <xdr:spPr bwMode="auto">
        <a:xfrm>
          <a:off x="3556000" y="320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153281</xdr:rowOff>
    </xdr:from>
    <xdr:ext cx="762000" cy="259045"/>
    <xdr:sp macro="" textlink="">
      <xdr:nvSpPr>
        <xdr:cNvPr id="78" name="テキスト ボックス 77"/>
        <xdr:cNvSpPr txBox="1"/>
      </xdr:nvSpPr>
      <xdr:spPr>
        <a:xfrm>
          <a:off x="3225800" y="328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62049</xdr:rowOff>
    </xdr:from>
    <xdr:to>
      <xdr:col>2</xdr:col>
      <xdr:colOff>692150</xdr:colOff>
      <xdr:row>18</xdr:row>
      <xdr:rowOff>163649</xdr:rowOff>
    </xdr:to>
    <xdr:sp macro="" textlink="">
      <xdr:nvSpPr>
        <xdr:cNvPr id="79" name="円/楕円 78"/>
        <xdr:cNvSpPr/>
      </xdr:nvSpPr>
      <xdr:spPr bwMode="auto">
        <a:xfrm>
          <a:off x="2857500" y="319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148426</xdr:rowOff>
    </xdr:from>
    <xdr:ext cx="762000" cy="259045"/>
    <xdr:sp macro="" textlink="">
      <xdr:nvSpPr>
        <xdr:cNvPr id="80" name="テキスト ボックス 79"/>
        <xdr:cNvSpPr txBox="1"/>
      </xdr:nvSpPr>
      <xdr:spPr>
        <a:xfrm>
          <a:off x="2527300" y="32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289208</xdr:rowOff>
    </xdr:from>
    <xdr:to>
      <xdr:col>4</xdr:col>
      <xdr:colOff>1117600</xdr:colOff>
      <xdr:row>35</xdr:row>
      <xdr:rowOff>231242</xdr:rowOff>
    </xdr:to>
    <xdr:cxnSp macro="">
      <xdr:nvCxnSpPr>
        <xdr:cNvPr id="115" name="直線コネクタ 114"/>
        <xdr:cNvCxnSpPr/>
      </xdr:nvCxnSpPr>
      <xdr:spPr bwMode="auto">
        <a:xfrm>
          <a:off x="5003800" y="6556658"/>
          <a:ext cx="647700" cy="28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216018</xdr:rowOff>
    </xdr:from>
    <xdr:ext cx="762000" cy="259045"/>
    <xdr:sp macro="" textlink="">
      <xdr:nvSpPr>
        <xdr:cNvPr id="116" name="人口1人当たり決算額の推移平均値テキスト445"/>
        <xdr:cNvSpPr txBox="1"/>
      </xdr:nvSpPr>
      <xdr:spPr>
        <a:xfrm>
          <a:off x="5740400" y="6826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289208</xdr:rowOff>
    </xdr:from>
    <xdr:to>
      <xdr:col>4</xdr:col>
      <xdr:colOff>469900</xdr:colOff>
      <xdr:row>35</xdr:row>
      <xdr:rowOff>29192</xdr:rowOff>
    </xdr:to>
    <xdr:cxnSp macro="">
      <xdr:nvCxnSpPr>
        <xdr:cNvPr id="118" name="直線コネクタ 117"/>
        <xdr:cNvCxnSpPr/>
      </xdr:nvCxnSpPr>
      <xdr:spPr bwMode="auto">
        <a:xfrm flipV="1">
          <a:off x="4305300" y="6556658"/>
          <a:ext cx="698500" cy="8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8748</xdr:rowOff>
    </xdr:from>
    <xdr:to>
      <xdr:col>3</xdr:col>
      <xdr:colOff>904875</xdr:colOff>
      <xdr:row>35</xdr:row>
      <xdr:rowOff>29192</xdr:rowOff>
    </xdr:to>
    <xdr:cxnSp macro="">
      <xdr:nvCxnSpPr>
        <xdr:cNvPr id="121" name="直線コネクタ 120"/>
        <xdr:cNvCxnSpPr/>
      </xdr:nvCxnSpPr>
      <xdr:spPr bwMode="auto">
        <a:xfrm>
          <a:off x="3606800" y="6619098"/>
          <a:ext cx="6985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338324</xdr:rowOff>
    </xdr:from>
    <xdr:to>
      <xdr:col>3</xdr:col>
      <xdr:colOff>206375</xdr:colOff>
      <xdr:row>35</xdr:row>
      <xdr:rowOff>8748</xdr:rowOff>
    </xdr:to>
    <xdr:cxnSp macro="">
      <xdr:nvCxnSpPr>
        <xdr:cNvPr id="124" name="直線コネクタ 123"/>
        <xdr:cNvCxnSpPr/>
      </xdr:nvCxnSpPr>
      <xdr:spPr bwMode="auto">
        <a:xfrm>
          <a:off x="2908300" y="6605774"/>
          <a:ext cx="6985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180442</xdr:rowOff>
    </xdr:from>
    <xdr:to>
      <xdr:col>5</xdr:col>
      <xdr:colOff>34925</xdr:colOff>
      <xdr:row>35</xdr:row>
      <xdr:rowOff>282042</xdr:rowOff>
    </xdr:to>
    <xdr:sp macro="" textlink="">
      <xdr:nvSpPr>
        <xdr:cNvPr id="134" name="円/楕円 133"/>
        <xdr:cNvSpPr/>
      </xdr:nvSpPr>
      <xdr:spPr bwMode="auto">
        <a:xfrm>
          <a:off x="5600700" y="679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25519</xdr:rowOff>
    </xdr:from>
    <xdr:ext cx="762000" cy="259045"/>
    <xdr:sp macro="" textlink="">
      <xdr:nvSpPr>
        <xdr:cNvPr id="135" name="人口1人当たり決算額の推移該当値テキスト445"/>
        <xdr:cNvSpPr txBox="1"/>
      </xdr:nvSpPr>
      <xdr:spPr>
        <a:xfrm>
          <a:off x="5740400" y="663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238408</xdr:rowOff>
    </xdr:from>
    <xdr:to>
      <xdr:col>4</xdr:col>
      <xdr:colOff>520700</xdr:colOff>
      <xdr:row>34</xdr:row>
      <xdr:rowOff>340008</xdr:rowOff>
    </xdr:to>
    <xdr:sp macro="" textlink="">
      <xdr:nvSpPr>
        <xdr:cNvPr id="136" name="円/楕円 135"/>
        <xdr:cNvSpPr/>
      </xdr:nvSpPr>
      <xdr:spPr bwMode="auto">
        <a:xfrm>
          <a:off x="4953000" y="650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7285</xdr:rowOff>
    </xdr:from>
    <xdr:ext cx="736600" cy="259045"/>
    <xdr:sp macro="" textlink="">
      <xdr:nvSpPr>
        <xdr:cNvPr id="137" name="テキスト ボックス 136"/>
        <xdr:cNvSpPr txBox="1"/>
      </xdr:nvSpPr>
      <xdr:spPr>
        <a:xfrm>
          <a:off x="4622800" y="627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321292</xdr:rowOff>
    </xdr:from>
    <xdr:to>
      <xdr:col>3</xdr:col>
      <xdr:colOff>955675</xdr:colOff>
      <xdr:row>35</xdr:row>
      <xdr:rowOff>79992</xdr:rowOff>
    </xdr:to>
    <xdr:sp macro="" textlink="">
      <xdr:nvSpPr>
        <xdr:cNvPr id="138" name="円/楕円 137"/>
        <xdr:cNvSpPr/>
      </xdr:nvSpPr>
      <xdr:spPr bwMode="auto">
        <a:xfrm>
          <a:off x="4254500" y="658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90169</xdr:rowOff>
    </xdr:from>
    <xdr:ext cx="762000" cy="259045"/>
    <xdr:sp macro="" textlink="">
      <xdr:nvSpPr>
        <xdr:cNvPr id="139" name="テキスト ボックス 138"/>
        <xdr:cNvSpPr txBox="1"/>
      </xdr:nvSpPr>
      <xdr:spPr>
        <a:xfrm>
          <a:off x="3924300" y="63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300848</xdr:rowOff>
    </xdr:from>
    <xdr:to>
      <xdr:col>3</xdr:col>
      <xdr:colOff>257175</xdr:colOff>
      <xdr:row>35</xdr:row>
      <xdr:rowOff>59548</xdr:rowOff>
    </xdr:to>
    <xdr:sp macro="" textlink="">
      <xdr:nvSpPr>
        <xdr:cNvPr id="140" name="円/楕円 139"/>
        <xdr:cNvSpPr/>
      </xdr:nvSpPr>
      <xdr:spPr bwMode="auto">
        <a:xfrm>
          <a:off x="3556000" y="656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69725</xdr:rowOff>
    </xdr:from>
    <xdr:ext cx="762000" cy="259045"/>
    <xdr:sp macro="" textlink="">
      <xdr:nvSpPr>
        <xdr:cNvPr id="141" name="テキスト ボックス 140"/>
        <xdr:cNvSpPr txBox="1"/>
      </xdr:nvSpPr>
      <xdr:spPr>
        <a:xfrm>
          <a:off x="3225800" y="633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287524</xdr:rowOff>
    </xdr:from>
    <xdr:to>
      <xdr:col>2</xdr:col>
      <xdr:colOff>692150</xdr:colOff>
      <xdr:row>35</xdr:row>
      <xdr:rowOff>46224</xdr:rowOff>
    </xdr:to>
    <xdr:sp macro="" textlink="">
      <xdr:nvSpPr>
        <xdr:cNvPr id="142" name="円/楕円 141"/>
        <xdr:cNvSpPr/>
      </xdr:nvSpPr>
      <xdr:spPr bwMode="auto">
        <a:xfrm>
          <a:off x="2857500" y="655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56401</xdr:rowOff>
    </xdr:from>
    <xdr:ext cx="762000" cy="259045"/>
    <xdr:sp macro="" textlink="">
      <xdr:nvSpPr>
        <xdr:cNvPr id="143" name="テキスト ボックス 142"/>
        <xdr:cNvSpPr txBox="1"/>
      </xdr:nvSpPr>
      <xdr:spPr>
        <a:xfrm>
          <a:off x="2527300" y="63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年度の実質収支は</a:t>
          </a:r>
          <a:r>
            <a:rPr kumimoji="1" lang="en-US" altLang="ja-JP" sz="1400">
              <a:latin typeface="ＭＳ ゴシック" pitchFamily="49" charset="-128"/>
              <a:ea typeface="ＭＳ ゴシック" pitchFamily="49" charset="-128"/>
            </a:rPr>
            <a:t>234,048</a:t>
          </a:r>
          <a:r>
            <a:rPr kumimoji="1" lang="ja-JP" altLang="en-US" sz="1400">
              <a:latin typeface="ＭＳ ゴシック" pitchFamily="49" charset="-128"/>
              <a:ea typeface="ＭＳ ゴシック" pitchFamily="49" charset="-128"/>
            </a:rPr>
            <a:t>千円であり、前年度と比較し</a:t>
          </a:r>
          <a:r>
            <a:rPr kumimoji="1" lang="en-US" altLang="ja-JP" sz="1400">
              <a:latin typeface="ＭＳ ゴシック" pitchFamily="49" charset="-128"/>
              <a:ea typeface="ＭＳ ゴシック" pitchFamily="49" charset="-128"/>
            </a:rPr>
            <a:t>221,533</a:t>
          </a:r>
          <a:r>
            <a:rPr kumimoji="1" lang="ja-JP" altLang="en-US" sz="1400">
              <a:latin typeface="ＭＳ ゴシック" pitchFamily="49" charset="-128"/>
              <a:ea typeface="ＭＳ ゴシック" pitchFamily="49" charset="-128"/>
            </a:rPr>
            <a:t>千円増加したため、比率は</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％となっています。また、平成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年度は財政調整基金の取崩しを行わなかったことが影響し、実質単年度収支に係る比率はマイナスからプラスへ転じています。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財政調整基金残高に係る比率は、ほぼ横ばいとなっています。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平成</a:t>
          </a:r>
          <a:r>
            <a:rPr kumimoji="1" lang="en-US" altLang="ja-JP" sz="1400">
              <a:solidFill>
                <a:schemeClr val="dk1"/>
              </a:solidFill>
              <a:latin typeface="ＭＳ ゴシック" pitchFamily="49" charset="-128"/>
              <a:ea typeface="ＭＳ ゴシック" pitchFamily="49" charset="-128"/>
              <a:cs typeface="+mn-cs"/>
            </a:rPr>
            <a:t>26</a:t>
          </a:r>
          <a:r>
            <a:rPr kumimoji="1" lang="ja-JP" altLang="ja-JP" sz="1400">
              <a:solidFill>
                <a:schemeClr val="dk1"/>
              </a:solidFill>
              <a:latin typeface="ＭＳ ゴシック" pitchFamily="49" charset="-128"/>
              <a:ea typeface="ＭＳ ゴシック" pitchFamily="49" charset="-128"/>
              <a:cs typeface="+mn-cs"/>
            </a:rPr>
            <a:t>年度の一般会計実質収支は</a:t>
          </a:r>
          <a:r>
            <a:rPr kumimoji="1" lang="en-US" altLang="ja-JP" sz="1400">
              <a:solidFill>
                <a:schemeClr val="dk1"/>
              </a:solidFill>
              <a:latin typeface="ＭＳ ゴシック" pitchFamily="49" charset="-128"/>
              <a:ea typeface="ＭＳ ゴシック" pitchFamily="49" charset="-128"/>
              <a:cs typeface="+mn-cs"/>
            </a:rPr>
            <a:t>234,048</a:t>
          </a:r>
          <a:r>
            <a:rPr kumimoji="1" lang="ja-JP" altLang="ja-JP" sz="1400">
              <a:solidFill>
                <a:schemeClr val="dk1"/>
              </a:solidFill>
              <a:latin typeface="ＭＳ ゴシック" pitchFamily="49" charset="-128"/>
              <a:ea typeface="ＭＳ ゴシック" pitchFamily="49" charset="-128"/>
              <a:cs typeface="+mn-cs"/>
            </a:rPr>
            <a:t>千円であり、前年度と比較し</a:t>
          </a:r>
          <a:r>
            <a:rPr kumimoji="1" lang="en-US" altLang="ja-JP" sz="1400">
              <a:solidFill>
                <a:schemeClr val="dk1"/>
              </a:solidFill>
              <a:latin typeface="ＭＳ ゴシック" pitchFamily="49" charset="-128"/>
              <a:ea typeface="ＭＳ ゴシック" pitchFamily="49" charset="-128"/>
              <a:cs typeface="+mn-cs"/>
            </a:rPr>
            <a:t>221,533</a:t>
          </a:r>
          <a:r>
            <a:rPr kumimoji="1" lang="ja-JP" altLang="ja-JP" sz="1400">
              <a:solidFill>
                <a:schemeClr val="dk1"/>
              </a:solidFill>
              <a:latin typeface="ＭＳ ゴシック" pitchFamily="49" charset="-128"/>
              <a:ea typeface="ＭＳ ゴシック" pitchFamily="49" charset="-128"/>
              <a:cs typeface="+mn-cs"/>
            </a:rPr>
            <a:t>千円増加するとともに、他特別会計においても</a:t>
          </a:r>
          <a:r>
            <a:rPr kumimoji="1" lang="en-US" altLang="ja-JP" sz="1400">
              <a:solidFill>
                <a:schemeClr val="dk1"/>
              </a:solidFill>
              <a:latin typeface="ＭＳ ゴシック" pitchFamily="49" charset="-128"/>
              <a:ea typeface="ＭＳ ゴシック" pitchFamily="49" charset="-128"/>
              <a:cs typeface="+mn-cs"/>
            </a:rPr>
            <a:t>55,459</a:t>
          </a:r>
          <a:r>
            <a:rPr kumimoji="1" lang="ja-JP" altLang="ja-JP" sz="1400">
              <a:solidFill>
                <a:schemeClr val="dk1"/>
              </a:solidFill>
              <a:latin typeface="ＭＳ ゴシック" pitchFamily="49" charset="-128"/>
              <a:ea typeface="ＭＳ ゴシック" pitchFamily="49" charset="-128"/>
              <a:cs typeface="+mn-cs"/>
            </a:rPr>
            <a:t>千円増加の</a:t>
          </a:r>
          <a:r>
            <a:rPr kumimoji="1" lang="en-US" altLang="ja-JP" sz="1400">
              <a:solidFill>
                <a:schemeClr val="dk1"/>
              </a:solidFill>
              <a:latin typeface="ＭＳ ゴシック" pitchFamily="49" charset="-128"/>
              <a:ea typeface="ＭＳ ゴシック" pitchFamily="49" charset="-128"/>
              <a:cs typeface="+mn-cs"/>
            </a:rPr>
            <a:t>56,503</a:t>
          </a:r>
          <a:r>
            <a:rPr kumimoji="1" lang="ja-JP" altLang="ja-JP" sz="1400">
              <a:solidFill>
                <a:schemeClr val="dk1"/>
              </a:solidFill>
              <a:latin typeface="ＭＳ ゴシック" pitchFamily="49" charset="-128"/>
              <a:ea typeface="ＭＳ ゴシック" pitchFamily="49" charset="-128"/>
              <a:cs typeface="+mn-cs"/>
            </a:rPr>
            <a:t>千円となっています。したがって、全会計連結ベースの比率は</a:t>
          </a:r>
          <a:r>
            <a:rPr kumimoji="1" lang="en-US" altLang="ja-JP" sz="1400">
              <a:solidFill>
                <a:schemeClr val="dk1"/>
              </a:solidFill>
              <a:latin typeface="ＭＳ ゴシック" pitchFamily="49" charset="-128"/>
              <a:ea typeface="ＭＳ ゴシック" pitchFamily="49" charset="-128"/>
              <a:cs typeface="+mn-cs"/>
            </a:rPr>
            <a:t>3.07</a:t>
          </a:r>
          <a:r>
            <a:rPr kumimoji="1" lang="ja-JP" altLang="ja-JP" sz="1400">
              <a:solidFill>
                <a:schemeClr val="dk1"/>
              </a:solidFill>
              <a:latin typeface="ＭＳ ゴシック" pitchFamily="49" charset="-128"/>
              <a:ea typeface="ＭＳ ゴシック" pitchFamily="49" charset="-128"/>
              <a:cs typeface="+mn-cs"/>
            </a:rPr>
            <a:t>ポイント増加し、</a:t>
          </a:r>
          <a:r>
            <a:rPr kumimoji="1" lang="en-US" altLang="ja-JP" sz="1400">
              <a:solidFill>
                <a:schemeClr val="dk1"/>
              </a:solidFill>
              <a:latin typeface="ＭＳ ゴシック" pitchFamily="49" charset="-128"/>
              <a:ea typeface="ＭＳ ゴシック" pitchFamily="49" charset="-128"/>
              <a:cs typeface="+mn-cs"/>
            </a:rPr>
            <a:t>3.21</a:t>
          </a:r>
          <a:r>
            <a:rPr kumimoji="1" lang="ja-JP" altLang="ja-JP" sz="1400">
              <a:solidFill>
                <a:schemeClr val="dk1"/>
              </a:solidFill>
              <a:latin typeface="ＭＳ ゴシック" pitchFamily="49" charset="-128"/>
              <a:ea typeface="ＭＳ ゴシック" pitchFamily="49" charset="-128"/>
              <a:cs typeface="+mn-cs"/>
            </a:rPr>
            <a:t>％となっています。</a:t>
          </a:r>
          <a:endParaRPr kumimoji="1" lang="en-US" altLang="ja-JP" sz="14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年度の実質公債費比率の分子は、前年度と比較し</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705</a:t>
          </a:r>
          <a:r>
            <a:rPr kumimoji="1" lang="ja-JP" altLang="en-US" sz="1400">
              <a:latin typeface="ＭＳ ゴシック" pitchFamily="49" charset="-128"/>
              <a:ea typeface="ＭＳ ゴシック" pitchFamily="49" charset="-128"/>
            </a:rPr>
            <a:t>百万円となっています。大きく減少した要因としては、平成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年度に都市計画税の税率引上げを行った影響による、算入公債費等の増加が挙げられます。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ＭＳ ゴシック" pitchFamily="49" charset="-128"/>
              <a:ea typeface="ＭＳ ゴシック" pitchFamily="49" charset="-128"/>
              <a:cs typeface="+mn-cs"/>
            </a:rPr>
            <a:t>　</a:t>
          </a:r>
          <a:r>
            <a:rPr lang="ja-JP" altLang="en-US" sz="1400" b="0" i="0" baseline="0">
              <a:solidFill>
                <a:schemeClr val="dk1"/>
              </a:solidFill>
              <a:latin typeface="ＭＳ ゴシック" pitchFamily="49" charset="-128"/>
              <a:ea typeface="ＭＳ ゴシック" pitchFamily="49" charset="-128"/>
              <a:cs typeface="+mn-cs"/>
            </a:rPr>
            <a:t>平成</a:t>
          </a:r>
          <a:r>
            <a:rPr lang="en-US" altLang="ja-JP" sz="1400" b="0" i="0" baseline="0">
              <a:solidFill>
                <a:schemeClr val="dk1"/>
              </a:solidFill>
              <a:latin typeface="ＭＳ ゴシック" pitchFamily="49" charset="-128"/>
              <a:ea typeface="ＭＳ ゴシック" pitchFamily="49" charset="-128"/>
              <a:cs typeface="+mn-cs"/>
            </a:rPr>
            <a:t>26</a:t>
          </a:r>
          <a:r>
            <a:rPr lang="ja-JP" altLang="en-US" sz="1400" b="0" i="0" baseline="0">
              <a:solidFill>
                <a:schemeClr val="dk1"/>
              </a:solidFill>
              <a:latin typeface="ＭＳ ゴシック" pitchFamily="49" charset="-128"/>
              <a:ea typeface="ＭＳ ゴシック" pitchFamily="49" charset="-128"/>
              <a:cs typeface="+mn-cs"/>
            </a:rPr>
            <a:t>年度の将来負担比率の分子は、前年度と比較し</a:t>
          </a:r>
          <a:r>
            <a:rPr lang="en-US" altLang="ja-JP" sz="1400" b="0" i="0" baseline="0">
              <a:solidFill>
                <a:schemeClr val="dk1"/>
              </a:solidFill>
              <a:latin typeface="ＭＳ ゴシック" pitchFamily="49" charset="-128"/>
              <a:ea typeface="ＭＳ ゴシック" pitchFamily="49" charset="-128"/>
              <a:cs typeface="+mn-cs"/>
            </a:rPr>
            <a:t>1,373</a:t>
          </a:r>
          <a:r>
            <a:rPr lang="ja-JP" altLang="en-US" sz="1400" b="0" i="0" baseline="0">
              <a:solidFill>
                <a:schemeClr val="dk1"/>
              </a:solidFill>
              <a:latin typeface="ＭＳ ゴシック" pitchFamily="49" charset="-128"/>
              <a:ea typeface="ＭＳ ゴシック" pitchFamily="49" charset="-128"/>
              <a:cs typeface="+mn-cs"/>
            </a:rPr>
            <a:t>百万円減少し、</a:t>
          </a:r>
          <a:r>
            <a:rPr lang="en-US" altLang="ja-JP" sz="1400" b="0" i="0" baseline="0">
              <a:solidFill>
                <a:schemeClr val="dk1"/>
              </a:solidFill>
              <a:latin typeface="ＭＳ ゴシック" pitchFamily="49" charset="-128"/>
              <a:ea typeface="ＭＳ ゴシック" pitchFamily="49" charset="-128"/>
              <a:cs typeface="+mn-cs"/>
            </a:rPr>
            <a:t>10,011</a:t>
          </a:r>
          <a:r>
            <a:rPr lang="ja-JP" altLang="en-US" sz="1400" b="0" i="0" baseline="0">
              <a:solidFill>
                <a:schemeClr val="dk1"/>
              </a:solidFill>
              <a:latin typeface="ＭＳ ゴシック" pitchFamily="49" charset="-128"/>
              <a:ea typeface="ＭＳ ゴシック" pitchFamily="49" charset="-128"/>
              <a:cs typeface="+mn-cs"/>
            </a:rPr>
            <a:t>百万円となっています。減少した要因としては、公営企業債等繰入見込額の減少や、平成</a:t>
          </a:r>
          <a:r>
            <a:rPr lang="en-US" altLang="ja-JP" sz="1400" b="0" i="0" baseline="0">
              <a:solidFill>
                <a:schemeClr val="dk1"/>
              </a:solidFill>
              <a:latin typeface="ＭＳ ゴシック" pitchFamily="49" charset="-128"/>
              <a:ea typeface="ＭＳ ゴシック" pitchFamily="49" charset="-128"/>
              <a:cs typeface="+mn-cs"/>
            </a:rPr>
            <a:t>26</a:t>
          </a:r>
          <a:r>
            <a:rPr lang="ja-JP" altLang="en-US" sz="1400" b="0" i="0" baseline="0">
              <a:solidFill>
                <a:schemeClr val="dk1"/>
              </a:solidFill>
              <a:latin typeface="ＭＳ ゴシック" pitchFamily="49" charset="-128"/>
              <a:ea typeface="ＭＳ ゴシック" pitchFamily="49" charset="-128"/>
              <a:cs typeface="+mn-cs"/>
            </a:rPr>
            <a:t>年度に都市計画税の税率引上げを行った影響による、充当可能特定歳入の増加が挙げられます。</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14960643</v>
      </c>
      <c r="BO4" s="349"/>
      <c r="BP4" s="349"/>
      <c r="BQ4" s="349"/>
      <c r="BR4" s="349"/>
      <c r="BS4" s="349"/>
      <c r="BT4" s="349"/>
      <c r="BU4" s="350"/>
      <c r="BV4" s="348">
        <v>14172005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14688130</v>
      </c>
      <c r="BO5" s="386"/>
      <c r="BP5" s="386"/>
      <c r="BQ5" s="386"/>
      <c r="BR5" s="386"/>
      <c r="BS5" s="386"/>
      <c r="BT5" s="386"/>
      <c r="BU5" s="387"/>
      <c r="BV5" s="385">
        <v>14140628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100.6</v>
      </c>
      <c r="CU5" s="383"/>
      <c r="CV5" s="383"/>
      <c r="CW5" s="383"/>
      <c r="CX5" s="383"/>
      <c r="CY5" s="383"/>
      <c r="CZ5" s="383"/>
      <c r="DA5" s="384"/>
      <c r="DB5" s="382">
        <v>96.6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272513</v>
      </c>
      <c r="BO6" s="386"/>
      <c r="BP6" s="386"/>
      <c r="BQ6" s="386"/>
      <c r="BR6" s="386"/>
      <c r="BS6" s="386"/>
      <c r="BT6" s="386"/>
      <c r="BU6" s="387"/>
      <c r="BV6" s="385">
        <v>31377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112.2</v>
      </c>
      <c r="CU6" s="423"/>
      <c r="CV6" s="423"/>
      <c r="CW6" s="423"/>
      <c r="CX6" s="423"/>
      <c r="CY6" s="423"/>
      <c r="CZ6" s="423"/>
      <c r="DA6" s="424"/>
      <c r="DB6" s="422">
        <v>109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38465</v>
      </c>
      <c r="BO7" s="386"/>
      <c r="BP7" s="386"/>
      <c r="BQ7" s="386"/>
      <c r="BR7" s="386"/>
      <c r="BS7" s="386"/>
      <c r="BT7" s="386"/>
      <c r="BU7" s="387"/>
      <c r="BV7" s="385">
        <v>18862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9003635</v>
      </c>
      <c r="CU7" s="386"/>
      <c r="CV7" s="386"/>
      <c r="CW7" s="386"/>
      <c r="CX7" s="386"/>
      <c r="CY7" s="386"/>
      <c r="CZ7" s="386"/>
      <c r="DA7" s="387"/>
      <c r="DB7" s="385">
        <v>8924815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234048</v>
      </c>
      <c r="BO8" s="386"/>
      <c r="BP8" s="386"/>
      <c r="BQ8" s="386"/>
      <c r="BR8" s="386"/>
      <c r="BS8" s="386"/>
      <c r="BT8" s="386"/>
      <c r="BU8" s="387"/>
      <c r="BV8" s="385">
        <v>12515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50442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221533</v>
      </c>
      <c r="BO9" s="386"/>
      <c r="BP9" s="386"/>
      <c r="BQ9" s="386"/>
      <c r="BR9" s="386"/>
      <c r="BS9" s="386"/>
      <c r="BT9" s="386"/>
      <c r="BU9" s="387"/>
      <c r="BV9" s="385">
        <v>-3568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50732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6574</v>
      </c>
      <c r="BO10" s="386"/>
      <c r="BP10" s="386"/>
      <c r="BQ10" s="386"/>
      <c r="BR10" s="386"/>
      <c r="BS10" s="386"/>
      <c r="BT10" s="386"/>
      <c r="BU10" s="387"/>
      <c r="BV10" s="385">
        <v>8438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51961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210000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51367</v>
      </c>
      <c r="S13" s="467"/>
      <c r="T13" s="467"/>
      <c r="U13" s="467"/>
      <c r="V13" s="468"/>
      <c r="W13" s="401" t="s">
        <v>122</v>
      </c>
      <c r="X13" s="402"/>
      <c r="Y13" s="402"/>
      <c r="Z13" s="402"/>
      <c r="AA13" s="402"/>
      <c r="AB13" s="392"/>
      <c r="AC13" s="436">
        <v>61</v>
      </c>
      <c r="AD13" s="437"/>
      <c r="AE13" s="437"/>
      <c r="AF13" s="437"/>
      <c r="AG13" s="476"/>
      <c r="AH13" s="436">
        <v>76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228107</v>
      </c>
      <c r="BO13" s="386"/>
      <c r="BP13" s="386"/>
      <c r="BQ13" s="386"/>
      <c r="BR13" s="386"/>
      <c r="BS13" s="386"/>
      <c r="BT13" s="386"/>
      <c r="BU13" s="387"/>
      <c r="BV13" s="385">
        <v>-205130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12.4</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51567</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130.4</v>
      </c>
      <c r="CU14" s="481"/>
      <c r="CV14" s="481"/>
      <c r="CW14" s="481"/>
      <c r="CX14" s="481"/>
      <c r="CY14" s="481"/>
      <c r="CZ14" s="481"/>
      <c r="DA14" s="482"/>
      <c r="DB14" s="480">
        <v>148.19999999999999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50999</v>
      </c>
      <c r="S15" s="467"/>
      <c r="T15" s="467"/>
      <c r="U15" s="467"/>
      <c r="V15" s="468"/>
      <c r="W15" s="401" t="s">
        <v>129</v>
      </c>
      <c r="X15" s="402"/>
      <c r="Y15" s="402"/>
      <c r="Z15" s="402"/>
      <c r="AA15" s="402"/>
      <c r="AB15" s="392"/>
      <c r="AC15" s="436">
        <v>6009</v>
      </c>
      <c r="AD15" s="437"/>
      <c r="AE15" s="437"/>
      <c r="AF15" s="437"/>
      <c r="AG15" s="476"/>
      <c r="AH15" s="436">
        <v>6174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5546152</v>
      </c>
      <c r="BO15" s="349"/>
      <c r="BP15" s="349"/>
      <c r="BQ15" s="349"/>
      <c r="BR15" s="349"/>
      <c r="BS15" s="349"/>
      <c r="BT15" s="349"/>
      <c r="BU15" s="350"/>
      <c r="BV15" s="348">
        <v>5451435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25.9</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6450685</v>
      </c>
      <c r="BO16" s="386"/>
      <c r="BP16" s="386"/>
      <c r="BQ16" s="386"/>
      <c r="BR16" s="386"/>
      <c r="BS16" s="386"/>
      <c r="BT16" s="386"/>
      <c r="BU16" s="387"/>
      <c r="BV16" s="385">
        <v>6282536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17118</v>
      </c>
      <c r="AD17" s="437"/>
      <c r="AE17" s="437"/>
      <c r="AF17" s="437"/>
      <c r="AG17" s="476"/>
      <c r="AH17" s="436">
        <v>17806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7153676</v>
      </c>
      <c r="BO17" s="386"/>
      <c r="BP17" s="386"/>
      <c r="BQ17" s="386"/>
      <c r="BR17" s="386"/>
      <c r="BS17" s="386"/>
      <c r="BT17" s="386"/>
      <c r="BU17" s="387"/>
      <c r="BV17" s="385">
        <v>7052160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10.41</v>
      </c>
      <c r="M18" s="498"/>
      <c r="N18" s="498"/>
      <c r="O18" s="498"/>
      <c r="P18" s="498"/>
      <c r="Q18" s="498"/>
      <c r="R18" s="499"/>
      <c r="S18" s="499"/>
      <c r="T18" s="499"/>
      <c r="U18" s="499"/>
      <c r="V18" s="500"/>
      <c r="W18" s="403"/>
      <c r="X18" s="404"/>
      <c r="Y18" s="404"/>
      <c r="Z18" s="404"/>
      <c r="AA18" s="404"/>
      <c r="AB18" s="395"/>
      <c r="AC18" s="501">
        <v>73.8</v>
      </c>
      <c r="AD18" s="502"/>
      <c r="AE18" s="502"/>
      <c r="AF18" s="502"/>
      <c r="AG18" s="503"/>
      <c r="AH18" s="501">
        <v>72.8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9259250</v>
      </c>
      <c r="BO18" s="386"/>
      <c r="BP18" s="386"/>
      <c r="BQ18" s="386"/>
      <c r="BR18" s="386"/>
      <c r="BS18" s="386"/>
      <c r="BT18" s="386"/>
      <c r="BU18" s="387"/>
      <c r="BV18" s="385">
        <v>8801596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4846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10191147</v>
      </c>
      <c r="BO19" s="386"/>
      <c r="BP19" s="386"/>
      <c r="BQ19" s="386"/>
      <c r="BR19" s="386"/>
      <c r="BS19" s="386"/>
      <c r="BT19" s="386"/>
      <c r="BU19" s="387"/>
      <c r="BV19" s="385">
        <v>9972772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20237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18970231</v>
      </c>
      <c r="BO23" s="386"/>
      <c r="BP23" s="386"/>
      <c r="BQ23" s="386"/>
      <c r="BR23" s="386"/>
      <c r="BS23" s="386"/>
      <c r="BT23" s="386"/>
      <c r="BU23" s="387"/>
      <c r="BV23" s="385">
        <v>18955518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8455</v>
      </c>
      <c r="R24" s="437"/>
      <c r="S24" s="437"/>
      <c r="T24" s="437"/>
      <c r="U24" s="437"/>
      <c r="V24" s="476"/>
      <c r="W24" s="531"/>
      <c r="X24" s="519"/>
      <c r="Y24" s="520"/>
      <c r="Z24" s="435" t="s">
        <v>153</v>
      </c>
      <c r="AA24" s="415"/>
      <c r="AB24" s="415"/>
      <c r="AC24" s="415"/>
      <c r="AD24" s="415"/>
      <c r="AE24" s="415"/>
      <c r="AF24" s="415"/>
      <c r="AG24" s="416"/>
      <c r="AH24" s="436">
        <v>293</v>
      </c>
      <c r="AI24" s="437"/>
      <c r="AJ24" s="437"/>
      <c r="AK24" s="437"/>
      <c r="AL24" s="476"/>
      <c r="AM24" s="436">
        <v>971002</v>
      </c>
      <c r="AN24" s="437"/>
      <c r="AO24" s="437"/>
      <c r="AP24" s="437"/>
      <c r="AQ24" s="437"/>
      <c r="AR24" s="476"/>
      <c r="AS24" s="436">
        <v>3314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11456524</v>
      </c>
      <c r="BO24" s="386"/>
      <c r="BP24" s="386"/>
      <c r="BQ24" s="386"/>
      <c r="BR24" s="386"/>
      <c r="BS24" s="386"/>
      <c r="BT24" s="386"/>
      <c r="BU24" s="387"/>
      <c r="BV24" s="385">
        <v>12033477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7081</v>
      </c>
      <c r="R25" s="437"/>
      <c r="S25" s="437"/>
      <c r="T25" s="437"/>
      <c r="U25" s="437"/>
      <c r="V25" s="476"/>
      <c r="W25" s="531"/>
      <c r="X25" s="519"/>
      <c r="Y25" s="520"/>
      <c r="Z25" s="435" t="s">
        <v>156</v>
      </c>
      <c r="AA25" s="415"/>
      <c r="AB25" s="415"/>
      <c r="AC25" s="415"/>
      <c r="AD25" s="415"/>
      <c r="AE25" s="415"/>
      <c r="AF25" s="415"/>
      <c r="AG25" s="416"/>
      <c r="AH25" s="436">
        <v>52</v>
      </c>
      <c r="AI25" s="437"/>
      <c r="AJ25" s="437"/>
      <c r="AK25" s="437"/>
      <c r="AL25" s="476"/>
      <c r="AM25" s="436">
        <v>151216</v>
      </c>
      <c r="AN25" s="437"/>
      <c r="AO25" s="437"/>
      <c r="AP25" s="437"/>
      <c r="AQ25" s="437"/>
      <c r="AR25" s="476"/>
      <c r="AS25" s="436">
        <v>2908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5149686</v>
      </c>
      <c r="BO25" s="349"/>
      <c r="BP25" s="349"/>
      <c r="BQ25" s="349"/>
      <c r="BR25" s="349"/>
      <c r="BS25" s="349"/>
      <c r="BT25" s="349"/>
      <c r="BU25" s="350"/>
      <c r="BV25" s="348">
        <v>4841750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6693</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3800</v>
      </c>
      <c r="R27" s="437"/>
      <c r="S27" s="437"/>
      <c r="T27" s="437"/>
      <c r="U27" s="437"/>
      <c r="V27" s="476"/>
      <c r="W27" s="531"/>
      <c r="X27" s="519"/>
      <c r="Y27" s="520"/>
      <c r="Z27" s="435" t="s">
        <v>163</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293972</v>
      </c>
      <c r="BO27" s="555"/>
      <c r="BP27" s="555"/>
      <c r="BQ27" s="555"/>
      <c r="BR27" s="555"/>
      <c r="BS27" s="555"/>
      <c r="BT27" s="555"/>
      <c r="BU27" s="556"/>
      <c r="BV27" s="554">
        <v>293958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3000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1048944</v>
      </c>
      <c r="BO28" s="349"/>
      <c r="BP28" s="349"/>
      <c r="BQ28" s="349"/>
      <c r="BR28" s="349"/>
      <c r="BS28" s="349"/>
      <c r="BT28" s="349"/>
      <c r="BU28" s="350"/>
      <c r="BV28" s="348">
        <v>1042370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2900</v>
      </c>
      <c r="R29" s="437"/>
      <c r="S29" s="437"/>
      <c r="T29" s="437"/>
      <c r="U29" s="437"/>
      <c r="V29" s="476"/>
      <c r="W29" s="532"/>
      <c r="X29" s="533"/>
      <c r="Y29" s="534"/>
      <c r="Z29" s="435" t="s">
        <v>170</v>
      </c>
      <c r="AA29" s="415"/>
      <c r="AB29" s="415"/>
      <c r="AC29" s="415"/>
      <c r="AD29" s="415"/>
      <c r="AE29" s="415"/>
      <c r="AF29" s="415"/>
      <c r="AG29" s="416"/>
      <c r="AH29" s="436">
        <v>293</v>
      </c>
      <c r="AI29" s="437"/>
      <c r="AJ29" s="437"/>
      <c r="AK29" s="437"/>
      <c r="AL29" s="476"/>
      <c r="AM29" s="436">
        <v>971002</v>
      </c>
      <c r="AN29" s="437"/>
      <c r="AO29" s="437"/>
      <c r="AP29" s="437"/>
      <c r="AQ29" s="437"/>
      <c r="AR29" s="476"/>
      <c r="AS29" s="436">
        <v>3314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61324</v>
      </c>
      <c r="BO30" s="555"/>
      <c r="BP30" s="555"/>
      <c r="BQ30" s="555"/>
      <c r="BR30" s="555"/>
      <c r="BS30" s="555"/>
      <c r="BT30" s="555"/>
      <c r="BU30" s="556"/>
      <c r="BV30" s="554">
        <v>60991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広島県市町総合事務組合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府中町土地開発公社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広島県後期高齢者医療広域連合(一般会計)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広島県後期高齢者医療広域連合(特別会計)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安芸地区衛生施設管理組合(一般会計)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安芸地区衛生施設管理組合(特別会計)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17634</v>
      </c>
      <c r="J41" s="83">
        <v>18048</v>
      </c>
      <c r="K41" s="83">
        <v>18515</v>
      </c>
      <c r="L41" s="83">
        <v>18956</v>
      </c>
      <c r="M41" s="84">
        <v>18970</v>
      </c>
    </row>
    <row r="42" spans="2:13" ht="27.75" customHeight="1" x14ac:dyDescent="0.15">
      <c r="B42" s="1171"/>
      <c r="C42" s="1172"/>
      <c r="D42" s="85"/>
      <c r="E42" s="1177" t="s">
        <v>26</v>
      </c>
      <c r="F42" s="1177"/>
      <c r="G42" s="1177"/>
      <c r="H42" s="1178"/>
      <c r="I42" s="86">
        <v>2138</v>
      </c>
      <c r="J42" s="87">
        <v>1975</v>
      </c>
      <c r="K42" s="87">
        <v>2111</v>
      </c>
      <c r="L42" s="87">
        <v>2034</v>
      </c>
      <c r="M42" s="88">
        <v>2037</v>
      </c>
    </row>
    <row r="43" spans="2:13" ht="27.75" customHeight="1" x14ac:dyDescent="0.15">
      <c r="B43" s="1171"/>
      <c r="C43" s="1172"/>
      <c r="D43" s="85"/>
      <c r="E43" s="1177" t="s">
        <v>27</v>
      </c>
      <c r="F43" s="1177"/>
      <c r="G43" s="1177"/>
      <c r="H43" s="1178"/>
      <c r="I43" s="86">
        <v>6988</v>
      </c>
      <c r="J43" s="87">
        <v>6815</v>
      </c>
      <c r="K43" s="87">
        <v>6136</v>
      </c>
      <c r="L43" s="87">
        <v>5770</v>
      </c>
      <c r="M43" s="88">
        <v>5359</v>
      </c>
    </row>
    <row r="44" spans="2:13" ht="27.75" customHeight="1" x14ac:dyDescent="0.15">
      <c r="B44" s="1171"/>
      <c r="C44" s="1172"/>
      <c r="D44" s="85"/>
      <c r="E44" s="1177" t="s">
        <v>28</v>
      </c>
      <c r="F44" s="1177"/>
      <c r="G44" s="1177"/>
      <c r="H44" s="1178"/>
      <c r="I44" s="86">
        <v>783</v>
      </c>
      <c r="J44" s="87">
        <v>658</v>
      </c>
      <c r="K44" s="87">
        <v>531</v>
      </c>
      <c r="L44" s="87">
        <v>403</v>
      </c>
      <c r="M44" s="88">
        <v>273</v>
      </c>
    </row>
    <row r="45" spans="2:13" ht="27.75" customHeight="1" x14ac:dyDescent="0.15">
      <c r="B45" s="1171"/>
      <c r="C45" s="1172"/>
      <c r="D45" s="85"/>
      <c r="E45" s="1177" t="s">
        <v>29</v>
      </c>
      <c r="F45" s="1177"/>
      <c r="G45" s="1177"/>
      <c r="H45" s="1178"/>
      <c r="I45" s="86">
        <v>3097</v>
      </c>
      <c r="J45" s="87">
        <v>3041</v>
      </c>
      <c r="K45" s="87">
        <v>3090</v>
      </c>
      <c r="L45" s="87">
        <v>2951</v>
      </c>
      <c r="M45" s="88">
        <v>2787</v>
      </c>
    </row>
    <row r="46" spans="2:13" ht="27.75" customHeight="1" x14ac:dyDescent="0.15">
      <c r="B46" s="1171"/>
      <c r="C46" s="1172"/>
      <c r="D46" s="85"/>
      <c r="E46" s="1177" t="s">
        <v>30</v>
      </c>
      <c r="F46" s="1177"/>
      <c r="G46" s="1177"/>
      <c r="H46" s="1178"/>
      <c r="I46" s="86">
        <v>201</v>
      </c>
      <c r="J46" s="87">
        <v>198</v>
      </c>
      <c r="K46" s="87">
        <v>194</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1997</v>
      </c>
      <c r="J49" s="87">
        <v>1694</v>
      </c>
      <c r="K49" s="87">
        <v>1485</v>
      </c>
      <c r="L49" s="87">
        <v>1302</v>
      </c>
      <c r="M49" s="88">
        <v>1278</v>
      </c>
    </row>
    <row r="50" spans="2:13" ht="27.75" customHeight="1" x14ac:dyDescent="0.15">
      <c r="B50" s="1171"/>
      <c r="C50" s="1172"/>
      <c r="D50" s="85"/>
      <c r="E50" s="1177" t="s">
        <v>35</v>
      </c>
      <c r="F50" s="1177"/>
      <c r="G50" s="1177"/>
      <c r="H50" s="1178"/>
      <c r="I50" s="86">
        <v>1510</v>
      </c>
      <c r="J50" s="87">
        <v>1435</v>
      </c>
      <c r="K50" s="87">
        <v>1428</v>
      </c>
      <c r="L50" s="87">
        <v>1468</v>
      </c>
      <c r="M50" s="88">
        <v>1969</v>
      </c>
    </row>
    <row r="51" spans="2:13" ht="27.75" customHeight="1" x14ac:dyDescent="0.15">
      <c r="B51" s="1173"/>
      <c r="C51" s="1174"/>
      <c r="D51" s="85"/>
      <c r="E51" s="1177" t="s">
        <v>36</v>
      </c>
      <c r="F51" s="1177"/>
      <c r="G51" s="1177"/>
      <c r="H51" s="1178"/>
      <c r="I51" s="86">
        <v>14207</v>
      </c>
      <c r="J51" s="87">
        <v>14783</v>
      </c>
      <c r="K51" s="87">
        <v>15494</v>
      </c>
      <c r="L51" s="87">
        <v>15960</v>
      </c>
      <c r="M51" s="88">
        <v>16169</v>
      </c>
    </row>
    <row r="52" spans="2:13" ht="27.75" customHeight="1" thickBot="1" x14ac:dyDescent="0.2">
      <c r="B52" s="1181" t="s">
        <v>21</v>
      </c>
      <c r="C52" s="1182"/>
      <c r="D52" s="90"/>
      <c r="E52" s="1183" t="s">
        <v>37</v>
      </c>
      <c r="F52" s="1183"/>
      <c r="G52" s="1183"/>
      <c r="H52" s="1184"/>
      <c r="I52" s="91">
        <v>13126</v>
      </c>
      <c r="J52" s="92">
        <v>12823</v>
      </c>
      <c r="K52" s="92">
        <v>12170</v>
      </c>
      <c r="L52" s="92">
        <v>11384</v>
      </c>
      <c r="M52" s="93">
        <v>10011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47341</v>
      </c>
      <c r="E3" s="116"/>
      <c r="F3" s="117">
        <v>49426</v>
      </c>
      <c r="G3" s="118"/>
      <c r="H3" s="119"/>
    </row>
    <row r="4" spans="1:8" x14ac:dyDescent="0.15">
      <c r="A4" s="120"/>
      <c r="B4" s="121"/>
      <c r="C4" s="122"/>
      <c r="D4" s="123">
        <v>20144</v>
      </c>
      <c r="E4" s="124"/>
      <c r="F4" s="125">
        <v>26568</v>
      </c>
      <c r="G4" s="126"/>
      <c r="H4" s="127"/>
    </row>
    <row r="5" spans="1:8" x14ac:dyDescent="0.15">
      <c r="A5" s="108" t="s">
        <v>506</v>
      </c>
      <c r="B5" s="113"/>
      <c r="C5" s="114"/>
      <c r="D5" s="115">
        <v>42118</v>
      </c>
      <c r="E5" s="116"/>
      <c r="F5" s="117">
        <v>42839</v>
      </c>
      <c r="G5" s="118"/>
      <c r="H5" s="119"/>
    </row>
    <row r="6" spans="1:8" x14ac:dyDescent="0.15">
      <c r="A6" s="120"/>
      <c r="B6" s="121"/>
      <c r="C6" s="122"/>
      <c r="D6" s="123">
        <v>8246</v>
      </c>
      <c r="E6" s="124"/>
      <c r="F6" s="125">
        <v>22027</v>
      </c>
      <c r="G6" s="126"/>
      <c r="H6" s="127"/>
    </row>
    <row r="7" spans="1:8" x14ac:dyDescent="0.15">
      <c r="A7" s="108" t="s">
        <v>507</v>
      </c>
      <c r="B7" s="113"/>
      <c r="C7" s="114"/>
      <c r="D7" s="115">
        <v>39837</v>
      </c>
      <c r="E7" s="116"/>
      <c r="F7" s="117">
        <v>46819</v>
      </c>
      <c r="G7" s="118"/>
      <c r="H7" s="119"/>
    </row>
    <row r="8" spans="1:8" x14ac:dyDescent="0.15">
      <c r="A8" s="120"/>
      <c r="B8" s="121"/>
      <c r="C8" s="122"/>
      <c r="D8" s="123">
        <v>17792</v>
      </c>
      <c r="E8" s="124"/>
      <c r="F8" s="125">
        <v>24121</v>
      </c>
      <c r="G8" s="126"/>
      <c r="H8" s="127"/>
    </row>
    <row r="9" spans="1:8" x14ac:dyDescent="0.15">
      <c r="A9" s="108" t="s">
        <v>508</v>
      </c>
      <c r="B9" s="113"/>
      <c r="C9" s="114"/>
      <c r="D9" s="115">
        <v>38497</v>
      </c>
      <c r="E9" s="116"/>
      <c r="F9" s="117">
        <v>53270</v>
      </c>
      <c r="G9" s="118"/>
      <c r="H9" s="119"/>
    </row>
    <row r="10" spans="1:8" x14ac:dyDescent="0.15">
      <c r="A10" s="120"/>
      <c r="B10" s="121"/>
      <c r="C10" s="122"/>
      <c r="D10" s="123">
        <v>12931</v>
      </c>
      <c r="E10" s="124"/>
      <c r="F10" s="125">
        <v>24316</v>
      </c>
      <c r="G10" s="126"/>
      <c r="H10" s="127"/>
    </row>
    <row r="11" spans="1:8" x14ac:dyDescent="0.15">
      <c r="A11" s="108" t="s">
        <v>509</v>
      </c>
      <c r="B11" s="113"/>
      <c r="C11" s="114"/>
      <c r="D11" s="115">
        <v>23838</v>
      </c>
      <c r="E11" s="116"/>
      <c r="F11" s="117">
        <v>53292</v>
      </c>
      <c r="G11" s="118"/>
      <c r="H11" s="119"/>
    </row>
    <row r="12" spans="1:8" x14ac:dyDescent="0.15">
      <c r="A12" s="120"/>
      <c r="B12" s="121"/>
      <c r="C12" s="128"/>
      <c r="D12" s="123">
        <v>9922</v>
      </c>
      <c r="E12" s="124"/>
      <c r="F12" s="125">
        <v>28900</v>
      </c>
      <c r="G12" s="126"/>
      <c r="H12" s="127"/>
    </row>
    <row r="13" spans="1:8" x14ac:dyDescent="0.15">
      <c r="A13" s="108"/>
      <c r="B13" s="113"/>
      <c r="C13" s="129"/>
      <c r="D13" s="130">
        <v>38326</v>
      </c>
      <c r="E13" s="131"/>
      <c r="F13" s="132">
        <v>49129</v>
      </c>
      <c r="G13" s="133"/>
      <c r="H13" s="119"/>
    </row>
    <row r="14" spans="1:8" x14ac:dyDescent="0.15">
      <c r="A14" s="120"/>
      <c r="B14" s="121"/>
      <c r="C14" s="122"/>
      <c r="D14" s="123">
        <v>13807</v>
      </c>
      <c r="E14" s="124"/>
      <c r="F14" s="125">
        <v>25186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0.17</v>
      </c>
      <c r="C19" s="134">
        <f>ROUND(VALUE(SUBSTITUTE(実質収支比率等に係る経年分析!G$48,"▲","-")),2)</f>
        <v>0.11</v>
      </c>
      <c r="D19" s="134">
        <f>ROUND(VALUE(SUBSTITUTE(実質収支比率等に係る経年分析!H$48,"▲","-")),2)</f>
        <v>0.18</v>
      </c>
      <c r="E19" s="134">
        <f>ROUND(VALUE(SUBSTITUTE(実質収支比率等に係る経年分析!I$48,"▲","-")),2)</f>
        <v>0.14000000000000001</v>
      </c>
      <c r="F19" s="134">
        <f>ROUND(VALUE(SUBSTITUTE(実質収支比率等に係る経年分析!J$48,"▲","-")),2)</f>
        <v>2.6</v>
      </c>
    </row>
    <row r="20" spans="1:11" x14ac:dyDescent="0.15">
      <c r="A20" s="134" t="s">
        <v>42</v>
      </c>
      <c r="B20" s="134">
        <f>ROUND(VALUE(SUBSTITUTE(実質収支比率等に係る経年分析!F$47,"▲","-")),2)</f>
        <v>17.77</v>
      </c>
      <c r="C20" s="134">
        <f>ROUND(VALUE(SUBSTITUTE(実質収支比率等に係る経年分析!G$47,"▲","-")),2)</f>
        <v>15.9</v>
      </c>
      <c r="D20" s="134">
        <f>ROUND(VALUE(SUBSTITUTE(実質収支比率等に係る経年分析!H$47,"▲","-")),2)</f>
        <v>14.11</v>
      </c>
      <c r="E20" s="134">
        <f>ROUND(VALUE(SUBSTITUTE(実質収支比率等に係る経年分析!I$47,"▲","-")),2)</f>
        <v>11.68</v>
      </c>
      <c r="F20" s="134">
        <f>ROUND(VALUE(SUBSTITUTE(実質収支比率等に係る経年分析!J$47,"▲","-")),2)</f>
        <v>11.65</v>
      </c>
    </row>
    <row r="21" spans="1:11" x14ac:dyDescent="0.15">
      <c r="A21" s="134" t="s">
        <v>43</v>
      </c>
      <c r="B21" s="134">
        <f>IF(ISNUMBER(VALUE(SUBSTITUTE(実質収支比率等に係る経年分析!F$49,"▲","-"))),ROUND(VALUE(SUBSTITUTE(実質収支比率等に係る経年分析!F$49,"▲","-")),2),NA())</f>
        <v>3.6</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2.5299999999999998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土地取得特別会計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7.0000000000000007E-2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0.14000000000000001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2.59</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1230</v>
      </c>
      <c r="E42" s="136"/>
      <c r="F42" s="136"/>
      <c r="G42" s="136">
        <f>'実質公債費比率（分子）の構造'!L$52</f>
        <v>1267</v>
      </c>
      <c r="H42" s="136"/>
      <c r="I42" s="136"/>
      <c r="J42" s="136">
        <f>'実質公債費比率（分子）の構造'!M$52</f>
        <v>1308</v>
      </c>
      <c r="K42" s="136"/>
      <c r="L42" s="136"/>
      <c r="M42" s="136">
        <f>'実質公債費比率（分子）の構造'!N$52</f>
        <v>1361</v>
      </c>
      <c r="N42" s="136"/>
      <c r="O42" s="136"/>
      <c r="P42" s="136">
        <f>'実質公債費比率（分子）の構造'!O$52</f>
        <v>1588</v>
      </c>
    </row>
    <row r="43" spans="1:16" x14ac:dyDescent="0.15">
      <c r="A43" s="136" t="s">
        <v>51</v>
      </c>
      <c r="B43" s="136">
        <f>'実質公債費比率（分子）の構造'!K$51</f>
        <v>2</v>
      </c>
      <c r="C43" s="136"/>
      <c r="D43" s="136"/>
      <c r="E43" s="136">
        <f>'実質公債費比率（分子）の構造'!L$51</f>
        <v>5</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80</v>
      </c>
      <c r="C44" s="136"/>
      <c r="D44" s="136"/>
      <c r="E44" s="136">
        <f>'実質公債費比率（分子）の構造'!L$50</f>
        <v>41</v>
      </c>
      <c r="F44" s="136"/>
      <c r="G44" s="136"/>
      <c r="H44" s="136">
        <f>'実質公債費比率（分子）の構造'!M$50</f>
        <v>50</v>
      </c>
      <c r="I44" s="136"/>
      <c r="J44" s="136"/>
      <c r="K44" s="136">
        <f>'実質公債費比率（分子）の構造'!N$50</f>
        <v>244</v>
      </c>
      <c r="L44" s="136"/>
      <c r="M44" s="136"/>
      <c r="N44" s="136">
        <f>'実質公債費比率（分子）の構造'!O$50</f>
        <v>62</v>
      </c>
      <c r="O44" s="136"/>
      <c r="P44" s="136"/>
    </row>
    <row r="45" spans="1:16" x14ac:dyDescent="0.15">
      <c r="A45" s="136" t="s">
        <v>53</v>
      </c>
      <c r="B45" s="136">
        <f>'実質公債費比率（分子）の構造'!K$49</f>
        <v>135</v>
      </c>
      <c r="C45" s="136"/>
      <c r="D45" s="136"/>
      <c r="E45" s="136">
        <f>'実質公債費比率（分子）の構造'!L$49</f>
        <v>135</v>
      </c>
      <c r="F45" s="136"/>
      <c r="G45" s="136"/>
      <c r="H45" s="136">
        <f>'実質公債費比率（分子）の構造'!M$49</f>
        <v>135</v>
      </c>
      <c r="I45" s="136"/>
      <c r="J45" s="136"/>
      <c r="K45" s="136">
        <f>'実質公債費比率（分子）の構造'!N$49</f>
        <v>135</v>
      </c>
      <c r="L45" s="136"/>
      <c r="M45" s="136"/>
      <c r="N45" s="136">
        <f>'実質公債費比率（分子）の構造'!O$49</f>
        <v>135</v>
      </c>
      <c r="O45" s="136"/>
      <c r="P45" s="136"/>
    </row>
    <row r="46" spans="1:16" x14ac:dyDescent="0.15">
      <c r="A46" s="136" t="s">
        <v>54</v>
      </c>
      <c r="B46" s="136">
        <f>'実質公債費比率（分子）の構造'!K$48</f>
        <v>448</v>
      </c>
      <c r="C46" s="136"/>
      <c r="D46" s="136"/>
      <c r="E46" s="136">
        <f>'実質公債費比率（分子）の構造'!L$48</f>
        <v>442</v>
      </c>
      <c r="F46" s="136"/>
      <c r="G46" s="136"/>
      <c r="H46" s="136">
        <f>'実質公債費比率（分子）の構造'!M$48</f>
        <v>401</v>
      </c>
      <c r="I46" s="136"/>
      <c r="J46" s="136"/>
      <c r="K46" s="136">
        <f>'実質公債費比率（分子）の構造'!N$48</f>
        <v>385</v>
      </c>
      <c r="L46" s="136"/>
      <c r="M46" s="136"/>
      <c r="N46" s="136">
        <f>'実質公債費比率（分子）の構造'!O$48</f>
        <v>372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1615</v>
      </c>
      <c r="C49" s="136"/>
      <c r="D49" s="136"/>
      <c r="E49" s="136">
        <f>'実質公債費比率（分子）の構造'!L$45</f>
        <v>1676</v>
      </c>
      <c r="F49" s="136"/>
      <c r="G49" s="136"/>
      <c r="H49" s="136">
        <f>'実質公債費比率（分子）の構造'!M$45</f>
        <v>1738</v>
      </c>
      <c r="I49" s="136"/>
      <c r="J49" s="136"/>
      <c r="K49" s="136">
        <f>'実質公債費比率（分子）の構造'!N$45</f>
        <v>1746</v>
      </c>
      <c r="L49" s="136"/>
      <c r="M49" s="136"/>
      <c r="N49" s="136">
        <f>'実質公債費比率（分子）の構造'!O$45</f>
        <v>1723</v>
      </c>
      <c r="O49" s="136"/>
      <c r="P49" s="136"/>
    </row>
    <row r="50" spans="1:16" x14ac:dyDescent="0.15">
      <c r="A50" s="136" t="s">
        <v>58</v>
      </c>
      <c r="B50" s="136" t="e">
        <f>NA()</f>
        <v>#N/A</v>
      </c>
      <c r="C50" s="136">
        <f>IF(ISNUMBER('実質公債費比率（分子）の構造'!K$53),'実質公債費比率（分子）の構造'!K$53,NA())</f>
        <v>1050</v>
      </c>
      <c r="D50" s="136" t="e">
        <f>NA()</f>
        <v>#N/A</v>
      </c>
      <c r="E50" s="136" t="e">
        <f>NA()</f>
        <v>#N/A</v>
      </c>
      <c r="F50" s="136">
        <f>IF(ISNUMBER('実質公債費比率（分子）の構造'!L$53),'実質公債費比率（分子）の構造'!L$53,NA())</f>
        <v>1032</v>
      </c>
      <c r="G50" s="136" t="e">
        <f>NA()</f>
        <v>#N/A</v>
      </c>
      <c r="H50" s="136" t="e">
        <f>NA()</f>
        <v>#N/A</v>
      </c>
      <c r="I50" s="136">
        <f>IF(ISNUMBER('実質公債費比率（分子）の構造'!M$53),'実質公債費比率（分子）の構造'!M$53,NA())</f>
        <v>1016</v>
      </c>
      <c r="J50" s="136" t="e">
        <f>NA()</f>
        <v>#N/A</v>
      </c>
      <c r="K50" s="136" t="e">
        <f>NA()</f>
        <v>#N/A</v>
      </c>
      <c r="L50" s="136">
        <f>IF(ISNUMBER('実質公債費比率（分子）の構造'!N$53),'実質公債費比率（分子）の構造'!N$53,NA())</f>
        <v>1150</v>
      </c>
      <c r="M50" s="136" t="e">
        <f>NA()</f>
        <v>#N/A</v>
      </c>
      <c r="N50" s="136" t="e">
        <f>NA()</f>
        <v>#N/A</v>
      </c>
      <c r="O50" s="136">
        <f>IF(ISNUMBER('実質公債費比率（分子）の構造'!O$53),'実質公債費比率（分子）の構造'!O$53,NA())</f>
        <v>705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14207</v>
      </c>
      <c r="E56" s="135"/>
      <c r="F56" s="135"/>
      <c r="G56" s="135">
        <f>'将来負担比率（分子）の構造'!J$51</f>
        <v>14783</v>
      </c>
      <c r="H56" s="135"/>
      <c r="I56" s="135"/>
      <c r="J56" s="135">
        <f>'将来負担比率（分子）の構造'!K$51</f>
        <v>15494</v>
      </c>
      <c r="K56" s="135"/>
      <c r="L56" s="135"/>
      <c r="M56" s="135">
        <f>'将来負担比率（分子）の構造'!L$51</f>
        <v>15960</v>
      </c>
      <c r="N56" s="135"/>
      <c r="O56" s="135"/>
      <c r="P56" s="135">
        <f>'将来負担比率（分子）の構造'!M$51</f>
        <v>16169</v>
      </c>
    </row>
    <row r="57" spans="1:16" x14ac:dyDescent="0.15">
      <c r="A57" s="135" t="s">
        <v>35</v>
      </c>
      <c r="B57" s="135"/>
      <c r="C57" s="135"/>
      <c r="D57" s="135">
        <f>'将来負担比率（分子）の構造'!I$50</f>
        <v>1510</v>
      </c>
      <c r="E57" s="135"/>
      <c r="F57" s="135"/>
      <c r="G57" s="135">
        <f>'将来負担比率（分子）の構造'!J$50</f>
        <v>1435</v>
      </c>
      <c r="H57" s="135"/>
      <c r="I57" s="135"/>
      <c r="J57" s="135">
        <f>'将来負担比率（分子）の構造'!K$50</f>
        <v>1428</v>
      </c>
      <c r="K57" s="135"/>
      <c r="L57" s="135"/>
      <c r="M57" s="135">
        <f>'将来負担比率（分子）の構造'!L$50</f>
        <v>1468</v>
      </c>
      <c r="N57" s="135"/>
      <c r="O57" s="135"/>
      <c r="P57" s="135">
        <f>'将来負担比率（分子）の構造'!M$50</f>
        <v>1969</v>
      </c>
    </row>
    <row r="58" spans="1:16" x14ac:dyDescent="0.15">
      <c r="A58" s="135" t="s">
        <v>34</v>
      </c>
      <c r="B58" s="135"/>
      <c r="C58" s="135"/>
      <c r="D58" s="135">
        <f>'将来負担比率（分子）の構造'!I$49</f>
        <v>1997</v>
      </c>
      <c r="E58" s="135"/>
      <c r="F58" s="135"/>
      <c r="G58" s="135">
        <f>'将来負担比率（分子）の構造'!J$49</f>
        <v>1694</v>
      </c>
      <c r="H58" s="135"/>
      <c r="I58" s="135"/>
      <c r="J58" s="135">
        <f>'将来負担比率（分子）の構造'!K$49</f>
        <v>1485</v>
      </c>
      <c r="K58" s="135"/>
      <c r="L58" s="135"/>
      <c r="M58" s="135">
        <f>'将来負担比率（分子）の構造'!L$49</f>
        <v>1302</v>
      </c>
      <c r="N58" s="135"/>
      <c r="O58" s="135"/>
      <c r="P58" s="135">
        <f>'将来負担比率（分子）の構造'!M$49</f>
        <v>1278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201</v>
      </c>
      <c r="C61" s="135"/>
      <c r="D61" s="135"/>
      <c r="E61" s="135">
        <f>'将来負担比率（分子）の構造'!J$46</f>
        <v>198</v>
      </c>
      <c r="F61" s="135"/>
      <c r="G61" s="135"/>
      <c r="H61" s="135">
        <f>'将来負担比率（分子）の構造'!K$46</f>
        <v>194</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3097</v>
      </c>
      <c r="C62" s="135"/>
      <c r="D62" s="135"/>
      <c r="E62" s="135">
        <f>'将来負担比率（分子）の構造'!J$45</f>
        <v>3041</v>
      </c>
      <c r="F62" s="135"/>
      <c r="G62" s="135"/>
      <c r="H62" s="135">
        <f>'将来負担比率（分子）の構造'!K$45</f>
        <v>3090</v>
      </c>
      <c r="I62" s="135"/>
      <c r="J62" s="135"/>
      <c r="K62" s="135">
        <f>'将来負担比率（分子）の構造'!L$45</f>
        <v>2951</v>
      </c>
      <c r="L62" s="135"/>
      <c r="M62" s="135"/>
      <c r="N62" s="135">
        <f>'将来負担比率（分子）の構造'!M$45</f>
        <v>2787</v>
      </c>
      <c r="O62" s="135"/>
      <c r="P62" s="135"/>
    </row>
    <row r="63" spans="1:16" x14ac:dyDescent="0.15">
      <c r="A63" s="135" t="s">
        <v>28</v>
      </c>
      <c r="B63" s="135">
        <f>'将来負担比率（分子）の構造'!I$44</f>
        <v>783</v>
      </c>
      <c r="C63" s="135"/>
      <c r="D63" s="135"/>
      <c r="E63" s="135">
        <f>'将来負担比率（分子）の構造'!J$44</f>
        <v>658</v>
      </c>
      <c r="F63" s="135"/>
      <c r="G63" s="135"/>
      <c r="H63" s="135">
        <f>'将来負担比率（分子）の構造'!K$44</f>
        <v>531</v>
      </c>
      <c r="I63" s="135"/>
      <c r="J63" s="135"/>
      <c r="K63" s="135">
        <f>'将来負担比率（分子）の構造'!L$44</f>
        <v>403</v>
      </c>
      <c r="L63" s="135"/>
      <c r="M63" s="135"/>
      <c r="N63" s="135">
        <f>'将来負担比率（分子）の構造'!M$44</f>
        <v>273</v>
      </c>
      <c r="O63" s="135"/>
      <c r="P63" s="135"/>
    </row>
    <row r="64" spans="1:16" x14ac:dyDescent="0.15">
      <c r="A64" s="135" t="s">
        <v>27</v>
      </c>
      <c r="B64" s="135">
        <f>'将来負担比率（分子）の構造'!I$43</f>
        <v>6988</v>
      </c>
      <c r="C64" s="135"/>
      <c r="D64" s="135"/>
      <c r="E64" s="135">
        <f>'将来負担比率（分子）の構造'!J$43</f>
        <v>6815</v>
      </c>
      <c r="F64" s="135"/>
      <c r="G64" s="135"/>
      <c r="H64" s="135">
        <f>'将来負担比率（分子）の構造'!K$43</f>
        <v>6136</v>
      </c>
      <c r="I64" s="135"/>
      <c r="J64" s="135"/>
      <c r="K64" s="135">
        <f>'将来負担比率（分子）の構造'!L$43</f>
        <v>5770</v>
      </c>
      <c r="L64" s="135"/>
      <c r="M64" s="135"/>
      <c r="N64" s="135">
        <f>'将来負担比率（分子）の構造'!M$43</f>
        <v>5359</v>
      </c>
      <c r="O64" s="135"/>
      <c r="P64" s="135"/>
    </row>
    <row r="65" spans="1:16" x14ac:dyDescent="0.15">
      <c r="A65" s="135" t="s">
        <v>26</v>
      </c>
      <c r="B65" s="135">
        <f>'将来負担比率（分子）の構造'!I$42</f>
        <v>2138</v>
      </c>
      <c r="C65" s="135"/>
      <c r="D65" s="135"/>
      <c r="E65" s="135">
        <f>'将来負担比率（分子）の構造'!J$42</f>
        <v>1975</v>
      </c>
      <c r="F65" s="135"/>
      <c r="G65" s="135"/>
      <c r="H65" s="135">
        <f>'将来負担比率（分子）の構造'!K$42</f>
        <v>2111</v>
      </c>
      <c r="I65" s="135"/>
      <c r="J65" s="135"/>
      <c r="K65" s="135">
        <f>'将来負担比率（分子）の構造'!L$42</f>
        <v>2034</v>
      </c>
      <c r="L65" s="135"/>
      <c r="M65" s="135"/>
      <c r="N65" s="135">
        <f>'将来負担比率（分子）の構造'!M$42</f>
        <v>2037</v>
      </c>
      <c r="O65" s="135"/>
      <c r="P65" s="135"/>
    </row>
    <row r="66" spans="1:16" x14ac:dyDescent="0.15">
      <c r="A66" s="135" t="s">
        <v>25</v>
      </c>
      <c r="B66" s="135">
        <f>'将来負担比率（分子）の構造'!I$41</f>
        <v>17634</v>
      </c>
      <c r="C66" s="135"/>
      <c r="D66" s="135"/>
      <c r="E66" s="135">
        <f>'将来負担比率（分子）の構造'!J$41</f>
        <v>18048</v>
      </c>
      <c r="F66" s="135"/>
      <c r="G66" s="135"/>
      <c r="H66" s="135">
        <f>'将来負担比率（分子）の構造'!K$41</f>
        <v>18515</v>
      </c>
      <c r="I66" s="135"/>
      <c r="J66" s="135"/>
      <c r="K66" s="135">
        <f>'将来負担比率（分子）の構造'!L$41</f>
        <v>18956</v>
      </c>
      <c r="L66" s="135"/>
      <c r="M66" s="135"/>
      <c r="N66" s="135">
        <f>'将来負担比率（分子）の構造'!M$41</f>
        <v>18970</v>
      </c>
      <c r="O66" s="135"/>
      <c r="P66" s="135"/>
    </row>
    <row r="67" spans="1:16" x14ac:dyDescent="0.15">
      <c r="A67" s="135" t="s">
        <v>62</v>
      </c>
      <c r="B67" s="135" t="e">
        <f>NA()</f>
        <v>#N/A</v>
      </c>
      <c r="C67" s="135">
        <f>IF(ISNUMBER('将来負担比率（分子）の構造'!I$52), IF('将来負担比率（分子）の構造'!I$52 &lt; 0, 0, '将来負担比率（分子）の構造'!I$52), NA())</f>
        <v>13126</v>
      </c>
      <c r="D67" s="135" t="e">
        <f>NA()</f>
        <v>#N/A</v>
      </c>
      <c r="E67" s="135" t="e">
        <f>NA()</f>
        <v>#N/A</v>
      </c>
      <c r="F67" s="135">
        <f>IF(ISNUMBER('将来負担比率（分子）の構造'!J$52), IF('将来負担比率（分子）の構造'!J$52 &lt; 0, 0, '将来負担比率（分子）の構造'!J$52), NA())</f>
        <v>12823</v>
      </c>
      <c r="G67" s="135" t="e">
        <f>NA()</f>
        <v>#N/A</v>
      </c>
      <c r="H67" s="135" t="e">
        <f>NA()</f>
        <v>#N/A</v>
      </c>
      <c r="I67" s="135">
        <f>IF(ISNUMBER('将来負担比率（分子）の構造'!K$52), IF('将来負担比率（分子）の構造'!K$52 &lt; 0, 0, '将来負担比率（分子）の構造'!K$52), NA())</f>
        <v>12170</v>
      </c>
      <c r="J67" s="135" t="e">
        <f>NA()</f>
        <v>#N/A</v>
      </c>
      <c r="K67" s="135" t="e">
        <f>NA()</f>
        <v>#N/A</v>
      </c>
      <c r="L67" s="135">
        <f>IF(ISNUMBER('将来負担比率（分子）の構造'!L$52), IF('将来負担比率（分子）の構造'!L$52 &lt; 0, 0, '将来負担比率（分子）の構造'!L$52), NA())</f>
        <v>11384</v>
      </c>
      <c r="M67" s="135" t="e">
        <f>NA()</f>
        <v>#N/A</v>
      </c>
      <c r="N67" s="135" t="e">
        <f>NA()</f>
        <v>#N/A</v>
      </c>
      <c r="O67" s="135">
        <f>IF(ISNUMBER('将来負担比率（分子）の構造'!M$52), IF('将来負担比率（分子）の構造'!M$52 &lt; 0, 0, '将来負担比率（分子）の構造'!M$52), NA())</f>
        <v>10011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6872903</v>
      </c>
      <c r="S5" s="583"/>
      <c r="T5" s="583"/>
      <c r="U5" s="583"/>
      <c r="V5" s="583"/>
      <c r="W5" s="583"/>
      <c r="X5" s="583"/>
      <c r="Y5" s="584"/>
      <c r="Z5" s="585">
        <v>45.9</v>
      </c>
      <c r="AA5" s="585"/>
      <c r="AB5" s="585"/>
      <c r="AC5" s="585"/>
      <c r="AD5" s="586">
        <v>6492372</v>
      </c>
      <c r="AE5" s="586"/>
      <c r="AF5" s="586"/>
      <c r="AG5" s="586"/>
      <c r="AH5" s="586"/>
      <c r="AI5" s="586"/>
      <c r="AJ5" s="586"/>
      <c r="AK5" s="586"/>
      <c r="AL5" s="587">
        <v>78.599999999999994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6490328</v>
      </c>
      <c r="BH5" s="594"/>
      <c r="BI5" s="594"/>
      <c r="BJ5" s="594"/>
      <c r="BK5" s="594"/>
      <c r="BL5" s="594"/>
      <c r="BM5" s="594"/>
      <c r="BN5" s="595"/>
      <c r="BO5" s="596">
        <v>94.4</v>
      </c>
      <c r="BP5" s="596"/>
      <c r="BQ5" s="596"/>
      <c r="BR5" s="596"/>
      <c r="BS5" s="597">
        <v>53409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75761</v>
      </c>
      <c r="S6" s="594"/>
      <c r="T6" s="594"/>
      <c r="U6" s="594"/>
      <c r="V6" s="594"/>
      <c r="W6" s="594"/>
      <c r="X6" s="594"/>
      <c r="Y6" s="595"/>
      <c r="Z6" s="596">
        <v>0.5</v>
      </c>
      <c r="AA6" s="596"/>
      <c r="AB6" s="596"/>
      <c r="AC6" s="596"/>
      <c r="AD6" s="597">
        <v>75761</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6490328</v>
      </c>
      <c r="BH6" s="594"/>
      <c r="BI6" s="594"/>
      <c r="BJ6" s="594"/>
      <c r="BK6" s="594"/>
      <c r="BL6" s="594"/>
      <c r="BM6" s="594"/>
      <c r="BN6" s="595"/>
      <c r="BO6" s="596">
        <v>94.4</v>
      </c>
      <c r="BP6" s="596"/>
      <c r="BQ6" s="596"/>
      <c r="BR6" s="596"/>
      <c r="BS6" s="597">
        <v>53409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157941</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157941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21556</v>
      </c>
      <c r="S7" s="594"/>
      <c r="T7" s="594"/>
      <c r="U7" s="594"/>
      <c r="V7" s="594"/>
      <c r="W7" s="594"/>
      <c r="X7" s="594"/>
      <c r="Y7" s="595"/>
      <c r="Z7" s="596">
        <v>0.1</v>
      </c>
      <c r="AA7" s="596"/>
      <c r="AB7" s="596"/>
      <c r="AC7" s="596"/>
      <c r="AD7" s="597">
        <v>21556</v>
      </c>
      <c r="AE7" s="597"/>
      <c r="AF7" s="597"/>
      <c r="AG7" s="597"/>
      <c r="AH7" s="597"/>
      <c r="AI7" s="597"/>
      <c r="AJ7" s="597"/>
      <c r="AK7" s="597"/>
      <c r="AL7" s="598">
        <v>0.3</v>
      </c>
      <c r="AM7" s="599"/>
      <c r="AN7" s="599"/>
      <c r="AO7" s="600"/>
      <c r="AP7" s="590" t="s">
        <v>217</v>
      </c>
      <c r="AQ7" s="591"/>
      <c r="AR7" s="591"/>
      <c r="AS7" s="591"/>
      <c r="AT7" s="591"/>
      <c r="AU7" s="591"/>
      <c r="AV7" s="591"/>
      <c r="AW7" s="591"/>
      <c r="AX7" s="591"/>
      <c r="AY7" s="591"/>
      <c r="AZ7" s="591"/>
      <c r="BA7" s="591"/>
      <c r="BB7" s="591"/>
      <c r="BC7" s="591"/>
      <c r="BD7" s="591"/>
      <c r="BE7" s="591"/>
      <c r="BF7" s="592"/>
      <c r="BG7" s="593">
        <v>3445247</v>
      </c>
      <c r="BH7" s="594"/>
      <c r="BI7" s="594"/>
      <c r="BJ7" s="594"/>
      <c r="BK7" s="594"/>
      <c r="BL7" s="594"/>
      <c r="BM7" s="594"/>
      <c r="BN7" s="595"/>
      <c r="BO7" s="596">
        <v>50.1</v>
      </c>
      <c r="BP7" s="596"/>
      <c r="BQ7" s="596"/>
      <c r="BR7" s="596"/>
      <c r="BS7" s="597">
        <v>53409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1379001</v>
      </c>
      <c r="CS7" s="594"/>
      <c r="CT7" s="594"/>
      <c r="CU7" s="594"/>
      <c r="CV7" s="594"/>
      <c r="CW7" s="594"/>
      <c r="CX7" s="594"/>
      <c r="CY7" s="595"/>
      <c r="CZ7" s="596">
        <v>9.4</v>
      </c>
      <c r="DA7" s="596"/>
      <c r="DB7" s="596"/>
      <c r="DC7" s="596"/>
      <c r="DD7" s="602">
        <v>2715</v>
      </c>
      <c r="DE7" s="594"/>
      <c r="DF7" s="594"/>
      <c r="DG7" s="594"/>
      <c r="DH7" s="594"/>
      <c r="DI7" s="594"/>
      <c r="DJ7" s="594"/>
      <c r="DK7" s="594"/>
      <c r="DL7" s="594"/>
      <c r="DM7" s="594"/>
      <c r="DN7" s="594"/>
      <c r="DO7" s="594"/>
      <c r="DP7" s="595"/>
      <c r="DQ7" s="602">
        <v>1221773</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60067</v>
      </c>
      <c r="S8" s="594"/>
      <c r="T8" s="594"/>
      <c r="U8" s="594"/>
      <c r="V8" s="594"/>
      <c r="W8" s="594"/>
      <c r="X8" s="594"/>
      <c r="Y8" s="595"/>
      <c r="Z8" s="596">
        <v>0.4</v>
      </c>
      <c r="AA8" s="596"/>
      <c r="AB8" s="596"/>
      <c r="AC8" s="596"/>
      <c r="AD8" s="597">
        <v>60067</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82417</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6213773</v>
      </c>
      <c r="CS8" s="594"/>
      <c r="CT8" s="594"/>
      <c r="CU8" s="594"/>
      <c r="CV8" s="594"/>
      <c r="CW8" s="594"/>
      <c r="CX8" s="594"/>
      <c r="CY8" s="595"/>
      <c r="CZ8" s="596">
        <v>42.3</v>
      </c>
      <c r="DA8" s="596"/>
      <c r="DB8" s="596"/>
      <c r="DC8" s="596"/>
      <c r="DD8" s="602">
        <v>117591</v>
      </c>
      <c r="DE8" s="594"/>
      <c r="DF8" s="594"/>
      <c r="DG8" s="594"/>
      <c r="DH8" s="594"/>
      <c r="DI8" s="594"/>
      <c r="DJ8" s="594"/>
      <c r="DK8" s="594"/>
      <c r="DL8" s="594"/>
      <c r="DM8" s="594"/>
      <c r="DN8" s="594"/>
      <c r="DO8" s="594"/>
      <c r="DP8" s="595"/>
      <c r="DQ8" s="602">
        <v>2799972</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32417</v>
      </c>
      <c r="S9" s="594"/>
      <c r="T9" s="594"/>
      <c r="U9" s="594"/>
      <c r="V9" s="594"/>
      <c r="W9" s="594"/>
      <c r="X9" s="594"/>
      <c r="Y9" s="595"/>
      <c r="Z9" s="596">
        <v>0.2</v>
      </c>
      <c r="AA9" s="596"/>
      <c r="AB9" s="596"/>
      <c r="AC9" s="596"/>
      <c r="AD9" s="597">
        <v>32417</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2899193</v>
      </c>
      <c r="BH9" s="594"/>
      <c r="BI9" s="594"/>
      <c r="BJ9" s="594"/>
      <c r="BK9" s="594"/>
      <c r="BL9" s="594"/>
      <c r="BM9" s="594"/>
      <c r="BN9" s="595"/>
      <c r="BO9" s="596">
        <v>42.2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1345099</v>
      </c>
      <c r="CS9" s="594"/>
      <c r="CT9" s="594"/>
      <c r="CU9" s="594"/>
      <c r="CV9" s="594"/>
      <c r="CW9" s="594"/>
      <c r="CX9" s="594"/>
      <c r="CY9" s="595"/>
      <c r="CZ9" s="596">
        <v>9.1999999999999993</v>
      </c>
      <c r="DA9" s="596"/>
      <c r="DB9" s="596"/>
      <c r="DC9" s="596"/>
      <c r="DD9" s="602">
        <v>19419</v>
      </c>
      <c r="DE9" s="594"/>
      <c r="DF9" s="594"/>
      <c r="DG9" s="594"/>
      <c r="DH9" s="594"/>
      <c r="DI9" s="594"/>
      <c r="DJ9" s="594"/>
      <c r="DK9" s="594"/>
      <c r="DL9" s="594"/>
      <c r="DM9" s="594"/>
      <c r="DN9" s="594"/>
      <c r="DO9" s="594"/>
      <c r="DP9" s="595"/>
      <c r="DQ9" s="602">
        <v>1296216</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589770</v>
      </c>
      <c r="S10" s="594"/>
      <c r="T10" s="594"/>
      <c r="U10" s="594"/>
      <c r="V10" s="594"/>
      <c r="W10" s="594"/>
      <c r="X10" s="594"/>
      <c r="Y10" s="595"/>
      <c r="Z10" s="596">
        <v>3.9</v>
      </c>
      <c r="AA10" s="596"/>
      <c r="AB10" s="596"/>
      <c r="AC10" s="596"/>
      <c r="AD10" s="597">
        <v>589770</v>
      </c>
      <c r="AE10" s="597"/>
      <c r="AF10" s="597"/>
      <c r="AG10" s="597"/>
      <c r="AH10" s="597"/>
      <c r="AI10" s="597"/>
      <c r="AJ10" s="597"/>
      <c r="AK10" s="597"/>
      <c r="AL10" s="598">
        <v>7.1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127562</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42138</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v>5138</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336075</v>
      </c>
      <c r="BH11" s="594"/>
      <c r="BI11" s="594"/>
      <c r="BJ11" s="594"/>
      <c r="BK11" s="594"/>
      <c r="BL11" s="594"/>
      <c r="BM11" s="594"/>
      <c r="BN11" s="595"/>
      <c r="BO11" s="596">
        <v>4.9000000000000004</v>
      </c>
      <c r="BP11" s="596"/>
      <c r="BQ11" s="596"/>
      <c r="BR11" s="596"/>
      <c r="BS11" s="602">
        <v>53409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26627</v>
      </c>
      <c r="CS11" s="594"/>
      <c r="CT11" s="594"/>
      <c r="CU11" s="594"/>
      <c r="CV11" s="594"/>
      <c r="CW11" s="594"/>
      <c r="CX11" s="594"/>
      <c r="CY11" s="595"/>
      <c r="CZ11" s="596">
        <v>0.2</v>
      </c>
      <c r="DA11" s="596"/>
      <c r="DB11" s="596"/>
      <c r="DC11" s="596"/>
      <c r="DD11" s="602">
        <v>6459</v>
      </c>
      <c r="DE11" s="594"/>
      <c r="DF11" s="594"/>
      <c r="DG11" s="594"/>
      <c r="DH11" s="594"/>
      <c r="DI11" s="594"/>
      <c r="DJ11" s="594"/>
      <c r="DK11" s="594"/>
      <c r="DL11" s="594"/>
      <c r="DM11" s="594"/>
      <c r="DN11" s="594"/>
      <c r="DO11" s="594"/>
      <c r="DP11" s="595"/>
      <c r="DQ11" s="602">
        <v>17306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2664042</v>
      </c>
      <c r="BH12" s="594"/>
      <c r="BI12" s="594"/>
      <c r="BJ12" s="594"/>
      <c r="BK12" s="594"/>
      <c r="BL12" s="594"/>
      <c r="BM12" s="594"/>
      <c r="BN12" s="595"/>
      <c r="BO12" s="596">
        <v>38.799999999999997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44294</v>
      </c>
      <c r="CS12" s="594"/>
      <c r="CT12" s="594"/>
      <c r="CU12" s="594"/>
      <c r="CV12" s="594"/>
      <c r="CW12" s="594"/>
      <c r="CX12" s="594"/>
      <c r="CY12" s="595"/>
      <c r="CZ12" s="596">
        <v>0.3</v>
      </c>
      <c r="DA12" s="596"/>
      <c r="DB12" s="596"/>
      <c r="DC12" s="596"/>
      <c r="DD12" s="602" t="s">
        <v>221</v>
      </c>
      <c r="DE12" s="594"/>
      <c r="DF12" s="594"/>
      <c r="DG12" s="594"/>
      <c r="DH12" s="594"/>
      <c r="DI12" s="594"/>
      <c r="DJ12" s="594"/>
      <c r="DK12" s="594"/>
      <c r="DL12" s="594"/>
      <c r="DM12" s="594"/>
      <c r="DN12" s="594"/>
      <c r="DO12" s="594"/>
      <c r="DP12" s="595"/>
      <c r="DQ12" s="602">
        <v>37324</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10801</v>
      </c>
      <c r="S13" s="594"/>
      <c r="T13" s="594"/>
      <c r="U13" s="594"/>
      <c r="V13" s="594"/>
      <c r="W13" s="594"/>
      <c r="X13" s="594"/>
      <c r="Y13" s="595"/>
      <c r="Z13" s="596">
        <v>0.1</v>
      </c>
      <c r="AA13" s="596"/>
      <c r="AB13" s="596"/>
      <c r="AC13" s="596"/>
      <c r="AD13" s="597">
        <v>10801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2664042</v>
      </c>
      <c r="BH13" s="594"/>
      <c r="BI13" s="594"/>
      <c r="BJ13" s="594"/>
      <c r="BK13" s="594"/>
      <c r="BL13" s="594"/>
      <c r="BM13" s="594"/>
      <c r="BN13" s="595"/>
      <c r="BO13" s="596">
        <v>38.799999999999997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1867160</v>
      </c>
      <c r="CS13" s="594"/>
      <c r="CT13" s="594"/>
      <c r="CU13" s="594"/>
      <c r="CV13" s="594"/>
      <c r="CW13" s="594"/>
      <c r="CX13" s="594"/>
      <c r="CY13" s="595"/>
      <c r="CZ13" s="596">
        <v>12.7</v>
      </c>
      <c r="DA13" s="596"/>
      <c r="DB13" s="596"/>
      <c r="DC13" s="596"/>
      <c r="DD13" s="602">
        <v>696018</v>
      </c>
      <c r="DE13" s="594"/>
      <c r="DF13" s="594"/>
      <c r="DG13" s="594"/>
      <c r="DH13" s="594"/>
      <c r="DI13" s="594"/>
      <c r="DJ13" s="594"/>
      <c r="DK13" s="594"/>
      <c r="DL13" s="594"/>
      <c r="DM13" s="594"/>
      <c r="DN13" s="594"/>
      <c r="DO13" s="594"/>
      <c r="DP13" s="595"/>
      <c r="DQ13" s="602">
        <v>1233118</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63973</v>
      </c>
      <c r="BH14" s="594"/>
      <c r="BI14" s="594"/>
      <c r="BJ14" s="594"/>
      <c r="BK14" s="594"/>
      <c r="BL14" s="594"/>
      <c r="BM14" s="594"/>
      <c r="BN14" s="595"/>
      <c r="BO14" s="596">
        <v>0.9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458852</v>
      </c>
      <c r="CS14" s="594"/>
      <c r="CT14" s="594"/>
      <c r="CU14" s="594"/>
      <c r="CV14" s="594"/>
      <c r="CW14" s="594"/>
      <c r="CX14" s="594"/>
      <c r="CY14" s="595"/>
      <c r="CZ14" s="596">
        <v>3.1</v>
      </c>
      <c r="DA14" s="596"/>
      <c r="DB14" s="596"/>
      <c r="DC14" s="596"/>
      <c r="DD14" s="602">
        <v>43413</v>
      </c>
      <c r="DE14" s="594"/>
      <c r="DF14" s="594"/>
      <c r="DG14" s="594"/>
      <c r="DH14" s="594"/>
      <c r="DI14" s="594"/>
      <c r="DJ14" s="594"/>
      <c r="DK14" s="594"/>
      <c r="DL14" s="594"/>
      <c r="DM14" s="594"/>
      <c r="DN14" s="594"/>
      <c r="DO14" s="594"/>
      <c r="DP14" s="595"/>
      <c r="DQ14" s="602">
        <v>395608</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23459</v>
      </c>
      <c r="S15" s="594"/>
      <c r="T15" s="594"/>
      <c r="U15" s="594"/>
      <c r="V15" s="594"/>
      <c r="W15" s="594"/>
      <c r="X15" s="594"/>
      <c r="Y15" s="595"/>
      <c r="Z15" s="596">
        <v>0.2</v>
      </c>
      <c r="AA15" s="596"/>
      <c r="AB15" s="596"/>
      <c r="AC15" s="596"/>
      <c r="AD15" s="597">
        <v>23459</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317066</v>
      </c>
      <c r="BH15" s="594"/>
      <c r="BI15" s="594"/>
      <c r="BJ15" s="594"/>
      <c r="BK15" s="594"/>
      <c r="BL15" s="594"/>
      <c r="BM15" s="594"/>
      <c r="BN15" s="595"/>
      <c r="BO15" s="596">
        <v>4.5999999999999996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1429521</v>
      </c>
      <c r="CS15" s="594"/>
      <c r="CT15" s="594"/>
      <c r="CU15" s="594"/>
      <c r="CV15" s="594"/>
      <c r="CW15" s="594"/>
      <c r="CX15" s="594"/>
      <c r="CY15" s="595"/>
      <c r="CZ15" s="596">
        <v>9.6999999999999993</v>
      </c>
      <c r="DA15" s="596"/>
      <c r="DB15" s="596"/>
      <c r="DC15" s="596"/>
      <c r="DD15" s="602">
        <v>353015</v>
      </c>
      <c r="DE15" s="594"/>
      <c r="DF15" s="594"/>
      <c r="DG15" s="594"/>
      <c r="DH15" s="594"/>
      <c r="DI15" s="594"/>
      <c r="DJ15" s="594"/>
      <c r="DK15" s="594"/>
      <c r="DL15" s="594"/>
      <c r="DM15" s="594"/>
      <c r="DN15" s="594"/>
      <c r="DO15" s="594"/>
      <c r="DP15" s="595"/>
      <c r="DQ15" s="602">
        <v>1030740</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1415561</v>
      </c>
      <c r="S16" s="594"/>
      <c r="T16" s="594"/>
      <c r="U16" s="594"/>
      <c r="V16" s="594"/>
      <c r="W16" s="594"/>
      <c r="X16" s="594"/>
      <c r="Y16" s="595"/>
      <c r="Z16" s="596">
        <v>9.5</v>
      </c>
      <c r="AA16" s="596"/>
      <c r="AB16" s="596"/>
      <c r="AC16" s="596"/>
      <c r="AD16" s="597">
        <v>903129</v>
      </c>
      <c r="AE16" s="597"/>
      <c r="AF16" s="597"/>
      <c r="AG16" s="597"/>
      <c r="AH16" s="597"/>
      <c r="AI16" s="597"/>
      <c r="AJ16" s="597"/>
      <c r="AK16" s="597"/>
      <c r="AL16" s="598">
        <v>10.9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432</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432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903129</v>
      </c>
      <c r="S17" s="594"/>
      <c r="T17" s="594"/>
      <c r="U17" s="594"/>
      <c r="V17" s="594"/>
      <c r="W17" s="594"/>
      <c r="X17" s="594"/>
      <c r="Y17" s="595"/>
      <c r="Z17" s="596">
        <v>6</v>
      </c>
      <c r="AA17" s="596"/>
      <c r="AB17" s="596"/>
      <c r="AC17" s="596"/>
      <c r="AD17" s="597">
        <v>903129</v>
      </c>
      <c r="AE17" s="597"/>
      <c r="AF17" s="597"/>
      <c r="AG17" s="597"/>
      <c r="AH17" s="597"/>
      <c r="AI17" s="597"/>
      <c r="AJ17" s="597"/>
      <c r="AK17" s="597"/>
      <c r="AL17" s="598">
        <v>10.9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1723292</v>
      </c>
      <c r="CS17" s="594"/>
      <c r="CT17" s="594"/>
      <c r="CU17" s="594"/>
      <c r="CV17" s="594"/>
      <c r="CW17" s="594"/>
      <c r="CX17" s="594"/>
      <c r="CY17" s="595"/>
      <c r="CZ17" s="596">
        <v>11.7</v>
      </c>
      <c r="DA17" s="596"/>
      <c r="DB17" s="596"/>
      <c r="DC17" s="596"/>
      <c r="DD17" s="602" t="s">
        <v>221</v>
      </c>
      <c r="DE17" s="594"/>
      <c r="DF17" s="594"/>
      <c r="DG17" s="594"/>
      <c r="DH17" s="594"/>
      <c r="DI17" s="594"/>
      <c r="DJ17" s="594"/>
      <c r="DK17" s="594"/>
      <c r="DL17" s="594"/>
      <c r="DM17" s="594"/>
      <c r="DN17" s="594"/>
      <c r="DO17" s="594"/>
      <c r="DP17" s="595"/>
      <c r="DQ17" s="602">
        <v>1723066</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512430</v>
      </c>
      <c r="S18" s="594"/>
      <c r="T18" s="594"/>
      <c r="U18" s="594"/>
      <c r="V18" s="594"/>
      <c r="W18" s="594"/>
      <c r="X18" s="594"/>
      <c r="Y18" s="595"/>
      <c r="Z18" s="596">
        <v>3.4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382575</v>
      </c>
      <c r="BH19" s="594"/>
      <c r="BI19" s="594"/>
      <c r="BJ19" s="594"/>
      <c r="BK19" s="594"/>
      <c r="BL19" s="594"/>
      <c r="BM19" s="594"/>
      <c r="BN19" s="595"/>
      <c r="BO19" s="596">
        <v>5.6</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9102295</v>
      </c>
      <c r="S20" s="594"/>
      <c r="T20" s="594"/>
      <c r="U20" s="594"/>
      <c r="V20" s="594"/>
      <c r="W20" s="594"/>
      <c r="X20" s="594"/>
      <c r="Y20" s="595"/>
      <c r="Z20" s="596">
        <v>60.8</v>
      </c>
      <c r="AA20" s="596"/>
      <c r="AB20" s="596"/>
      <c r="AC20" s="596"/>
      <c r="AD20" s="597">
        <v>8209332</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382575</v>
      </c>
      <c r="BH20" s="594"/>
      <c r="BI20" s="594"/>
      <c r="BJ20" s="594"/>
      <c r="BK20" s="594"/>
      <c r="BL20" s="594"/>
      <c r="BM20" s="594"/>
      <c r="BN20" s="595"/>
      <c r="BO20" s="596">
        <v>5.6</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14688130</v>
      </c>
      <c r="CS20" s="594"/>
      <c r="CT20" s="594"/>
      <c r="CU20" s="594"/>
      <c r="CV20" s="594"/>
      <c r="CW20" s="594"/>
      <c r="CX20" s="594"/>
      <c r="CY20" s="595"/>
      <c r="CZ20" s="596">
        <v>100</v>
      </c>
      <c r="DA20" s="596"/>
      <c r="DB20" s="596"/>
      <c r="DC20" s="596"/>
      <c r="DD20" s="602">
        <v>1238630</v>
      </c>
      <c r="DE20" s="594"/>
      <c r="DF20" s="594"/>
      <c r="DG20" s="594"/>
      <c r="DH20" s="594"/>
      <c r="DI20" s="594"/>
      <c r="DJ20" s="594"/>
      <c r="DK20" s="594"/>
      <c r="DL20" s="594"/>
      <c r="DM20" s="594"/>
      <c r="DN20" s="594"/>
      <c r="DO20" s="594"/>
      <c r="DP20" s="595"/>
      <c r="DQ20" s="602">
        <v>9918634</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7194</v>
      </c>
      <c r="S21" s="594"/>
      <c r="T21" s="594"/>
      <c r="U21" s="594"/>
      <c r="V21" s="594"/>
      <c r="W21" s="594"/>
      <c r="X21" s="594"/>
      <c r="Y21" s="595"/>
      <c r="Z21" s="596">
        <v>0</v>
      </c>
      <c r="AA21" s="596"/>
      <c r="AB21" s="596"/>
      <c r="AC21" s="596"/>
      <c r="AD21" s="597">
        <v>7194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2045</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273809</v>
      </c>
      <c r="S22" s="594"/>
      <c r="T22" s="594"/>
      <c r="U22" s="594"/>
      <c r="V22" s="594"/>
      <c r="W22" s="594"/>
      <c r="X22" s="594"/>
      <c r="Y22" s="595"/>
      <c r="Z22" s="596">
        <v>1.8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86730</v>
      </c>
      <c r="S23" s="594"/>
      <c r="T23" s="594"/>
      <c r="U23" s="594"/>
      <c r="V23" s="594"/>
      <c r="W23" s="594"/>
      <c r="X23" s="594"/>
      <c r="Y23" s="595"/>
      <c r="Z23" s="596">
        <v>0.6</v>
      </c>
      <c r="AA23" s="596"/>
      <c r="AB23" s="596"/>
      <c r="AC23" s="596"/>
      <c r="AD23" s="597">
        <v>35137</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380530</v>
      </c>
      <c r="BH23" s="594"/>
      <c r="BI23" s="594"/>
      <c r="BJ23" s="594"/>
      <c r="BK23" s="594"/>
      <c r="BL23" s="594"/>
      <c r="BM23" s="594"/>
      <c r="BN23" s="595"/>
      <c r="BO23" s="596">
        <v>5.5</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22683</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8808280</v>
      </c>
      <c r="CS24" s="583"/>
      <c r="CT24" s="583"/>
      <c r="CU24" s="583"/>
      <c r="CV24" s="583"/>
      <c r="CW24" s="583"/>
      <c r="CX24" s="583"/>
      <c r="CY24" s="584"/>
      <c r="CZ24" s="620">
        <v>60</v>
      </c>
      <c r="DA24" s="621"/>
      <c r="DB24" s="621"/>
      <c r="DC24" s="622"/>
      <c r="DD24" s="619">
        <v>5638374</v>
      </c>
      <c r="DE24" s="583"/>
      <c r="DF24" s="583"/>
      <c r="DG24" s="583"/>
      <c r="DH24" s="583"/>
      <c r="DI24" s="583"/>
      <c r="DJ24" s="583"/>
      <c r="DK24" s="584"/>
      <c r="DL24" s="619">
        <v>5624345</v>
      </c>
      <c r="DM24" s="583"/>
      <c r="DN24" s="583"/>
      <c r="DO24" s="583"/>
      <c r="DP24" s="583"/>
      <c r="DQ24" s="583"/>
      <c r="DR24" s="583"/>
      <c r="DS24" s="583"/>
      <c r="DT24" s="583"/>
      <c r="DU24" s="583"/>
      <c r="DV24" s="584"/>
      <c r="DW24" s="587">
        <v>61.1</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2637127</v>
      </c>
      <c r="S25" s="594"/>
      <c r="T25" s="594"/>
      <c r="U25" s="594"/>
      <c r="V25" s="594"/>
      <c r="W25" s="594"/>
      <c r="X25" s="594"/>
      <c r="Y25" s="595"/>
      <c r="Z25" s="596">
        <v>17.600000000000001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2946620</v>
      </c>
      <c r="CS25" s="625"/>
      <c r="CT25" s="625"/>
      <c r="CU25" s="625"/>
      <c r="CV25" s="625"/>
      <c r="CW25" s="625"/>
      <c r="CX25" s="625"/>
      <c r="CY25" s="626"/>
      <c r="CZ25" s="627">
        <v>20.100000000000001</v>
      </c>
      <c r="DA25" s="628"/>
      <c r="DB25" s="628"/>
      <c r="DC25" s="629"/>
      <c r="DD25" s="602">
        <v>2731911</v>
      </c>
      <c r="DE25" s="625"/>
      <c r="DF25" s="625"/>
      <c r="DG25" s="625"/>
      <c r="DH25" s="625"/>
      <c r="DI25" s="625"/>
      <c r="DJ25" s="625"/>
      <c r="DK25" s="626"/>
      <c r="DL25" s="602">
        <v>2720871</v>
      </c>
      <c r="DM25" s="625"/>
      <c r="DN25" s="625"/>
      <c r="DO25" s="625"/>
      <c r="DP25" s="625"/>
      <c r="DQ25" s="625"/>
      <c r="DR25" s="625"/>
      <c r="DS25" s="625"/>
      <c r="DT25" s="625"/>
      <c r="DU25" s="625"/>
      <c r="DV25" s="626"/>
      <c r="DW25" s="598">
        <v>29.6</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1867309</v>
      </c>
      <c r="CS26" s="594"/>
      <c r="CT26" s="594"/>
      <c r="CU26" s="594"/>
      <c r="CV26" s="594"/>
      <c r="CW26" s="594"/>
      <c r="CX26" s="594"/>
      <c r="CY26" s="595"/>
      <c r="CZ26" s="627">
        <v>12.7</v>
      </c>
      <c r="DA26" s="628"/>
      <c r="DB26" s="628"/>
      <c r="DC26" s="629"/>
      <c r="DD26" s="602">
        <v>1708294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1104030</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6872903</v>
      </c>
      <c r="BH27" s="594"/>
      <c r="BI27" s="594"/>
      <c r="BJ27" s="594"/>
      <c r="BK27" s="594"/>
      <c r="BL27" s="594"/>
      <c r="BM27" s="594"/>
      <c r="BN27" s="595"/>
      <c r="BO27" s="596">
        <v>100</v>
      </c>
      <c r="BP27" s="596"/>
      <c r="BQ27" s="596"/>
      <c r="BR27" s="596"/>
      <c r="BS27" s="602">
        <v>53409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4138368</v>
      </c>
      <c r="CS27" s="625"/>
      <c r="CT27" s="625"/>
      <c r="CU27" s="625"/>
      <c r="CV27" s="625"/>
      <c r="CW27" s="625"/>
      <c r="CX27" s="625"/>
      <c r="CY27" s="626"/>
      <c r="CZ27" s="627">
        <v>28.2</v>
      </c>
      <c r="DA27" s="628"/>
      <c r="DB27" s="628"/>
      <c r="DC27" s="629"/>
      <c r="DD27" s="602">
        <v>1183397</v>
      </c>
      <c r="DE27" s="625"/>
      <c r="DF27" s="625"/>
      <c r="DG27" s="625"/>
      <c r="DH27" s="625"/>
      <c r="DI27" s="625"/>
      <c r="DJ27" s="625"/>
      <c r="DK27" s="626"/>
      <c r="DL27" s="602">
        <v>1180408</v>
      </c>
      <c r="DM27" s="625"/>
      <c r="DN27" s="625"/>
      <c r="DO27" s="625"/>
      <c r="DP27" s="625"/>
      <c r="DQ27" s="625"/>
      <c r="DR27" s="625"/>
      <c r="DS27" s="625"/>
      <c r="DT27" s="625"/>
      <c r="DU27" s="625"/>
      <c r="DV27" s="626"/>
      <c r="DW27" s="598">
        <v>12.8</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28354</v>
      </c>
      <c r="S28" s="594"/>
      <c r="T28" s="594"/>
      <c r="U28" s="594"/>
      <c r="V28" s="594"/>
      <c r="W28" s="594"/>
      <c r="X28" s="594"/>
      <c r="Y28" s="595"/>
      <c r="Z28" s="596">
        <v>0.2</v>
      </c>
      <c r="AA28" s="596"/>
      <c r="AB28" s="596"/>
      <c r="AC28" s="596"/>
      <c r="AD28" s="597">
        <v>3582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1723292</v>
      </c>
      <c r="CS28" s="594"/>
      <c r="CT28" s="594"/>
      <c r="CU28" s="594"/>
      <c r="CV28" s="594"/>
      <c r="CW28" s="594"/>
      <c r="CX28" s="594"/>
      <c r="CY28" s="595"/>
      <c r="CZ28" s="627">
        <v>11.7</v>
      </c>
      <c r="DA28" s="628"/>
      <c r="DB28" s="628"/>
      <c r="DC28" s="629"/>
      <c r="DD28" s="602">
        <v>1723066</v>
      </c>
      <c r="DE28" s="594"/>
      <c r="DF28" s="594"/>
      <c r="DG28" s="594"/>
      <c r="DH28" s="594"/>
      <c r="DI28" s="594"/>
      <c r="DJ28" s="594"/>
      <c r="DK28" s="595"/>
      <c r="DL28" s="602">
        <v>1723066</v>
      </c>
      <c r="DM28" s="594"/>
      <c r="DN28" s="594"/>
      <c r="DO28" s="594"/>
      <c r="DP28" s="594"/>
      <c r="DQ28" s="594"/>
      <c r="DR28" s="594"/>
      <c r="DS28" s="594"/>
      <c r="DT28" s="594"/>
      <c r="DU28" s="594"/>
      <c r="DV28" s="595"/>
      <c r="DW28" s="598">
        <v>18.7</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2069</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1723279</v>
      </c>
      <c r="CS29" s="625"/>
      <c r="CT29" s="625"/>
      <c r="CU29" s="625"/>
      <c r="CV29" s="625"/>
      <c r="CW29" s="625"/>
      <c r="CX29" s="625"/>
      <c r="CY29" s="626"/>
      <c r="CZ29" s="627">
        <v>11.7</v>
      </c>
      <c r="DA29" s="628"/>
      <c r="DB29" s="628"/>
      <c r="DC29" s="629"/>
      <c r="DD29" s="602">
        <v>1723053</v>
      </c>
      <c r="DE29" s="625"/>
      <c r="DF29" s="625"/>
      <c r="DG29" s="625"/>
      <c r="DH29" s="625"/>
      <c r="DI29" s="625"/>
      <c r="DJ29" s="625"/>
      <c r="DK29" s="626"/>
      <c r="DL29" s="602">
        <v>1723053</v>
      </c>
      <c r="DM29" s="625"/>
      <c r="DN29" s="625"/>
      <c r="DO29" s="625"/>
      <c r="DP29" s="625"/>
      <c r="DQ29" s="625"/>
      <c r="DR29" s="625"/>
      <c r="DS29" s="625"/>
      <c r="DT29" s="625"/>
      <c r="DU29" s="625"/>
      <c r="DV29" s="626"/>
      <c r="DW29" s="598">
        <v>18.7</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45</v>
      </c>
      <c r="S30" s="594"/>
      <c r="T30" s="594"/>
      <c r="U30" s="594"/>
      <c r="V30" s="594"/>
      <c r="W30" s="594"/>
      <c r="X30" s="594"/>
      <c r="Y30" s="595"/>
      <c r="Z30" s="596">
        <v>0</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99.3</v>
      </c>
      <c r="BH30" s="652"/>
      <c r="BI30" s="652"/>
      <c r="BJ30" s="652"/>
      <c r="BK30" s="652"/>
      <c r="BL30" s="652"/>
      <c r="BM30" s="588">
        <v>97.5</v>
      </c>
      <c r="BN30" s="652"/>
      <c r="BO30" s="652"/>
      <c r="BP30" s="652"/>
      <c r="BQ30" s="653"/>
      <c r="BR30" s="651">
        <v>99.3</v>
      </c>
      <c r="BS30" s="652"/>
      <c r="BT30" s="652"/>
      <c r="BU30" s="652"/>
      <c r="BV30" s="652"/>
      <c r="BW30" s="652"/>
      <c r="BX30" s="588">
        <v>97.1</v>
      </c>
      <c r="BY30" s="652"/>
      <c r="BZ30" s="652"/>
      <c r="CA30" s="652"/>
      <c r="CB30" s="653"/>
      <c r="CD30" s="656"/>
      <c r="CE30" s="657"/>
      <c r="CF30" s="607" t="s">
        <v>293</v>
      </c>
      <c r="CG30" s="608"/>
      <c r="CH30" s="608"/>
      <c r="CI30" s="608"/>
      <c r="CJ30" s="608"/>
      <c r="CK30" s="608"/>
      <c r="CL30" s="608"/>
      <c r="CM30" s="608"/>
      <c r="CN30" s="608"/>
      <c r="CO30" s="608"/>
      <c r="CP30" s="608"/>
      <c r="CQ30" s="609"/>
      <c r="CR30" s="593">
        <v>1495217</v>
      </c>
      <c r="CS30" s="594"/>
      <c r="CT30" s="594"/>
      <c r="CU30" s="594"/>
      <c r="CV30" s="594"/>
      <c r="CW30" s="594"/>
      <c r="CX30" s="594"/>
      <c r="CY30" s="595"/>
      <c r="CZ30" s="627">
        <v>10.199999999999999</v>
      </c>
      <c r="DA30" s="628"/>
      <c r="DB30" s="628"/>
      <c r="DC30" s="629"/>
      <c r="DD30" s="602">
        <v>1495014</v>
      </c>
      <c r="DE30" s="594"/>
      <c r="DF30" s="594"/>
      <c r="DG30" s="594"/>
      <c r="DH30" s="594"/>
      <c r="DI30" s="594"/>
      <c r="DJ30" s="594"/>
      <c r="DK30" s="595"/>
      <c r="DL30" s="602">
        <v>1495014</v>
      </c>
      <c r="DM30" s="594"/>
      <c r="DN30" s="594"/>
      <c r="DO30" s="594"/>
      <c r="DP30" s="594"/>
      <c r="DQ30" s="594"/>
      <c r="DR30" s="594"/>
      <c r="DS30" s="594"/>
      <c r="DT30" s="594"/>
      <c r="DU30" s="594"/>
      <c r="DV30" s="595"/>
      <c r="DW30" s="598">
        <v>16.2</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31377</v>
      </c>
      <c r="S31" s="594"/>
      <c r="T31" s="594"/>
      <c r="U31" s="594"/>
      <c r="V31" s="594"/>
      <c r="W31" s="594"/>
      <c r="X31" s="594"/>
      <c r="Y31" s="595"/>
      <c r="Z31" s="596">
        <v>0.2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96.7</v>
      </c>
      <c r="BN31" s="649"/>
      <c r="BO31" s="649"/>
      <c r="BP31" s="649"/>
      <c r="BQ31" s="650"/>
      <c r="BR31" s="648">
        <v>99.2</v>
      </c>
      <c r="BS31" s="625"/>
      <c r="BT31" s="625"/>
      <c r="BU31" s="625"/>
      <c r="BV31" s="625"/>
      <c r="BW31" s="625"/>
      <c r="BX31" s="599">
        <v>96.1</v>
      </c>
      <c r="BY31" s="649"/>
      <c r="BZ31" s="649"/>
      <c r="CA31" s="649"/>
      <c r="CB31" s="650"/>
      <c r="CD31" s="656"/>
      <c r="CE31" s="657"/>
      <c r="CF31" s="607" t="s">
        <v>297</v>
      </c>
      <c r="CG31" s="608"/>
      <c r="CH31" s="608"/>
      <c r="CI31" s="608"/>
      <c r="CJ31" s="608"/>
      <c r="CK31" s="608"/>
      <c r="CL31" s="608"/>
      <c r="CM31" s="608"/>
      <c r="CN31" s="608"/>
      <c r="CO31" s="608"/>
      <c r="CP31" s="608"/>
      <c r="CQ31" s="609"/>
      <c r="CR31" s="593">
        <v>228062</v>
      </c>
      <c r="CS31" s="625"/>
      <c r="CT31" s="625"/>
      <c r="CU31" s="625"/>
      <c r="CV31" s="625"/>
      <c r="CW31" s="625"/>
      <c r="CX31" s="625"/>
      <c r="CY31" s="626"/>
      <c r="CZ31" s="627">
        <v>1.6</v>
      </c>
      <c r="DA31" s="628"/>
      <c r="DB31" s="628"/>
      <c r="DC31" s="629"/>
      <c r="DD31" s="602">
        <v>228039</v>
      </c>
      <c r="DE31" s="625"/>
      <c r="DF31" s="625"/>
      <c r="DG31" s="625"/>
      <c r="DH31" s="625"/>
      <c r="DI31" s="625"/>
      <c r="DJ31" s="625"/>
      <c r="DK31" s="626"/>
      <c r="DL31" s="602">
        <v>228039</v>
      </c>
      <c r="DM31" s="625"/>
      <c r="DN31" s="625"/>
      <c r="DO31" s="625"/>
      <c r="DP31" s="625"/>
      <c r="DQ31" s="625"/>
      <c r="DR31" s="625"/>
      <c r="DS31" s="625"/>
      <c r="DT31" s="625"/>
      <c r="DU31" s="625"/>
      <c r="DV31" s="626"/>
      <c r="DW31" s="598">
        <v>2.5</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155000</v>
      </c>
      <c r="S32" s="594"/>
      <c r="T32" s="594"/>
      <c r="U32" s="594"/>
      <c r="V32" s="594"/>
      <c r="W32" s="594"/>
      <c r="X32" s="594"/>
      <c r="Y32" s="595"/>
      <c r="Z32" s="596">
        <v>1</v>
      </c>
      <c r="AA32" s="596"/>
      <c r="AB32" s="596"/>
      <c r="AC32" s="596"/>
      <c r="AD32" s="597">
        <v>277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98.1</v>
      </c>
      <c r="BN32" s="661"/>
      <c r="BO32" s="661"/>
      <c r="BP32" s="661"/>
      <c r="BQ32" s="663"/>
      <c r="BR32" s="660">
        <v>99.4</v>
      </c>
      <c r="BS32" s="661"/>
      <c r="BT32" s="661"/>
      <c r="BU32" s="661"/>
      <c r="BV32" s="661"/>
      <c r="BW32" s="661"/>
      <c r="BX32" s="662">
        <v>98.1</v>
      </c>
      <c r="BY32" s="661"/>
      <c r="BZ32" s="661"/>
      <c r="CA32" s="661"/>
      <c r="CB32" s="663"/>
      <c r="CD32" s="658"/>
      <c r="CE32" s="659"/>
      <c r="CF32" s="607" t="s">
        <v>300</v>
      </c>
      <c r="CG32" s="608"/>
      <c r="CH32" s="608"/>
      <c r="CI32" s="608"/>
      <c r="CJ32" s="608"/>
      <c r="CK32" s="608"/>
      <c r="CL32" s="608"/>
      <c r="CM32" s="608"/>
      <c r="CN32" s="608"/>
      <c r="CO32" s="608"/>
      <c r="CP32" s="608"/>
      <c r="CQ32" s="609"/>
      <c r="CR32" s="593">
        <v>13</v>
      </c>
      <c r="CS32" s="594"/>
      <c r="CT32" s="594"/>
      <c r="CU32" s="594"/>
      <c r="CV32" s="594"/>
      <c r="CW32" s="594"/>
      <c r="CX32" s="594"/>
      <c r="CY32" s="595"/>
      <c r="CZ32" s="627">
        <v>0</v>
      </c>
      <c r="DA32" s="628"/>
      <c r="DB32" s="628"/>
      <c r="DC32" s="629"/>
      <c r="DD32" s="602">
        <v>13</v>
      </c>
      <c r="DE32" s="594"/>
      <c r="DF32" s="594"/>
      <c r="DG32" s="594"/>
      <c r="DH32" s="594"/>
      <c r="DI32" s="594"/>
      <c r="DJ32" s="594"/>
      <c r="DK32" s="595"/>
      <c r="DL32" s="602">
        <v>13</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1509930</v>
      </c>
      <c r="S33" s="594"/>
      <c r="T33" s="594"/>
      <c r="U33" s="594"/>
      <c r="V33" s="594"/>
      <c r="W33" s="594"/>
      <c r="X33" s="594"/>
      <c r="Y33" s="595"/>
      <c r="Z33" s="596">
        <v>10.1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4640788</v>
      </c>
      <c r="CS33" s="625"/>
      <c r="CT33" s="625"/>
      <c r="CU33" s="625"/>
      <c r="CV33" s="625"/>
      <c r="CW33" s="625"/>
      <c r="CX33" s="625"/>
      <c r="CY33" s="626"/>
      <c r="CZ33" s="627">
        <v>31.6</v>
      </c>
      <c r="DA33" s="628"/>
      <c r="DB33" s="628"/>
      <c r="DC33" s="629"/>
      <c r="DD33" s="602">
        <v>4097468</v>
      </c>
      <c r="DE33" s="625"/>
      <c r="DF33" s="625"/>
      <c r="DG33" s="625"/>
      <c r="DH33" s="625"/>
      <c r="DI33" s="625"/>
      <c r="DJ33" s="625"/>
      <c r="DK33" s="626"/>
      <c r="DL33" s="602">
        <v>3634905</v>
      </c>
      <c r="DM33" s="625"/>
      <c r="DN33" s="625"/>
      <c r="DO33" s="625"/>
      <c r="DP33" s="625"/>
      <c r="DQ33" s="625"/>
      <c r="DR33" s="625"/>
      <c r="DS33" s="625"/>
      <c r="DT33" s="625"/>
      <c r="DU33" s="625"/>
      <c r="DV33" s="626"/>
      <c r="DW33" s="598">
        <v>39.5</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1501968</v>
      </c>
      <c r="CS34" s="594"/>
      <c r="CT34" s="594"/>
      <c r="CU34" s="594"/>
      <c r="CV34" s="594"/>
      <c r="CW34" s="594"/>
      <c r="CX34" s="594"/>
      <c r="CY34" s="595"/>
      <c r="CZ34" s="627">
        <v>10.199999999999999</v>
      </c>
      <c r="DA34" s="628"/>
      <c r="DB34" s="628"/>
      <c r="DC34" s="629"/>
      <c r="DD34" s="602">
        <v>1292723</v>
      </c>
      <c r="DE34" s="594"/>
      <c r="DF34" s="594"/>
      <c r="DG34" s="594"/>
      <c r="DH34" s="594"/>
      <c r="DI34" s="594"/>
      <c r="DJ34" s="594"/>
      <c r="DK34" s="595"/>
      <c r="DL34" s="602">
        <v>1236151</v>
      </c>
      <c r="DM34" s="594"/>
      <c r="DN34" s="594"/>
      <c r="DO34" s="594"/>
      <c r="DP34" s="594"/>
      <c r="DQ34" s="594"/>
      <c r="DR34" s="594"/>
      <c r="DS34" s="594"/>
      <c r="DT34" s="594"/>
      <c r="DU34" s="594"/>
      <c r="DV34" s="595"/>
      <c r="DW34" s="598">
        <v>13.4</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946830</v>
      </c>
      <c r="S35" s="594"/>
      <c r="T35" s="594"/>
      <c r="U35" s="594"/>
      <c r="V35" s="594"/>
      <c r="W35" s="594"/>
      <c r="X35" s="594"/>
      <c r="Y35" s="595"/>
      <c r="Z35" s="596">
        <v>6.3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2092794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318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56976</v>
      </c>
      <c r="CS35" s="625"/>
      <c r="CT35" s="625"/>
      <c r="CU35" s="625"/>
      <c r="CV35" s="625"/>
      <c r="CW35" s="625"/>
      <c r="CX35" s="625"/>
      <c r="CY35" s="626"/>
      <c r="CZ35" s="627">
        <v>0.4</v>
      </c>
      <c r="DA35" s="628"/>
      <c r="DB35" s="628"/>
      <c r="DC35" s="629"/>
      <c r="DD35" s="602">
        <v>48469</v>
      </c>
      <c r="DE35" s="625"/>
      <c r="DF35" s="625"/>
      <c r="DG35" s="625"/>
      <c r="DH35" s="625"/>
      <c r="DI35" s="625"/>
      <c r="DJ35" s="625"/>
      <c r="DK35" s="626"/>
      <c r="DL35" s="602">
        <v>48469</v>
      </c>
      <c r="DM35" s="625"/>
      <c r="DN35" s="625"/>
      <c r="DO35" s="625"/>
      <c r="DP35" s="625"/>
      <c r="DQ35" s="625"/>
      <c r="DR35" s="625"/>
      <c r="DS35" s="625"/>
      <c r="DT35" s="625"/>
      <c r="DU35" s="625"/>
      <c r="DV35" s="626"/>
      <c r="DW35" s="598">
        <v>0.5</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14960643</v>
      </c>
      <c r="S36" s="666"/>
      <c r="T36" s="666"/>
      <c r="U36" s="666"/>
      <c r="V36" s="666"/>
      <c r="W36" s="666"/>
      <c r="X36" s="666"/>
      <c r="Y36" s="667"/>
      <c r="Z36" s="668">
        <v>100</v>
      </c>
      <c r="AA36" s="668"/>
      <c r="AB36" s="668"/>
      <c r="AC36" s="668"/>
      <c r="AD36" s="669">
        <v>8255522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714037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-40338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945098</v>
      </c>
      <c r="CS36" s="594"/>
      <c r="CT36" s="594"/>
      <c r="CU36" s="594"/>
      <c r="CV36" s="594"/>
      <c r="CW36" s="594"/>
      <c r="CX36" s="594"/>
      <c r="CY36" s="595"/>
      <c r="CZ36" s="627">
        <v>6.4</v>
      </c>
      <c r="DA36" s="628"/>
      <c r="DB36" s="628"/>
      <c r="DC36" s="629"/>
      <c r="DD36" s="602">
        <v>843837</v>
      </c>
      <c r="DE36" s="594"/>
      <c r="DF36" s="594"/>
      <c r="DG36" s="594"/>
      <c r="DH36" s="594"/>
      <c r="DI36" s="594"/>
      <c r="DJ36" s="594"/>
      <c r="DK36" s="595"/>
      <c r="DL36" s="602">
        <v>800085</v>
      </c>
      <c r="DM36" s="594"/>
      <c r="DN36" s="594"/>
      <c r="DO36" s="594"/>
      <c r="DP36" s="594"/>
      <c r="DQ36" s="594"/>
      <c r="DR36" s="594"/>
      <c r="DS36" s="594"/>
      <c r="DT36" s="594"/>
      <c r="DU36" s="594"/>
      <c r="DV36" s="595"/>
      <c r="DW36" s="598">
        <v>8.6999999999999993</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t="s">
        <v>215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6865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547239</v>
      </c>
      <c r="CS37" s="625"/>
      <c r="CT37" s="625"/>
      <c r="CU37" s="625"/>
      <c r="CV37" s="625"/>
      <c r="CW37" s="625"/>
      <c r="CX37" s="625"/>
      <c r="CY37" s="626"/>
      <c r="CZ37" s="627">
        <v>3.7</v>
      </c>
      <c r="DA37" s="628"/>
      <c r="DB37" s="628"/>
      <c r="DC37" s="629"/>
      <c r="DD37" s="602">
        <v>547239</v>
      </c>
      <c r="DE37" s="625"/>
      <c r="DF37" s="625"/>
      <c r="DG37" s="625"/>
      <c r="DH37" s="625"/>
      <c r="DI37" s="625"/>
      <c r="DJ37" s="625"/>
      <c r="DK37" s="626"/>
      <c r="DL37" s="602">
        <v>547239</v>
      </c>
      <c r="DM37" s="625"/>
      <c r="DN37" s="625"/>
      <c r="DO37" s="625"/>
      <c r="DP37" s="625"/>
      <c r="DQ37" s="625"/>
      <c r="DR37" s="625"/>
      <c r="DS37" s="625"/>
      <c r="DT37" s="625"/>
      <c r="DU37" s="625"/>
      <c r="DV37" s="626"/>
      <c r="DW37" s="598">
        <v>5.9</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221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11368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2092794</v>
      </c>
      <c r="CS38" s="594"/>
      <c r="CT38" s="594"/>
      <c r="CU38" s="594"/>
      <c r="CV38" s="594"/>
      <c r="CW38" s="594"/>
      <c r="CX38" s="594"/>
      <c r="CY38" s="595"/>
      <c r="CZ38" s="627">
        <v>14.2</v>
      </c>
      <c r="DA38" s="628"/>
      <c r="DB38" s="628"/>
      <c r="DC38" s="629"/>
      <c r="DD38" s="602">
        <v>1906157</v>
      </c>
      <c r="DE38" s="594"/>
      <c r="DF38" s="594"/>
      <c r="DG38" s="594"/>
      <c r="DH38" s="594"/>
      <c r="DI38" s="594"/>
      <c r="DJ38" s="594"/>
      <c r="DK38" s="595"/>
      <c r="DL38" s="602">
        <v>1550200</v>
      </c>
      <c r="DM38" s="594"/>
      <c r="DN38" s="594"/>
      <c r="DO38" s="594"/>
      <c r="DP38" s="594"/>
      <c r="DQ38" s="594"/>
      <c r="DR38" s="594"/>
      <c r="DS38" s="594"/>
      <c r="DT38" s="594"/>
      <c r="DU38" s="594"/>
      <c r="DV38" s="595"/>
      <c r="DW38" s="598">
        <v>16.8</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221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6952</v>
      </c>
      <c r="CS39" s="625"/>
      <c r="CT39" s="625"/>
      <c r="CU39" s="625"/>
      <c r="CV39" s="625"/>
      <c r="CW39" s="625"/>
      <c r="CX39" s="625"/>
      <c r="CY39" s="626"/>
      <c r="CZ39" s="627">
        <v>0</v>
      </c>
      <c r="DA39" s="628"/>
      <c r="DB39" s="628"/>
      <c r="DC39" s="629"/>
      <c r="DD39" s="602">
        <v>6282</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352474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37000</v>
      </c>
      <c r="CS40" s="594"/>
      <c r="CT40" s="594"/>
      <c r="CU40" s="594"/>
      <c r="CV40" s="594"/>
      <c r="CW40" s="594"/>
      <c r="CX40" s="594"/>
      <c r="CY40" s="595"/>
      <c r="CZ40" s="627">
        <v>0.3</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1026283</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320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1239062</v>
      </c>
      <c r="CS42" s="594"/>
      <c r="CT42" s="594"/>
      <c r="CU42" s="594"/>
      <c r="CV42" s="594"/>
      <c r="CW42" s="594"/>
      <c r="CX42" s="594"/>
      <c r="CY42" s="595"/>
      <c r="CZ42" s="627">
        <v>8.4</v>
      </c>
      <c r="DA42" s="676"/>
      <c r="DB42" s="676"/>
      <c r="DC42" s="677"/>
      <c r="DD42" s="602">
        <v>182792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4627</v>
      </c>
      <c r="CS43" s="625"/>
      <c r="CT43" s="625"/>
      <c r="CU43" s="625"/>
      <c r="CV43" s="625"/>
      <c r="CW43" s="625"/>
      <c r="CX43" s="625"/>
      <c r="CY43" s="626"/>
      <c r="CZ43" s="627">
        <v>0</v>
      </c>
      <c r="DA43" s="628"/>
      <c r="DB43" s="628"/>
      <c r="DC43" s="629"/>
      <c r="DD43" s="602" t="s">
        <v>221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1238630</v>
      </c>
      <c r="CS44" s="594"/>
      <c r="CT44" s="594"/>
      <c r="CU44" s="594"/>
      <c r="CV44" s="594"/>
      <c r="CW44" s="594"/>
      <c r="CX44" s="594"/>
      <c r="CY44" s="595"/>
      <c r="CZ44" s="627">
        <v>8.4</v>
      </c>
      <c r="DA44" s="676"/>
      <c r="DB44" s="676"/>
      <c r="DC44" s="677"/>
      <c r="DD44" s="602">
        <v>182360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688925</v>
      </c>
      <c r="CS45" s="625"/>
      <c r="CT45" s="625"/>
      <c r="CU45" s="625"/>
      <c r="CV45" s="625"/>
      <c r="CW45" s="625"/>
      <c r="CX45" s="625"/>
      <c r="CY45" s="626"/>
      <c r="CZ45" s="627">
        <v>4.7</v>
      </c>
      <c r="DA45" s="628"/>
      <c r="DB45" s="628"/>
      <c r="DC45" s="629"/>
      <c r="DD45" s="602">
        <v>20939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515550</v>
      </c>
      <c r="CS46" s="594"/>
      <c r="CT46" s="594"/>
      <c r="CU46" s="594"/>
      <c r="CV46" s="594"/>
      <c r="CW46" s="594"/>
      <c r="CX46" s="594"/>
      <c r="CY46" s="595"/>
      <c r="CZ46" s="627">
        <v>3.5</v>
      </c>
      <c r="DA46" s="676"/>
      <c r="DB46" s="676"/>
      <c r="DC46" s="677"/>
      <c r="DD46" s="602">
        <v>158798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432</v>
      </c>
      <c r="CS47" s="625"/>
      <c r="CT47" s="625"/>
      <c r="CU47" s="625"/>
      <c r="CV47" s="625"/>
      <c r="CW47" s="625"/>
      <c r="CX47" s="625"/>
      <c r="CY47" s="626"/>
      <c r="CZ47" s="627">
        <v>0</v>
      </c>
      <c r="DA47" s="628"/>
      <c r="DB47" s="628"/>
      <c r="DC47" s="629"/>
      <c r="DD47" s="602">
        <v>432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14688130</v>
      </c>
      <c r="CS49" s="661"/>
      <c r="CT49" s="661"/>
      <c r="CU49" s="661"/>
      <c r="CV49" s="661"/>
      <c r="CW49" s="661"/>
      <c r="CX49" s="661"/>
      <c r="CY49" s="688"/>
      <c r="CZ49" s="689">
        <v>100</v>
      </c>
      <c r="DA49" s="690"/>
      <c r="DB49" s="690"/>
      <c r="DC49" s="691"/>
      <c r="DD49" s="692">
        <v>9918634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15176</v>
      </c>
      <c r="R7" s="723"/>
      <c r="S7" s="723"/>
      <c r="T7" s="723"/>
      <c r="U7" s="723"/>
      <c r="V7" s="723">
        <v>14903</v>
      </c>
      <c r="W7" s="723"/>
      <c r="X7" s="723"/>
      <c r="Y7" s="723"/>
      <c r="Z7" s="723"/>
      <c r="AA7" s="723">
        <v>273</v>
      </c>
      <c r="AB7" s="723"/>
      <c r="AC7" s="723"/>
      <c r="AD7" s="723"/>
      <c r="AE7" s="724"/>
      <c r="AF7" s="725">
        <v>234</v>
      </c>
      <c r="AG7" s="726"/>
      <c r="AH7" s="726"/>
      <c r="AI7" s="726"/>
      <c r="AJ7" s="727"/>
      <c r="AK7" s="762">
        <v>0</v>
      </c>
      <c r="AL7" s="763"/>
      <c r="AM7" s="763"/>
      <c r="AN7" s="763"/>
      <c r="AO7" s="763"/>
      <c r="AP7" s="763">
        <v>18970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0</v>
      </c>
      <c r="CI7" s="760"/>
      <c r="CJ7" s="760"/>
      <c r="CK7" s="760"/>
      <c r="CL7" s="761"/>
      <c r="CM7" s="759">
        <v>163</v>
      </c>
      <c r="CN7" s="760"/>
      <c r="CO7" s="760"/>
      <c r="CP7" s="760"/>
      <c r="CQ7" s="761"/>
      <c r="CR7" s="759">
        <v>5</v>
      </c>
      <c r="CS7" s="760"/>
      <c r="CT7" s="760"/>
      <c r="CU7" s="760"/>
      <c r="CV7" s="761"/>
      <c r="CW7" s="759" t="s">
        <v>537</v>
      </c>
      <c r="CX7" s="760"/>
      <c r="CY7" s="760"/>
      <c r="CZ7" s="760"/>
      <c r="DA7" s="761"/>
      <c r="DB7" s="759" t="s">
        <v>538</v>
      </c>
      <c r="DC7" s="760"/>
      <c r="DD7" s="760"/>
      <c r="DE7" s="760"/>
      <c r="DF7" s="761"/>
      <c r="DG7" s="759">
        <v>1564</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528</v>
      </c>
      <c r="AB8" s="747"/>
      <c r="AC8" s="747"/>
      <c r="AD8" s="747"/>
      <c r="AE8" s="748"/>
      <c r="AF8" s="749" t="s">
        <v>366</v>
      </c>
      <c r="AG8" s="750"/>
      <c r="AH8" s="750"/>
      <c r="AI8" s="750"/>
      <c r="AJ8" s="751"/>
      <c r="AK8" s="752" t="s">
        <v>529</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14961</v>
      </c>
      <c r="R23" s="782"/>
      <c r="S23" s="782"/>
      <c r="T23" s="782"/>
      <c r="U23" s="782"/>
      <c r="V23" s="782">
        <v>14688</v>
      </c>
      <c r="W23" s="782"/>
      <c r="X23" s="782"/>
      <c r="Y23" s="782"/>
      <c r="Z23" s="782"/>
      <c r="AA23" s="782">
        <v>273</v>
      </c>
      <c r="AB23" s="782"/>
      <c r="AC23" s="782"/>
      <c r="AD23" s="782"/>
      <c r="AE23" s="783"/>
      <c r="AF23" s="784">
        <v>234</v>
      </c>
      <c r="AG23" s="782"/>
      <c r="AH23" s="782"/>
      <c r="AI23" s="782"/>
      <c r="AJ23" s="785"/>
      <c r="AK23" s="786"/>
      <c r="AL23" s="787"/>
      <c r="AM23" s="787"/>
      <c r="AN23" s="787"/>
      <c r="AO23" s="787"/>
      <c r="AP23" s="782">
        <v>18970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5268</v>
      </c>
      <c r="R28" s="811"/>
      <c r="S28" s="811"/>
      <c r="T28" s="811"/>
      <c r="U28" s="811"/>
      <c r="V28" s="811">
        <v>5268</v>
      </c>
      <c r="W28" s="811"/>
      <c r="X28" s="811"/>
      <c r="Y28" s="811"/>
      <c r="Z28" s="811"/>
      <c r="AA28" s="811">
        <v>0</v>
      </c>
      <c r="AB28" s="811"/>
      <c r="AC28" s="811"/>
      <c r="AD28" s="811"/>
      <c r="AE28" s="812"/>
      <c r="AF28" s="813">
        <v>0</v>
      </c>
      <c r="AG28" s="811"/>
      <c r="AH28" s="811"/>
      <c r="AI28" s="811"/>
      <c r="AJ28" s="814"/>
      <c r="AK28" s="815">
        <v>353</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3483</v>
      </c>
      <c r="R29" s="747"/>
      <c r="S29" s="747"/>
      <c r="T29" s="747"/>
      <c r="U29" s="747"/>
      <c r="V29" s="747">
        <v>3426</v>
      </c>
      <c r="W29" s="747"/>
      <c r="X29" s="747"/>
      <c r="Y29" s="747"/>
      <c r="Z29" s="747"/>
      <c r="AA29" s="747">
        <v>57</v>
      </c>
      <c r="AB29" s="747"/>
      <c r="AC29" s="747"/>
      <c r="AD29" s="747"/>
      <c r="AE29" s="748"/>
      <c r="AF29" s="749">
        <v>57</v>
      </c>
      <c r="AG29" s="750"/>
      <c r="AH29" s="750"/>
      <c r="AI29" s="750"/>
      <c r="AJ29" s="751"/>
      <c r="AK29" s="818">
        <v>504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591</v>
      </c>
      <c r="R30" s="747"/>
      <c r="S30" s="747"/>
      <c r="T30" s="747"/>
      <c r="U30" s="747"/>
      <c r="V30" s="747">
        <v>591</v>
      </c>
      <c r="W30" s="747"/>
      <c r="X30" s="747"/>
      <c r="Y30" s="747"/>
      <c r="Z30" s="747"/>
      <c r="AA30" s="747">
        <v>0</v>
      </c>
      <c r="AB30" s="747"/>
      <c r="AC30" s="747"/>
      <c r="AD30" s="747"/>
      <c r="AE30" s="748"/>
      <c r="AF30" s="749" t="s">
        <v>110</v>
      </c>
      <c r="AG30" s="750"/>
      <c r="AH30" s="750"/>
      <c r="AI30" s="750"/>
      <c r="AJ30" s="751"/>
      <c r="AK30" s="818">
        <v>107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1865</v>
      </c>
      <c r="R31" s="747"/>
      <c r="S31" s="747"/>
      <c r="T31" s="747"/>
      <c r="U31" s="747"/>
      <c r="V31" s="747">
        <v>1865</v>
      </c>
      <c r="W31" s="747"/>
      <c r="X31" s="747"/>
      <c r="Y31" s="747"/>
      <c r="Z31" s="747"/>
      <c r="AA31" s="747">
        <v>0</v>
      </c>
      <c r="AB31" s="747"/>
      <c r="AC31" s="747"/>
      <c r="AD31" s="747"/>
      <c r="AE31" s="748"/>
      <c r="AF31" s="749" t="s">
        <v>110</v>
      </c>
      <c r="AG31" s="750"/>
      <c r="AH31" s="750"/>
      <c r="AI31" s="750"/>
      <c r="AJ31" s="751"/>
      <c r="AK31" s="818">
        <v>714</v>
      </c>
      <c r="AL31" s="819"/>
      <c r="AM31" s="819"/>
      <c r="AN31" s="819"/>
      <c r="AO31" s="819"/>
      <c r="AP31" s="819">
        <v>8976</v>
      </c>
      <c r="AQ31" s="819"/>
      <c r="AR31" s="819"/>
      <c r="AS31" s="819"/>
      <c r="AT31" s="819"/>
      <c r="AU31" s="819">
        <v>5359</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57</v>
      </c>
      <c r="AG63" s="830"/>
      <c r="AH63" s="830"/>
      <c r="AI63" s="830"/>
      <c r="AJ63" s="831"/>
      <c r="AK63" s="832"/>
      <c r="AL63" s="827"/>
      <c r="AM63" s="827"/>
      <c r="AN63" s="827"/>
      <c r="AO63" s="827"/>
      <c r="AP63" s="830">
        <v>8976</v>
      </c>
      <c r="AQ63" s="830"/>
      <c r="AR63" s="830"/>
      <c r="AS63" s="830"/>
      <c r="AT63" s="830"/>
      <c r="AU63" s="830">
        <v>5359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7067</v>
      </c>
      <c r="R68" s="854"/>
      <c r="S68" s="854"/>
      <c r="T68" s="854"/>
      <c r="U68" s="854"/>
      <c r="V68" s="854">
        <v>6864</v>
      </c>
      <c r="W68" s="854"/>
      <c r="X68" s="854"/>
      <c r="Y68" s="854"/>
      <c r="Z68" s="854"/>
      <c r="AA68" s="854">
        <v>203</v>
      </c>
      <c r="AB68" s="854"/>
      <c r="AC68" s="854"/>
      <c r="AD68" s="854"/>
      <c r="AE68" s="854"/>
      <c r="AF68" s="854">
        <v>203</v>
      </c>
      <c r="AG68" s="854"/>
      <c r="AH68" s="854"/>
      <c r="AI68" s="854"/>
      <c r="AJ68" s="854"/>
      <c r="AK68" s="854" t="s">
        <v>540</v>
      </c>
      <c r="AL68" s="854"/>
      <c r="AM68" s="854"/>
      <c r="AN68" s="854"/>
      <c r="AO68" s="854"/>
      <c r="AP68" s="854" t="s">
        <v>540</v>
      </c>
      <c r="AQ68" s="854"/>
      <c r="AR68" s="854"/>
      <c r="AS68" s="854"/>
      <c r="AT68" s="854"/>
      <c r="AU68" s="854" t="s">
        <v>541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951</v>
      </c>
      <c r="R69" s="819"/>
      <c r="S69" s="819"/>
      <c r="T69" s="819"/>
      <c r="U69" s="819"/>
      <c r="V69" s="819">
        <v>951</v>
      </c>
      <c r="W69" s="819"/>
      <c r="X69" s="819"/>
      <c r="Y69" s="819"/>
      <c r="Z69" s="819"/>
      <c r="AA69" s="819">
        <v>0</v>
      </c>
      <c r="AB69" s="819"/>
      <c r="AC69" s="819"/>
      <c r="AD69" s="819"/>
      <c r="AE69" s="819"/>
      <c r="AF69" s="819">
        <v>0</v>
      </c>
      <c r="AG69" s="819"/>
      <c r="AH69" s="819"/>
      <c r="AI69" s="819"/>
      <c r="AJ69" s="819"/>
      <c r="AK69" s="819">
        <v>36</v>
      </c>
      <c r="AL69" s="819"/>
      <c r="AM69" s="819"/>
      <c r="AN69" s="819"/>
      <c r="AO69" s="819"/>
      <c r="AP69" s="819" t="s">
        <v>535</v>
      </c>
      <c r="AQ69" s="819"/>
      <c r="AR69" s="819"/>
      <c r="AS69" s="819"/>
      <c r="AT69" s="819"/>
      <c r="AU69" s="819" t="s">
        <v>535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532</v>
      </c>
      <c r="C70" s="862"/>
      <c r="D70" s="862"/>
      <c r="E70" s="862"/>
      <c r="F70" s="862"/>
      <c r="G70" s="862"/>
      <c r="H70" s="862"/>
      <c r="I70" s="862"/>
      <c r="J70" s="862"/>
      <c r="K70" s="862"/>
      <c r="L70" s="862"/>
      <c r="M70" s="862"/>
      <c r="N70" s="862"/>
      <c r="O70" s="862"/>
      <c r="P70" s="863"/>
      <c r="Q70" s="864">
        <v>375539</v>
      </c>
      <c r="R70" s="819"/>
      <c r="S70" s="819"/>
      <c r="T70" s="819"/>
      <c r="U70" s="819"/>
      <c r="V70" s="819">
        <v>374021</v>
      </c>
      <c r="W70" s="819"/>
      <c r="X70" s="819"/>
      <c r="Y70" s="819"/>
      <c r="Z70" s="819"/>
      <c r="AA70" s="819">
        <v>1517</v>
      </c>
      <c r="AB70" s="819"/>
      <c r="AC70" s="819"/>
      <c r="AD70" s="819"/>
      <c r="AE70" s="819"/>
      <c r="AF70" s="819">
        <v>1517</v>
      </c>
      <c r="AG70" s="819"/>
      <c r="AH70" s="819"/>
      <c r="AI70" s="819"/>
      <c r="AJ70" s="819"/>
      <c r="AK70" s="819">
        <v>2628</v>
      </c>
      <c r="AL70" s="819"/>
      <c r="AM70" s="819"/>
      <c r="AN70" s="819"/>
      <c r="AO70" s="819"/>
      <c r="AP70" s="819" t="s">
        <v>535</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533</v>
      </c>
      <c r="C71" s="862"/>
      <c r="D71" s="862"/>
      <c r="E71" s="862"/>
      <c r="F71" s="862"/>
      <c r="G71" s="862"/>
      <c r="H71" s="862"/>
      <c r="I71" s="862"/>
      <c r="J71" s="862"/>
      <c r="K71" s="862"/>
      <c r="L71" s="862"/>
      <c r="M71" s="862"/>
      <c r="N71" s="862"/>
      <c r="O71" s="862"/>
      <c r="P71" s="863"/>
      <c r="Q71" s="864">
        <v>594</v>
      </c>
      <c r="R71" s="819"/>
      <c r="S71" s="819"/>
      <c r="T71" s="819"/>
      <c r="U71" s="819"/>
      <c r="V71" s="819">
        <v>581</v>
      </c>
      <c r="W71" s="819"/>
      <c r="X71" s="819"/>
      <c r="Y71" s="819"/>
      <c r="Z71" s="819"/>
      <c r="AA71" s="819">
        <v>13</v>
      </c>
      <c r="AB71" s="819"/>
      <c r="AC71" s="819"/>
      <c r="AD71" s="819"/>
      <c r="AE71" s="819"/>
      <c r="AF71" s="819">
        <v>13</v>
      </c>
      <c r="AG71" s="819"/>
      <c r="AH71" s="819"/>
      <c r="AI71" s="819"/>
      <c r="AJ71" s="819"/>
      <c r="AK71" s="819">
        <v>43</v>
      </c>
      <c r="AL71" s="819"/>
      <c r="AM71" s="819"/>
      <c r="AN71" s="819"/>
      <c r="AO71" s="819"/>
      <c r="AP71" s="819" t="s">
        <v>535</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534</v>
      </c>
      <c r="C72" s="862"/>
      <c r="D72" s="862"/>
      <c r="E72" s="862"/>
      <c r="F72" s="862"/>
      <c r="G72" s="862"/>
      <c r="H72" s="862"/>
      <c r="I72" s="862"/>
      <c r="J72" s="862"/>
      <c r="K72" s="862"/>
      <c r="L72" s="862"/>
      <c r="M72" s="862"/>
      <c r="N72" s="862"/>
      <c r="O72" s="862"/>
      <c r="P72" s="863"/>
      <c r="Q72" s="864">
        <v>1228</v>
      </c>
      <c r="R72" s="819"/>
      <c r="S72" s="819"/>
      <c r="T72" s="819"/>
      <c r="U72" s="819"/>
      <c r="V72" s="819">
        <v>1195</v>
      </c>
      <c r="W72" s="819"/>
      <c r="X72" s="819"/>
      <c r="Y72" s="819"/>
      <c r="Z72" s="819"/>
      <c r="AA72" s="819">
        <v>33</v>
      </c>
      <c r="AB72" s="819"/>
      <c r="AC72" s="819"/>
      <c r="AD72" s="819"/>
      <c r="AE72" s="819"/>
      <c r="AF72" s="819">
        <v>33</v>
      </c>
      <c r="AG72" s="819"/>
      <c r="AH72" s="819"/>
      <c r="AI72" s="819"/>
      <c r="AJ72" s="819"/>
      <c r="AK72" s="819" t="s">
        <v>536</v>
      </c>
      <c r="AL72" s="819"/>
      <c r="AM72" s="819"/>
      <c r="AN72" s="819"/>
      <c r="AO72" s="819"/>
      <c r="AP72" s="819">
        <v>643</v>
      </c>
      <c r="AQ72" s="819"/>
      <c r="AR72" s="819"/>
      <c r="AS72" s="819"/>
      <c r="AT72" s="819"/>
      <c r="AU72" s="819">
        <v>273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1766</v>
      </c>
      <c r="AG88" s="830"/>
      <c r="AH88" s="830"/>
      <c r="AI88" s="830"/>
      <c r="AJ88" s="830"/>
      <c r="AK88" s="827"/>
      <c r="AL88" s="827"/>
      <c r="AM88" s="827"/>
      <c r="AN88" s="827"/>
      <c r="AO88" s="827"/>
      <c r="AP88" s="830">
        <v>643</v>
      </c>
      <c r="AQ88" s="830"/>
      <c r="AR88" s="830"/>
      <c r="AS88" s="830"/>
      <c r="AT88" s="830"/>
      <c r="AU88" s="830">
        <v>273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473</v>
      </c>
      <c r="CX102" s="838"/>
      <c r="CY102" s="838"/>
      <c r="CZ102" s="838"/>
      <c r="DA102" s="881"/>
      <c r="DB102" s="880" t="s">
        <v>473</v>
      </c>
      <c r="DC102" s="838"/>
      <c r="DD102" s="838"/>
      <c r="DE102" s="838"/>
      <c r="DF102" s="881"/>
      <c r="DG102" s="880">
        <v>1564</v>
      </c>
      <c r="DH102" s="838"/>
      <c r="DI102" s="838"/>
      <c r="DJ102" s="838"/>
      <c r="DK102" s="881"/>
      <c r="DL102" s="880" t="s">
        <v>473</v>
      </c>
      <c r="DM102" s="838"/>
      <c r="DN102" s="838"/>
      <c r="DO102" s="838"/>
      <c r="DP102" s="881"/>
      <c r="DQ102" s="880" t="s">
        <v>473</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1738257</v>
      </c>
      <c r="AB110" s="890"/>
      <c r="AC110" s="890"/>
      <c r="AD110" s="890"/>
      <c r="AE110" s="891"/>
      <c r="AF110" s="892">
        <v>1746256</v>
      </c>
      <c r="AG110" s="890"/>
      <c r="AH110" s="890"/>
      <c r="AI110" s="890"/>
      <c r="AJ110" s="891"/>
      <c r="AK110" s="892">
        <v>1722644</v>
      </c>
      <c r="AL110" s="890"/>
      <c r="AM110" s="890"/>
      <c r="AN110" s="890"/>
      <c r="AO110" s="891"/>
      <c r="AP110" s="893">
        <v>22.4</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18515006</v>
      </c>
      <c r="BR110" s="927"/>
      <c r="BS110" s="927"/>
      <c r="BT110" s="927"/>
      <c r="BU110" s="927"/>
      <c r="BV110" s="927">
        <v>18955518</v>
      </c>
      <c r="BW110" s="927"/>
      <c r="BX110" s="927"/>
      <c r="BY110" s="927"/>
      <c r="BZ110" s="927"/>
      <c r="CA110" s="927">
        <v>18970231</v>
      </c>
      <c r="CB110" s="927"/>
      <c r="CC110" s="927"/>
      <c r="CD110" s="927"/>
      <c r="CE110" s="927"/>
      <c r="CF110" s="941">
        <v>247.1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2110846</v>
      </c>
      <c r="BR111" s="920"/>
      <c r="BS111" s="920"/>
      <c r="BT111" s="920"/>
      <c r="BU111" s="920"/>
      <c r="BV111" s="920">
        <v>2034450</v>
      </c>
      <c r="BW111" s="920"/>
      <c r="BX111" s="920"/>
      <c r="BY111" s="920"/>
      <c r="BZ111" s="920"/>
      <c r="CA111" s="920">
        <v>2036904</v>
      </c>
      <c r="CB111" s="920"/>
      <c r="CC111" s="920"/>
      <c r="CD111" s="920"/>
      <c r="CE111" s="920"/>
      <c r="CF111" s="914">
        <v>26.5</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6135696</v>
      </c>
      <c r="BR112" s="920"/>
      <c r="BS112" s="920"/>
      <c r="BT112" s="920"/>
      <c r="BU112" s="920"/>
      <c r="BV112" s="920">
        <v>5769749</v>
      </c>
      <c r="BW112" s="920"/>
      <c r="BX112" s="920"/>
      <c r="BY112" s="920"/>
      <c r="BZ112" s="920"/>
      <c r="CA112" s="920">
        <v>5358923</v>
      </c>
      <c r="CB112" s="920"/>
      <c r="CC112" s="920"/>
      <c r="CD112" s="920"/>
      <c r="CE112" s="920"/>
      <c r="CF112" s="914">
        <v>69.8</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399148</v>
      </c>
      <c r="AB113" s="934"/>
      <c r="AC113" s="934"/>
      <c r="AD113" s="934"/>
      <c r="AE113" s="935"/>
      <c r="AF113" s="936">
        <v>382175</v>
      </c>
      <c r="AG113" s="934"/>
      <c r="AH113" s="934"/>
      <c r="AI113" s="934"/>
      <c r="AJ113" s="935"/>
      <c r="AK113" s="936">
        <v>371944</v>
      </c>
      <c r="AL113" s="934"/>
      <c r="AM113" s="934"/>
      <c r="AN113" s="934"/>
      <c r="AO113" s="935"/>
      <c r="AP113" s="937">
        <v>4.8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531328</v>
      </c>
      <c r="BR113" s="920"/>
      <c r="BS113" s="920"/>
      <c r="BT113" s="920"/>
      <c r="BU113" s="920"/>
      <c r="BV113" s="920">
        <v>403006</v>
      </c>
      <c r="BW113" s="920"/>
      <c r="BX113" s="920"/>
      <c r="BY113" s="920"/>
      <c r="BZ113" s="920"/>
      <c r="CA113" s="920">
        <v>272959</v>
      </c>
      <c r="CB113" s="920"/>
      <c r="CC113" s="920"/>
      <c r="CD113" s="920"/>
      <c r="CE113" s="920"/>
      <c r="CF113" s="914">
        <v>3.6</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134886</v>
      </c>
      <c r="AB114" s="959"/>
      <c r="AC114" s="959"/>
      <c r="AD114" s="959"/>
      <c r="AE114" s="960"/>
      <c r="AF114" s="961">
        <v>134886</v>
      </c>
      <c r="AG114" s="959"/>
      <c r="AH114" s="959"/>
      <c r="AI114" s="959"/>
      <c r="AJ114" s="960"/>
      <c r="AK114" s="961">
        <v>134886</v>
      </c>
      <c r="AL114" s="959"/>
      <c r="AM114" s="959"/>
      <c r="AN114" s="959"/>
      <c r="AO114" s="960"/>
      <c r="AP114" s="962">
        <v>1.8</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3090397</v>
      </c>
      <c r="BR114" s="920"/>
      <c r="BS114" s="920"/>
      <c r="BT114" s="920"/>
      <c r="BU114" s="920"/>
      <c r="BV114" s="920">
        <v>2950795</v>
      </c>
      <c r="BW114" s="920"/>
      <c r="BX114" s="920"/>
      <c r="BY114" s="920"/>
      <c r="BZ114" s="920"/>
      <c r="CA114" s="920">
        <v>2787499</v>
      </c>
      <c r="CB114" s="920"/>
      <c r="CC114" s="920"/>
      <c r="CD114" s="920"/>
      <c r="CE114" s="920"/>
      <c r="CF114" s="914">
        <v>36.299999999999997</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50469</v>
      </c>
      <c r="AB115" s="934"/>
      <c r="AC115" s="934"/>
      <c r="AD115" s="934"/>
      <c r="AE115" s="935"/>
      <c r="AF115" s="936">
        <v>243550</v>
      </c>
      <c r="AG115" s="934"/>
      <c r="AH115" s="934"/>
      <c r="AI115" s="934"/>
      <c r="AJ115" s="935"/>
      <c r="AK115" s="936">
        <v>62089</v>
      </c>
      <c r="AL115" s="934"/>
      <c r="AM115" s="934"/>
      <c r="AN115" s="934"/>
      <c r="AO115" s="935"/>
      <c r="AP115" s="937">
        <v>0.8</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194340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1608557</v>
      </c>
      <c r="DH115" s="959"/>
      <c r="DI115" s="959"/>
      <c r="DJ115" s="959"/>
      <c r="DK115" s="960"/>
      <c r="DL115" s="961">
        <v>1567495</v>
      </c>
      <c r="DM115" s="959"/>
      <c r="DN115" s="959"/>
      <c r="DO115" s="959"/>
      <c r="DP115" s="960"/>
      <c r="DQ115" s="961">
        <v>1572271</v>
      </c>
      <c r="DR115" s="959"/>
      <c r="DS115" s="959"/>
      <c r="DT115" s="959"/>
      <c r="DU115" s="960"/>
      <c r="DV115" s="962">
        <v>20.5</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80</v>
      </c>
      <c r="AB116" s="959"/>
      <c r="AC116" s="959"/>
      <c r="AD116" s="959"/>
      <c r="AE116" s="960"/>
      <c r="AF116" s="961">
        <v>619</v>
      </c>
      <c r="AG116" s="959"/>
      <c r="AH116" s="959"/>
      <c r="AI116" s="959"/>
      <c r="AJ116" s="960"/>
      <c r="AK116" s="961">
        <v>635</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62938</v>
      </c>
      <c r="DH116" s="959"/>
      <c r="DI116" s="959"/>
      <c r="DJ116" s="959"/>
      <c r="DK116" s="960"/>
      <c r="DL116" s="961">
        <v>53244</v>
      </c>
      <c r="DM116" s="959"/>
      <c r="DN116" s="959"/>
      <c r="DO116" s="959"/>
      <c r="DP116" s="960"/>
      <c r="DQ116" s="961">
        <v>44189</v>
      </c>
      <c r="DR116" s="959"/>
      <c r="DS116" s="959"/>
      <c r="DT116" s="959"/>
      <c r="DU116" s="960"/>
      <c r="DV116" s="962">
        <v>0.6</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2322840</v>
      </c>
      <c r="AB117" s="966"/>
      <c r="AC117" s="966"/>
      <c r="AD117" s="966"/>
      <c r="AE117" s="967"/>
      <c r="AF117" s="965">
        <v>2507486</v>
      </c>
      <c r="AG117" s="966"/>
      <c r="AH117" s="966"/>
      <c r="AI117" s="966"/>
      <c r="AJ117" s="967"/>
      <c r="AK117" s="965">
        <v>2292198</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428</v>
      </c>
      <c r="BP118" s="994"/>
      <c r="BQ118" s="985">
        <v>30577613</v>
      </c>
      <c r="BR118" s="986"/>
      <c r="BS118" s="986"/>
      <c r="BT118" s="986"/>
      <c r="BU118" s="986"/>
      <c r="BV118" s="986">
        <v>30113518</v>
      </c>
      <c r="BW118" s="986"/>
      <c r="BX118" s="986"/>
      <c r="BY118" s="986"/>
      <c r="BZ118" s="986"/>
      <c r="CA118" s="986">
        <v>29426516</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1485181</v>
      </c>
      <c r="BR119" s="927"/>
      <c r="BS119" s="927"/>
      <c r="BT119" s="927"/>
      <c r="BU119" s="927"/>
      <c r="BV119" s="927">
        <v>1301971</v>
      </c>
      <c r="BW119" s="927"/>
      <c r="BX119" s="927"/>
      <c r="BY119" s="927"/>
      <c r="BZ119" s="927"/>
      <c r="CA119" s="927">
        <v>1277552</v>
      </c>
      <c r="CB119" s="927"/>
      <c r="CC119" s="927"/>
      <c r="CD119" s="927"/>
      <c r="CE119" s="927"/>
      <c r="CF119" s="941">
        <v>16.600000000000001</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439351</v>
      </c>
      <c r="DH119" s="998"/>
      <c r="DI119" s="998"/>
      <c r="DJ119" s="998"/>
      <c r="DK119" s="999"/>
      <c r="DL119" s="1000">
        <v>413711</v>
      </c>
      <c r="DM119" s="998"/>
      <c r="DN119" s="998"/>
      <c r="DO119" s="998"/>
      <c r="DP119" s="999"/>
      <c r="DQ119" s="1000">
        <v>420444</v>
      </c>
      <c r="DR119" s="998"/>
      <c r="DS119" s="998"/>
      <c r="DT119" s="998"/>
      <c r="DU119" s="999"/>
      <c r="DV119" s="1001">
        <v>5.5</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1428440</v>
      </c>
      <c r="BR120" s="920"/>
      <c r="BS120" s="920"/>
      <c r="BT120" s="920"/>
      <c r="BU120" s="920"/>
      <c r="BV120" s="920">
        <v>1467825</v>
      </c>
      <c r="BW120" s="920"/>
      <c r="BX120" s="920"/>
      <c r="BY120" s="920"/>
      <c r="BZ120" s="920"/>
      <c r="CA120" s="920">
        <v>1968592</v>
      </c>
      <c r="CB120" s="920"/>
      <c r="CC120" s="920"/>
      <c r="CD120" s="920"/>
      <c r="CE120" s="920"/>
      <c r="CF120" s="914">
        <v>25.6</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6135696</v>
      </c>
      <c r="DH120" s="927"/>
      <c r="DI120" s="927"/>
      <c r="DJ120" s="927"/>
      <c r="DK120" s="927"/>
      <c r="DL120" s="927">
        <v>5769749</v>
      </c>
      <c r="DM120" s="927"/>
      <c r="DN120" s="927"/>
      <c r="DO120" s="927"/>
      <c r="DP120" s="927"/>
      <c r="DQ120" s="927">
        <v>5358923</v>
      </c>
      <c r="DR120" s="927"/>
      <c r="DS120" s="927"/>
      <c r="DT120" s="927"/>
      <c r="DU120" s="927"/>
      <c r="DV120" s="928">
        <v>69.8</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15494033</v>
      </c>
      <c r="BR121" s="986"/>
      <c r="BS121" s="986"/>
      <c r="BT121" s="986"/>
      <c r="BU121" s="986"/>
      <c r="BV121" s="986">
        <v>15959563</v>
      </c>
      <c r="BW121" s="986"/>
      <c r="BX121" s="986"/>
      <c r="BY121" s="986"/>
      <c r="BZ121" s="986"/>
      <c r="CA121" s="986">
        <v>16169180</v>
      </c>
      <c r="CB121" s="986"/>
      <c r="CC121" s="986"/>
      <c r="CD121" s="986"/>
      <c r="CE121" s="986"/>
      <c r="CF121" s="1024">
        <v>210.6</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437</v>
      </c>
      <c r="BP122" s="994"/>
      <c r="BQ122" s="1034">
        <v>18407654</v>
      </c>
      <c r="BR122" s="1035"/>
      <c r="BS122" s="1035"/>
      <c r="BT122" s="1035"/>
      <c r="BU122" s="1035"/>
      <c r="BV122" s="1035">
        <v>18729359</v>
      </c>
      <c r="BW122" s="1035"/>
      <c r="BX122" s="1035"/>
      <c r="BY122" s="1035"/>
      <c r="BZ122" s="1035"/>
      <c r="CA122" s="1035">
        <v>19415324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13206</v>
      </c>
      <c r="AB123" s="959"/>
      <c r="AC123" s="959"/>
      <c r="AD123" s="959"/>
      <c r="AE123" s="960"/>
      <c r="AF123" s="961">
        <v>9694</v>
      </c>
      <c r="AG123" s="959"/>
      <c r="AH123" s="959"/>
      <c r="AI123" s="959"/>
      <c r="AJ123" s="960"/>
      <c r="AK123" s="961">
        <v>9055</v>
      </c>
      <c r="AL123" s="959"/>
      <c r="AM123" s="959"/>
      <c r="AN123" s="959"/>
      <c r="AO123" s="960"/>
      <c r="AP123" s="962">
        <v>0.1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159.5</v>
      </c>
      <c r="BR123" s="1027"/>
      <c r="BS123" s="1027"/>
      <c r="BT123" s="1027"/>
      <c r="BU123" s="1027"/>
      <c r="BV123" s="1027">
        <v>148.19999999999999</v>
      </c>
      <c r="BW123" s="1027"/>
      <c r="BX123" s="1027"/>
      <c r="BY123" s="1027"/>
      <c r="BZ123" s="1027"/>
      <c r="CA123" s="1027">
        <v>130.4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17352</v>
      </c>
      <c r="AB126" s="959"/>
      <c r="AC126" s="959"/>
      <c r="AD126" s="959"/>
      <c r="AE126" s="960"/>
      <c r="AF126" s="961">
        <v>214546</v>
      </c>
      <c r="AG126" s="959"/>
      <c r="AH126" s="959"/>
      <c r="AI126" s="959"/>
      <c r="AJ126" s="960"/>
      <c r="AK126" s="961">
        <v>33615</v>
      </c>
      <c r="AL126" s="959"/>
      <c r="AM126" s="959"/>
      <c r="AN126" s="959"/>
      <c r="AO126" s="960"/>
      <c r="AP126" s="962">
        <v>0.4</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v>194340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19911</v>
      </c>
      <c r="AB127" s="959"/>
      <c r="AC127" s="959"/>
      <c r="AD127" s="959"/>
      <c r="AE127" s="960"/>
      <c r="AF127" s="961">
        <v>19310</v>
      </c>
      <c r="AG127" s="959"/>
      <c r="AH127" s="959"/>
      <c r="AI127" s="959"/>
      <c r="AJ127" s="960"/>
      <c r="AK127" s="961">
        <v>19419</v>
      </c>
      <c r="AL127" s="959"/>
      <c r="AM127" s="959"/>
      <c r="AN127" s="959"/>
      <c r="AO127" s="960"/>
      <c r="AP127" s="962">
        <v>0.3</v>
      </c>
      <c r="AQ127" s="963"/>
      <c r="AR127" s="963"/>
      <c r="AS127" s="963"/>
      <c r="AT127" s="964"/>
      <c r="AU127" s="233"/>
      <c r="AV127" s="233"/>
      <c r="AW127" s="233"/>
      <c r="AX127" s="886" t="s">
        <v>448</v>
      </c>
      <c r="AY127" s="887"/>
      <c r="AZ127" s="887"/>
      <c r="BA127" s="887"/>
      <c r="BB127" s="887"/>
      <c r="BC127" s="887"/>
      <c r="BD127" s="887"/>
      <c r="BE127" s="888"/>
      <c r="BF127" s="1041" t="s">
        <v>110</v>
      </c>
      <c r="BG127" s="1042"/>
      <c r="BH127" s="1042"/>
      <c r="BI127" s="1042"/>
      <c r="BJ127" s="1042"/>
      <c r="BK127" s="1042"/>
      <c r="BL127" s="1051"/>
      <c r="BM127" s="1041">
        <v>13.52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118945</v>
      </c>
      <c r="AB128" s="1090"/>
      <c r="AC128" s="1090"/>
      <c r="AD128" s="1090"/>
      <c r="AE128" s="1091"/>
      <c r="AF128" s="1092">
        <v>115482</v>
      </c>
      <c r="AG128" s="1090"/>
      <c r="AH128" s="1090"/>
      <c r="AI128" s="1090"/>
      <c r="AJ128" s="1091"/>
      <c r="AK128" s="1092">
        <v>260665</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110</v>
      </c>
      <c r="BG128" s="1067"/>
      <c r="BH128" s="1067"/>
      <c r="BI128" s="1067"/>
      <c r="BJ128" s="1067"/>
      <c r="BK128" s="1067"/>
      <c r="BL128" s="1068"/>
      <c r="BM128" s="1066">
        <v>18.52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8818357</v>
      </c>
      <c r="AB129" s="959"/>
      <c r="AC129" s="959"/>
      <c r="AD129" s="959"/>
      <c r="AE129" s="960"/>
      <c r="AF129" s="961">
        <v>8924815</v>
      </c>
      <c r="AG129" s="959"/>
      <c r="AH129" s="959"/>
      <c r="AI129" s="959"/>
      <c r="AJ129" s="960"/>
      <c r="AK129" s="961">
        <v>9003635</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12.4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1189071</v>
      </c>
      <c r="AB130" s="959"/>
      <c r="AC130" s="959"/>
      <c r="AD130" s="959"/>
      <c r="AE130" s="960"/>
      <c r="AF130" s="961">
        <v>1245165</v>
      </c>
      <c r="AG130" s="959"/>
      <c r="AH130" s="959"/>
      <c r="AI130" s="959"/>
      <c r="AJ130" s="960"/>
      <c r="AK130" s="961">
        <v>1327036</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130.4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7629286</v>
      </c>
      <c r="AB131" s="998"/>
      <c r="AC131" s="998"/>
      <c r="AD131" s="998"/>
      <c r="AE131" s="999"/>
      <c r="AF131" s="1000">
        <v>7679650</v>
      </c>
      <c r="AG131" s="998"/>
      <c r="AH131" s="998"/>
      <c r="AI131" s="998"/>
      <c r="AJ131" s="999"/>
      <c r="AK131" s="1000">
        <v>7676599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13.301690349999999</v>
      </c>
      <c r="AB132" s="1104"/>
      <c r="AC132" s="1104"/>
      <c r="AD132" s="1104"/>
      <c r="AE132" s="1105"/>
      <c r="AF132" s="1106">
        <v>14.933480039999999</v>
      </c>
      <c r="AG132" s="1104"/>
      <c r="AH132" s="1104"/>
      <c r="AI132" s="1104"/>
      <c r="AJ132" s="1105"/>
      <c r="AK132" s="1106">
        <v>9.1772020399999992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13.5</v>
      </c>
      <c r="AB133" s="1111"/>
      <c r="AC133" s="1111"/>
      <c r="AD133" s="1111"/>
      <c r="AE133" s="1112"/>
      <c r="AF133" s="1110">
        <v>13.9</v>
      </c>
      <c r="AG133" s="1111"/>
      <c r="AH133" s="1111"/>
      <c r="AI133" s="1111"/>
      <c r="AJ133" s="1112"/>
      <c r="AK133" s="1110">
        <v>12.4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2946620</v>
      </c>
      <c r="L9" s="264">
        <v>56708</v>
      </c>
      <c r="M9" s="265">
        <v>59313</v>
      </c>
      <c r="N9" s="266">
        <v>-4.4000000000000004</v>
      </c>
    </row>
    <row r="10" spans="1:16" x14ac:dyDescent="0.15">
      <c r="A10" s="248"/>
      <c r="B10" s="244"/>
      <c r="C10" s="244"/>
      <c r="D10" s="244"/>
      <c r="E10" s="244"/>
      <c r="F10" s="244"/>
      <c r="G10" s="1119" t="s">
        <v>470</v>
      </c>
      <c r="H10" s="1120"/>
      <c r="I10" s="1120"/>
      <c r="J10" s="1121"/>
      <c r="K10" s="267">
        <v>42611</v>
      </c>
      <c r="L10" s="268">
        <v>820</v>
      </c>
      <c r="M10" s="269">
        <v>5376</v>
      </c>
      <c r="N10" s="270">
        <v>-84.7</v>
      </c>
    </row>
    <row r="11" spans="1:16" ht="13.5" customHeight="1" x14ac:dyDescent="0.15">
      <c r="A11" s="248"/>
      <c r="B11" s="244"/>
      <c r="C11" s="244"/>
      <c r="D11" s="244"/>
      <c r="E11" s="244"/>
      <c r="F11" s="244"/>
      <c r="G11" s="1119" t="s">
        <v>471</v>
      </c>
      <c r="H11" s="1120"/>
      <c r="I11" s="1120"/>
      <c r="J11" s="1121"/>
      <c r="K11" s="267">
        <v>27664</v>
      </c>
      <c r="L11" s="268">
        <v>532</v>
      </c>
      <c r="M11" s="269">
        <v>7786</v>
      </c>
      <c r="N11" s="270">
        <v>-93.2</v>
      </c>
    </row>
    <row r="12" spans="1:16" ht="13.5" customHeight="1" x14ac:dyDescent="0.15">
      <c r="A12" s="248"/>
      <c r="B12" s="244"/>
      <c r="C12" s="244"/>
      <c r="D12" s="244"/>
      <c r="E12" s="244"/>
      <c r="F12" s="244"/>
      <c r="G12" s="1119" t="s">
        <v>472</v>
      </c>
      <c r="H12" s="1120"/>
      <c r="I12" s="1120"/>
      <c r="J12" s="1121"/>
      <c r="K12" s="267" t="s">
        <v>473</v>
      </c>
      <c r="L12" s="268" t="s">
        <v>473</v>
      </c>
      <c r="M12" s="269">
        <v>131</v>
      </c>
      <c r="N12" s="270" t="s">
        <v>473</v>
      </c>
    </row>
    <row r="13" spans="1:16" ht="13.5" customHeight="1" x14ac:dyDescent="0.15">
      <c r="A13" s="248"/>
      <c r="B13" s="244"/>
      <c r="C13" s="244"/>
      <c r="D13" s="244"/>
      <c r="E13" s="244"/>
      <c r="F13" s="244"/>
      <c r="G13" s="1119" t="s">
        <v>474</v>
      </c>
      <c r="H13" s="1120"/>
      <c r="I13" s="1120"/>
      <c r="J13" s="1121"/>
      <c r="K13" s="267" t="s">
        <v>473</v>
      </c>
      <c r="L13" s="268" t="s">
        <v>473</v>
      </c>
      <c r="M13" s="269">
        <v>5</v>
      </c>
      <c r="N13" s="270" t="s">
        <v>473</v>
      </c>
    </row>
    <row r="14" spans="1:16" ht="13.5" customHeight="1" x14ac:dyDescent="0.15">
      <c r="A14" s="248"/>
      <c r="B14" s="244"/>
      <c r="C14" s="244"/>
      <c r="D14" s="244"/>
      <c r="E14" s="244"/>
      <c r="F14" s="244"/>
      <c r="G14" s="1119" t="s">
        <v>475</v>
      </c>
      <c r="H14" s="1120"/>
      <c r="I14" s="1120"/>
      <c r="J14" s="1121"/>
      <c r="K14" s="267">
        <v>375102</v>
      </c>
      <c r="L14" s="268">
        <v>7219</v>
      </c>
      <c r="M14" s="269">
        <v>2777</v>
      </c>
      <c r="N14" s="270">
        <v>160</v>
      </c>
    </row>
    <row r="15" spans="1:16" ht="13.5" customHeight="1" x14ac:dyDescent="0.15">
      <c r="A15" s="248"/>
      <c r="B15" s="244"/>
      <c r="C15" s="244"/>
      <c r="D15" s="244"/>
      <c r="E15" s="244"/>
      <c r="F15" s="244"/>
      <c r="G15" s="1119" t="s">
        <v>476</v>
      </c>
      <c r="H15" s="1120"/>
      <c r="I15" s="1120"/>
      <c r="J15" s="1121"/>
      <c r="K15" s="267">
        <v>4627</v>
      </c>
      <c r="L15" s="268">
        <v>89</v>
      </c>
      <c r="M15" s="269">
        <v>1317</v>
      </c>
      <c r="N15" s="270">
        <v>-93.2</v>
      </c>
    </row>
    <row r="16" spans="1:16" x14ac:dyDescent="0.15">
      <c r="A16" s="248"/>
      <c r="B16" s="244"/>
      <c r="C16" s="244"/>
      <c r="D16" s="244"/>
      <c r="E16" s="244"/>
      <c r="F16" s="244"/>
      <c r="G16" s="1122" t="s">
        <v>477</v>
      </c>
      <c r="H16" s="1123"/>
      <c r="I16" s="1123"/>
      <c r="J16" s="1124"/>
      <c r="K16" s="268">
        <v>-257072</v>
      </c>
      <c r="L16" s="268">
        <v>-4947</v>
      </c>
      <c r="M16" s="269">
        <v>-6006</v>
      </c>
      <c r="N16" s="270">
        <v>-17.600000000000001</v>
      </c>
    </row>
    <row r="17" spans="1:16" x14ac:dyDescent="0.15">
      <c r="A17" s="248"/>
      <c r="B17" s="244"/>
      <c r="C17" s="244"/>
      <c r="D17" s="244"/>
      <c r="E17" s="244"/>
      <c r="F17" s="244"/>
      <c r="G17" s="1122" t="s">
        <v>170</v>
      </c>
      <c r="H17" s="1123"/>
      <c r="I17" s="1123"/>
      <c r="J17" s="1124"/>
      <c r="K17" s="268">
        <v>3139552</v>
      </c>
      <c r="L17" s="268">
        <v>60421</v>
      </c>
      <c r="M17" s="269">
        <v>70700</v>
      </c>
      <c r="N17" s="270">
        <v>-14.5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5.64</v>
      </c>
      <c r="L21" s="281">
        <v>6.73</v>
      </c>
      <c r="M21" s="282">
        <v>-1.0900000000000001</v>
      </c>
      <c r="N21" s="249"/>
      <c r="O21" s="283"/>
      <c r="P21" s="279"/>
    </row>
    <row r="22" spans="1:16" s="284" customFormat="1" x14ac:dyDescent="0.15">
      <c r="A22" s="279"/>
      <c r="B22" s="249"/>
      <c r="C22" s="249"/>
      <c r="D22" s="249"/>
      <c r="E22" s="249"/>
      <c r="F22" s="249"/>
      <c r="G22" s="1114" t="s">
        <v>483</v>
      </c>
      <c r="H22" s="1115"/>
      <c r="I22" s="1115"/>
      <c r="J22" s="1116"/>
      <c r="K22" s="285">
        <v>99.9</v>
      </c>
      <c r="L22" s="286">
        <v>96.8</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1722644</v>
      </c>
      <c r="L32" s="294">
        <v>33153</v>
      </c>
      <c r="M32" s="295">
        <v>33640</v>
      </c>
      <c r="N32" s="296">
        <v>-1.4</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3</v>
      </c>
      <c r="N34" s="296" t="s">
        <v>473</v>
      </c>
    </row>
    <row r="35" spans="1:16" ht="27" customHeight="1" x14ac:dyDescent="0.15">
      <c r="A35" s="248"/>
      <c r="B35" s="244"/>
      <c r="C35" s="244"/>
      <c r="D35" s="244"/>
      <c r="E35" s="244"/>
      <c r="F35" s="244"/>
      <c r="G35" s="1130" t="s">
        <v>489</v>
      </c>
      <c r="H35" s="1131"/>
      <c r="I35" s="1131"/>
      <c r="J35" s="1132"/>
      <c r="K35" s="294">
        <v>371944</v>
      </c>
      <c r="L35" s="294">
        <v>7158</v>
      </c>
      <c r="M35" s="295">
        <v>10374</v>
      </c>
      <c r="N35" s="296">
        <v>-31</v>
      </c>
    </row>
    <row r="36" spans="1:16" ht="27" customHeight="1" x14ac:dyDescent="0.15">
      <c r="A36" s="248"/>
      <c r="B36" s="244"/>
      <c r="C36" s="244"/>
      <c r="D36" s="244"/>
      <c r="E36" s="244"/>
      <c r="F36" s="244"/>
      <c r="G36" s="1130" t="s">
        <v>490</v>
      </c>
      <c r="H36" s="1131"/>
      <c r="I36" s="1131"/>
      <c r="J36" s="1132"/>
      <c r="K36" s="294">
        <v>134886</v>
      </c>
      <c r="L36" s="294">
        <v>2596</v>
      </c>
      <c r="M36" s="295">
        <v>2665</v>
      </c>
      <c r="N36" s="296">
        <v>-2.6</v>
      </c>
    </row>
    <row r="37" spans="1:16" ht="13.5" customHeight="1" x14ac:dyDescent="0.15">
      <c r="A37" s="248"/>
      <c r="B37" s="244"/>
      <c r="C37" s="244"/>
      <c r="D37" s="244"/>
      <c r="E37" s="244"/>
      <c r="F37" s="244"/>
      <c r="G37" s="1130" t="s">
        <v>491</v>
      </c>
      <c r="H37" s="1131"/>
      <c r="I37" s="1131"/>
      <c r="J37" s="1132"/>
      <c r="K37" s="294">
        <v>62089</v>
      </c>
      <c r="L37" s="294">
        <v>1195</v>
      </c>
      <c r="M37" s="295">
        <v>1343</v>
      </c>
      <c r="N37" s="296">
        <v>-11</v>
      </c>
    </row>
    <row r="38" spans="1:16" ht="27" customHeight="1" x14ac:dyDescent="0.15">
      <c r="A38" s="248"/>
      <c r="B38" s="244"/>
      <c r="C38" s="244"/>
      <c r="D38" s="244"/>
      <c r="E38" s="244"/>
      <c r="F38" s="244"/>
      <c r="G38" s="1133" t="s">
        <v>492</v>
      </c>
      <c r="H38" s="1134"/>
      <c r="I38" s="1134"/>
      <c r="J38" s="1135"/>
      <c r="K38" s="297">
        <v>635</v>
      </c>
      <c r="L38" s="297">
        <v>12</v>
      </c>
      <c r="M38" s="298">
        <v>2</v>
      </c>
      <c r="N38" s="299">
        <v>500</v>
      </c>
      <c r="O38" s="293"/>
    </row>
    <row r="39" spans="1:16" x14ac:dyDescent="0.15">
      <c r="A39" s="248"/>
      <c r="B39" s="244"/>
      <c r="C39" s="244"/>
      <c r="D39" s="244"/>
      <c r="E39" s="244"/>
      <c r="F39" s="244"/>
      <c r="G39" s="1133" t="s">
        <v>493</v>
      </c>
      <c r="H39" s="1134"/>
      <c r="I39" s="1134"/>
      <c r="J39" s="1135"/>
      <c r="K39" s="300">
        <v>-260665</v>
      </c>
      <c r="L39" s="300">
        <v>-5017</v>
      </c>
      <c r="M39" s="301">
        <v>-3110</v>
      </c>
      <c r="N39" s="302">
        <v>61.3</v>
      </c>
      <c r="O39" s="293"/>
    </row>
    <row r="40" spans="1:16" ht="27" customHeight="1" x14ac:dyDescent="0.15">
      <c r="A40" s="248"/>
      <c r="B40" s="244"/>
      <c r="C40" s="244"/>
      <c r="D40" s="244"/>
      <c r="E40" s="244"/>
      <c r="F40" s="244"/>
      <c r="G40" s="1130" t="s">
        <v>494</v>
      </c>
      <c r="H40" s="1131"/>
      <c r="I40" s="1131"/>
      <c r="J40" s="1132"/>
      <c r="K40" s="300">
        <v>-1327036</v>
      </c>
      <c r="L40" s="300">
        <v>-25539</v>
      </c>
      <c r="M40" s="301">
        <v>-31707</v>
      </c>
      <c r="N40" s="302">
        <v>-19.5</v>
      </c>
      <c r="O40" s="293"/>
    </row>
    <row r="41" spans="1:16" x14ac:dyDescent="0.15">
      <c r="A41" s="248"/>
      <c r="B41" s="244"/>
      <c r="C41" s="244"/>
      <c r="D41" s="244"/>
      <c r="E41" s="244"/>
      <c r="F41" s="244"/>
      <c r="G41" s="1136" t="s">
        <v>281</v>
      </c>
      <c r="H41" s="1137"/>
      <c r="I41" s="1137"/>
      <c r="J41" s="1138"/>
      <c r="K41" s="294">
        <v>704497</v>
      </c>
      <c r="L41" s="300">
        <v>13558</v>
      </c>
      <c r="M41" s="301">
        <v>13210</v>
      </c>
      <c r="N41" s="302">
        <v>2.6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2391475</v>
      </c>
      <c r="J51" s="320">
        <v>47341</v>
      </c>
      <c r="K51" s="321">
        <v>-11.3</v>
      </c>
      <c r="L51" s="322">
        <v>49426</v>
      </c>
      <c r="M51" s="323">
        <v>4.5999999999999996</v>
      </c>
      <c r="N51" s="324">
        <v>-15.9</v>
      </c>
    </row>
    <row r="52" spans="1:14" x14ac:dyDescent="0.15">
      <c r="A52" s="248"/>
      <c r="B52" s="244"/>
      <c r="C52" s="244"/>
      <c r="D52" s="244"/>
      <c r="E52" s="244"/>
      <c r="F52" s="244"/>
      <c r="G52" s="325"/>
      <c r="H52" s="326" t="s">
        <v>505</v>
      </c>
      <c r="I52" s="327">
        <v>1017601</v>
      </c>
      <c r="J52" s="328">
        <v>20144</v>
      </c>
      <c r="K52" s="329">
        <v>-44.6</v>
      </c>
      <c r="L52" s="330">
        <v>26568</v>
      </c>
      <c r="M52" s="331">
        <v>-4.5999999999999996</v>
      </c>
      <c r="N52" s="332">
        <v>-40</v>
      </c>
    </row>
    <row r="53" spans="1:14" x14ac:dyDescent="0.15">
      <c r="A53" s="248"/>
      <c r="B53" s="244"/>
      <c r="C53" s="244"/>
      <c r="D53" s="244"/>
      <c r="E53" s="244"/>
      <c r="F53" s="244"/>
      <c r="G53" s="310" t="s">
        <v>506</v>
      </c>
      <c r="H53" s="311"/>
      <c r="I53" s="319">
        <v>2134886</v>
      </c>
      <c r="J53" s="320">
        <v>42118</v>
      </c>
      <c r="K53" s="321">
        <v>-11</v>
      </c>
      <c r="L53" s="322">
        <v>42839</v>
      </c>
      <c r="M53" s="323">
        <v>-13.3</v>
      </c>
      <c r="N53" s="324">
        <v>2.2999999999999998</v>
      </c>
    </row>
    <row r="54" spans="1:14" x14ac:dyDescent="0.15">
      <c r="A54" s="248"/>
      <c r="B54" s="244"/>
      <c r="C54" s="244"/>
      <c r="D54" s="244"/>
      <c r="E54" s="244"/>
      <c r="F54" s="244"/>
      <c r="G54" s="325"/>
      <c r="H54" s="326" t="s">
        <v>505</v>
      </c>
      <c r="I54" s="327">
        <v>417975</v>
      </c>
      <c r="J54" s="328">
        <v>8246</v>
      </c>
      <c r="K54" s="329">
        <v>-59.1</v>
      </c>
      <c r="L54" s="330">
        <v>22027</v>
      </c>
      <c r="M54" s="331">
        <v>-17.100000000000001</v>
      </c>
      <c r="N54" s="332">
        <v>-42</v>
      </c>
    </row>
    <row r="55" spans="1:14" x14ac:dyDescent="0.15">
      <c r="A55" s="248"/>
      <c r="B55" s="244"/>
      <c r="C55" s="244"/>
      <c r="D55" s="244"/>
      <c r="E55" s="244"/>
      <c r="F55" s="244"/>
      <c r="G55" s="310" t="s">
        <v>507</v>
      </c>
      <c r="H55" s="311"/>
      <c r="I55" s="319">
        <v>2051894</v>
      </c>
      <c r="J55" s="320">
        <v>39837</v>
      </c>
      <c r="K55" s="321">
        <v>-5.4</v>
      </c>
      <c r="L55" s="322">
        <v>46819</v>
      </c>
      <c r="M55" s="323">
        <v>9.3000000000000007</v>
      </c>
      <c r="N55" s="324">
        <v>-14.7</v>
      </c>
    </row>
    <row r="56" spans="1:14" x14ac:dyDescent="0.15">
      <c r="A56" s="248"/>
      <c r="B56" s="244"/>
      <c r="C56" s="244"/>
      <c r="D56" s="244"/>
      <c r="E56" s="244"/>
      <c r="F56" s="244"/>
      <c r="G56" s="325"/>
      <c r="H56" s="326" t="s">
        <v>505</v>
      </c>
      <c r="I56" s="327">
        <v>916409</v>
      </c>
      <c r="J56" s="328">
        <v>17792</v>
      </c>
      <c r="K56" s="329">
        <v>115.8</v>
      </c>
      <c r="L56" s="330">
        <v>24121</v>
      </c>
      <c r="M56" s="331">
        <v>9.5</v>
      </c>
      <c r="N56" s="332">
        <v>106.3</v>
      </c>
    </row>
    <row r="57" spans="1:14" x14ac:dyDescent="0.15">
      <c r="A57" s="248"/>
      <c r="B57" s="244"/>
      <c r="C57" s="244"/>
      <c r="D57" s="244"/>
      <c r="E57" s="244"/>
      <c r="F57" s="244"/>
      <c r="G57" s="310" t="s">
        <v>508</v>
      </c>
      <c r="H57" s="311"/>
      <c r="I57" s="319">
        <v>1985197</v>
      </c>
      <c r="J57" s="320">
        <v>38497</v>
      </c>
      <c r="K57" s="321">
        <v>-3.4</v>
      </c>
      <c r="L57" s="322">
        <v>53270</v>
      </c>
      <c r="M57" s="323">
        <v>13.8</v>
      </c>
      <c r="N57" s="324">
        <v>-17.2</v>
      </c>
    </row>
    <row r="58" spans="1:14" x14ac:dyDescent="0.15">
      <c r="A58" s="248"/>
      <c r="B58" s="244"/>
      <c r="C58" s="244"/>
      <c r="D58" s="244"/>
      <c r="E58" s="244"/>
      <c r="F58" s="244"/>
      <c r="G58" s="325"/>
      <c r="H58" s="326" t="s">
        <v>505</v>
      </c>
      <c r="I58" s="327">
        <v>666792</v>
      </c>
      <c r="J58" s="328">
        <v>12931</v>
      </c>
      <c r="K58" s="329">
        <v>-27.3</v>
      </c>
      <c r="L58" s="330">
        <v>24316</v>
      </c>
      <c r="M58" s="331">
        <v>0.8</v>
      </c>
      <c r="N58" s="332">
        <v>-28.1</v>
      </c>
    </row>
    <row r="59" spans="1:14" x14ac:dyDescent="0.15">
      <c r="A59" s="248"/>
      <c r="B59" s="244"/>
      <c r="C59" s="244"/>
      <c r="D59" s="244"/>
      <c r="E59" s="244"/>
      <c r="F59" s="244"/>
      <c r="G59" s="310" t="s">
        <v>509</v>
      </c>
      <c r="H59" s="311"/>
      <c r="I59" s="319">
        <v>1238630</v>
      </c>
      <c r="J59" s="320">
        <v>23838</v>
      </c>
      <c r="K59" s="321">
        <v>-38.1</v>
      </c>
      <c r="L59" s="322">
        <v>53292</v>
      </c>
      <c r="M59" s="323">
        <v>0</v>
      </c>
      <c r="N59" s="324">
        <v>-38.1</v>
      </c>
    </row>
    <row r="60" spans="1:14" x14ac:dyDescent="0.15">
      <c r="A60" s="248"/>
      <c r="B60" s="244"/>
      <c r="C60" s="244"/>
      <c r="D60" s="244"/>
      <c r="E60" s="244"/>
      <c r="F60" s="244"/>
      <c r="G60" s="325"/>
      <c r="H60" s="326" t="s">
        <v>505</v>
      </c>
      <c r="I60" s="333">
        <v>515550</v>
      </c>
      <c r="J60" s="328">
        <v>9922</v>
      </c>
      <c r="K60" s="329">
        <v>-23.3</v>
      </c>
      <c r="L60" s="330">
        <v>28900</v>
      </c>
      <c r="M60" s="331">
        <v>18.899999999999999</v>
      </c>
      <c r="N60" s="332">
        <v>-42.2</v>
      </c>
    </row>
    <row r="61" spans="1:14" x14ac:dyDescent="0.15">
      <c r="A61" s="248"/>
      <c r="B61" s="244"/>
      <c r="C61" s="244"/>
      <c r="D61" s="244"/>
      <c r="E61" s="244"/>
      <c r="F61" s="244"/>
      <c r="G61" s="310" t="s">
        <v>510</v>
      </c>
      <c r="H61" s="334"/>
      <c r="I61" s="335">
        <v>1960416</v>
      </c>
      <c r="J61" s="336">
        <v>38326</v>
      </c>
      <c r="K61" s="337">
        <v>-13.8</v>
      </c>
      <c r="L61" s="338">
        <v>49129</v>
      </c>
      <c r="M61" s="339">
        <v>2.9</v>
      </c>
      <c r="N61" s="324">
        <v>-16.7</v>
      </c>
    </row>
    <row r="62" spans="1:14" x14ac:dyDescent="0.15">
      <c r="A62" s="248"/>
      <c r="B62" s="244"/>
      <c r="C62" s="244"/>
      <c r="D62" s="244"/>
      <c r="E62" s="244"/>
      <c r="F62" s="244"/>
      <c r="G62" s="325"/>
      <c r="H62" s="326" t="s">
        <v>505</v>
      </c>
      <c r="I62" s="327">
        <v>706865</v>
      </c>
      <c r="J62" s="328">
        <v>13807</v>
      </c>
      <c r="K62" s="329">
        <v>-7.7</v>
      </c>
      <c r="L62" s="330">
        <v>25186</v>
      </c>
      <c r="M62" s="331">
        <v>1.5</v>
      </c>
      <c r="N62" s="332">
        <v>-9.1999999999999993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17.77</v>
      </c>
      <c r="G47" s="12">
        <v>15.9</v>
      </c>
      <c r="H47" s="12">
        <v>14.11</v>
      </c>
      <c r="I47" s="12">
        <v>11.68</v>
      </c>
      <c r="J47" s="13">
        <v>11.65</v>
      </c>
    </row>
    <row r="48" spans="2:10" ht="57.75" customHeight="1" x14ac:dyDescent="0.15">
      <c r="B48" s="14"/>
      <c r="C48" s="1141" t="s">
        <v>4</v>
      </c>
      <c r="D48" s="1141"/>
      <c r="E48" s="1142"/>
      <c r="F48" s="15">
        <v>0.17</v>
      </c>
      <c r="G48" s="16">
        <v>0.11</v>
      </c>
      <c r="H48" s="16">
        <v>0.18</v>
      </c>
      <c r="I48" s="16">
        <v>0.14000000000000001</v>
      </c>
      <c r="J48" s="17">
        <v>2.6</v>
      </c>
    </row>
    <row r="49" spans="2:10" ht="57.75" customHeight="1" thickBot="1" x14ac:dyDescent="0.2">
      <c r="B49" s="18"/>
      <c r="C49" s="1143" t="s">
        <v>5</v>
      </c>
      <c r="D49" s="1143"/>
      <c r="E49" s="1144"/>
      <c r="F49" s="19">
        <v>3.6</v>
      </c>
      <c r="G49" s="20" t="s">
        <v>517</v>
      </c>
      <c r="H49" s="20" t="s">
        <v>518</v>
      </c>
      <c r="I49" s="20" t="s">
        <v>519</v>
      </c>
      <c r="J49" s="21">
        <v>2.5299999999999998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520</v>
      </c>
      <c r="D34" s="1151"/>
      <c r="E34" s="1152"/>
      <c r="F34" s="32">
        <v>0.17</v>
      </c>
      <c r="G34" s="33">
        <v>0.1</v>
      </c>
      <c r="H34" s="33">
        <v>0.18</v>
      </c>
      <c r="I34" s="33">
        <v>0.14000000000000001</v>
      </c>
      <c r="J34" s="34">
        <v>2.59</v>
      </c>
      <c r="K34" s="22"/>
      <c r="L34" s="22"/>
      <c r="M34" s="22"/>
      <c r="N34" s="22"/>
      <c r="O34" s="22"/>
      <c r="P34" s="22"/>
    </row>
    <row r="35" spans="1:16" ht="39" customHeight="1" x14ac:dyDescent="0.15">
      <c r="A35" s="22"/>
      <c r="B35" s="35"/>
      <c r="C35" s="1145" t="s">
        <v>521</v>
      </c>
      <c r="D35" s="1146"/>
      <c r="E35" s="1147"/>
      <c r="F35" s="36">
        <v>0</v>
      </c>
      <c r="G35" s="37">
        <v>0</v>
      </c>
      <c r="H35" s="37">
        <v>7.0000000000000007E-2</v>
      </c>
      <c r="I35" s="37">
        <v>0</v>
      </c>
      <c r="J35" s="38">
        <v>0.62</v>
      </c>
      <c r="K35" s="22"/>
      <c r="L35" s="22"/>
      <c r="M35" s="22"/>
      <c r="N35" s="22"/>
      <c r="O35" s="22"/>
      <c r="P35" s="22"/>
    </row>
    <row r="36" spans="1:16" ht="39" customHeight="1" x14ac:dyDescent="0.15">
      <c r="A36" s="22"/>
      <c r="B36" s="35"/>
      <c r="C36" s="1145" t="s">
        <v>522</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523</v>
      </c>
      <c r="D37" s="1146"/>
      <c r="E37" s="1147"/>
      <c r="F37" s="36">
        <v>0</v>
      </c>
      <c r="G37" s="37">
        <v>0</v>
      </c>
      <c r="H37" s="37">
        <v>0</v>
      </c>
      <c r="I37" s="37">
        <v>0</v>
      </c>
      <c r="J37" s="38">
        <v>0</v>
      </c>
      <c r="K37" s="22"/>
      <c r="L37" s="22"/>
      <c r="M37" s="22"/>
      <c r="N37" s="22"/>
      <c r="O37" s="22"/>
      <c r="P37" s="22"/>
    </row>
    <row r="38" spans="1:16" ht="39" customHeight="1" x14ac:dyDescent="0.15">
      <c r="A38" s="22"/>
      <c r="B38" s="35"/>
      <c r="C38" s="1145" t="s">
        <v>524</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527</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1615</v>
      </c>
      <c r="L45" s="60">
        <v>1676</v>
      </c>
      <c r="M45" s="60">
        <v>1738</v>
      </c>
      <c r="N45" s="60">
        <v>1746</v>
      </c>
      <c r="O45" s="61">
        <v>1723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448</v>
      </c>
      <c r="L48" s="64">
        <v>442</v>
      </c>
      <c r="M48" s="64">
        <v>401</v>
      </c>
      <c r="N48" s="64">
        <v>385</v>
      </c>
      <c r="O48" s="65">
        <v>372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135</v>
      </c>
      <c r="L49" s="64">
        <v>135</v>
      </c>
      <c r="M49" s="64">
        <v>135</v>
      </c>
      <c r="N49" s="64">
        <v>135</v>
      </c>
      <c r="O49" s="65">
        <v>135</v>
      </c>
      <c r="P49" s="48"/>
      <c r="Q49" s="48"/>
      <c r="R49" s="48"/>
      <c r="S49" s="48"/>
      <c r="T49" s="48"/>
      <c r="U49" s="48"/>
    </row>
    <row r="50" spans="1:21" ht="30.75" customHeight="1" x14ac:dyDescent="0.15">
      <c r="A50" s="48"/>
      <c r="B50" s="1163"/>
      <c r="C50" s="1164"/>
      <c r="D50" s="62"/>
      <c r="E50" s="1155" t="s">
        <v>17</v>
      </c>
      <c r="F50" s="1155"/>
      <c r="G50" s="1155"/>
      <c r="H50" s="1155"/>
      <c r="I50" s="1155"/>
      <c r="J50" s="1156"/>
      <c r="K50" s="63">
        <v>80</v>
      </c>
      <c r="L50" s="64">
        <v>41</v>
      </c>
      <c r="M50" s="64">
        <v>50</v>
      </c>
      <c r="N50" s="64">
        <v>244</v>
      </c>
      <c r="O50" s="65">
        <v>62</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5</v>
      </c>
      <c r="M51" s="64">
        <v>0</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1230</v>
      </c>
      <c r="L52" s="64">
        <v>1267</v>
      </c>
      <c r="M52" s="64">
        <v>1308</v>
      </c>
      <c r="N52" s="64">
        <v>1361</v>
      </c>
      <c r="O52" s="65">
        <v>1588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1050</v>
      </c>
      <c r="L53" s="69">
        <v>1032</v>
      </c>
      <c r="M53" s="69">
        <v>1016</v>
      </c>
      <c r="N53" s="69">
        <v>1150</v>
      </c>
      <c r="O53" s="70">
        <v>705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2016-04-18T08:49:47Z</cp:lastPrinted>
  <dcterms:created xsi:type="dcterms:W3CDTF">2016-02-15T02:01:49Z</dcterms:created>
  <dcterms:modified xsi:type="dcterms:W3CDTF">2016-05-02T09:06:11Z</dcterms:modified>
</cp:coreProperties>
</file>